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_rels/workbook.xml.rels" ContentType="application/vnd.openxmlformats-package.relationships+xml"/>
  <Override PartName="/xl/media/image1.jpeg" ContentType="image/jpeg"/>
  <Override PartName="/xl/media/image6.png" ContentType="image/png"/>
  <Override PartName="/xl/media/image10.png" ContentType="image/png"/>
  <Override PartName="/xl/media/image2.jpeg" ContentType="image/jpeg"/>
  <Override PartName="/xl/media/image3.png" ContentType="image/png"/>
  <Override PartName="/xl/media/image4.jpeg" ContentType="image/jpeg"/>
  <Override PartName="/xl/media/image5.png" ContentType="image/png"/>
  <Override PartName="/xl/media/image7.png" ContentType="image/png"/>
  <Override PartName="/xl/media/image11.png" ContentType="image/png"/>
  <Override PartName="/xl/media/image8.png" ContentType="image/png"/>
  <Override PartName="/xl/media/image12.png" ContentType="image/png"/>
  <Override PartName="/xl/media/image9.png" ContentType="image/png"/>
  <Override PartName="/xl/media/image13.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Empty" sheetId="1" state="visible" r:id="rId3"/>
    <sheet name="Grimaldi" sheetId="2" state="visible" r:id="rId4"/>
    <sheet name="Nixette" sheetId="3" state="visible" r:id="rId5"/>
    <sheet name="Marco Polo" sheetId="4" state="visible" r:id="rId6"/>
    <sheet name="Anders Wirtsenius" sheetId="5" state="visible" r:id="rId7"/>
    <sheet name="Companion" sheetId="6" state="visible" r:id="rId8"/>
    <sheet name="Companion (2)" sheetId="7" state="visible" r:id="rId9"/>
    <sheet name="Grogs" sheetId="8" state="visible" r:id="rId10"/>
    <sheet name="spellSheet" sheetId="9" state="visible" r:id="rId11"/>
    <sheet name="Data" sheetId="10" state="hidden" r:id="rId12"/>
  </sheets>
  <definedNames>
    <definedName function="false" hidden="false" localSheetId="4" name="_xlnm.Print_Area" vbProcedure="false">'Anders Wirtsenius'!$B$1:$W$55</definedName>
    <definedName function="false" hidden="false" localSheetId="5" name="_xlnm.Print_Area" vbProcedure="false">Companion!$B$1:$M$67</definedName>
    <definedName function="false" hidden="false" localSheetId="6" name="_xlnm.Print_Area" vbProcedure="false">'Companion (2)'!$B$1:$M$67</definedName>
    <definedName function="false" hidden="false" localSheetId="0" name="_xlnm.Print_Area" vbProcedure="false">Empty!$B$1:$Q$68</definedName>
    <definedName function="false" hidden="false" localSheetId="1" name="_xlnm.Print_Area" vbProcedure="false">Grimaldi!$B$1:$X$55</definedName>
    <definedName function="false" hidden="false" localSheetId="7" name="_xlnm.Print_Area" vbProcedure="false">Grogs!$A$1:$R$88</definedName>
    <definedName function="false" hidden="false" localSheetId="3" name="_xlnm.Print_Area" vbProcedure="false">'Marco Polo'!$B$1:$W$55</definedName>
    <definedName function="false" hidden="false" localSheetId="2" name="_xlnm.Print_Area" vbProcedure="false">Nixette!$B$1:$Z$55</definedName>
    <definedName function="false" hidden="false" localSheetId="8" name="_xlnm.Print_Area" vbProcedure="false">spellSheet!$B$1:$L$43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<sst xmlns="http://schemas.openxmlformats.org/spreadsheetml/2006/main" count="2232" uniqueCount="624">
  <si>
    <t xml:space="preserve">Spell</t>
  </si>
  <si>
    <t xml:space="preserve">Fate of Ars Magica</t>
  </si>
  <si>
    <t xml:space="preserve">Form&amp;Tech</t>
  </si>
  <si>
    <t xml:space="preserve">Tech</t>
  </si>
  <si>
    <t xml:space="preserve">Level</t>
  </si>
  <si>
    <t xml:space="preserve">Name</t>
  </si>
  <si>
    <t xml:space="preserve">Range</t>
  </si>
  <si>
    <t xml:space="preserve">Description</t>
  </si>
  <si>
    <t xml:space="preserve">Duration</t>
  </si>
  <si>
    <t xml:space="preserve">Refresh</t>
  </si>
  <si>
    <t xml:space="preserve">Target</t>
  </si>
  <si>
    <t xml:space="preserve">ASPECTS</t>
  </si>
  <si>
    <t xml:space="preserve">Skills</t>
  </si>
  <si>
    <t xml:space="preserve">High concept</t>
  </si>
  <si>
    <t xml:space="preserve">Superb (+5)</t>
  </si>
  <si>
    <t xml:space="preserve">House</t>
  </si>
  <si>
    <t xml:space="preserve">Great (+4)</t>
  </si>
  <si>
    <t xml:space="preserve">Nationality</t>
  </si>
  <si>
    <t xml:space="preserve">Good (+3)</t>
  </si>
  <si>
    <t xml:space="preserve">Fair (+2)</t>
  </si>
  <si>
    <t xml:space="preserve">Bodyguard</t>
  </si>
  <si>
    <t xml:space="preserve">Average (+1)</t>
  </si>
  <si>
    <t xml:space="preserve">mediocre (+0)</t>
  </si>
  <si>
    <t xml:space="preserve">Stress</t>
  </si>
  <si>
    <t xml:space="preserve">Magical arts</t>
  </si>
  <si>
    <t xml:space="preserve">Physical</t>
  </si>
  <si>
    <t xml:space="preserve">ppppp</t>
  </si>
  <si>
    <t xml:space="preserve">Creo (Cr)</t>
  </si>
  <si>
    <t xml:space="preserve">Animal (An)</t>
  </si>
  <si>
    <t xml:space="preserve">Ignem (Ig)</t>
  </si>
  <si>
    <t xml:space="preserve">Mental</t>
  </si>
  <si>
    <t xml:space="preserve">Intellego (In)</t>
  </si>
  <si>
    <t xml:space="preserve">Auram (Au) </t>
  </si>
  <si>
    <t xml:space="preserve">Imaginem (Im)</t>
  </si>
  <si>
    <t xml:space="preserve">Indebted</t>
  </si>
  <si>
    <t xml:space="preserve">Muto (Mu)</t>
  </si>
  <si>
    <t xml:space="preserve">Aquam (Aq) </t>
  </si>
  <si>
    <t xml:space="preserve">Mentem (Me)</t>
  </si>
  <si>
    <t xml:space="preserve">fate points</t>
  </si>
  <si>
    <t xml:space="preserve">Perdo (Pe) </t>
  </si>
  <si>
    <t xml:space="preserve">Corpus (Co) </t>
  </si>
  <si>
    <t xml:space="preserve">Terram (Te)</t>
  </si>
  <si>
    <t xml:space="preserve">Consequences</t>
  </si>
  <si>
    <t xml:space="preserve">Rego (Re) </t>
  </si>
  <si>
    <t xml:space="preserve">Herbam (He) </t>
  </si>
  <si>
    <t xml:space="preserve">Vim (Vi)</t>
  </si>
  <si>
    <t xml:space="preserve">2 mild</t>
  </si>
  <si>
    <t xml:space="preserve">-2 day</t>
  </si>
  <si>
    <t xml:space="preserve">Combat</t>
  </si>
  <si>
    <t xml:space="preserve">rank</t>
  </si>
  <si>
    <t xml:space="preserve">Def</t>
  </si>
  <si>
    <t xml:space="preserve">weapon size</t>
  </si>
  <si>
    <r>
      <rPr>
        <sz val="11"/>
        <color rgb="FF000000"/>
        <rFont val="Calibri"/>
        <family val="2"/>
        <charset val="1"/>
      </rPr>
      <t xml:space="preserve">4 </t>
    </r>
    <r>
      <rPr>
        <sz val="11"/>
        <color rgb="FF000000"/>
        <rFont val="Arial Narrow"/>
        <family val="2"/>
        <charset val="1"/>
      </rPr>
      <t xml:space="preserve">moderate</t>
    </r>
  </si>
  <si>
    <t xml:space="preserve">-4 wk</t>
  </si>
  <si>
    <t xml:space="preserve">6 severe</t>
  </si>
  <si>
    <t xml:space="preserve">-6 mo</t>
  </si>
  <si>
    <r>
      <rPr>
        <sz val="11"/>
        <color rgb="FF000000"/>
        <rFont val="Calibri"/>
        <family val="2"/>
        <charset val="1"/>
      </rPr>
      <t xml:space="preserve">8 </t>
    </r>
    <r>
      <rPr>
        <sz val="11"/>
        <color rgb="FF000000"/>
        <rFont val="Arial Narrow"/>
        <family val="2"/>
        <charset val="1"/>
      </rPr>
      <t xml:space="preserve">permanent</t>
    </r>
  </si>
  <si>
    <t xml:space="preserve">Fatigue</t>
  </si>
  <si>
    <t xml:space="preserve">Recovery</t>
  </si>
  <si>
    <t xml:space="preserve">mild</t>
  </si>
  <si>
    <t xml:space="preserve">p</t>
  </si>
  <si>
    <t xml:space="preserve">-0</t>
  </si>
  <si>
    <t xml:space="preserve">6 min</t>
  </si>
  <si>
    <t xml:space="preserve">moderate</t>
  </si>
  <si>
    <t xml:space="preserve">10 min</t>
  </si>
  <si>
    <t xml:space="preserve">Spell block PM+tech+form</t>
  </si>
  <si>
    <t xml:space="preserve">severe</t>
  </si>
  <si>
    <t xml:space="preserve">20 min</t>
  </si>
  <si>
    <t xml:space="preserve">Magic block = PM + Form</t>
  </si>
  <si>
    <t xml:space="preserve">incapacitated</t>
  </si>
  <si>
    <t xml:space="preserve">60 min</t>
  </si>
  <si>
    <t xml:space="preserve">Armor</t>
  </si>
  <si>
    <t xml:space="preserve">Parma Magica </t>
  </si>
  <si>
    <t xml:space="preserve">Virtues</t>
  </si>
  <si>
    <t xml:space="preserve">Flaws</t>
  </si>
  <si>
    <t xml:space="preserve">Decrepitude</t>
  </si>
  <si>
    <t xml:space="preserve">Warping</t>
  </si>
  <si>
    <t xml:space="preserve">Equipment</t>
  </si>
  <si>
    <t xml:space="preserve">Sub-skills</t>
  </si>
  <si>
    <t xml:space="preserve">Spells</t>
  </si>
  <si>
    <t xml:space="preserve">Arts</t>
  </si>
  <si>
    <t xml:space="preserve">lvl</t>
  </si>
  <si>
    <t xml:space="preserve">range</t>
  </si>
  <si>
    <t xml:space="preserve">target</t>
  </si>
  <si>
    <t xml:space="preserve">duration</t>
  </si>
  <si>
    <t xml:space="preserve">Giovanni Grimaldi, Baron</t>
  </si>
  <si>
    <t xml:space="preserve">30 level spells</t>
  </si>
  <si>
    <t xml:space="preserve">Handsome young noble.</t>
  </si>
  <si>
    <t xml:space="preserve">Cloak of black feathers</t>
  </si>
  <si>
    <t xml:space="preserve">MuCoAni</t>
  </si>
  <si>
    <t xml:space="preserve">self</t>
  </si>
  <si>
    <t xml:space="preserve">individual</t>
  </si>
  <si>
    <t xml:space="preserve">sun</t>
  </si>
  <si>
    <t xml:space="preserve">Annabelle shifter</t>
  </si>
  <si>
    <t xml:space="preserve">Shape of the raven, requires raven feather</t>
  </si>
  <si>
    <t xml:space="preserve">Shape of the woodland prowler</t>
  </si>
  <si>
    <t xml:space="preserve">MuAnCo</t>
  </si>
  <si>
    <t xml:space="preserve">touch</t>
  </si>
  <si>
    <t xml:space="preserve">ind.</t>
  </si>
  <si>
    <t xml:space="preserve">Sun</t>
  </si>
  <si>
    <t xml:space="preserve">Shape of the wolf, need a wolf skin</t>
  </si>
  <si>
    <t xml:space="preserve">Mystic, changer</t>
  </si>
  <si>
    <t xml:space="preserve">Gift of the Bears fortitude</t>
  </si>
  <si>
    <t xml:space="preserve">MuCo</t>
  </si>
  <si>
    <t xml:space="preserve">Self</t>
  </si>
  <si>
    <t xml:space="preserve">Jerbiton</t>
  </si>
  <si>
    <t xml:space="preserve">Influence</t>
  </si>
  <si>
    <t xml:space="preserve">Gain armor 1</t>
  </si>
  <si>
    <t xml:space="preserve">Monaco</t>
  </si>
  <si>
    <t xml:space="preserve">Will, Magic theory</t>
  </si>
  <si>
    <t xml:space="preserve">Disguise of the new visage</t>
  </si>
  <si>
    <t xml:space="preserve">Touch</t>
  </si>
  <si>
    <t xml:space="preserve">Gift</t>
  </si>
  <si>
    <t xml:space="preserve">Gentle</t>
  </si>
  <si>
    <t xml:space="preserve">Physique, Lore, contacts</t>
  </si>
  <si>
    <t xml:space="preserve"> features to any form you choose</t>
  </si>
  <si>
    <t xml:space="preserve">Personality</t>
  </si>
  <si>
    <t xml:space="preserve">Peacemaker</t>
  </si>
  <si>
    <t xml:space="preserve">Fight, Travel, Investigate, Languages</t>
  </si>
  <si>
    <t xml:space="preserve">Aura of ennobled presence</t>
  </si>
  <si>
    <t xml:space="preserve">MuIm</t>
  </si>
  <si>
    <t xml:space="preserve">Target appears more forceful, authoritative and believable. Numerous subtle changes in appearance brings about this change, including a slight supernatural illumination of the face.</t>
  </si>
  <si>
    <t xml:space="preserve">Gentle Gift</t>
  </si>
  <si>
    <t xml:space="preserve">Recollection of a memory never quite lived+</t>
  </si>
  <si>
    <t xml:space="preserve">MuMe</t>
  </si>
  <si>
    <t xml:space="preserve">eye</t>
  </si>
  <si>
    <t xml:space="preserve">moon</t>
  </si>
  <si>
    <t xml:space="preserve">No social penalties</t>
  </si>
  <si>
    <t xml:space="preserve">Changes details of one memory</t>
  </si>
  <si>
    <r>
      <rPr>
        <b val="true"/>
        <sz val="11"/>
        <color rgb="FF000000"/>
        <rFont val="Calibri"/>
        <family val="2"/>
        <charset val="1"/>
      </rPr>
      <t xml:space="preserve">baron</t>
    </r>
    <r>
      <rPr>
        <sz val="11"/>
        <color rgb="FF000000"/>
        <rFont val="Calibri"/>
        <family val="2"/>
        <charset val="1"/>
      </rPr>
      <t xml:space="preserve"> of Cagne sur mer</t>
    </r>
  </si>
  <si>
    <t xml:space="preserve">The Fog</t>
  </si>
  <si>
    <t xml:space="preserve">MuAu</t>
  </si>
  <si>
    <t xml:space="preserve">bound</t>
  </si>
  <si>
    <t xml:space="preserve">diam</t>
  </si>
  <si>
    <t xml:space="preserve">creates a fog in the area of a mile across</t>
  </si>
  <si>
    <t xml:space="preserve">Lungs of the fish</t>
  </si>
  <si>
    <t xml:space="preserve">MuAuAq</t>
  </si>
  <si>
    <t xml:space="preserve">part</t>
  </si>
  <si>
    <t xml:space="preserve">Turns water into air as it enters your lungs allowing you to breathe water as you do air.</t>
  </si>
  <si>
    <r>
      <rPr>
        <b val="true"/>
        <sz val="11"/>
        <color rgb="FF434343"/>
        <rFont val="Calibri"/>
        <family val="2"/>
        <charset val="1"/>
      </rPr>
      <t xml:space="preserve">Close family ties</t>
    </r>
    <r>
      <rPr>
        <sz val="11"/>
        <color rgb="FF434343"/>
        <rFont val="Calibri"/>
        <family val="2"/>
        <charset val="1"/>
      </rPr>
      <t xml:space="preserve"> (Grimaldi family)</t>
    </r>
  </si>
  <si>
    <t xml:space="preserve">Rapier</t>
  </si>
  <si>
    <t xml:space="preserve">Rock of Viscid Clay</t>
  </si>
  <si>
    <t xml:space="preserve">MuTe</t>
  </si>
  <si>
    <r>
      <rPr>
        <b val="true"/>
        <sz val="11"/>
        <color rgb="FF434343"/>
        <rFont val="Calibri"/>
        <family val="2"/>
        <charset val="1"/>
      </rPr>
      <t xml:space="preserve">Heir</t>
    </r>
    <r>
      <rPr>
        <sz val="11"/>
        <color rgb="FF434343"/>
        <rFont val="Calibri"/>
        <family val="2"/>
        <charset val="1"/>
      </rPr>
      <t xml:space="preserve"> (assassinations </t>
    </r>
  </si>
  <si>
    <t xml:space="preserve">Boxing</t>
  </si>
  <si>
    <t xml:space="preserve">0. Unarmed</t>
  </si>
  <si>
    <t xml:space="preserve">Softens rock enough that it may be dug out, molded and otherwise manipulated in the same way that hard river clay may be.</t>
  </si>
  <si>
    <t xml:space="preserve">   and responsibilities)</t>
  </si>
  <si>
    <t xml:space="preserve">Muto Corpus</t>
  </si>
  <si>
    <t xml:space="preserve">spontaneous spells</t>
  </si>
  <si>
    <t xml:space="preserve">half skill, fatigue or extra turn</t>
  </si>
  <si>
    <r>
      <rPr>
        <b val="true"/>
        <sz val="11"/>
        <color rgb="FF434343"/>
        <rFont val="Calibri"/>
        <family val="2"/>
        <charset val="1"/>
      </rPr>
      <t xml:space="preserve">Susceptible</t>
    </r>
    <r>
      <rPr>
        <sz val="11"/>
        <color rgb="FF434343"/>
        <rFont val="Calibri"/>
        <family val="2"/>
        <charset val="1"/>
      </rPr>
      <t xml:space="preserve"> to Divine Power</t>
    </r>
  </si>
  <si>
    <t xml:space="preserve">Muto Animal</t>
  </si>
  <si>
    <t xml:space="preserve">Nose of the hound</t>
  </si>
  <si>
    <t xml:space="preserve">personal</t>
  </si>
  <si>
    <t xml:space="preserve">smell</t>
  </si>
  <si>
    <t xml:space="preserve">Muto</t>
  </si>
  <si>
    <t xml:space="preserve">scent of a bloodhound</t>
  </si>
  <si>
    <t xml:space="preserve">Noble clothes, Rapier</t>
  </si>
  <si>
    <t xml:space="preserve">Corpus</t>
  </si>
  <si>
    <t xml:space="preserve">Oleum Flos</t>
  </si>
  <si>
    <t xml:space="preserve">MyHe</t>
  </si>
  <si>
    <t xml:space="preserve">group</t>
  </si>
  <si>
    <t xml:space="preserve">mom</t>
  </si>
  <si>
    <t xml:space="preserve">Silver knife</t>
  </si>
  <si>
    <t xml:space="preserve">A pile of flowers is turned into essential oils, must be stored in a vacuum storage immediately</t>
  </si>
  <si>
    <t xml:space="preserve">  Noble clothes</t>
  </si>
  <si>
    <t xml:space="preserve">Effects of aging and warping</t>
  </si>
  <si>
    <t xml:space="preserve">winded</t>
  </si>
  <si>
    <t xml:space="preserve">weary</t>
  </si>
  <si>
    <t xml:space="preserve">Paradox</t>
  </si>
  <si>
    <t xml:space="preserve">[1][2][3][4]</t>
  </si>
  <si>
    <t xml:space="preserve">tired</t>
  </si>
  <si>
    <t xml:space="preserve">unconscious</t>
  </si>
  <si>
    <t xml:space="preserve">-</t>
  </si>
  <si>
    <t xml:space="preserve">Paradox consequences</t>
  </si>
  <si>
    <r>
      <rPr>
        <sz val="11"/>
        <color rgb="FF000000"/>
        <rFont val="Calibri"/>
        <family val="2"/>
        <charset val="1"/>
      </rPr>
      <t xml:space="preserve">Burglary (lock picking</t>
    </r>
    <r>
      <rPr>
        <sz val="11"/>
        <color rgb="FFDDDDDD"/>
        <rFont val="Calibri"/>
        <family val="2"/>
        <charset val="1"/>
      </rPr>
      <t xml:space="preserve">, pocket picking, traps</t>
    </r>
    <r>
      <rPr>
        <sz val="11"/>
        <color rgb="FF000000"/>
        <rFont val="Calibri"/>
        <family val="2"/>
        <charset val="1"/>
      </rPr>
      <t xml:space="preserve">)</t>
    </r>
  </si>
  <si>
    <t xml:space="preserve">Contacts</t>
  </si>
  <si>
    <t xml:space="preserve">Grimaldi family, Rothschild family</t>
  </si>
  <si>
    <r>
      <rPr>
        <sz val="11"/>
        <color rgb="FF000000"/>
        <rFont val="Calibri"/>
        <family val="2"/>
        <charset val="1"/>
      </rPr>
      <t xml:space="preserve">Fight (light</t>
    </r>
    <r>
      <rPr>
        <sz val="11"/>
        <color rgb="FFDDDDDD"/>
        <rFont val="Calibri"/>
        <family val="2"/>
        <charset val="1"/>
      </rPr>
      <t xml:space="preserve"> , martial, heavy weapons, ranged, firearms</t>
    </r>
    <r>
      <rPr>
        <sz val="11"/>
        <color rgb="FF000000"/>
        <rFont val="Calibri"/>
        <family val="2"/>
        <charset val="1"/>
      </rPr>
      <t xml:space="preserve">)</t>
    </r>
  </si>
  <si>
    <r>
      <rPr>
        <sz val="11"/>
        <color rgb="FF000000"/>
        <rFont val="Calibri"/>
        <family val="2"/>
        <charset val="1"/>
      </rPr>
      <t xml:space="preserve">Influence (Persuasion, Deception, Leadership, Negotiation, </t>
    </r>
    <r>
      <rPr>
        <sz val="11"/>
        <color rgb="FFCCCCCC"/>
        <rFont val="Calibri"/>
        <family val="2"/>
        <charset val="1"/>
      </rPr>
      <t xml:space="preserve">Intimidation</t>
    </r>
    <r>
      <rPr>
        <sz val="11"/>
        <color rgb="FF000000"/>
        <rFont val="Calibri"/>
        <family val="2"/>
        <charset val="1"/>
      </rPr>
      <t xml:space="preserve">)</t>
    </r>
  </si>
  <si>
    <r>
      <rPr>
        <sz val="11"/>
        <color rgb="FF000000"/>
        <rFont val="Calibri"/>
        <family val="2"/>
        <charset val="1"/>
      </rPr>
      <t xml:space="preserve">Investigate (Deduction, </t>
    </r>
    <r>
      <rPr>
        <sz val="11"/>
        <color rgb="FFDDDDDD"/>
        <rFont val="Calibri"/>
        <family val="2"/>
        <charset val="1"/>
      </rPr>
      <t xml:space="preserve">Scrutiny</t>
    </r>
    <r>
      <rPr>
        <sz val="11"/>
        <color rgb="FF000000"/>
        <rFont val="Calibri"/>
        <family val="2"/>
        <charset val="1"/>
      </rPr>
      <t xml:space="preserve">, Observation, </t>
    </r>
    <r>
      <rPr>
        <sz val="11"/>
        <color rgb="FFDDDDDD"/>
        <rFont val="Calibri"/>
        <family val="2"/>
        <charset val="1"/>
      </rPr>
      <t xml:space="preserve">Interrogation</t>
    </r>
    <r>
      <rPr>
        <sz val="11"/>
        <color rgb="FF000000"/>
        <rFont val="Calibri"/>
        <family val="2"/>
        <charset val="1"/>
      </rPr>
      <t xml:space="preserve">)</t>
    </r>
  </si>
  <si>
    <r>
      <rPr>
        <sz val="11"/>
        <color rgb="FF000000"/>
        <rFont val="Calibri"/>
        <family val="2"/>
        <charset val="1"/>
      </rPr>
      <t xml:space="preserve">Lore ( Economics, Hermetic, </t>
    </r>
    <r>
      <rPr>
        <sz val="11"/>
        <color rgb="FFEEEEEE"/>
        <rFont val="Calibri"/>
        <family val="2"/>
        <charset val="1"/>
      </rPr>
      <t xml:space="preserve">Faerie, Infernal, Twilight</t>
    </r>
    <r>
      <rPr>
        <sz val="11"/>
        <color rgb="FF000000"/>
        <rFont val="Calibri"/>
        <family val="2"/>
        <charset val="1"/>
      </rPr>
      <t xml:space="preserve">)</t>
    </r>
  </si>
  <si>
    <t xml:space="preserve">Languages (French. Italian)</t>
  </si>
  <si>
    <t xml:space="preserve">Magic Theory (Parma Magica, Latin, research)</t>
  </si>
  <si>
    <r>
      <rPr>
        <sz val="11"/>
        <color rgb="FF000000"/>
        <rFont val="Calibri"/>
        <family val="2"/>
        <charset val="1"/>
      </rPr>
      <t xml:space="preserve">Medicine (</t>
    </r>
    <r>
      <rPr>
        <sz val="11"/>
        <color rgb="FFDDDDDD"/>
        <rFont val="Calibri"/>
        <family val="2"/>
        <charset val="1"/>
      </rPr>
      <t xml:space="preserve">first aid, surgery, herbal medicine, infectious</t>
    </r>
    <r>
      <rPr>
        <sz val="11"/>
        <color rgb="FF000000"/>
        <rFont val="Calibri"/>
        <family val="2"/>
        <charset val="1"/>
      </rPr>
      <t xml:space="preserve">)</t>
    </r>
  </si>
  <si>
    <r>
      <rPr>
        <sz val="11"/>
        <color rgb="FF000000"/>
        <rFont val="Calibri"/>
        <family val="2"/>
        <charset val="1"/>
      </rPr>
      <t xml:space="preserve">Physique (brawling, </t>
    </r>
    <r>
      <rPr>
        <sz val="11"/>
        <color rgb="FFCCCCCC"/>
        <rFont val="Calibri"/>
        <family val="2"/>
        <charset val="1"/>
      </rPr>
      <t xml:space="preserve">strength</t>
    </r>
    <r>
      <rPr>
        <sz val="11"/>
        <color rgb="FF000000"/>
        <rFont val="Calibri"/>
        <family val="2"/>
        <charset val="1"/>
      </rPr>
      <t xml:space="preserve">, athletics)</t>
    </r>
  </si>
  <si>
    <r>
      <rPr>
        <sz val="11"/>
        <color rgb="FF000000"/>
        <rFont val="Calibri"/>
        <family val="2"/>
        <charset val="1"/>
      </rPr>
      <t xml:space="preserve">travel (ride, </t>
    </r>
    <r>
      <rPr>
        <sz val="11"/>
        <color rgb="FFDDDDDD"/>
        <rFont val="Calibri"/>
        <family val="2"/>
        <charset val="1"/>
      </rPr>
      <t xml:space="preserve">sailing, Orienteering</t>
    </r>
    <r>
      <rPr>
        <sz val="11"/>
        <color rgb="FF000000"/>
        <rFont val="Calibri"/>
        <family val="2"/>
        <charset val="1"/>
      </rPr>
      <t xml:space="preserve">)</t>
    </r>
  </si>
  <si>
    <r>
      <rPr>
        <sz val="11"/>
        <color rgb="FF000000"/>
        <rFont val="Calibri"/>
        <family val="2"/>
        <charset val="1"/>
      </rPr>
      <t xml:space="preserve">Stealth (sneak, </t>
    </r>
    <r>
      <rPr>
        <sz val="11"/>
        <color rgb="FFDDDDDD"/>
        <rFont val="Calibri"/>
        <family val="2"/>
        <charset val="1"/>
      </rPr>
      <t xml:space="preserve">hide</t>
    </r>
    <r>
      <rPr>
        <sz val="11"/>
        <color rgb="FF000000"/>
        <rFont val="Calibri"/>
        <family val="2"/>
        <charset val="1"/>
      </rPr>
      <t xml:space="preserve">)</t>
    </r>
  </si>
  <si>
    <t xml:space="preserve">Survival ( riviera  )</t>
  </si>
  <si>
    <t xml:space="preserve">Weapon</t>
  </si>
  <si>
    <t xml:space="preserve">Severe</t>
  </si>
  <si>
    <t xml:space="preserve">1. small weapon</t>
  </si>
  <si>
    <t xml:space="preserve">2. one handed weapon</t>
  </si>
  <si>
    <t xml:space="preserve">3. 2 handed weapon</t>
  </si>
  <si>
    <t xml:space="preserve">4. extra heavy weapon</t>
  </si>
  <si>
    <t xml:space="preserve">Fantastic (+6)</t>
  </si>
  <si>
    <t xml:space="preserve">1. light armor</t>
  </si>
  <si>
    <t xml:space="preserve">Legendary (+7)</t>
  </si>
  <si>
    <t xml:space="preserve">2. medium armor</t>
  </si>
  <si>
    <t xml:space="preserve">Epic (+8)</t>
  </si>
  <si>
    <t xml:space="preserve">3. heavy armor</t>
  </si>
  <si>
    <t xml:space="preserve">Fabled (+9)</t>
  </si>
  <si>
    <t xml:space="preserve">4. Mechanical battle armor</t>
  </si>
  <si>
    <t xml:space="preserve">Avatar (+10)</t>
  </si>
  <si>
    <t xml:space="preserve">Juan Sánchez-Villalobos Ramírez</t>
  </si>
  <si>
    <t xml:space="preserve">Peacocky soldier who overestimates his skills</t>
  </si>
  <si>
    <t xml:space="preserve">Approaches</t>
  </si>
  <si>
    <t xml:space="preserve">Musketeer</t>
  </si>
  <si>
    <t xml:space="preserve">Careful</t>
  </si>
  <si>
    <t xml:space="preserve">Forceful</t>
  </si>
  <si>
    <t xml:space="preserve">Trouble</t>
  </si>
  <si>
    <t xml:space="preserve">overconfident</t>
  </si>
  <si>
    <t xml:space="preserve">Clever</t>
  </si>
  <si>
    <t xml:space="preserve">Quick</t>
  </si>
  <si>
    <t xml:space="preserve">+1</t>
  </si>
  <si>
    <t xml:space="preserve">Flashy</t>
  </si>
  <si>
    <t xml:space="preserve">+2</t>
  </si>
  <si>
    <t xml:space="preserve">Sneaky</t>
  </si>
  <si>
    <t xml:space="preserve">Weapon size</t>
  </si>
  <si>
    <t xml:space="preserve">ppp</t>
  </si>
  <si>
    <t xml:space="preserve">Brawling</t>
  </si>
  <si>
    <t xml:space="preserve">0. unarmed</t>
  </si>
  <si>
    <t xml:space="preserve">Light</t>
  </si>
  <si>
    <t xml:space="preserve">Melee weapon</t>
  </si>
  <si>
    <t xml:space="preserve">spanish &amp; french</t>
  </si>
  <si>
    <t xml:space="preserve">Bow and arrow</t>
  </si>
  <si>
    <t xml:space="preserve">Ball of Abysmal Flame</t>
  </si>
  <si>
    <t xml:space="preserve">Flash of the Scarlet flames</t>
  </si>
  <si>
    <t xml:space="preserve">Form</t>
  </si>
  <si>
    <t xml:space="preserve">Creo</t>
  </si>
  <si>
    <t xml:space="preserve">moment</t>
  </si>
  <si>
    <t xml:space="preserve">ignem</t>
  </si>
  <si>
    <t xml:space="preserve">voice</t>
  </si>
  <si>
    <t xml:space="preserve">Ignem</t>
  </si>
  <si>
    <t xml:space="preserve">Voice</t>
  </si>
  <si>
    <t xml:space="preserve">Nixette</t>
  </si>
  <si>
    <t xml:space="preserve">Individual</t>
  </si>
  <si>
    <t xml:space="preserve">Impulsive redhead, pretty and hot headed</t>
  </si>
  <si>
    <t xml:space="preserve">A ball of flame shoots from your hand to stike a single</t>
  </si>
  <si>
    <t xml:space="preserve">a brilliant red flash explodes in the air</t>
  </si>
  <si>
    <t xml:space="preserve">Hu</t>
  </si>
  <si>
    <t xml:space="preserve">target, doing +6 damage (Weapon class 6)</t>
  </si>
  <si>
    <t xml:space="preserve">where you designate. Target rolls physique </t>
  </si>
  <si>
    <t xml:space="preserve">save or is blinded</t>
  </si>
  <si>
    <t xml:space="preserve">Skill</t>
  </si>
  <si>
    <t xml:space="preserve">Wall of protecting Stone</t>
  </si>
  <si>
    <t xml:space="preserve">Major Healing touch</t>
  </si>
  <si>
    <t xml:space="preserve">ritual</t>
  </si>
  <si>
    <t xml:space="preserve">Pyromaniac</t>
  </si>
  <si>
    <t xml:space="preserve">Flambeau</t>
  </si>
  <si>
    <t xml:space="preserve">Magic theory</t>
  </si>
  <si>
    <t xml:space="preserve">Terram</t>
  </si>
  <si>
    <t xml:space="preserve">ind</t>
  </si>
  <si>
    <t xml:space="preserve">France</t>
  </si>
  <si>
    <t xml:space="preserve">Will, Physique</t>
  </si>
  <si>
    <t xml:space="preserve">remove a severe consequence</t>
  </si>
  <si>
    <t xml:space="preserve">Magical Presence Feels Wrong</t>
  </si>
  <si>
    <t xml:space="preserve">Investigate, lore, fight</t>
  </si>
  <si>
    <t xml:space="preserve">Makes a wall of granite up to 19 meters wide,</t>
  </si>
  <si>
    <t xml:space="preserve">personality</t>
  </si>
  <si>
    <t xml:space="preserve">Fiery temperament</t>
  </si>
  <si>
    <t xml:space="preserve">Medicine, alertness, Investigate, Languages</t>
  </si>
  <si>
    <t xml:space="preserve">3 meters high and one meter thick.</t>
  </si>
  <si>
    <t xml:space="preserve">Panic of the trembling Heart</t>
  </si>
  <si>
    <t xml:space="preserve">Touch of Midas</t>
  </si>
  <si>
    <t xml:space="preserve">Mentem</t>
  </si>
  <si>
    <t xml:space="preserve">Ind.</t>
  </si>
  <si>
    <t xml:space="preserve">ritual, ind</t>
  </si>
  <si>
    <t xml:space="preserve">Creates an overpowering fear in one person for</t>
  </si>
  <si>
    <t xml:space="preserve">creates a 40 kg lump of gold</t>
  </si>
  <si>
    <t xml:space="preserve">one specific object, person or a place.</t>
  </si>
  <si>
    <t xml:space="preserve">Footsteps of slippery oil</t>
  </si>
  <si>
    <t xml:space="preserve">Faerie Gold</t>
  </si>
  <si>
    <t xml:space="preserve">Spontaneous</t>
  </si>
  <si>
    <t xml:space="preserve">Savate</t>
  </si>
  <si>
    <t xml:space="preserve">Aquam</t>
  </si>
  <si>
    <t xml:space="preserve">Ind</t>
  </si>
  <si>
    <t xml:space="preserve">Imaginem</t>
  </si>
  <si>
    <t xml:space="preserve">Long silver dagger</t>
  </si>
  <si>
    <t xml:space="preserve">1. one handed weapon</t>
  </si>
  <si>
    <t xml:space="preserve">7 m wide area of slippery oil.</t>
  </si>
  <si>
    <t xml:space="preserve">Created a small lump of gold, 40 kg.</t>
  </si>
  <si>
    <t xml:space="preserve">+4+4DF/2</t>
  </si>
  <si>
    <t xml:space="preserve">Creo Elements</t>
  </si>
  <si>
    <t xml:space="preserve">creo ignem 8. Legendary</t>
  </si>
  <si>
    <t xml:space="preserve">Physique rolls are required to stay  upright</t>
  </si>
  <si>
    <t xml:space="preserve"> senses touch, and sight.</t>
  </si>
  <si>
    <t xml:space="preserve">Creo Corpus/Mentem</t>
  </si>
  <si>
    <t xml:space="preserve">Creo Herbam Fair (+2)</t>
  </si>
  <si>
    <t xml:space="preserve">It takes 15 minutes per spell level to cast a ritual spell, and one VIS per spell level. </t>
  </si>
  <si>
    <t xml:space="preserve">Mentem/Corpus</t>
  </si>
  <si>
    <t xml:space="preserve">Terrible</t>
  </si>
  <si>
    <t xml:space="preserve">robes</t>
  </si>
  <si>
    <t xml:space="preserve">Jean-Baptiste Grenouille</t>
  </si>
  <si>
    <t xml:space="preserve">Born in paris, studied in grasse</t>
  </si>
  <si>
    <t xml:space="preserve">Skill perfume craft superb</t>
  </si>
  <si>
    <t xml:space="preserve">saved from execution by archmage</t>
  </si>
  <si>
    <t xml:space="preserve">Mikkel Madsen</t>
  </si>
  <si>
    <t xml:space="preserve">Venus blessing</t>
  </si>
  <si>
    <t xml:space="preserve">Wrathful (minor)</t>
  </si>
  <si>
    <t xml:space="preserve">Perfumers blessing</t>
  </si>
  <si>
    <t xml:space="preserve">Elemental Magic</t>
  </si>
  <si>
    <t xml:space="preserve">chaotic magic</t>
  </si>
  <si>
    <t xml:space="preserve">Major supernatural virtue</t>
  </si>
  <si>
    <t xml:space="preserve">(view elements as one art)</t>
  </si>
  <si>
    <t xml:space="preserve">Designate spell level</t>
  </si>
  <si>
    <t xml:space="preserve">Supernatural ability to make perfumes</t>
  </si>
  <si>
    <t xml:space="preserve">If roll +2 or more, or Roll -2 or less</t>
  </si>
  <si>
    <t xml:space="preserve">supernatural sense of smell</t>
  </si>
  <si>
    <t xml:space="preserve">creo ignem +2</t>
  </si>
  <si>
    <t xml:space="preserve">spell goes out of control</t>
  </si>
  <si>
    <t xml:space="preserve">Make supernatural perfumes</t>
  </si>
  <si>
    <t xml:space="preserve">Socially inept</t>
  </si>
  <si>
    <t xml:space="preserve">Obsessed, scent perfection</t>
  </si>
  <si>
    <t xml:space="preserve">Found fairy region while finding special flowers</t>
  </si>
  <si>
    <t xml:space="preserve">Subskills</t>
  </si>
  <si>
    <t xml:space="preserve">Bertrand du Gretskin, protector of grenoule</t>
  </si>
  <si>
    <t xml:space="preserve">“the ugliest child” of the region. Young Bertrand,</t>
  </si>
  <si>
    <t xml:space="preserve"> unloved, proved his worthiness to his parents when</t>
  </si>
  <si>
    <r>
      <rPr>
        <sz val="11"/>
        <color rgb="FF000000"/>
        <rFont val="Calibri"/>
        <family val="2"/>
        <charset val="1"/>
      </rPr>
      <t xml:space="preserve">Fight (light</t>
    </r>
    <r>
      <rPr>
        <sz val="11"/>
        <color rgb="FFDDDDDD"/>
        <rFont val="Calibri"/>
        <family val="2"/>
        <charset val="1"/>
      </rPr>
      <t xml:space="preserve">, </t>
    </r>
    <r>
      <rPr>
        <sz val="11"/>
        <color rgb="FFCCCCCC"/>
        <rFont val="Calibri"/>
        <family val="2"/>
        <charset val="1"/>
      </rPr>
      <t xml:space="preserve">martial</t>
    </r>
    <r>
      <rPr>
        <sz val="11"/>
        <color rgb="FFDDDDDD"/>
        <rFont val="Calibri"/>
        <family val="2"/>
        <charset val="1"/>
      </rPr>
      <t xml:space="preserve">, heavy weapons, </t>
    </r>
    <r>
      <rPr>
        <sz val="11"/>
        <color rgb="FF000000"/>
        <rFont val="Calibri"/>
        <family val="2"/>
        <charset val="1"/>
      </rPr>
      <t xml:space="preserve">ranged</t>
    </r>
    <r>
      <rPr>
        <sz val="11"/>
        <color rgb="FFDDDDDD"/>
        <rFont val="Calibri"/>
        <family val="2"/>
        <charset val="1"/>
      </rPr>
      <t xml:space="preserve">, firearms</t>
    </r>
    <r>
      <rPr>
        <sz val="11"/>
        <color rgb="FF000000"/>
        <rFont val="Calibri"/>
        <family val="2"/>
        <charset val="1"/>
      </rPr>
      <t xml:space="preserve">)</t>
    </r>
  </si>
  <si>
    <t xml:space="preserve"> a fortune teller predicted a glorious future for the  child.</t>
  </si>
  <si>
    <r>
      <rPr>
        <sz val="11"/>
        <color rgb="FF000000"/>
        <rFont val="Calibri"/>
        <family val="2"/>
        <charset val="1"/>
      </rPr>
      <t xml:space="preserve">Influence</t>
    </r>
    <r>
      <rPr>
        <sz val="11"/>
        <color rgb="FFB2B2B2"/>
        <rFont val="Calibri"/>
        <family val="2"/>
        <charset val="1"/>
      </rPr>
      <t xml:space="preserve"> (Persuasion, Deception, Leadership, Negotiation, Intimidation)</t>
    </r>
  </si>
  <si>
    <r>
      <rPr>
        <sz val="11"/>
        <color rgb="FF000000"/>
        <rFont val="Calibri"/>
        <family val="2"/>
        <charset val="1"/>
      </rPr>
      <t xml:space="preserve">Investigate (</t>
    </r>
    <r>
      <rPr>
        <sz val="11"/>
        <color rgb="FFCCCCCC"/>
        <rFont val="Calibri"/>
        <family val="2"/>
        <charset val="1"/>
      </rPr>
      <t xml:space="preserve">Deduction</t>
    </r>
    <r>
      <rPr>
        <sz val="11"/>
        <color rgb="FF000000"/>
        <rFont val="Calibri"/>
        <family val="2"/>
        <charset val="1"/>
      </rPr>
      <t xml:space="preserve">, </t>
    </r>
    <r>
      <rPr>
        <sz val="11"/>
        <color rgb="FFCCCCCC"/>
        <rFont val="Calibri"/>
        <family val="2"/>
        <charset val="1"/>
      </rPr>
      <t xml:space="preserve">Scrutiny</t>
    </r>
    <r>
      <rPr>
        <sz val="11"/>
        <color rgb="FF000000"/>
        <rFont val="Calibri"/>
        <family val="2"/>
        <charset val="1"/>
      </rPr>
      <t xml:space="preserve">, </t>
    </r>
    <r>
      <rPr>
        <sz val="11"/>
        <color rgb="FFCCCCCC"/>
        <rFont val="Calibri"/>
        <family val="2"/>
        <charset val="1"/>
      </rPr>
      <t xml:space="preserve">Observation</t>
    </r>
    <r>
      <rPr>
        <sz val="11"/>
        <color rgb="FF000000"/>
        <rFont val="Calibri"/>
        <family val="2"/>
        <charset val="1"/>
      </rPr>
      <t xml:space="preserve">, Interrogation)</t>
    </r>
  </si>
  <si>
    <t xml:space="preserve">Guardian, protector</t>
  </si>
  <si>
    <r>
      <rPr>
        <sz val="11"/>
        <color rgb="FF000000"/>
        <rFont val="Calibri"/>
        <family val="2"/>
        <charset val="1"/>
      </rPr>
      <t xml:space="preserve">Lore ( </t>
    </r>
    <r>
      <rPr>
        <sz val="11"/>
        <color rgb="FFCCCCCC"/>
        <rFont val="Calibri"/>
        <family val="2"/>
        <charset val="1"/>
      </rPr>
      <t xml:space="preserve">Church</t>
    </r>
    <r>
      <rPr>
        <sz val="11"/>
        <color rgb="FF000000"/>
        <rFont val="Calibri"/>
        <family val="2"/>
        <charset val="1"/>
      </rPr>
      <t xml:space="preserve">, Hermetic, Faerie</t>
    </r>
    <r>
      <rPr>
        <sz val="11"/>
        <color rgb="FFCCCCCC"/>
        <rFont val="Calibri"/>
        <family val="2"/>
        <charset val="1"/>
      </rPr>
      <t xml:space="preserve">, Infernal, Twilight</t>
    </r>
    <r>
      <rPr>
        <sz val="11"/>
        <color rgb="FF000000"/>
        <rFont val="Calibri"/>
        <family val="2"/>
        <charset val="1"/>
      </rPr>
      <t xml:space="preserve">)</t>
    </r>
  </si>
  <si>
    <t xml:space="preserve">singleminded in</t>
  </si>
  <si>
    <t xml:space="preserve">body guarding</t>
  </si>
  <si>
    <t xml:space="preserve">Magic Theory (Parma Magica, Latin, research, regio lore)</t>
  </si>
  <si>
    <r>
      <rPr>
        <sz val="11"/>
        <color rgb="FF000000"/>
        <rFont val="Calibri"/>
        <family val="2"/>
        <charset val="1"/>
      </rPr>
      <t xml:space="preserve">Medicine (first aid,</t>
    </r>
    <r>
      <rPr>
        <sz val="11"/>
        <color rgb="FFDDDDDD"/>
        <rFont val="Calibri"/>
        <family val="2"/>
        <charset val="1"/>
      </rPr>
      <t xml:space="preserve"> surgery, herbal medicine, infectious</t>
    </r>
    <r>
      <rPr>
        <sz val="11"/>
        <color rgb="FF000000"/>
        <rFont val="Calibri"/>
        <family val="2"/>
        <charset val="1"/>
      </rPr>
      <t xml:space="preserve">)</t>
    </r>
  </si>
  <si>
    <t xml:space="preserve">Physique (Savate, Flexibility, athletics)</t>
  </si>
  <si>
    <t xml:space="preserve">Heavy</t>
  </si>
  <si>
    <t xml:space="preserve">Longsword and shield</t>
  </si>
  <si>
    <t xml:space="preserve">Wings of an eagle</t>
  </si>
  <si>
    <t xml:space="preserve">ReCo</t>
  </si>
  <si>
    <t xml:space="preserve">con</t>
  </si>
  <si>
    <t xml:space="preserve">Fly like an eagle</t>
  </si>
  <si>
    <t xml:space="preserve">Marco Polo</t>
  </si>
  <si>
    <t xml:space="preserve">7 league Stride</t>
  </si>
  <si>
    <t xml:space="preserve">Quiet brooding mage</t>
  </si>
  <si>
    <t xml:space="preserve">35km teleport to arcane connection or direct sight</t>
  </si>
  <si>
    <t xml:space="preserve">Confusion of the numbed will</t>
  </si>
  <si>
    <t xml:space="preserve">ReMe</t>
  </si>
  <si>
    <t xml:space="preserve">Gaelan whisperer</t>
  </si>
  <si>
    <t xml:space="preserve">target is too confused to take action</t>
  </si>
  <si>
    <t xml:space="preserve">Aura of Rightful Authority</t>
  </si>
  <si>
    <t xml:space="preserve">Manipulator</t>
  </si>
  <si>
    <t xml:space="preserve">Target thinks you are an authority</t>
  </si>
  <si>
    <t xml:space="preserve">Tremere</t>
  </si>
  <si>
    <t xml:space="preserve">Will</t>
  </si>
  <si>
    <t xml:space="preserve">Strings of the Unwilling Marionette</t>
  </si>
  <si>
    <t xml:space="preserve">Italian</t>
  </si>
  <si>
    <t xml:space="preserve">Influence, Magic Theory</t>
  </si>
  <si>
    <t xml:space="preserve">Control movements of the target, movements are jerky of resisted. cannot talk but mumble</t>
  </si>
  <si>
    <t xml:space="preserve">gift</t>
  </si>
  <si>
    <t xml:space="preserve">Inoffensive to animals</t>
  </si>
  <si>
    <t xml:space="preserve">Physique, Lore, Investigate</t>
  </si>
  <si>
    <t xml:space="preserve">Telekinetic push</t>
  </si>
  <si>
    <t xml:space="preserve">brooding, introvert</t>
  </si>
  <si>
    <t xml:space="preserve">Stealth, Languages, Alertness, burglary</t>
  </si>
  <si>
    <t xml:space="preserve">forcefully push a human sized target backwards. hitting something can hurt, a lot.</t>
  </si>
  <si>
    <t xml:space="preserve">Gift of Frog Legs</t>
  </si>
  <si>
    <t xml:space="preserve">jump 9m forward or 5m up. roll physique to land.</t>
  </si>
  <si>
    <t xml:space="preserve"> </t>
  </si>
  <si>
    <t xml:space="preserve">Spontaneous Spells</t>
  </si>
  <si>
    <t xml:space="preserve">spend a turn to create an adv Or fatigue</t>
  </si>
  <si>
    <t xml:space="preserve">skill halved</t>
  </si>
  <si>
    <t xml:space="preserve">Call to Slumber</t>
  </si>
  <si>
    <t xml:space="preserve">Target falls into natural sleep</t>
  </si>
  <si>
    <t xml:space="preserve">brawl</t>
  </si>
  <si>
    <t xml:space="preserve">The unseen Porter</t>
  </si>
  <si>
    <t xml:space="preserve">ReTe</t>
  </si>
  <si>
    <t xml:space="preserve">Rego Corpus</t>
  </si>
  <si>
    <t xml:space="preserve">Unseen arm STR superb 5</t>
  </si>
  <si>
    <t xml:space="preserve">Rego Mentem</t>
  </si>
  <si>
    <t xml:space="preserve">Bind wounds</t>
  </si>
  <si>
    <t xml:space="preserve">CrCo</t>
  </si>
  <si>
    <t xml:space="preserve">Rego</t>
  </si>
  <si>
    <t xml:space="preserve">Stops bleeding and natural healing</t>
  </si>
  <si>
    <t xml:space="preserve">Lift the Dangling puppet</t>
  </si>
  <si>
    <t xml:space="preserve">target rises as fast as smoke rises</t>
  </si>
  <si>
    <t xml:space="preserve">Aegis of the heart</t>
  </si>
  <si>
    <t xml:space="preserve">ReVi</t>
  </si>
  <si>
    <t xml:space="preserve">year</t>
  </si>
  <si>
    <t xml:space="preserve">Noble clothes</t>
  </si>
  <si>
    <t xml:space="preserve">is a ritual defensive spell that creates a protective barrier around the Covenant, </t>
  </si>
  <si>
    <t xml:space="preserve">preventing outside magic and threats from entering its area.</t>
  </si>
  <si>
    <t xml:space="preserve">Subtle Magic (gestures)</t>
  </si>
  <si>
    <t xml:space="preserve">Pessimistic</t>
  </si>
  <si>
    <t xml:space="preserve">Jérôme Le Banner</t>
  </si>
  <si>
    <t xml:space="preserve">Quiet magic (voice)</t>
  </si>
  <si>
    <t xml:space="preserve">Oversensitive to disrespect</t>
  </si>
  <si>
    <t xml:space="preserve">Boxer faced very tall man, who is pretty simple.</t>
  </si>
  <si>
    <t xml:space="preserve">Inoffensive to animal</t>
  </si>
  <si>
    <t xml:space="preserve">Animal companion</t>
  </si>
  <si>
    <t xml:space="preserve">Certamen +2</t>
  </si>
  <si>
    <t xml:space="preserve">Body builder brute</t>
  </si>
  <si>
    <t xml:space="preserve">average income</t>
  </si>
  <si>
    <t xml:space="preserve">Violent when drunk</t>
  </si>
  <si>
    <t xml:space="preserve">heavy</t>
  </si>
  <si>
    <t xml:space="preserve">Bastard sword</t>
  </si>
  <si>
    <r>
      <rPr>
        <sz val="11"/>
        <color rgb="FF000000"/>
        <rFont val="Calibri"/>
        <family val="2"/>
        <charset val="1"/>
      </rPr>
      <t xml:space="preserve">Burglary (</t>
    </r>
    <r>
      <rPr>
        <sz val="11"/>
        <color rgb="FFDDDDDD"/>
        <rFont val="Calibri"/>
        <family val="2"/>
        <charset val="1"/>
      </rPr>
      <t xml:space="preserve">lock picking, pocket picking, traps</t>
    </r>
    <r>
      <rPr>
        <sz val="11"/>
        <color rgb="FF000000"/>
        <rFont val="Calibri"/>
        <family val="2"/>
        <charset val="1"/>
      </rPr>
      <t xml:space="preserve">)</t>
    </r>
  </si>
  <si>
    <r>
      <rPr>
        <sz val="11"/>
        <color rgb="FF000000"/>
        <rFont val="Calibri"/>
        <family val="2"/>
        <charset val="1"/>
      </rPr>
      <t xml:space="preserve">Fight (</t>
    </r>
    <r>
      <rPr>
        <sz val="11"/>
        <color rgb="FFDDDDDD"/>
        <rFont val="Calibri"/>
        <family val="2"/>
        <charset val="1"/>
      </rPr>
      <t xml:space="preserve">light , martial, heavy weapons, ranged, firearms</t>
    </r>
    <r>
      <rPr>
        <sz val="11"/>
        <color rgb="FF000000"/>
        <rFont val="Calibri"/>
        <family val="2"/>
        <charset val="1"/>
      </rPr>
      <t xml:space="preserve">)</t>
    </r>
  </si>
  <si>
    <r>
      <rPr>
        <sz val="11"/>
        <color rgb="FF000000"/>
        <rFont val="Calibri"/>
        <family val="2"/>
        <charset val="1"/>
      </rPr>
      <t xml:space="preserve">Influence (Persuasion, Deception, </t>
    </r>
    <r>
      <rPr>
        <sz val="11"/>
        <color rgb="FFDDDDDD"/>
        <rFont val="Calibri"/>
        <family val="2"/>
        <charset val="1"/>
      </rPr>
      <t xml:space="preserve">Leadership,</t>
    </r>
    <r>
      <rPr>
        <sz val="11"/>
        <color rgb="FF000000"/>
        <rFont val="Calibri"/>
        <family val="2"/>
        <charset val="1"/>
      </rPr>
      <t xml:space="preserve"> Negotiation, Intimidation)</t>
    </r>
  </si>
  <si>
    <r>
      <rPr>
        <sz val="11"/>
        <color rgb="FF000000"/>
        <rFont val="Calibri"/>
        <family val="2"/>
        <charset val="1"/>
      </rPr>
      <t xml:space="preserve">Lore ( </t>
    </r>
    <r>
      <rPr>
        <sz val="11"/>
        <color rgb="FFDDDDDD"/>
        <rFont val="Calibri"/>
        <family val="2"/>
        <charset val="1"/>
      </rPr>
      <t xml:space="preserve">Church</t>
    </r>
    <r>
      <rPr>
        <sz val="11"/>
        <color rgb="FF000000"/>
        <rFont val="Calibri"/>
        <family val="2"/>
        <charset val="1"/>
      </rPr>
      <t xml:space="preserve">, Hermetic, </t>
    </r>
    <r>
      <rPr>
        <sz val="11"/>
        <color rgb="FFDDDDDD"/>
        <rFont val="Calibri"/>
        <family val="2"/>
        <charset val="1"/>
      </rPr>
      <t xml:space="preserve">Faerie</t>
    </r>
    <r>
      <rPr>
        <sz val="11"/>
        <color rgb="FF000000"/>
        <rFont val="Calibri"/>
        <family val="2"/>
        <charset val="1"/>
      </rPr>
      <t xml:space="preserve">, Infernal, </t>
    </r>
    <r>
      <rPr>
        <sz val="11"/>
        <color rgb="FFDDDDDD"/>
        <rFont val="Calibri"/>
        <family val="2"/>
        <charset val="1"/>
      </rPr>
      <t xml:space="preserve">Twilight</t>
    </r>
    <r>
      <rPr>
        <sz val="11"/>
        <color rgb="FF000000"/>
        <rFont val="Calibri"/>
        <family val="2"/>
        <charset val="1"/>
      </rPr>
      <t xml:space="preserve">)</t>
    </r>
  </si>
  <si>
    <t xml:space="preserve">Languages (French)</t>
  </si>
  <si>
    <t xml:space="preserve">Physique (stress, brawling, strength, athletics)</t>
  </si>
  <si>
    <t xml:space="preserve">Scale</t>
  </si>
  <si>
    <t xml:space="preserve">1. Mortal, up to 100 years</t>
  </si>
  <si>
    <t xml:space="preserve">2. Old, up to 300 years</t>
  </si>
  <si>
    <t xml:space="preserve">3. ancient, up to 600 yrs</t>
  </si>
  <si>
    <t xml:space="preserve">4 Methuselah, up to 1000 years</t>
  </si>
  <si>
    <t xml:space="preserve">tseget</t>
  </si>
  <si>
    <t xml:space="preserve">Call to slumber</t>
  </si>
  <si>
    <t xml:space="preserve">CrMe</t>
  </si>
  <si>
    <t xml:space="preserve">Mom</t>
  </si>
  <si>
    <t xml:space="preserve">Target falls ibto a natural sleep</t>
  </si>
  <si>
    <t xml:space="preserve">Arders Wirtsenius, the mentalist</t>
  </si>
  <si>
    <t xml:space="preserve">Obese academic, true nerd, cheerful</t>
  </si>
  <si>
    <t xml:space="preserve">peering into a mortal mind</t>
  </si>
  <si>
    <t xml:space="preserve">InMe</t>
  </si>
  <si>
    <t xml:space="preserve">Learn all the information from a persons mind.</t>
  </si>
  <si>
    <t xml:space="preserve">Agmundr strongarm</t>
  </si>
  <si>
    <t xml:space="preserve">thoughts withing babble</t>
  </si>
  <si>
    <t xml:space="preserve">hearing</t>
  </si>
  <si>
    <t xml:space="preserve">understand what everyone is saying. regardless of the language</t>
  </si>
  <si>
    <t xml:space="preserve">True nerd of magic</t>
  </si>
  <si>
    <t xml:space="preserve">opening the mind of an animal</t>
  </si>
  <si>
    <t xml:space="preserve">InAni</t>
  </si>
  <si>
    <t xml:space="preserve">Bonisagus</t>
  </si>
  <si>
    <t xml:space="preserve">Magic Theory</t>
  </si>
  <si>
    <t xml:space="preserve">telepathic communication through touch.</t>
  </si>
  <si>
    <t xml:space="preserve">Danish</t>
  </si>
  <si>
    <t xml:space="preserve">Will, Lore</t>
  </si>
  <si>
    <t xml:space="preserve">listen thru the faerie veil</t>
  </si>
  <si>
    <t xml:space="preserve">InVim</t>
  </si>
  <si>
    <t xml:space="preserve">hear</t>
  </si>
  <si>
    <t xml:space="preserve">Physique, Languages, Investigate</t>
  </si>
  <si>
    <t xml:space="preserve">listen thru the boundaries of faerie region</t>
  </si>
  <si>
    <t xml:space="preserve">Merry</t>
  </si>
  <si>
    <t xml:space="preserve">Stealth, Contacts, Medicine, Travel</t>
  </si>
  <si>
    <t xml:space="preserve">month</t>
  </si>
  <si>
    <t xml:space="preserve">change details of a memory</t>
  </si>
  <si>
    <t xml:space="preserve">Disguise of the transformed imag</t>
  </si>
  <si>
    <t xml:space="preserve">diameter</t>
  </si>
  <si>
    <t xml:space="preserve">shange appearance to another</t>
  </si>
  <si>
    <t xml:space="preserve">Loss of but a moments memory</t>
  </si>
  <si>
    <t xml:space="preserve">PeMe</t>
  </si>
  <si>
    <t xml:space="preserve">target forgetd 5 minutes of his life.</t>
  </si>
  <si>
    <t xml:space="preserve">Wrestling</t>
  </si>
  <si>
    <t xml:space="preserve">intellego mentem</t>
  </si>
  <si>
    <t xml:space="preserve">intellego imaginem</t>
  </si>
  <si>
    <t xml:space="preserve">Intellego</t>
  </si>
  <si>
    <t xml:space="preserve">mentem</t>
  </si>
  <si>
    <t xml:space="preserve">imaginem</t>
  </si>
  <si>
    <t xml:space="preserve">flexible formulaic magic</t>
  </si>
  <si>
    <t xml:space="preserve">Obese</t>
  </si>
  <si>
    <t xml:space="preserve">add or remove spell lvl</t>
  </si>
  <si>
    <t xml:space="preserve">Clumsy</t>
  </si>
  <si>
    <t xml:space="preserve">by one, dynamically</t>
  </si>
  <si>
    <t xml:space="preserve">Compassionate, minor</t>
  </si>
  <si>
    <t xml:space="preserve">Inventing new spells is +2</t>
  </si>
  <si>
    <t xml:space="preserve">Danish nobility clothes, ritual knife</t>
  </si>
  <si>
    <t xml:space="preserve">Eugène François Vido</t>
  </si>
  <si>
    <r>
      <rPr>
        <sz val="11"/>
        <color rgb="FF000000"/>
        <rFont val="Calibri"/>
        <family val="2"/>
        <charset val="1"/>
      </rPr>
      <t xml:space="preserve">Burglary</t>
    </r>
    <r>
      <rPr>
        <sz val="11"/>
        <color rgb="FFCCCCCC"/>
        <rFont val="Calibri"/>
        <family val="2"/>
        <charset val="1"/>
      </rPr>
      <t xml:space="preserve"> (lock picking, pocket picking, traps)</t>
    </r>
  </si>
  <si>
    <t xml:space="preserve">Quick in mind, charming, and not a deep thinker.</t>
  </si>
  <si>
    <t xml:space="preserve">Danish Arch-mage</t>
  </si>
  <si>
    <t xml:space="preserve">He fixes things when mages are exposed.</t>
  </si>
  <si>
    <r>
      <rPr>
        <sz val="11"/>
        <color rgb="FF000000"/>
        <rFont val="Calibri"/>
        <family val="2"/>
        <charset val="1"/>
      </rPr>
      <t xml:space="preserve">Fight </t>
    </r>
    <r>
      <rPr>
        <sz val="11"/>
        <color rgb="FFCCCCCC"/>
        <rFont val="Calibri"/>
        <family val="2"/>
        <charset val="1"/>
      </rPr>
      <t xml:space="preserve">(light , martial, heavy weapons, ranged, firearms)</t>
    </r>
  </si>
  <si>
    <r>
      <rPr>
        <sz val="11"/>
        <color rgb="FF000000"/>
        <rFont val="Calibri"/>
        <family val="2"/>
        <charset val="1"/>
      </rPr>
      <t xml:space="preserve">Influence </t>
    </r>
    <r>
      <rPr>
        <sz val="11"/>
        <color rgb="FFCCCCCC"/>
        <rFont val="Calibri"/>
        <family val="2"/>
        <charset val="1"/>
      </rPr>
      <t xml:space="preserve">(Persuasion, Deception, Leadership, Negotiation, Intimidation)</t>
    </r>
  </si>
  <si>
    <t xml:space="preserve">fixer, deals with problems</t>
  </si>
  <si>
    <t xml:space="preserve">Lore ( Hermetic lore, Hermetic law, French law )</t>
  </si>
  <si>
    <t xml:space="preserve">outlaw</t>
  </si>
  <si>
    <t xml:space="preserve">Languages (Danish, French. English)</t>
  </si>
  <si>
    <t xml:space="preserve">Magic Theory (Parma Magica, Latin, research, twilight)</t>
  </si>
  <si>
    <r>
      <rPr>
        <sz val="11"/>
        <color rgb="FF000000"/>
        <rFont val="Calibri"/>
        <family val="2"/>
        <charset val="1"/>
      </rPr>
      <t xml:space="preserve">Medicine (</t>
    </r>
    <r>
      <rPr>
        <sz val="11"/>
        <color rgb="FFDDDDDD"/>
        <rFont val="Calibri"/>
        <family val="2"/>
        <charset val="1"/>
      </rPr>
      <t xml:space="preserve">first aid, surgery, herbal medicine, </t>
    </r>
    <r>
      <rPr>
        <sz val="11"/>
        <color rgb="FF000000"/>
        <rFont val="Calibri"/>
        <family val="2"/>
        <charset val="1"/>
      </rPr>
      <t xml:space="preserve">infectious)</t>
    </r>
  </si>
  <si>
    <r>
      <rPr>
        <sz val="11"/>
        <color rgb="FF000000"/>
        <rFont val="Calibri"/>
        <family val="2"/>
        <charset val="1"/>
      </rPr>
      <t xml:space="preserve">Physique (Wrestling, strength, </t>
    </r>
    <r>
      <rPr>
        <sz val="11"/>
        <color rgb="FFCCCCCC"/>
        <rFont val="Calibri"/>
        <family val="2"/>
        <charset val="1"/>
      </rPr>
      <t xml:space="preserve">athletics</t>
    </r>
    <r>
      <rPr>
        <sz val="11"/>
        <color rgb="FF000000"/>
        <rFont val="Calibri"/>
        <family val="2"/>
        <charset val="1"/>
      </rPr>
      <t xml:space="preserve">)</t>
    </r>
  </si>
  <si>
    <t xml:space="preserve">Long sword and shield</t>
  </si>
  <si>
    <r>
      <rPr>
        <sz val="11"/>
        <color rgb="FF000000"/>
        <rFont val="Calibri"/>
        <family val="2"/>
        <charset val="1"/>
      </rPr>
      <t xml:space="preserve">Stealth (</t>
    </r>
    <r>
      <rPr>
        <sz val="11"/>
        <color rgb="FFCCCCCC"/>
        <rFont val="Calibri"/>
        <family val="2"/>
        <charset val="1"/>
      </rPr>
      <t xml:space="preserve">sneak</t>
    </r>
    <r>
      <rPr>
        <sz val="11"/>
        <color rgb="FF000000"/>
        <rFont val="Calibri"/>
        <family val="2"/>
        <charset val="1"/>
      </rPr>
      <t xml:space="preserve">, hide)</t>
    </r>
  </si>
  <si>
    <t xml:space="preserve">Annabelle</t>
  </si>
  <si>
    <t xml:space="preserve">Annabelle is a french maiden, a ranger, hunter.</t>
  </si>
  <si>
    <r>
      <rPr>
        <b val="true"/>
        <sz val="8"/>
        <color rgb="FF333333"/>
        <rFont val="Verdana"/>
        <family val="2"/>
        <charset val="1"/>
      </rPr>
      <t xml:space="preserve">Called Shot.</t>
    </r>
    <r>
      <rPr>
        <sz val="8"/>
        <color rgb="FF333333"/>
        <rFont val="Verdana"/>
        <family val="2"/>
        <charset val="1"/>
      </rPr>
      <t xml:space="preserve"> During a Shoot attack, spend a fate point and declare a specific condition you want to inflict on a target, like </t>
    </r>
    <r>
      <rPr>
        <i val="true"/>
        <sz val="8"/>
        <color rgb="FF333333"/>
        <rFont val="Verdana"/>
        <family val="2"/>
        <charset val="1"/>
      </rPr>
      <t xml:space="preserve">Shot in the Hand</t>
    </r>
    <r>
      <rPr>
        <sz val="8"/>
        <color rgb="FF333333"/>
        <rFont val="Verdana"/>
        <family val="2"/>
        <charset val="1"/>
      </rPr>
      <t xml:space="preserve">. If you succeed, you place that as a situation aspect on them in addition to hitting them for stress. (Fate Core, p.125)</t>
    </r>
  </si>
  <si>
    <t xml:space="preserve">Her age is 20, hair is long and light golden, quite pretty. </t>
  </si>
  <si>
    <r>
      <rPr>
        <b val="true"/>
        <sz val="8"/>
        <color rgb="FF333333"/>
        <rFont val="Verdana"/>
        <family val="2"/>
        <charset val="1"/>
      </rPr>
      <t xml:space="preserve">Gun Kata.</t>
    </r>
    <r>
      <rPr>
        <sz val="8"/>
        <color rgb="FF333333"/>
        <rFont val="Verdana"/>
        <family val="2"/>
        <charset val="1"/>
      </rPr>
      <t xml:space="preserve"> You are light on your feet with a gun in your hand, able to keep the gunplay going while evading attempts to harm you. You may use Shoot instead of Athletics to defend against physical attacks. (adapted from Spirit of the Century SRD, §6.15.1)</t>
    </r>
  </si>
  <si>
    <t xml:space="preserve">she is also a skin-changer</t>
  </si>
  <si>
    <r>
      <rPr>
        <b val="true"/>
        <sz val="8"/>
        <color rgb="FF333333"/>
        <rFont val="Verdana"/>
        <family val="2"/>
        <charset val="1"/>
      </rPr>
      <t xml:space="preserve">Long Shot.</t>
    </r>
    <r>
      <rPr>
        <sz val="8"/>
        <color rgb="FF333333"/>
        <rFont val="Verdana"/>
        <family val="2"/>
        <charset val="1"/>
      </rPr>
      <t xml:space="preserve"> You can make physical attacks with Shoot from up to three zones away, rather than the usual two. (adapted from Spirit of the Century SRD, §6.15.1)</t>
    </r>
  </si>
  <si>
    <r>
      <rPr>
        <b val="true"/>
        <sz val="8"/>
        <color rgb="FF333333"/>
        <rFont val="Verdana"/>
        <family val="2"/>
        <charset val="1"/>
      </rPr>
      <t xml:space="preserve">Rain of Lead.</t>
    </r>
    <r>
      <rPr>
        <sz val="8"/>
        <color rgb="FF333333"/>
        <rFont val="Verdana"/>
        <family val="2"/>
        <charset val="1"/>
      </rPr>
      <t xml:space="preserve"> +2 to create advantage rolls with Shoot when you create an aspect relating to suppressive fire. </t>
    </r>
  </si>
  <si>
    <t xml:space="preserve">Skin-changer ranger</t>
  </si>
  <si>
    <t xml:space="preserve">Alertness</t>
  </si>
  <si>
    <t xml:space="preserve">30 points to use</t>
  </si>
  <si>
    <t xml:space="preserve">covenant</t>
  </si>
  <si>
    <t xml:space="preserve">Perfume</t>
  </si>
  <si>
    <t xml:space="preserve">Ranged</t>
  </si>
  <si>
    <t xml:space="preserve">Athletics</t>
  </si>
  <si>
    <t xml:space="preserve">pppp</t>
  </si>
  <si>
    <t xml:space="preserve">Provencal</t>
  </si>
  <si>
    <t xml:space="preserve">Survival</t>
  </si>
  <si>
    <t xml:space="preserve">Stealth</t>
  </si>
  <si>
    <t xml:space="preserve">Burglary</t>
  </si>
  <si>
    <t xml:space="preserve">Bound</t>
  </si>
  <si>
    <t xml:space="preserve">Harry Rothschild</t>
  </si>
  <si>
    <t xml:space="preserve">Physique</t>
  </si>
  <si>
    <t xml:space="preserve">Melee</t>
  </si>
  <si>
    <t xml:space="preserve">Investigate</t>
  </si>
  <si>
    <t xml:space="preserve">Lore</t>
  </si>
  <si>
    <t xml:space="preserve">Ride</t>
  </si>
  <si>
    <t xml:space="preserve">15 p to use</t>
  </si>
  <si>
    <t xml:space="preserve">pppppp</t>
  </si>
  <si>
    <t xml:space="preserve">Resources</t>
  </si>
  <si>
    <t xml:space="preserve">specialist</t>
  </si>
  <si>
    <t xml:space="preserve">Mild</t>
  </si>
  <si>
    <t xml:space="preserve">Virtues and stunts</t>
  </si>
  <si>
    <t xml:space="preserve">4,2,1,1</t>
  </si>
  <si>
    <t xml:space="preserve">Dual art</t>
  </si>
  <si>
    <t xml:space="preserve">ppppppp</t>
  </si>
  <si>
    <t xml:space="preserve">Skin changer</t>
  </si>
  <si>
    <t xml:space="preserve">It takes a season to create a new skin</t>
  </si>
  <si>
    <t xml:space="preserve">3,3,2,1</t>
  </si>
  <si>
    <t xml:space="preserve">Fcocused</t>
  </si>
  <si>
    <t xml:space="preserve">Epic (+7)</t>
  </si>
  <si>
    <t xml:space="preserve">Moderate</t>
  </si>
  <si>
    <t xml:space="preserve">* put an animal skin and gain abilities and weakness of the animal.</t>
  </si>
  <si>
    <t xml:space="preserve">Medicine</t>
  </si>
  <si>
    <t xml:space="preserve">2,2,2,2,2</t>
  </si>
  <si>
    <t xml:space="preserve">Generalist</t>
  </si>
  <si>
    <t xml:space="preserve">Legendary (+8)</t>
  </si>
  <si>
    <t xml:space="preserve">pppppppp</t>
  </si>
  <si>
    <t xml:space="preserve">* Keep intellect if not in that form for not too long</t>
  </si>
  <si>
    <t xml:space="preserve">1 in all</t>
  </si>
  <si>
    <t xml:space="preserve">Academic</t>
  </si>
  <si>
    <r>
      <rPr>
        <b val="true"/>
        <sz val="11"/>
        <color rgb="FF000000"/>
        <rFont val="Calibri"/>
        <family val="2"/>
        <charset val="1"/>
      </rPr>
      <t xml:space="preserve">As an experienced ranger</t>
    </r>
    <r>
      <rPr>
        <sz val="11"/>
        <color rgb="FF000000"/>
        <rFont val="Calibri"/>
        <family val="2"/>
        <charset val="1"/>
      </rPr>
      <t xml:space="preserve">, get +2 when Attacking with a bow after aiming 1 turn</t>
    </r>
  </si>
  <si>
    <r>
      <rPr>
        <b val="true"/>
        <sz val="11"/>
        <color rgb="FF000000"/>
        <rFont val="Calibri"/>
        <family val="2"/>
        <charset val="1"/>
      </rPr>
      <t xml:space="preserve">As an experienced ranger</t>
    </r>
    <r>
      <rPr>
        <sz val="11"/>
        <color rgb="FF000000"/>
        <rFont val="Calibri"/>
        <family val="2"/>
        <charset val="1"/>
      </rPr>
      <t xml:space="preserve">, get +2 when tracking with survival</t>
    </r>
  </si>
  <si>
    <t xml:space="preserve">-2</t>
  </si>
  <si>
    <t xml:space="preserve">Lycantrophe, 3 days a werewolf full-moon</t>
  </si>
  <si>
    <t xml:space="preserve">* heals all damage when gains control.</t>
  </si>
  <si>
    <t xml:space="preserve">Rank</t>
  </si>
  <si>
    <t xml:space="preserve"> Church Lore</t>
  </si>
  <si>
    <t xml:space="preserve"> Hermetic Lore</t>
  </si>
  <si>
    <t xml:space="preserve"> Faerie Lore</t>
  </si>
  <si>
    <t xml:space="preserve">Short sword</t>
  </si>
  <si>
    <t xml:space="preserve"> Infernal Lore</t>
  </si>
  <si>
    <t xml:space="preserve">Light leather</t>
  </si>
  <si>
    <t xml:space="preserve">composite bow, arrows, short sword, knife</t>
  </si>
  <si>
    <t xml:space="preserve">Nice woodlands</t>
  </si>
  <si>
    <t xml:space="preserve">Weapons</t>
  </si>
  <si>
    <t xml:space="preserve">Good, great, superb</t>
  </si>
  <si>
    <t xml:space="preserve">average, fair</t>
  </si>
  <si>
    <t xml:space="preserve">Mediocre, poor</t>
  </si>
  <si>
    <t xml:space="preserve">body guard for Nixie</t>
  </si>
  <si>
    <t xml:space="preserve">Chinese warrior</t>
  </si>
  <si>
    <t xml:space="preserve">Chinese Provencal</t>
  </si>
  <si>
    <t xml:space="preserve">Nixie</t>
  </si>
  <si>
    <t xml:space="preserve">Virtues </t>
  </si>
  <si>
    <r>
      <rPr>
        <sz val="11"/>
        <color rgb="FF000000"/>
        <rFont val="Mezalia"/>
        <family val="0"/>
        <charset val="1"/>
      </rPr>
      <t xml:space="preserve">Right Place, Right Time</t>
    </r>
    <r>
      <rPr>
        <sz val="11"/>
        <color rgb="FF000000"/>
        <rFont val="Calibri"/>
        <family val="2"/>
        <charset val="1"/>
      </rPr>
      <t xml:space="preserve">: Once per session, you may announce your presence</t>
    </r>
  </si>
  <si>
    <t xml:space="preserve">in the perfect place to help someone in need, ignoring usual limits of</t>
  </si>
  <si>
    <t xml:space="preserve">time, distance, or plausibility. If the GM elects to grant you a boost and</t>
  </si>
  <si>
    <t xml:space="preserve">subsequently take advantage of the situation, the stunt does not count</t>
  </si>
  <si>
    <t xml:space="preserve">Avatar (+9)</t>
  </si>
  <si>
    <t xml:space="preserve">as the once-per-session application.</t>
  </si>
  <si>
    <t xml:space="preserve">Stunts</t>
  </si>
  <si>
    <r>
      <rPr>
        <b val="true"/>
        <sz val="10"/>
        <color rgb="FF434343"/>
        <rFont val="Calibri"/>
        <family val="2"/>
        <charset val="1"/>
      </rPr>
      <t xml:space="preserve">Outsider</t>
    </r>
    <r>
      <rPr>
        <sz val="11"/>
        <color rgb="FF434343"/>
        <rFont val="Calibri"/>
        <family val="2"/>
        <charset val="1"/>
      </rPr>
      <t xml:space="preserve">, faces racism</t>
    </r>
  </si>
  <si>
    <r>
      <rPr>
        <sz val="11"/>
        <color rgb="FF434343"/>
        <rFont val="Calibri"/>
        <family val="2"/>
        <charset val="1"/>
      </rPr>
      <t xml:space="preserve">As a </t>
    </r>
    <r>
      <rPr>
        <b val="true"/>
        <sz val="11"/>
        <color rgb="FF434343"/>
        <rFont val="Calibri"/>
        <family val="2"/>
        <charset val="1"/>
      </rPr>
      <t xml:space="preserve">kung fu maste</t>
    </r>
    <r>
      <rPr>
        <sz val="11"/>
        <color rgb="FF434343"/>
        <rFont val="Calibri"/>
        <family val="2"/>
        <charset val="1"/>
      </rPr>
      <t xml:space="preserve">r, get +2 when creating</t>
    </r>
  </si>
  <si>
    <t xml:space="preserve">advantage in a melee fight.</t>
  </si>
  <si>
    <t xml:space="preserve">Get +2 when attacking multiple opponents</t>
  </si>
  <si>
    <t xml:space="preserve">Jian longsword</t>
  </si>
  <si>
    <t xml:space="preserve">Longbow</t>
  </si>
  <si>
    <t xml:space="preserve">Battle armor, Rattan shield (1 shift)</t>
  </si>
  <si>
    <t xml:space="preserve">Jian longsword, rattan shield, Chinese battle armor, horse</t>
  </si>
  <si>
    <t xml:space="preserve">Speaks </t>
  </si>
  <si>
    <t xml:space="preserve">Occitan and Chinese</t>
  </si>
  <si>
    <t xml:space="preserve">Gealan Rander</t>
  </si>
  <si>
    <r>
      <rPr>
        <b val="true"/>
        <sz val="11"/>
        <color rgb="FF3A3A3A"/>
        <rFont val="Arial Narrow"/>
        <family val="2"/>
        <charset val="1"/>
      </rPr>
      <t xml:space="preserve">Gealen Rander</t>
    </r>
    <r>
      <rPr>
        <sz val="11"/>
        <color rgb="FF3A3A3A"/>
        <rFont val="Arial Narrow"/>
        <family val="2"/>
        <charset val="1"/>
      </rPr>
      <t xml:space="preserve"> is an English woodsman whose parents had both died by time he was age 5, his mother apparently in childbirth and his father died a few years later.</t>
    </r>
  </si>
  <si>
    <t xml:space="preserve">Animal Handling</t>
  </si>
  <si>
    <t xml:space="preserve">English</t>
  </si>
  <si>
    <t xml:space="preserve">Fight</t>
  </si>
  <si>
    <t xml:space="preserve">Animal Ken</t>
  </si>
  <si>
    <t xml:space="preserve">As an animal whisperer get +2 when calming</t>
  </si>
  <si>
    <t xml:space="preserve">* talk to animals</t>
  </si>
  <si>
    <t xml:space="preserve">an animal</t>
  </si>
  <si>
    <t xml:space="preserve">As a defender I get +2 when defending another</t>
  </si>
  <si>
    <t xml:space="preserve">in melee</t>
  </si>
  <si>
    <t xml:space="preserve">Curse of Venus</t>
  </si>
  <si>
    <t xml:space="preserve">Animal Companion Rufus Dog</t>
  </si>
  <si>
    <t xml:space="preserve">* fall in love with the wrong people</t>
  </si>
  <si>
    <t xml:space="preserve">* those you really like find you vain and shallow</t>
  </si>
  <si>
    <t xml:space="preserve">Fatique</t>
  </si>
  <si>
    <t xml:space="preserve">Spear</t>
  </si>
  <si>
    <t xml:space="preserve">0 unarmed</t>
  </si>
  <si>
    <t xml:space="preserve">incapasitated</t>
  </si>
  <si>
    <t xml:space="preserve">Agmundr Storsson</t>
  </si>
  <si>
    <t xml:space="preserve">Agmundr is a Viking and a Skald of great stature and mighty strength. He is haunted by the great wolf Fenrir and his life and destiny are tied to the Beast. </t>
  </si>
  <si>
    <t xml:space="preserve">Viking warrior</t>
  </si>
  <si>
    <t xml:space="preserve">Villa Perfume</t>
  </si>
  <si>
    <t xml:space="preserve">Norse french</t>
  </si>
  <si>
    <t xml:space="preserve">Anders</t>
  </si>
  <si>
    <r>
      <rPr>
        <b val="true"/>
        <sz val="11"/>
        <color rgb="FF000000"/>
        <rFont val="Calibri"/>
        <family val="2"/>
        <charset val="1"/>
      </rPr>
      <t xml:space="preserve">Blade runes</t>
    </r>
    <r>
      <rPr>
        <sz val="11"/>
        <color rgb="FF000000"/>
        <rFont val="Calibri"/>
        <family val="2"/>
        <charset val="1"/>
      </rPr>
      <t xml:space="preserve">. spend a stress point to draw a magical rune to a weapon, max</t>
    </r>
  </si>
  <si>
    <t xml:space="preserve">1p per weapon size. this one use gives weapon +2 to one of 4 actions.</t>
  </si>
  <si>
    <t xml:space="preserve">once rune is cast, it disappears. casting rune takes a minute </t>
  </si>
  <si>
    <r>
      <rPr>
        <b val="true"/>
        <sz val="11"/>
        <color rgb="FF000000"/>
        <rFont val="Calibri"/>
        <family val="2"/>
        <charset val="1"/>
      </rPr>
      <t xml:space="preserve">Heavy Object Swing</t>
    </r>
    <r>
      <rPr>
        <sz val="11"/>
        <color rgb="FF000000"/>
        <rFont val="Calibri"/>
        <family val="2"/>
        <charset val="1"/>
      </rPr>
      <t xml:space="preserve">.  You may use Physique </t>
    </r>
  </si>
  <si>
    <t xml:space="preserve">instead of Fight whenever you use a heavy object as a melee weapon. </t>
  </si>
  <si>
    <r>
      <rPr>
        <b val="true"/>
        <sz val="11"/>
        <color rgb="FF434343"/>
        <rFont val="Calibri"/>
        <family val="2"/>
        <charset val="1"/>
      </rPr>
      <t xml:space="preserve">Heavy Object Throw</t>
    </r>
    <r>
      <rPr>
        <sz val="11"/>
        <color rgb="FF434343"/>
        <rFont val="Calibri"/>
        <family val="2"/>
        <charset val="1"/>
      </rPr>
      <t xml:space="preserve">. You may use Physique instead of Shoot to </t>
    </r>
  </si>
  <si>
    <t xml:space="preserve">attack targets one zone away with a heavy object.</t>
  </si>
  <si>
    <t xml:space="preserve">Diabolic past - devil worshippers still take an intrest in you.</t>
  </si>
  <si>
    <t xml:space="preserve">Heavy Battle Axe</t>
  </si>
  <si>
    <t xml:space="preserve">Throwing</t>
  </si>
  <si>
    <t xml:space="preserve">Medium armor</t>
  </si>
  <si>
    <r>
      <rPr>
        <b val="true"/>
        <sz val="8"/>
        <color rgb="FF333333"/>
        <rFont val="Verdana"/>
        <family val="2"/>
        <charset val="1"/>
      </rPr>
      <t xml:space="preserve">Heavy Object Swing.</t>
    </r>
    <r>
      <rPr>
        <sz val="8"/>
        <color rgb="FF333333"/>
        <rFont val="Verdana"/>
        <family val="2"/>
        <charset val="1"/>
      </rPr>
      <t xml:space="preserve"> You may use Physique instead of Fight whenever you use a heavy object as a melee weapon. </t>
    </r>
  </si>
  <si>
    <t xml:space="preserve">Extra heavy battle axe</t>
  </si>
  <si>
    <r>
      <rPr>
        <b val="true"/>
        <sz val="8"/>
        <color rgb="FF333333"/>
        <rFont val="Verdana"/>
        <family val="2"/>
        <charset val="1"/>
      </rPr>
      <t xml:space="preserve">Heavy Object Throw.</t>
    </r>
    <r>
      <rPr>
        <sz val="8"/>
        <color rgb="FF333333"/>
        <rFont val="Verdana"/>
        <family val="2"/>
        <charset val="1"/>
      </rPr>
      <t xml:space="preserve"> You may use Physique instead of Shoot to attack targets one zone away with a heavy object.</t>
    </r>
  </si>
  <si>
    <t xml:space="preserve">The Brute</t>
  </si>
  <si>
    <t xml:space="preserve">The Swashbuckler</t>
  </si>
  <si>
    <t xml:space="preserve">2 handed blade</t>
  </si>
  <si>
    <t xml:space="preserve">2. 2 handed weapon</t>
  </si>
  <si>
    <t xml:space="preserve">The all star</t>
  </si>
  <si>
    <t xml:space="preserve">The Guardian</t>
  </si>
  <si>
    <t xml:space="preserve">Sword and shield</t>
  </si>
  <si>
    <t xml:space="preserve">The Trickster</t>
  </si>
  <si>
    <t xml:space="preserve">The Thief</t>
  </si>
  <si>
    <t xml:space="preserve">small weapon</t>
  </si>
  <si>
    <t xml:space="preserve">Bertrand du Gretskin</t>
  </si>
  <si>
    <t xml:space="preserve">Battle hammer 2h</t>
  </si>
  <si>
    <t xml:space="preserve">Long-sword and shield</t>
  </si>
  <si>
    <t xml:space="preserve">spontanious magic</t>
  </si>
  <si>
    <t xml:space="preserve">pp</t>
  </si>
</sst>
</file>

<file path=xl/styles.xml><?xml version="1.0" encoding="utf-8"?>
<styleSheet xmlns="http://schemas.openxmlformats.org/spreadsheetml/2006/main">
  <numFmts count="2">
    <numFmt numFmtId="164" formatCode="General"/>
    <numFmt numFmtId="165" formatCode="0"/>
  </numFmts>
  <fonts count="7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11"/>
      <color theme="5" tint="-0.5"/>
      <name val="Calibri"/>
      <family val="2"/>
      <charset val="1"/>
    </font>
    <font>
      <sz val="22"/>
      <color theme="1"/>
      <name val="Capture it 2"/>
      <family val="0"/>
      <charset val="1"/>
    </font>
    <font>
      <b val="true"/>
      <sz val="11"/>
      <color theme="0"/>
      <name val="Mezalia"/>
      <family val="0"/>
      <charset val="1"/>
    </font>
    <font>
      <b val="true"/>
      <sz val="11"/>
      <color theme="0"/>
      <name val="Calibri"/>
      <family val="2"/>
      <charset val="1"/>
    </font>
    <font>
      <b val="true"/>
      <sz val="11"/>
      <color theme="0"/>
      <name val="Arial"/>
      <family val="2"/>
      <charset val="1"/>
    </font>
    <font>
      <sz val="10"/>
      <color theme="1"/>
      <name val="Arial Narrow"/>
      <family val="2"/>
      <charset val="1"/>
    </font>
    <font>
      <sz val="11"/>
      <color theme="1"/>
      <name val="Arial"/>
      <family val="2"/>
      <charset val="1"/>
    </font>
    <font>
      <sz val="10"/>
      <color theme="1"/>
      <name val="Calibri"/>
      <family val="2"/>
      <charset val="1"/>
    </font>
    <font>
      <sz val="11"/>
      <color theme="0"/>
      <name val="Mezalia"/>
      <family val="0"/>
      <charset val="1"/>
    </font>
    <font>
      <sz val="11"/>
      <color theme="1"/>
      <name val="Wingdings"/>
      <family val="0"/>
      <charset val="2"/>
    </font>
    <font>
      <sz val="11"/>
      <color theme="1"/>
      <name val="Aharoni"/>
      <family val="0"/>
      <charset val="1"/>
    </font>
    <font>
      <sz val="11"/>
      <color rgb="FF000000"/>
      <name val="Calibri"/>
      <family val="2"/>
      <charset val="1"/>
    </font>
    <font>
      <sz val="11"/>
      <color rgb="FF000000"/>
      <name val="Arial Narrow"/>
      <family val="2"/>
      <charset val="1"/>
    </font>
    <font>
      <sz val="10"/>
      <color theme="1"/>
      <name val="Garamond"/>
      <family val="1"/>
      <charset val="1"/>
    </font>
    <font>
      <sz val="11"/>
      <color theme="1"/>
      <name val="Garamond"/>
      <family val="1"/>
      <charset val="1"/>
    </font>
    <font>
      <sz val="9"/>
      <color theme="1"/>
      <name val="Garamond"/>
      <family val="1"/>
      <charset val="1"/>
    </font>
    <font>
      <sz val="11"/>
      <color theme="0" tint="-0.35"/>
      <name val="Garamond"/>
      <family val="1"/>
      <charset val="1"/>
    </font>
    <font>
      <sz val="11"/>
      <color theme="1"/>
      <name val="Arial Narrow"/>
      <family val="2"/>
      <charset val="1"/>
    </font>
    <font>
      <sz val="8"/>
      <color theme="1"/>
      <name val="Garamond"/>
      <family val="1"/>
      <charset val="1"/>
    </font>
    <font>
      <sz val="9"/>
      <color theme="1"/>
      <name val="Arial Narrow"/>
      <family val="2"/>
      <charset val="1"/>
    </font>
    <font>
      <sz val="8"/>
      <color theme="1"/>
      <name val="Arial Narrow"/>
      <family val="2"/>
      <charset val="1"/>
    </font>
    <font>
      <sz val="11"/>
      <color theme="0"/>
      <name val="Aharoni"/>
      <family val="0"/>
      <charset val="1"/>
    </font>
    <font>
      <sz val="10"/>
      <color theme="1"/>
      <name val="Mezalia"/>
      <family val="0"/>
      <charset val="1"/>
    </font>
    <font>
      <i val="true"/>
      <sz val="11"/>
      <color theme="1"/>
      <name val="Calibri"/>
      <family val="2"/>
      <charset val="1"/>
    </font>
    <font>
      <sz val="11"/>
      <color theme="0"/>
      <name val="Calibri"/>
      <family val="2"/>
      <charset val="1"/>
    </font>
    <font>
      <sz val="9"/>
      <color theme="0"/>
      <name val="Calibri"/>
      <family val="2"/>
      <charset val="1"/>
    </font>
    <font>
      <b val="true"/>
      <sz val="9"/>
      <color theme="1"/>
      <name val="Segoe UI"/>
      <family val="2"/>
      <charset val="1"/>
    </font>
    <font>
      <sz val="9"/>
      <color theme="1"/>
      <name val="Calibri"/>
      <family val="2"/>
      <charset val="1"/>
    </font>
    <font>
      <sz val="6"/>
      <color theme="1"/>
      <name val="Arial Narrow"/>
      <family val="2"/>
      <charset val="1"/>
    </font>
    <font>
      <b val="true"/>
      <sz val="8"/>
      <color theme="5" tint="-0.5"/>
      <name val="Calibri"/>
      <family val="2"/>
      <charset val="1"/>
    </font>
    <font>
      <b val="true"/>
      <sz val="10"/>
      <color theme="1"/>
      <name val="Calibri"/>
      <family val="2"/>
      <charset val="1"/>
    </font>
    <font>
      <b val="true"/>
      <sz val="11"/>
      <color rgb="FF000000"/>
      <name val="Calibri"/>
      <family val="2"/>
      <charset val="1"/>
    </font>
    <font>
      <b val="true"/>
      <sz val="11"/>
      <color theme="5" tint="-0.5"/>
      <name val="Daniel Black"/>
      <family val="0"/>
      <charset val="1"/>
    </font>
    <font>
      <b val="true"/>
      <sz val="11"/>
      <color rgb="FF434343"/>
      <name val="Calibri"/>
      <family val="2"/>
      <charset val="1"/>
    </font>
    <font>
      <sz val="11"/>
      <color rgb="FF434343"/>
      <name val="Calibri"/>
      <family val="2"/>
      <charset val="1"/>
    </font>
    <font>
      <sz val="7"/>
      <color theme="1"/>
      <name val="Calibri"/>
      <family val="2"/>
      <charset val="1"/>
    </font>
    <font>
      <sz val="11"/>
      <color theme="1"/>
      <name val="Mezalia"/>
      <family val="0"/>
      <charset val="1"/>
    </font>
    <font>
      <b val="true"/>
      <sz val="11"/>
      <color theme="1"/>
      <name val="Mezalia"/>
      <family val="0"/>
      <charset val="1"/>
    </font>
    <font>
      <sz val="11"/>
      <color theme="0" tint="-0.15"/>
      <name val="Calibri"/>
      <family val="2"/>
      <charset val="1"/>
    </font>
    <font>
      <sz val="11"/>
      <color theme="1"/>
      <name val="Calibre"/>
      <family val="0"/>
      <charset val="1"/>
    </font>
    <font>
      <sz val="11"/>
      <color rgb="FFDDDDDD"/>
      <name val="Calibri"/>
      <family val="2"/>
      <charset val="1"/>
    </font>
    <font>
      <sz val="11"/>
      <color rgb="FFCCCCCC"/>
      <name val="Calibri"/>
      <family val="2"/>
      <charset val="1"/>
    </font>
    <font>
      <sz val="11"/>
      <color rgb="FFEEEEEE"/>
      <name val="Calibri"/>
      <family val="2"/>
      <charset val="1"/>
    </font>
    <font>
      <b val="true"/>
      <sz val="11"/>
      <color theme="1"/>
      <name val="Arial Narrow"/>
      <family val="2"/>
      <charset val="1"/>
    </font>
    <font>
      <sz val="9"/>
      <color theme="0"/>
      <name val="Mezalia"/>
      <family val="0"/>
      <charset val="1"/>
    </font>
    <font>
      <sz val="7"/>
      <color theme="1"/>
      <name val="Garamond"/>
      <family val="1"/>
      <charset val="1"/>
    </font>
    <font>
      <sz val="9"/>
      <color theme="0" tint="-0.35"/>
      <name val="Garamond"/>
      <family val="1"/>
      <charset val="1"/>
    </font>
    <font>
      <b val="true"/>
      <sz val="7"/>
      <color theme="1"/>
      <name val="Garamond"/>
      <family val="1"/>
      <charset val="1"/>
    </font>
    <font>
      <b val="true"/>
      <sz val="11"/>
      <color theme="0"/>
      <name val="Aharoni"/>
      <family val="0"/>
      <charset val="1"/>
    </font>
    <font>
      <i val="true"/>
      <sz val="11"/>
      <color theme="1"/>
      <name val="Arial"/>
      <family val="2"/>
      <charset val="1"/>
    </font>
    <font>
      <sz val="11"/>
      <color theme="1"/>
      <name val="Calibri"/>
      <family val="0"/>
      <charset val="1"/>
    </font>
    <font>
      <sz val="11"/>
      <color rgb="FFB2B2B2"/>
      <name val="Calibri"/>
      <family val="2"/>
      <charset val="1"/>
    </font>
    <font>
      <b val="true"/>
      <sz val="9"/>
      <color theme="1"/>
      <name val="Calibri"/>
      <family val="2"/>
      <charset val="1"/>
    </font>
    <font>
      <sz val="11"/>
      <color theme="9" tint="-0.5"/>
      <name val="Calibri"/>
      <family val="2"/>
      <charset val="1"/>
    </font>
    <font>
      <sz val="10"/>
      <color theme="9" tint="-0.5"/>
      <name val="Calibri"/>
      <family val="2"/>
      <charset val="1"/>
    </font>
    <font>
      <b val="true"/>
      <sz val="11"/>
      <color theme="9" tint="-0.5"/>
      <name val="Calibri"/>
      <family val="2"/>
      <charset val="1"/>
    </font>
    <font>
      <b val="true"/>
      <sz val="8"/>
      <color theme="1"/>
      <name val="Garamond"/>
      <family val="1"/>
      <charset val="1"/>
    </font>
    <font>
      <sz val="9"/>
      <color theme="1"/>
      <name val="Segoe UI"/>
      <family val="2"/>
      <charset val="1"/>
    </font>
    <font>
      <i val="true"/>
      <sz val="9"/>
      <color theme="1"/>
      <name val="Calibri"/>
      <family val="2"/>
      <charset val="1"/>
    </font>
    <font>
      <b val="true"/>
      <sz val="11"/>
      <color theme="1"/>
      <name val="Arial"/>
      <family val="2"/>
      <charset val="1"/>
    </font>
    <font>
      <sz val="14"/>
      <color theme="1"/>
      <name val="Georgia"/>
      <family val="1"/>
      <charset val="1"/>
    </font>
    <font>
      <b val="true"/>
      <sz val="8"/>
      <color rgb="FF333333"/>
      <name val="Verdana"/>
      <family val="2"/>
      <charset val="1"/>
    </font>
    <font>
      <sz val="8"/>
      <color rgb="FF333333"/>
      <name val="Verdana"/>
      <family val="2"/>
      <charset val="1"/>
    </font>
    <font>
      <i val="true"/>
      <sz val="8"/>
      <color rgb="FF333333"/>
      <name val="Verdana"/>
      <family val="2"/>
      <charset val="1"/>
    </font>
    <font>
      <sz val="11"/>
      <color theme="0" tint="-0.5"/>
      <name val="Calibri"/>
      <family val="2"/>
      <charset val="1"/>
    </font>
    <font>
      <sz val="11"/>
      <color rgb="FF000000"/>
      <name val="Mezalia"/>
      <family val="0"/>
      <charset val="1"/>
    </font>
    <font>
      <b val="true"/>
      <sz val="10"/>
      <color rgb="FF434343"/>
      <name val="Calibri"/>
      <family val="2"/>
      <charset val="1"/>
    </font>
    <font>
      <b val="true"/>
      <sz val="11"/>
      <color rgb="FF3A3A3A"/>
      <name val="Arial Narrow"/>
      <family val="2"/>
      <charset val="1"/>
    </font>
    <font>
      <sz val="11"/>
      <color rgb="FF3A3A3A"/>
      <name val="Arial Narrow"/>
      <family val="2"/>
      <charset val="1"/>
    </font>
    <font>
      <sz val="10"/>
      <color theme="1"/>
      <name val="Calibri"/>
      <family val="0"/>
      <charset val="1"/>
    </font>
    <font>
      <sz val="12"/>
      <color theme="1"/>
      <name val="Arial Narrow"/>
      <family val="2"/>
      <charset val="1"/>
    </font>
  </fonts>
  <fills count="16">
    <fill>
      <patternFill patternType="none"/>
    </fill>
    <fill>
      <patternFill patternType="gray125"/>
    </fill>
    <fill>
      <patternFill patternType="solid">
        <fgColor theme="0"/>
        <bgColor rgb="FFF9F9F9"/>
      </patternFill>
    </fill>
    <fill>
      <patternFill patternType="solid">
        <fgColor rgb="FFDDDDDD"/>
        <bgColor rgb="FFD9D9D9"/>
      </patternFill>
    </fill>
    <fill>
      <patternFill patternType="solid">
        <fgColor theme="1"/>
        <bgColor rgb="FF181717"/>
      </patternFill>
    </fill>
    <fill>
      <patternFill patternType="solid">
        <fgColor theme="2"/>
        <bgColor rgb="FFDEE6EF"/>
      </patternFill>
    </fill>
    <fill>
      <patternFill patternType="solid">
        <fgColor theme="0" tint="-0.05"/>
        <bgColor rgb="FFEEEEEE"/>
      </patternFill>
    </fill>
    <fill>
      <patternFill patternType="solid">
        <fgColor theme="2" tint="-0.9"/>
        <bgColor rgb="FF000000"/>
      </patternFill>
    </fill>
    <fill>
      <patternFill patternType="solid">
        <fgColor rgb="FFDEE6EF"/>
        <bgColor rgb="FFDAE3F3"/>
      </patternFill>
    </fill>
    <fill>
      <patternFill patternType="solid">
        <fgColor theme="4" tint="0.7998"/>
        <bgColor rgb="FFDEE6EF"/>
      </patternFill>
    </fill>
    <fill>
      <patternFill patternType="solid">
        <fgColor rgb="FFB2B2B2"/>
        <bgColor rgb="FFA6A6A6"/>
      </patternFill>
    </fill>
    <fill>
      <patternFill patternType="solid">
        <fgColor theme="6" tint="-0.5"/>
        <bgColor rgb="FF505050"/>
      </patternFill>
    </fill>
    <fill>
      <patternFill patternType="solid">
        <fgColor rgb="FFF9F9F9"/>
        <bgColor rgb="FFFFFFFF"/>
      </patternFill>
    </fill>
    <fill>
      <patternFill patternType="solid">
        <fgColor theme="9" tint="-0.25"/>
        <bgColor rgb="FF339966"/>
      </patternFill>
    </fill>
    <fill>
      <patternFill patternType="solid">
        <fgColor theme="7" tint="-0.25"/>
        <bgColor rgb="FFFF6600"/>
      </patternFill>
    </fill>
    <fill>
      <patternFill patternType="solid">
        <fgColor theme="8" tint="0.7998"/>
        <bgColor rgb="FFDEE6EF"/>
      </patternFill>
    </fill>
  </fills>
  <borders count="2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top style="thin"/>
      <bottom style="thin"/>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color theme="0" tint="-0.05"/>
      </right>
      <top style="thin"/>
      <bottom/>
      <diagonal/>
    </border>
    <border diagonalUp="false" diagonalDown="false">
      <left style="thin"/>
      <right style="thin">
        <color theme="0" tint="-0.05"/>
      </right>
      <top/>
      <bottom/>
      <diagonal/>
    </border>
    <border diagonalUp="false" diagonalDown="false">
      <left/>
      <right style="thin"/>
      <top/>
      <bottom style="thin"/>
      <diagonal/>
    </border>
    <border diagonalUp="false" diagonalDown="false">
      <left style="thin"/>
      <right style="thin">
        <color theme="0" tint="-0.05"/>
      </right>
      <top/>
      <bottom style="thin"/>
      <diagonal/>
    </border>
    <border diagonalUp="false" diagonalDown="false">
      <left/>
      <right style="thin"/>
      <top style="thin"/>
      <bottom style="thin"/>
      <diagonal/>
    </border>
    <border diagonalUp="false" diagonalDown="false">
      <left style="medium"/>
      <right style="medium"/>
      <top style="medium"/>
      <bottom style="medium"/>
      <diagonal/>
    </border>
    <border diagonalUp="false" diagonalDown="false">
      <left style="thin">
        <color rgb="FF505050"/>
      </left>
      <right style="thin">
        <color rgb="FF505050"/>
      </right>
      <top style="thin">
        <color rgb="FF505050"/>
      </top>
      <bottom/>
      <diagonal/>
    </border>
    <border diagonalUp="false" diagonalDown="false">
      <left style="thin">
        <color rgb="FF505050"/>
      </left>
      <right/>
      <top style="thin">
        <color rgb="FF505050"/>
      </top>
      <bottom style="thin">
        <color rgb="FF505050"/>
      </bottom>
      <diagonal/>
    </border>
    <border diagonalUp="false" diagonalDown="false">
      <left/>
      <right/>
      <top style="thin">
        <color rgb="FF505050"/>
      </top>
      <bottom style="thin">
        <color rgb="FF505050"/>
      </bottom>
      <diagonal/>
    </border>
    <border diagonalUp="false" diagonalDown="false">
      <left/>
      <right style="thin">
        <color rgb="FF505050"/>
      </right>
      <top style="thin">
        <color rgb="FF505050"/>
      </top>
      <bottom style="thin">
        <color rgb="FF505050"/>
      </bottom>
      <diagonal/>
    </border>
    <border diagonalUp="false" diagonalDown="false">
      <left/>
      <right/>
      <top style="thin"/>
      <bottom style="thin">
        <color rgb="FF505050"/>
      </bottom>
      <diagonal/>
    </border>
    <border diagonalUp="false" diagonalDown="false">
      <left/>
      <right/>
      <top/>
      <bottom style="thin">
        <color rgb="FF505050"/>
      </bottom>
      <diagonal/>
    </border>
    <border diagonalUp="false" diagonalDown="false">
      <left/>
      <right/>
      <top style="thin">
        <color rgb="FF505050"/>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true" indent="0" shrinkToFit="false"/>
      <protection locked="true" hidden="false"/>
    </xf>
    <xf numFmtId="164" fontId="0" fillId="2" borderId="0" xfId="0" applyFont="false" applyBorder="fals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general" vertical="bottom" textRotation="0" wrapText="false" indent="0" shrinkToFit="false"/>
      <protection locked="true" hidden="false"/>
    </xf>
    <xf numFmtId="164" fontId="5" fillId="3" borderId="4"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center" vertical="center" textRotation="0" wrapText="false" indent="0" shrinkToFit="false"/>
      <protection locked="true" hidden="false"/>
    </xf>
    <xf numFmtId="164" fontId="0" fillId="2" borderId="5"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6" xfId="0" applyFont="false" applyBorder="true" applyAlignment="true" applyProtection="true">
      <alignment horizontal="general" vertical="bottom" textRotation="0" wrapText="fals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0" fillId="2" borderId="7" xfId="0" applyFont="false" applyBorder="true" applyAlignment="true" applyProtection="true">
      <alignment horizontal="general" vertical="bottom" textRotation="0" wrapText="false" indent="0" shrinkToFit="false"/>
      <protection locked="true" hidden="false"/>
    </xf>
    <xf numFmtId="164" fontId="0" fillId="2" borderId="8" xfId="0" applyFont="false" applyBorder="true" applyAlignment="true" applyProtection="true">
      <alignment horizontal="general" vertical="bottom" textRotation="0" wrapText="false" indent="0" shrinkToFit="false"/>
      <protection locked="true" hidden="false"/>
    </xf>
    <xf numFmtId="164" fontId="0" fillId="2" borderId="4" xfId="0" applyFont="fals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center" vertical="bottom" textRotation="0" wrapText="true" indent="0" shrinkToFit="false"/>
      <protection locked="true" hidden="false"/>
    </xf>
    <xf numFmtId="164" fontId="0" fillId="2" borderId="9" xfId="0" applyFont="false" applyBorder="true" applyAlignment="true" applyProtection="true">
      <alignment horizontal="center" vertical="bottom" textRotation="0" wrapText="false" indent="0" shrinkToFit="false"/>
      <protection locked="true" hidden="false"/>
    </xf>
    <xf numFmtId="164" fontId="0" fillId="2" borderId="10" xfId="0" applyFont="false" applyBorder="true" applyAlignment="true" applyProtection="true">
      <alignment horizontal="general" vertical="bottom" textRotation="0" wrapText="false" indent="0" shrinkToFit="false"/>
      <protection locked="true" hidden="false"/>
    </xf>
    <xf numFmtId="164" fontId="0" fillId="2" borderId="7" xfId="0" applyFont="false" applyBorder="true" applyAlignment="true" applyProtection="true">
      <alignment horizontal="center" vertical="bottom" textRotation="0" wrapText="true" indent="0" shrinkToFit="false"/>
      <protection locked="true" hidden="false"/>
    </xf>
    <xf numFmtId="164" fontId="7" fillId="4" borderId="7" xfId="0" applyFont="true" applyBorder="true" applyAlignment="true" applyProtection="true">
      <alignment horizontal="general" vertical="bottom" textRotation="0" wrapText="false" indent="0" shrinkToFit="false"/>
      <protection locked="true" hidden="false"/>
    </xf>
    <xf numFmtId="164" fontId="7" fillId="4" borderId="7" xfId="0" applyFont="true" applyBorder="true" applyAlignment="true" applyProtection="true">
      <alignment horizontal="center" vertical="center" textRotation="0" wrapText="false" indent="0" shrinkToFit="false"/>
      <protection locked="true" hidden="false"/>
    </xf>
    <xf numFmtId="164" fontId="8" fillId="4" borderId="7" xfId="0" applyFont="true" applyBorder="true" applyAlignment="true" applyProtection="true">
      <alignment horizontal="general" vertical="bottom" textRotation="0" wrapText="false" indent="0" shrinkToFit="false"/>
      <protection locked="true" hidden="false"/>
    </xf>
    <xf numFmtId="164" fontId="9" fillId="4" borderId="7" xfId="0" applyFont="true" applyBorder="true" applyAlignment="true" applyProtection="true">
      <alignment horizontal="center" vertical="center" textRotation="0" wrapText="true" indent="0" shrinkToFit="false"/>
      <protection locked="true" hidden="false"/>
    </xf>
    <xf numFmtId="164" fontId="9" fillId="2" borderId="5" xfId="0" applyFont="true" applyBorder="true" applyAlignment="true" applyProtection="true">
      <alignment horizontal="center" vertical="center" textRotation="0" wrapText="true" indent="0" shrinkToFit="false"/>
      <protection locked="true" hidden="false"/>
    </xf>
    <xf numFmtId="164" fontId="9" fillId="2" borderId="0" xfId="0" applyFont="true" applyBorder="true" applyAlignment="true" applyProtection="true">
      <alignment horizontal="center" vertical="center" textRotation="0" wrapText="true" indent="0" shrinkToFit="false"/>
      <protection locked="true" hidden="false"/>
    </xf>
    <xf numFmtId="164" fontId="9" fillId="2" borderId="6" xfId="0" applyFont="true" applyBorder="true" applyAlignment="true" applyProtection="true">
      <alignment horizontal="center" vertical="center" textRotation="0" wrapText="true" indent="0" shrinkToFit="false"/>
      <protection locked="true" hidden="false"/>
    </xf>
    <xf numFmtId="164" fontId="10" fillId="2" borderId="0" xfId="0" applyFont="true" applyBorder="false" applyAlignment="true" applyProtection="true">
      <alignment horizontal="right" vertical="bottom" textRotation="0" wrapText="false" indent="0" shrinkToFit="false"/>
      <protection locked="true" hidden="false"/>
    </xf>
    <xf numFmtId="164" fontId="0" fillId="2" borderId="11" xfId="0" applyFont="true" applyBorder="true" applyAlignment="true" applyProtection="true">
      <alignment horizontal="left"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true" indent="0" shrinkToFit="false"/>
      <protection locked="true" hidden="false"/>
    </xf>
    <xf numFmtId="164" fontId="0" fillId="5" borderId="0" xfId="0" applyFont="false" applyBorder="true" applyAlignment="true" applyProtection="true">
      <alignment horizontal="general" vertical="bottom" textRotation="0" wrapText="false" indent="0" shrinkToFit="false"/>
      <protection locked="true" hidden="false"/>
    </xf>
    <xf numFmtId="164" fontId="11" fillId="5" borderId="0" xfId="0" applyFont="true" applyBorder="true" applyAlignment="true" applyProtection="true">
      <alignment horizontal="general" vertical="center" textRotation="0" wrapText="true" indent="0" shrinkToFit="false"/>
      <protection locked="true" hidden="false"/>
    </xf>
    <xf numFmtId="164" fontId="11" fillId="2" borderId="5" xfId="0" applyFont="true" applyBorder="true" applyAlignment="true" applyProtection="true">
      <alignment horizontal="general" vertical="center" textRotation="0" wrapText="true" indent="0" shrinkToFit="false"/>
      <protection locked="true" hidden="false"/>
    </xf>
    <xf numFmtId="164" fontId="11" fillId="2" borderId="0" xfId="0" applyFont="true" applyBorder="true" applyAlignment="true" applyProtection="true">
      <alignment horizontal="general" vertical="center" textRotation="0" wrapText="true" indent="0" shrinkToFit="false"/>
      <protection locked="true" hidden="false"/>
    </xf>
    <xf numFmtId="164" fontId="11" fillId="2" borderId="6" xfId="0" applyFont="true" applyBorder="true" applyAlignment="true" applyProtection="true">
      <alignment horizontal="general" vertical="center" textRotation="0" wrapText="true" indent="0" shrinkToFit="false"/>
      <protection locked="true" hidden="false"/>
    </xf>
    <xf numFmtId="164" fontId="0" fillId="2" borderId="0" xfId="0" applyFont="true" applyBorder="false" applyAlignment="true" applyProtection="true">
      <alignment horizontal="right" vertical="bottom" textRotation="0" wrapText="false" indent="0" shrinkToFit="false"/>
      <protection locked="true" hidden="false"/>
    </xf>
    <xf numFmtId="164" fontId="0" fillId="2" borderId="12" xfId="0" applyFont="true" applyBorder="true" applyAlignment="true" applyProtection="true">
      <alignment horizontal="left" vertical="bottom" textRotation="0" wrapText="false" indent="0" shrinkToFit="false"/>
      <protection locked="true" hidden="false"/>
    </xf>
    <xf numFmtId="164" fontId="0" fillId="2" borderId="6" xfId="0" applyFont="false" applyBorder="true" applyAlignment="true" applyProtection="true">
      <alignment horizontal="center" vertical="bottom" textRotation="0" wrapText="tru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0" fillId="5" borderId="0" xfId="0" applyFont="false" applyBorder="true" applyAlignment="true" applyProtection="true">
      <alignment horizontal="left" vertical="bottom" textRotation="0" wrapText="false" indent="0" shrinkToFit="false"/>
      <protection locked="true" hidden="false"/>
    </xf>
    <xf numFmtId="164" fontId="12" fillId="2" borderId="0" xfId="0" applyFont="true" applyBorder="false" applyAlignment="true" applyProtection="true">
      <alignment horizontal="right" vertical="bottom" textRotation="0" wrapText="false" indent="0" shrinkToFit="false"/>
      <protection locked="true" hidden="false"/>
    </xf>
    <xf numFmtId="164" fontId="0" fillId="2" borderId="10" xfId="0" applyFont="false" applyBorder="true" applyAlignment="true" applyProtection="true">
      <alignment horizontal="left" vertical="bottom" textRotation="0" wrapText="false" indent="0" shrinkToFit="false"/>
      <protection locked="true" hidden="false"/>
    </xf>
    <xf numFmtId="164" fontId="11" fillId="2" borderId="13" xfId="0" applyFont="true" applyBorder="true" applyAlignment="true" applyProtection="true">
      <alignment horizontal="general" vertical="center" textRotation="0" wrapText="true" indent="0" shrinkToFit="false"/>
      <protection locked="true" hidden="false"/>
    </xf>
    <xf numFmtId="164" fontId="0" fillId="5" borderId="6" xfId="0" applyFont="fals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right"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2" borderId="14" xfId="0" applyFont="true" applyBorder="true" applyAlignment="true" applyProtection="true">
      <alignment horizontal="left" vertical="bottom" textRotation="0" wrapText="false" indent="0" shrinkToFit="false"/>
      <protection locked="true" hidden="false"/>
    </xf>
    <xf numFmtId="164" fontId="0" fillId="2" borderId="13" xfId="0" applyFont="false" applyBorder="true" applyAlignment="true" applyProtection="true">
      <alignment horizontal="center" vertical="bottom" textRotation="0" wrapText="true" indent="0" shrinkToFit="false"/>
      <protection locked="true" hidden="false"/>
    </xf>
    <xf numFmtId="164" fontId="0" fillId="0" borderId="7" xfId="0" applyFont="false" applyBorder="true" applyAlignment="true" applyProtection="true">
      <alignment horizontal="left"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13" fillId="4" borderId="7" xfId="0" applyFont="true" applyBorder="true" applyAlignment="true" applyProtection="true">
      <alignment horizontal="general" vertical="bottom" textRotation="0" wrapText="false" indent="0" shrinkToFit="false"/>
      <protection locked="true" hidden="false"/>
    </xf>
    <xf numFmtId="164" fontId="13" fillId="4" borderId="0" xfId="0" applyFont="true" applyBorder="false" applyAlignment="true" applyProtection="true">
      <alignment horizontal="general" vertical="bottom" textRotation="0" wrapText="false" indent="0" shrinkToFit="false"/>
      <protection locked="true" hidden="false"/>
    </xf>
    <xf numFmtId="164" fontId="13" fillId="4" borderId="0" xfId="0" applyFont="true" applyBorder="false" applyAlignment="true" applyProtection="true">
      <alignment horizontal="center" vertical="bottom" textRotation="0" wrapText="false" indent="0" shrinkToFit="false"/>
      <protection locked="true" hidden="false"/>
    </xf>
    <xf numFmtId="164" fontId="13" fillId="4" borderId="0" xfId="0" applyFont="true" applyBorder="fals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14" fillId="2" borderId="0"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right" vertical="bottom" textRotation="0" wrapText="false" indent="0" shrinkToFit="false"/>
      <protection locked="true" hidden="false"/>
    </xf>
    <xf numFmtId="164" fontId="0" fillId="0" borderId="15" xfId="0" applyFont="true" applyBorder="tru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center" vertical="bottom" textRotation="0" wrapText="false" indent="0" shrinkToFit="false"/>
      <protection locked="true" hidden="false"/>
    </xf>
    <xf numFmtId="164" fontId="0" fillId="2" borderId="6" xfId="0" applyFont="true" applyBorder="true" applyAlignment="true" applyProtection="true">
      <alignment horizontal="right" vertical="bottom" textRotation="0" wrapText="false" indent="0" shrinkToFit="false"/>
      <protection locked="true" hidden="false"/>
    </xf>
    <xf numFmtId="164" fontId="0" fillId="0" borderId="9" xfId="0" applyFont="tru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4" fontId="0" fillId="0" borderId="15" xfId="0" applyFont="false" applyBorder="true" applyAlignment="true" applyProtection="true">
      <alignment horizontal="center" vertical="bottom" textRotation="0" wrapText="false" indent="0" shrinkToFit="false"/>
      <protection locked="true" hidden="false"/>
    </xf>
    <xf numFmtId="164" fontId="0" fillId="2" borderId="5" xfId="0" applyFont="fals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15" fillId="2" borderId="5"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right" vertical="bottom" textRotation="0" wrapText="false" indent="0" shrinkToFit="false"/>
      <protection locked="true" hidden="false"/>
    </xf>
    <xf numFmtId="164" fontId="0" fillId="0" borderId="9" xfId="0" applyFont="false" applyBorder="true" applyAlignment="true" applyProtection="true">
      <alignment horizontal="center" vertical="bottom" textRotation="0" wrapText="false" indent="0" shrinkToFit="false"/>
      <protection locked="true" hidden="false"/>
    </xf>
    <xf numFmtId="164" fontId="0" fillId="2" borderId="10" xfId="0" applyFont="false" applyBorder="true" applyAlignment="true" applyProtection="true">
      <alignment horizontal="center" vertical="bottom" textRotation="0" wrapText="false" indent="0" shrinkToFit="false"/>
      <protection locked="true" hidden="false"/>
    </xf>
    <xf numFmtId="164" fontId="0" fillId="2" borderId="7" xfId="0" applyFont="true" applyBorder="true" applyAlignment="true" applyProtection="true">
      <alignment horizontal="center" vertical="bottom" textRotation="0" wrapText="false" indent="0" shrinkToFit="false"/>
      <protection locked="true" hidden="false"/>
    </xf>
    <xf numFmtId="164" fontId="0" fillId="2" borderId="7" xfId="0" applyFont="true" applyBorder="true" applyAlignment="true" applyProtection="true">
      <alignment horizontal="right" vertical="bottom" textRotation="0" wrapText="false" indent="0" shrinkToFit="false"/>
      <protection locked="true" hidden="false"/>
    </xf>
    <xf numFmtId="164" fontId="13" fillId="4" borderId="0" xfId="0" applyFont="true" applyBorder="false" applyAlignment="true" applyProtection="true">
      <alignment horizontal="left" vertical="bottom" textRotation="0" wrapText="false" indent="0" shrinkToFit="false"/>
      <protection locked="true" hidden="false"/>
    </xf>
    <xf numFmtId="164" fontId="13" fillId="4" borderId="0" xfId="0" applyFont="true" applyBorder="false" applyAlignment="true" applyProtection="true">
      <alignment horizontal="center" vertical="center" textRotation="0" wrapText="false" indent="0" shrinkToFit="false"/>
      <protection locked="true" hidden="false"/>
    </xf>
    <xf numFmtId="164" fontId="13" fillId="4" borderId="0" xfId="0" applyFont="true" applyBorder="false" applyAlignment="true" applyProtection="true">
      <alignment horizontal="right" vertical="bottom" textRotation="0" wrapText="false" indent="0" shrinkToFit="false"/>
      <protection locked="true" hidden="false"/>
    </xf>
    <xf numFmtId="164" fontId="16" fillId="2" borderId="5" xfId="0" applyFont="true" applyBorder="true" applyAlignment="true" applyProtection="true">
      <alignment horizontal="general" vertical="bottom" textRotation="0" wrapText="false" indent="0" shrinkToFit="false"/>
      <protection locked="true" hidden="false"/>
    </xf>
    <xf numFmtId="164" fontId="0" fillId="2" borderId="15" xfId="0" applyFont="true" applyBorder="true" applyAlignment="true" applyProtection="true">
      <alignment horizontal="general" vertical="bottom" textRotation="0" wrapText="false" indent="0" shrinkToFit="false"/>
      <protection locked="true" hidden="false"/>
    </xf>
    <xf numFmtId="164" fontId="18" fillId="2" borderId="10" xfId="0" applyFont="true" applyBorder="true" applyAlignment="true" applyProtection="true">
      <alignment horizontal="left" vertical="bottom" textRotation="0" wrapText="false" indent="0" shrinkToFit="false"/>
      <protection locked="true" hidden="false"/>
    </xf>
    <xf numFmtId="164" fontId="19" fillId="2" borderId="7" xfId="0" applyFont="true" applyBorder="true" applyAlignment="true" applyProtection="true">
      <alignment horizontal="general" vertical="center" textRotation="0" wrapText="false" indent="0" shrinkToFit="false"/>
      <protection locked="true" hidden="false"/>
    </xf>
    <xf numFmtId="164" fontId="20" fillId="2" borderId="7" xfId="0" applyFont="true" applyBorder="true" applyAlignment="true" applyProtection="true">
      <alignment horizontal="right" vertical="bottom" textRotation="0" wrapText="false" indent="0" shrinkToFit="false"/>
      <protection locked="true" hidden="false"/>
    </xf>
    <xf numFmtId="164" fontId="21" fillId="2" borderId="7" xfId="0" applyFont="true" applyBorder="true" applyAlignment="true" applyProtection="true">
      <alignment horizontal="center" vertical="center" textRotation="0" wrapText="false" indent="0" shrinkToFit="false"/>
      <protection locked="true" hidden="false"/>
    </xf>
    <xf numFmtId="164" fontId="19" fillId="2" borderId="7" xfId="0" applyFont="true" applyBorder="true" applyAlignment="true" applyProtection="true">
      <alignment horizontal="center" vertical="center" textRotation="0" wrapText="false" indent="0" shrinkToFit="false"/>
      <protection locked="true" hidden="false"/>
    </xf>
    <xf numFmtId="164" fontId="19" fillId="2" borderId="7" xfId="0" applyFont="true" applyBorder="true" applyAlignment="true" applyProtection="true">
      <alignment horizontal="right" vertical="center" textRotation="0" wrapText="false" indent="0" shrinkToFit="false"/>
      <protection locked="true" hidden="false"/>
    </xf>
    <xf numFmtId="164" fontId="4" fillId="2" borderId="6" xfId="0" applyFont="true" applyBorder="true" applyAlignment="true" applyProtection="true">
      <alignment horizontal="right" vertical="bottom" textRotation="0" wrapText="false" indent="0" shrinkToFit="false"/>
      <protection locked="true" hidden="false"/>
    </xf>
    <xf numFmtId="164" fontId="14" fillId="2" borderId="0" xfId="0" applyFont="true" applyBorder="true" applyAlignment="true" applyProtection="true">
      <alignment horizontal="center" vertical="bottom" textRotation="0" wrapText="false" indent="0" shrinkToFit="false"/>
      <protection locked="true" hidden="false"/>
    </xf>
    <xf numFmtId="164" fontId="18" fillId="2" borderId="0" xfId="0" applyFont="true" applyBorder="true" applyAlignment="true" applyProtection="true">
      <alignment horizontal="center" vertical="center"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left" vertical="bottom" textRotation="0" wrapText="false" indent="0" shrinkToFit="false"/>
      <protection locked="true" hidden="false"/>
    </xf>
    <xf numFmtId="164" fontId="23" fillId="2" borderId="0" xfId="0" applyFont="true" applyBorder="true" applyAlignment="true" applyProtection="true">
      <alignment horizontal="center" vertical="center" textRotation="0" wrapText="false" indent="0" shrinkToFit="false"/>
      <protection locked="true" hidden="false"/>
    </xf>
    <xf numFmtId="164" fontId="24" fillId="2" borderId="7" xfId="0" applyFont="true" applyBorder="true" applyAlignment="true" applyProtection="true">
      <alignment horizontal="right" vertical="center" textRotation="0" wrapText="false" indent="0" shrinkToFit="false"/>
      <protection locked="true" hidden="false"/>
    </xf>
    <xf numFmtId="164" fontId="25" fillId="2" borderId="10" xfId="0" applyFont="true" applyBorder="true" applyAlignment="true" applyProtection="true">
      <alignment horizontal="general" vertical="bottom" textRotation="0" wrapText="false" indent="0" shrinkToFit="false"/>
      <protection locked="true" hidden="false"/>
    </xf>
    <xf numFmtId="164" fontId="14" fillId="2" borderId="7" xfId="0" applyFont="true" applyBorder="true" applyAlignment="true" applyProtection="true">
      <alignment horizontal="center" vertical="bottom" textRotation="0" wrapText="false" indent="0" shrinkToFit="false"/>
      <protection locked="true" hidden="false"/>
    </xf>
    <xf numFmtId="164" fontId="0" fillId="2" borderId="7" xfId="0" applyFont="false" applyBorder="true" applyAlignment="true" applyProtection="true">
      <alignment horizontal="left" vertical="bottom" textRotation="0" wrapText="false" indent="0" shrinkToFit="false"/>
      <protection locked="true" hidden="false"/>
    </xf>
    <xf numFmtId="164" fontId="23" fillId="2" borderId="7" xfId="0" applyFont="true" applyBorder="true" applyAlignment="true" applyProtection="true">
      <alignment horizontal="center" vertical="center" textRotation="0" wrapText="false" indent="0" shrinkToFit="false"/>
      <protection locked="true" hidden="false"/>
    </xf>
    <xf numFmtId="164" fontId="13" fillId="4" borderId="10" xfId="0" applyFont="true" applyBorder="true" applyAlignment="true" applyProtection="true">
      <alignment horizontal="left" vertical="bottom" textRotation="0" wrapText="false" indent="0" shrinkToFit="false"/>
      <protection locked="true" hidden="false"/>
    </xf>
    <xf numFmtId="164" fontId="26" fillId="4" borderId="10" xfId="0" applyFont="true" applyBorder="true" applyAlignment="true" applyProtection="true">
      <alignment horizontal="center" vertical="bottom" textRotation="0" wrapText="false" indent="0" shrinkToFit="false"/>
      <protection locked="true" hidden="false"/>
    </xf>
    <xf numFmtId="164" fontId="0" fillId="2" borderId="16" xfId="0" applyFont="false" applyBorder="true" applyAlignment="true" applyProtection="true">
      <alignment horizontal="center" vertical="bottom" textRotation="0" wrapText="false" indent="0" shrinkToFit="false"/>
      <protection locked="true" hidden="false"/>
    </xf>
    <xf numFmtId="164" fontId="11" fillId="2" borderId="7" xfId="0" applyFont="true" applyBorder="true" applyAlignment="true" applyProtection="true">
      <alignment horizontal="left" vertical="center" textRotation="0" wrapText="false" indent="0" shrinkToFit="false"/>
      <protection locked="true" hidden="false"/>
    </xf>
    <xf numFmtId="164" fontId="11" fillId="2" borderId="7" xfId="0" applyFont="true" applyBorder="true" applyAlignment="true" applyProtection="true">
      <alignment horizontal="center" vertical="center" textRotation="0" wrapText="false" indent="0" shrinkToFit="false"/>
      <protection locked="true" hidden="false"/>
    </xf>
    <xf numFmtId="164" fontId="27" fillId="2" borderId="7" xfId="0" applyFont="true" applyBorder="true" applyAlignment="true" applyProtection="true">
      <alignment horizontal="right" vertical="center"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center"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center" vertical="bottom" textRotation="0" wrapText="false" indent="0" shrinkToFit="false"/>
      <protection locked="true" hidden="false"/>
    </xf>
    <xf numFmtId="164" fontId="7" fillId="4" borderId="0" xfId="0" applyFont="true" applyBorder="false" applyAlignment="true" applyProtection="true">
      <alignment horizontal="center" vertical="bottom" textRotation="0" wrapText="true" indent="0" shrinkToFit="false"/>
      <protection locked="true" hidden="false"/>
    </xf>
    <xf numFmtId="164" fontId="11" fillId="2" borderId="7" xfId="0" applyFont="true" applyBorder="true" applyAlignment="true" applyProtection="true">
      <alignment horizontal="general" vertical="center" textRotation="0" wrapText="false" indent="0" shrinkToFit="false"/>
      <protection locked="true" hidden="false"/>
    </xf>
    <xf numFmtId="164" fontId="0" fillId="2" borderId="7" xfId="0" applyFont="true" applyBorder="true" applyAlignment="true" applyProtection="true">
      <alignment horizontal="general" vertical="center"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28" fillId="2" borderId="7" xfId="0" applyFont="true" applyBorder="true" applyAlignment="true" applyProtection="true">
      <alignment horizontal="general" vertical="bottom" textRotation="0" wrapText="false" indent="0" shrinkToFit="false"/>
      <protection locked="true" hidden="false"/>
    </xf>
    <xf numFmtId="164" fontId="28" fillId="2" borderId="7" xfId="0" applyFont="true" applyBorder="true" applyAlignment="true" applyProtection="true">
      <alignment horizontal="general" vertical="center" textRotation="0" wrapText="false" indent="0" shrinkToFit="false"/>
      <protection locked="true" hidden="false"/>
    </xf>
    <xf numFmtId="164" fontId="11" fillId="2" borderId="7" xfId="0" applyFont="true" applyBorder="true" applyAlignment="true" applyProtection="true">
      <alignment horizontal="general" vertical="center" textRotation="0" wrapText="true" indent="0" shrinkToFit="false"/>
      <protection locked="true" hidden="false"/>
    </xf>
    <xf numFmtId="164" fontId="29" fillId="7" borderId="0" xfId="0" applyFont="true" applyBorder="false" applyAlignment="true" applyProtection="true">
      <alignment horizontal="center" vertical="bottom" textRotation="0" wrapText="false" indent="0" shrinkToFit="false"/>
      <protection locked="true" hidden="false"/>
    </xf>
    <xf numFmtId="164" fontId="30" fillId="7" borderId="0" xfId="0" applyFont="true" applyBorder="false" applyAlignment="true" applyProtection="true">
      <alignment horizontal="center" vertical="bottom" textRotation="0" wrapText="false" indent="0" shrinkToFit="false"/>
      <protection locked="true" hidden="false"/>
    </xf>
    <xf numFmtId="164" fontId="31"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general" vertical="bottom" textRotation="0" wrapText="fals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0" fillId="0" borderId="17"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0" fillId="2" borderId="18" xfId="0" applyFont="true" applyBorder="true" applyAlignment="true" applyProtection="true">
      <alignment horizontal="general" vertical="bottom" textRotation="0" wrapText="false" indent="0" shrinkToFit="false"/>
      <protection locked="true" hidden="false"/>
    </xf>
    <xf numFmtId="164" fontId="0" fillId="2" borderId="19" xfId="0" applyFont="false" applyBorder="true" applyAlignment="true" applyProtection="true">
      <alignment horizontal="general" vertical="bottom" textRotation="0" wrapText="false" indent="0" shrinkToFit="false"/>
      <protection locked="true" hidden="false"/>
    </xf>
    <xf numFmtId="164" fontId="0" fillId="2" borderId="20" xfId="0" applyFont="false" applyBorder="true" applyAlignment="true" applyProtection="true">
      <alignment horizontal="general" vertical="bottom" textRotation="0" wrapText="false" indent="0" shrinkToFit="false"/>
      <protection locked="true" hidden="false"/>
    </xf>
    <xf numFmtId="164" fontId="5" fillId="2" borderId="4" xfId="0" applyFont="true" applyBorder="true" applyAlignment="true" applyProtection="true">
      <alignment horizontal="general" vertical="bottom" textRotation="0" wrapText="false" indent="0" shrinkToFit="false"/>
      <protection locked="true" hidden="false"/>
    </xf>
    <xf numFmtId="164" fontId="12" fillId="2" borderId="10" xfId="0" applyFont="true" applyBorder="true" applyAlignment="true" applyProtection="true">
      <alignment horizontal="general" vertical="bottom" textRotation="0" wrapText="false" indent="0" shrinkToFit="false"/>
      <protection locked="true" hidden="false"/>
    </xf>
    <xf numFmtId="164" fontId="5" fillId="2" borderId="21" xfId="0" applyFont="true" applyBorder="true" applyAlignment="true" applyProtection="true">
      <alignment horizontal="general" vertical="bottom" textRotation="0" wrapText="false" indent="0" shrinkToFit="false"/>
      <protection locked="true" hidden="false"/>
    </xf>
    <xf numFmtId="164" fontId="32" fillId="2" borderId="18"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5" xfId="0" applyFont="false" applyBorder="true" applyAlignment="true" applyProtection="true">
      <alignment horizontal="center" vertical="bottom" textRotation="0" wrapText="false" indent="0" shrinkToFit="false"/>
      <protection locked="true" hidden="false"/>
    </xf>
    <xf numFmtId="164" fontId="12" fillId="4" borderId="0" xfId="0" applyFont="true" applyBorder="true" applyAlignment="true" applyProtection="true">
      <alignment horizontal="left" vertical="bottom" textRotation="0" wrapText="false" indent="0" shrinkToFit="false"/>
      <protection locked="true" hidden="false"/>
    </xf>
    <xf numFmtId="164" fontId="0" fillId="4" borderId="0" xfId="0" applyFont="true" applyBorder="tru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32"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right" vertical="bottom" textRotation="0" wrapText="false" indent="0" shrinkToFit="false"/>
      <protection locked="true" hidden="false"/>
    </xf>
    <xf numFmtId="164" fontId="24" fillId="2" borderId="0" xfId="0" applyFont="true" applyBorder="false" applyAlignment="true" applyProtection="true">
      <alignment horizontal="right" vertical="bottom" textRotation="0" wrapText="false" indent="0" shrinkToFit="false"/>
      <protection locked="true" hidden="false"/>
    </xf>
    <xf numFmtId="164" fontId="32" fillId="2" borderId="0" xfId="0" applyFont="true" applyBorder="false" applyAlignment="true" applyProtection="true">
      <alignment horizontal="right"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4" fontId="32" fillId="2" borderId="0" xfId="0" applyFont="true" applyBorder="true" applyAlignment="true" applyProtection="true">
      <alignment horizontal="right" vertical="bottom" textRotation="0" wrapText="false" indent="0" shrinkToFit="false"/>
      <protection locked="true" hidden="false"/>
    </xf>
    <xf numFmtId="164" fontId="33" fillId="2" borderId="10"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right" vertical="bottom" textRotation="0" wrapText="false" indent="0" shrinkToFit="false"/>
      <protection locked="true" hidden="false"/>
    </xf>
    <xf numFmtId="164" fontId="0" fillId="2" borderId="5"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right" vertical="bottom" textRotation="0" wrapText="false" indent="0" shrinkToFit="false"/>
      <protection locked="true" hidden="false"/>
    </xf>
    <xf numFmtId="164" fontId="4" fillId="0" borderId="9" xfId="0" applyFont="true" applyBorder="true" applyAlignment="true" applyProtection="true">
      <alignment horizontal="center" vertical="bottom" textRotation="0" wrapText="false" indent="0" shrinkToFit="false"/>
      <protection locked="true" hidden="false"/>
    </xf>
    <xf numFmtId="164" fontId="34" fillId="2" borderId="4" xfId="0" applyFont="true" applyBorder="true" applyAlignment="true" applyProtection="true">
      <alignment horizontal="general" vertical="bottom" textRotation="0" wrapText="false" indent="0" shrinkToFit="false"/>
      <protection locked="true" hidden="false"/>
    </xf>
    <xf numFmtId="164" fontId="35" fillId="2" borderId="0" xfId="0" applyFont="true" applyBorder="false" applyAlignment="true" applyProtection="true">
      <alignment horizontal="right" vertical="bottom" textRotation="0" wrapText="false" indent="0" shrinkToFit="false"/>
      <protection locked="true" hidden="false"/>
    </xf>
    <xf numFmtId="164" fontId="36" fillId="2" borderId="7" xfId="0" applyFont="true" applyBorder="true" applyAlignment="true" applyProtection="true">
      <alignment horizontal="general" vertical="bottom" textRotation="0" wrapText="false" indent="0" shrinkToFit="false"/>
      <protection locked="true" hidden="false"/>
    </xf>
    <xf numFmtId="164" fontId="37" fillId="2" borderId="4" xfId="0" applyFont="true" applyBorder="true" applyAlignment="tru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right" vertical="bottom" textRotation="0" wrapText="false" indent="0" shrinkToFit="false"/>
      <protection locked="true" hidden="false"/>
    </xf>
    <xf numFmtId="164" fontId="4" fillId="2" borderId="7" xfId="0" applyFont="true" applyBorder="true" applyAlignment="true" applyProtection="true">
      <alignment horizontal="right" vertical="bottom" textRotation="0" wrapText="false" indent="0" shrinkToFit="false"/>
      <protection locked="true" hidden="false"/>
    </xf>
    <xf numFmtId="164" fontId="38" fillId="2" borderId="7" xfId="0" applyFont="true" applyBorder="true" applyAlignment="true" applyProtection="true">
      <alignment horizontal="general" vertical="center" textRotation="0" wrapText="false" indent="0" shrinkToFit="false"/>
      <protection locked="true" hidden="false"/>
    </xf>
    <xf numFmtId="164" fontId="20" fillId="2" borderId="7" xfId="0" applyFont="true" applyBorder="true" applyAlignment="true" applyProtection="true">
      <alignment horizontal="right" vertical="center" textRotation="0" wrapText="false" indent="0" shrinkToFit="false"/>
      <protection locked="true" hidden="false"/>
    </xf>
    <xf numFmtId="164" fontId="40" fillId="2" borderId="10" xfId="0" applyFont="true" applyBorder="true" applyAlignment="true" applyProtection="true">
      <alignment horizontal="general" vertical="bottom" textRotation="0" wrapText="false" indent="0" shrinkToFit="false"/>
      <protection locked="true" hidden="false"/>
    </xf>
    <xf numFmtId="164" fontId="41" fillId="8" borderId="0" xfId="0" applyFont="true" applyBorder="false" applyAlignment="true" applyProtection="true">
      <alignment horizontal="general" vertical="bottom" textRotation="0" wrapText="false" indent="0" shrinkToFit="false"/>
      <protection locked="true" hidden="false"/>
    </xf>
    <xf numFmtId="164" fontId="0" fillId="8" borderId="19" xfId="0" applyFont="true" applyBorder="true" applyAlignment="true" applyProtection="true">
      <alignment horizontal="general" vertical="bottom" textRotation="0" wrapText="false" indent="0" shrinkToFit="false"/>
      <protection locked="true" hidden="false"/>
    </xf>
    <xf numFmtId="164" fontId="0" fillId="8" borderId="19"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32" fillId="0" borderId="0" xfId="0" applyFont="true" applyBorder="false" applyAlignment="true" applyProtection="true">
      <alignment horizontal="center" vertical="bottom" textRotation="0" wrapText="false" indent="0" shrinkToFit="false"/>
      <protection locked="true" hidden="false"/>
    </xf>
    <xf numFmtId="164" fontId="4" fillId="2" borderId="4" xfId="0" applyFont="true" applyBorder="true" applyAlignment="true" applyProtection="true">
      <alignment horizontal="general" vertical="bottom" textRotation="0" wrapText="false" indent="0" shrinkToFit="false"/>
      <protection locked="true" hidden="false"/>
    </xf>
    <xf numFmtId="164" fontId="41" fillId="2" borderId="8" xfId="0" applyFont="true" applyBorder="true" applyAlignment="true" applyProtection="true">
      <alignment horizontal="left" vertical="bottom" textRotation="0" wrapText="false" indent="0" shrinkToFit="false"/>
      <protection locked="true" hidden="false"/>
    </xf>
    <xf numFmtId="164" fontId="15" fillId="2" borderId="15" xfId="0" applyFont="true" applyBorder="true" applyAlignment="true" applyProtection="true">
      <alignment horizontal="center" vertical="bottom" textRotation="0" wrapText="false" indent="0" shrinkToFit="false"/>
      <protection locked="true" hidden="false"/>
    </xf>
    <xf numFmtId="164" fontId="20" fillId="2" borderId="7" xfId="0" applyFont="true" applyBorder="true" applyAlignment="true" applyProtection="true">
      <alignment horizontal="center" vertical="center" textRotation="0" wrapText="false" indent="0" shrinkToFit="false"/>
      <protection locked="true" hidden="false"/>
    </xf>
    <xf numFmtId="164" fontId="41" fillId="4" borderId="5" xfId="0" applyFont="true" applyBorder="true" applyAlignment="true" applyProtection="true">
      <alignment horizontal="general" vertical="bottom" textRotation="0" wrapText="false" indent="0" shrinkToFit="false"/>
      <protection locked="true" hidden="false"/>
    </xf>
    <xf numFmtId="164" fontId="42" fillId="4" borderId="0" xfId="0" applyFont="true" applyBorder="true" applyAlignment="true" applyProtection="true">
      <alignment horizontal="general" vertical="bottom" textRotation="0" wrapText="false" indent="0" shrinkToFit="false"/>
      <protection locked="true" hidden="false"/>
    </xf>
    <xf numFmtId="164" fontId="41" fillId="4" borderId="0" xfId="0" applyFont="true" applyBorder="true" applyAlignment="true" applyProtection="true">
      <alignment horizontal="general" vertical="bottom" textRotation="0" wrapText="false" indent="0" shrinkToFit="false"/>
      <protection locked="true" hidden="false"/>
    </xf>
    <xf numFmtId="164" fontId="41" fillId="4" borderId="6" xfId="0" applyFont="true" applyBorder="true" applyAlignment="true" applyProtection="true">
      <alignment horizontal="right" vertical="bottom" textRotation="0" wrapText="false" indent="0" shrinkToFit="false"/>
      <protection locked="true" hidden="false"/>
    </xf>
    <xf numFmtId="164" fontId="43" fillId="2" borderId="0" xfId="0" applyFont="true" applyBorder="false" applyAlignment="true" applyProtection="true">
      <alignment horizontal="general" vertical="bottom" textRotation="0" wrapText="false" indent="0" shrinkToFit="false"/>
      <protection locked="true" hidden="false"/>
    </xf>
    <xf numFmtId="164" fontId="14" fillId="2" borderId="0" xfId="0" applyFont="true" applyBorder="true" applyAlignment="true" applyProtection="true">
      <alignment horizontal="right"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14" fillId="2" borderId="2" xfId="0" applyFont="true" applyBorder="true" applyAlignment="true" applyProtection="true">
      <alignment horizontal="center" vertical="bottom" textRotation="0" wrapText="false" indent="0" shrinkToFit="false"/>
      <protection locked="true" hidden="false"/>
    </xf>
    <xf numFmtId="164" fontId="18" fillId="2" borderId="3" xfId="0" applyFont="true" applyBorder="true" applyAlignment="true" applyProtection="true">
      <alignment horizontal="center" vertical="center" textRotation="0" wrapText="false" indent="0" shrinkToFit="false"/>
      <protection locked="true" hidden="false"/>
    </xf>
    <xf numFmtId="164" fontId="23" fillId="2" borderId="6" xfId="0" applyFont="true" applyBorder="true" applyAlignment="true" applyProtection="true">
      <alignment horizontal="center" vertical="center" textRotation="0" wrapText="false" indent="0" shrinkToFit="false"/>
      <protection locked="true" hidden="false"/>
    </xf>
    <xf numFmtId="164" fontId="44" fillId="2" borderId="7" xfId="0" applyFont="true" applyBorder="true" applyAlignment="true" applyProtection="true">
      <alignment horizontal="right" vertical="bottom" textRotation="0" wrapText="false" indent="0" shrinkToFit="false"/>
      <protection locked="true" hidden="false"/>
    </xf>
    <xf numFmtId="164" fontId="22" fillId="2" borderId="10"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left" vertical="bottom" textRotation="0" wrapText="false" indent="0" shrinkToFit="false"/>
      <protection locked="true" hidden="false"/>
    </xf>
    <xf numFmtId="164" fontId="23" fillId="2" borderId="13" xfId="0" applyFont="true" applyBorder="true" applyAlignment="true" applyProtection="true">
      <alignment horizontal="center" vertical="center" textRotation="0" wrapText="false" indent="0" shrinkToFit="false"/>
      <protection locked="true" hidden="false"/>
    </xf>
    <xf numFmtId="164" fontId="26" fillId="4" borderId="5" xfId="0" applyFont="true" applyBorder="true" applyAlignment="true" applyProtection="true">
      <alignment horizontal="general" vertical="bottom" textRotation="0" wrapText="false" indent="0" shrinkToFit="false"/>
      <protection locked="true" hidden="false"/>
    </xf>
    <xf numFmtId="164" fontId="29" fillId="4" borderId="7"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5" xfId="0" applyFont="true" applyBorder="true" applyAlignment="true" applyProtection="true">
      <alignment horizontal="center" vertical="bottom" textRotation="0" wrapText="false" indent="0" shrinkToFit="false"/>
      <protection locked="true" hidden="false"/>
    </xf>
    <xf numFmtId="164" fontId="16" fillId="2" borderId="10" xfId="0" applyFont="true" applyBorder="true" applyAlignment="true" applyProtection="true">
      <alignment horizontal="general" vertical="bottom" textRotation="0" wrapText="false" indent="0" shrinkToFit="false"/>
      <protection locked="true" hidden="false"/>
    </xf>
    <xf numFmtId="164" fontId="16" fillId="2" borderId="4" xfId="0" applyFont="true" applyBorder="true" applyAlignment="true" applyProtection="true">
      <alignment horizontal="general" vertical="bottom" textRotation="0" wrapText="false" indent="0" shrinkToFit="false"/>
      <protection locked="true" hidden="false"/>
    </xf>
    <xf numFmtId="164" fontId="11" fillId="2" borderId="4" xfId="0" applyFont="true" applyBorder="true" applyAlignment="true" applyProtection="true">
      <alignment horizontal="general" vertical="bottom" textRotation="0" wrapText="false" indent="0" shrinkToFit="false"/>
      <protection locked="true" hidden="false"/>
    </xf>
    <xf numFmtId="164" fontId="11" fillId="2" borderId="4" xfId="0" applyFont="true" applyBorder="true" applyAlignment="true" applyProtection="true">
      <alignment horizontal="general" vertical="center" textRotation="0" wrapText="true" indent="0" shrinkToFit="false"/>
      <protection locked="true" hidden="false"/>
    </xf>
    <xf numFmtId="164" fontId="11" fillId="2" borderId="7"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41" fillId="2" borderId="8"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4" fontId="48" fillId="2" borderId="2" xfId="0" applyFont="true" applyBorder="true" applyAlignment="true" applyProtection="true">
      <alignment horizontal="general" vertical="top" textRotation="0" wrapText="true" indent="0" shrinkToFit="false"/>
      <protection locked="true" hidden="false"/>
    </xf>
    <xf numFmtId="164" fontId="48" fillId="2" borderId="5" xfId="0" applyFont="true" applyBorder="true" applyAlignment="true" applyProtection="true">
      <alignment horizontal="general" vertical="top" textRotation="0" wrapText="true" indent="0" shrinkToFit="false"/>
      <protection locked="true" hidden="false"/>
    </xf>
    <xf numFmtId="164" fontId="48" fillId="2" borderId="0" xfId="0" applyFont="true" applyBorder="true" applyAlignment="true" applyProtection="true">
      <alignment horizontal="general" vertical="top" textRotation="0" wrapText="true" indent="0" shrinkToFit="false"/>
      <protection locked="true" hidden="false"/>
    </xf>
    <xf numFmtId="164" fontId="48" fillId="2" borderId="10" xfId="0" applyFont="true" applyBorder="true" applyAlignment="true" applyProtection="true">
      <alignment horizontal="general" vertical="top" textRotation="0" wrapText="true" indent="0" shrinkToFit="false"/>
      <protection locked="true" hidden="false"/>
    </xf>
    <xf numFmtId="164" fontId="48" fillId="2" borderId="7" xfId="0" applyFont="true" applyBorder="true" applyAlignment="true" applyProtection="true">
      <alignment horizontal="general" vertical="top" textRotation="0" wrapText="true" indent="0" shrinkToFit="false"/>
      <protection locked="true" hidden="false"/>
    </xf>
    <xf numFmtId="164" fontId="7" fillId="4" borderId="0" xfId="0" applyFont="true" applyBorder="true" applyAlignment="true" applyProtection="true">
      <alignment horizontal="general" vertical="bottom" textRotation="0" wrapText="false" indent="0" shrinkToFit="false"/>
      <protection locked="true" hidden="false"/>
    </xf>
    <xf numFmtId="164" fontId="7" fillId="4" borderId="0" xfId="0" applyFont="true" applyBorder="true" applyAlignment="true" applyProtection="true">
      <alignment horizontal="center" vertical="center" textRotation="0" wrapText="true" indent="0" shrinkToFit="false"/>
      <protection locked="true" hidden="false"/>
    </xf>
    <xf numFmtId="164" fontId="0" fillId="2" borderId="1" xfId="0" applyFont="true" applyBorder="true" applyAlignment="true" applyProtection="true">
      <alignment horizontal="left" vertical="bottom" textRotation="0" wrapText="false" indent="0" shrinkToFit="false"/>
      <protection locked="true" hidden="false"/>
    </xf>
    <xf numFmtId="164" fontId="0" fillId="2" borderId="9" xfId="0" applyFont="false" applyBorder="true" applyAlignment="true" applyProtection="true">
      <alignment horizontal="center" vertical="bottom" textRotation="0" wrapText="true" indent="0" shrinkToFit="false"/>
      <protection locked="true" hidden="false"/>
    </xf>
    <xf numFmtId="164" fontId="0" fillId="2" borderId="5" xfId="0" applyFont="true" applyBorder="true" applyAlignment="true" applyProtection="true">
      <alignment horizontal="left" vertical="bottom" textRotation="0" wrapText="false" indent="0" shrinkToFit="false"/>
      <protection locked="true" hidden="false"/>
    </xf>
    <xf numFmtId="164" fontId="0" fillId="2" borderId="10" xfId="0" applyFont="true" applyBorder="true" applyAlignment="true" applyProtection="true">
      <alignment horizontal="left" vertical="bottom" textRotation="0" wrapText="false" indent="0" shrinkToFit="false"/>
      <protection locked="true" hidden="false"/>
    </xf>
    <xf numFmtId="164" fontId="12" fillId="2" borderId="10" xfId="0" applyFont="true" applyBorder="true" applyAlignment="true" applyProtection="true">
      <alignment horizontal="left" vertical="bottom" textRotation="0" wrapText="false" indent="0" shrinkToFit="false"/>
      <protection locked="true" hidden="false"/>
    </xf>
    <xf numFmtId="164" fontId="49" fillId="4" borderId="10" xfId="0" applyFont="true" applyBorder="true" applyAlignment="true" applyProtection="true">
      <alignment horizontal="left"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right" vertical="center"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0" borderId="7" xfId="0" applyFont="true" applyBorder="true" applyAlignment="true" applyProtection="true">
      <alignment horizontal="right" vertical="bottom" textRotation="0" wrapText="false" indent="0" shrinkToFit="false"/>
      <protection locked="true" hidden="false"/>
    </xf>
    <xf numFmtId="164" fontId="0" fillId="6" borderId="0" xfId="0" applyFont="false" applyBorder="false" applyAlignment="true" applyProtection="true">
      <alignment horizontal="center"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2" borderId="15"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false" applyBorder="true" applyAlignment="true" applyProtection="true">
      <alignment horizontal="left" vertical="bottom" textRotation="0" wrapText="false" indent="0" shrinkToFit="false"/>
      <protection locked="true" hidden="false"/>
    </xf>
    <xf numFmtId="164" fontId="0" fillId="2" borderId="4" xfId="0" applyFont="false" applyBorder="true" applyAlignment="true" applyProtection="true">
      <alignment horizontal="center"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center" vertical="bottom" textRotation="0" wrapText="true" indent="0" shrinkToFit="false"/>
      <protection locked="true" hidden="false"/>
    </xf>
    <xf numFmtId="164" fontId="7" fillId="4" borderId="7" xfId="0" applyFont="true" applyBorder="true" applyAlignment="true" applyProtection="true">
      <alignment horizontal="center" vertical="center" textRotation="0" wrapText="true" indent="0" shrinkToFit="false"/>
      <protection locked="true" hidden="false"/>
    </xf>
    <xf numFmtId="164" fontId="9" fillId="4" borderId="5" xfId="0" applyFont="true" applyBorder="true" applyAlignment="true" applyProtection="true">
      <alignment horizontal="center" vertical="center" textRotation="0" wrapText="true" indent="0" shrinkToFit="false"/>
      <protection locked="true" hidden="false"/>
    </xf>
    <xf numFmtId="164" fontId="9" fillId="4" borderId="0" xfId="0" applyFont="true" applyBorder="true" applyAlignment="true" applyProtection="true">
      <alignment horizontal="center" vertical="center" textRotation="0" wrapText="tru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general" vertical="center" textRotation="0" wrapText="false" indent="0" shrinkToFit="false"/>
      <protection locked="true" hidden="false"/>
    </xf>
    <xf numFmtId="164" fontId="11" fillId="2" borderId="2" xfId="0" applyFont="true" applyBorder="true" applyAlignment="true" applyProtection="true">
      <alignment horizontal="general" vertical="center" textRotation="0" wrapText="false" indent="0" shrinkToFit="false"/>
      <protection locked="true" hidden="false"/>
    </xf>
    <xf numFmtId="164" fontId="11" fillId="4" borderId="2" xfId="0" applyFont="true" applyBorder="true" applyAlignment="true" applyProtection="true">
      <alignment horizontal="general" vertical="center"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11" fillId="4" borderId="0" xfId="0" applyFont="true" applyBorder="true" applyAlignment="true" applyProtection="true">
      <alignment horizontal="left" vertical="center" textRotation="0" wrapText="false" indent="0" shrinkToFit="false"/>
      <protection locked="true" hidden="false"/>
    </xf>
    <xf numFmtId="164" fontId="0" fillId="4" borderId="0" xfId="0" applyFont="false" applyBorder="true" applyAlignment="true" applyProtection="true">
      <alignment horizontal="left" vertical="bottom" textRotation="0" wrapText="false" indent="0" shrinkToFit="false"/>
      <protection locked="true" hidden="false"/>
    </xf>
    <xf numFmtId="164" fontId="40" fillId="2" borderId="8" xfId="0" applyFont="true" applyBorder="true" applyAlignment="true" applyProtection="true">
      <alignment horizontal="general" vertical="bottom" textRotation="0" wrapText="false" indent="0" shrinkToFit="false"/>
      <protection locked="true" hidden="false"/>
    </xf>
    <xf numFmtId="164" fontId="26" fillId="4" borderId="0" xfId="0" applyFont="true" applyBorder="false" applyAlignment="true" applyProtection="true">
      <alignment horizontal="general" vertical="center" textRotation="0" wrapText="false" indent="0" shrinkToFit="false"/>
      <protection locked="true" hidden="false"/>
    </xf>
    <xf numFmtId="164" fontId="4" fillId="0" borderId="15" xfId="0" applyFont="true" applyBorder="true" applyAlignment="true" applyProtection="true">
      <alignment horizontal="center" vertical="bottom" textRotation="0" wrapText="false" indent="0" shrinkToFit="false"/>
      <protection locked="true" hidden="false"/>
    </xf>
    <xf numFmtId="164" fontId="0" fillId="2" borderId="7" xfId="0" applyFont="false" applyBorder="true" applyAlignment="true" applyProtection="true">
      <alignment horizontal="center" vertical="bottom" textRotation="0" wrapText="false" indent="0" shrinkToFit="false"/>
      <protection locked="true" hidden="false"/>
    </xf>
    <xf numFmtId="164" fontId="50" fillId="2" borderId="10" xfId="0" applyFont="true" applyBorder="true" applyAlignment="true" applyProtection="true">
      <alignment horizontal="left" vertical="bottom" textRotation="0" wrapText="false" indent="0" shrinkToFit="false"/>
      <protection locked="true" hidden="false"/>
    </xf>
    <xf numFmtId="164" fontId="50" fillId="2" borderId="7" xfId="0" applyFont="true" applyBorder="true" applyAlignment="true" applyProtection="true">
      <alignment horizontal="general" vertical="center" textRotation="0" wrapText="false" indent="0" shrinkToFit="false"/>
      <protection locked="true" hidden="false"/>
    </xf>
    <xf numFmtId="164" fontId="50" fillId="2" borderId="7" xfId="0" applyFont="true" applyBorder="true" applyAlignment="true" applyProtection="true">
      <alignment horizontal="right" vertical="bottom" textRotation="0" wrapText="false" indent="0" shrinkToFit="false"/>
      <protection locked="true" hidden="false"/>
    </xf>
    <xf numFmtId="164" fontId="51" fillId="2" borderId="7" xfId="0" applyFont="true" applyBorder="true" applyAlignment="true" applyProtection="true">
      <alignment horizontal="center" vertical="center" textRotation="0" wrapText="false" indent="0" shrinkToFit="false"/>
      <protection locked="true" hidden="false"/>
    </xf>
    <xf numFmtId="164" fontId="20" fillId="2" borderId="7" xfId="0" applyFont="true" applyBorder="true" applyAlignment="true" applyProtection="true">
      <alignment horizontal="general" vertical="center" textRotation="0" wrapText="false" indent="0" shrinkToFit="false"/>
      <protection locked="true" hidden="false"/>
    </xf>
    <xf numFmtId="164" fontId="23" fillId="2" borderId="7" xfId="0" applyFont="true" applyBorder="true" applyAlignment="true" applyProtection="true">
      <alignment horizontal="right" vertical="center" textRotation="0" wrapText="false" indent="0" shrinkToFit="false"/>
      <protection locked="true" hidden="false"/>
    </xf>
    <xf numFmtId="164" fontId="28" fillId="2" borderId="13" xfId="0" applyFont="true" applyBorder="true" applyAlignment="true" applyProtection="true">
      <alignment horizontal="general" vertical="bottom" textRotation="0" wrapText="false" indent="0" shrinkToFit="false"/>
      <protection locked="true" hidden="false"/>
    </xf>
    <xf numFmtId="164" fontId="50" fillId="2" borderId="8" xfId="0" applyFont="true" applyBorder="true" applyAlignment="true" applyProtection="true">
      <alignment horizontal="left"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9" borderId="0" xfId="0" applyFont="false" applyBorder="false" applyAlignment="true" applyProtection="true">
      <alignment horizontal="center" vertical="bottom" textRotation="0" wrapText="true" indent="0" shrinkToFit="false"/>
      <protection locked="true" hidden="false"/>
    </xf>
    <xf numFmtId="164" fontId="52" fillId="2" borderId="7" xfId="0" applyFont="true" applyBorder="true" applyAlignment="true" applyProtection="true">
      <alignment horizontal="center" vertical="center"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3" fillId="4"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54" fillId="2" borderId="7" xfId="0" applyFont="true" applyBorder="tru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55" fillId="0" borderId="0" xfId="0" applyFont="true" applyBorder="false" applyAlignment="true" applyProtection="true">
      <alignment horizontal="general" vertical="bottom" textRotation="0" wrapText="false" indent="0" shrinkToFit="false"/>
      <protection locked="true" hidden="false"/>
    </xf>
    <xf numFmtId="164" fontId="55" fillId="2" borderId="5" xfId="0" applyFont="true" applyBorder="true" applyAlignment="true" applyProtection="true">
      <alignment horizontal="general" vertical="top" textRotation="0" wrapText="false" indent="0" shrinkToFit="false"/>
      <protection locked="true" hidden="false"/>
    </xf>
    <xf numFmtId="164" fontId="0" fillId="2" borderId="10" xfId="0" applyFont="true" applyBorder="true" applyAlignment="true" applyProtection="true">
      <alignment horizontal="general" vertical="top" textRotation="0" wrapText="false" indent="0" shrinkToFit="false"/>
      <protection locked="true" hidden="false"/>
    </xf>
    <xf numFmtId="164" fontId="0" fillId="2" borderId="9" xfId="0" applyFont="true" applyBorder="true" applyAlignment="true" applyProtection="true">
      <alignment horizontal="center" vertical="bottom" textRotation="0" wrapText="true" indent="0" shrinkToFit="false"/>
      <protection locked="true" hidden="false"/>
    </xf>
    <xf numFmtId="164" fontId="0" fillId="4" borderId="1" xfId="0" applyFont="false" applyBorder="true" applyAlignment="true" applyProtection="true">
      <alignment horizontal="general" vertical="bottom" textRotation="0" wrapText="false" indent="0" shrinkToFit="false"/>
      <protection locked="true" hidden="false"/>
    </xf>
    <xf numFmtId="164" fontId="0" fillId="4" borderId="2" xfId="0" applyFont="false" applyBorder="true" applyAlignment="true" applyProtection="true">
      <alignment horizontal="general" vertical="bottom" textRotation="0" wrapText="false" indent="0" shrinkToFit="false"/>
      <protection locked="true" hidden="false"/>
    </xf>
    <xf numFmtId="164" fontId="0" fillId="4" borderId="3"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4" borderId="5" xfId="0" applyFont="false" applyBorder="true" applyAlignment="true" applyProtection="true">
      <alignment horizontal="general" vertical="bottom" textRotation="0" wrapText="false" indent="0" shrinkToFit="false"/>
      <protection locked="true" hidden="false"/>
    </xf>
    <xf numFmtId="164" fontId="0" fillId="4" borderId="0" xfId="0" applyFont="false" applyBorder="true" applyAlignment="true" applyProtection="true">
      <alignment horizontal="general" vertical="bottom" textRotation="0" wrapText="false" indent="0" shrinkToFit="false"/>
      <protection locked="true" hidden="false"/>
    </xf>
    <xf numFmtId="164" fontId="0" fillId="4" borderId="6" xfId="0" applyFont="false" applyBorder="true" applyAlignment="true" applyProtection="true">
      <alignment horizontal="general" vertical="bottom" textRotation="0" wrapText="false" indent="0" shrinkToFit="false"/>
      <protection locked="true" hidden="false"/>
    </xf>
    <xf numFmtId="164" fontId="0" fillId="2" borderId="22" xfId="0" applyFont="false" applyBorder="true" applyAlignment="true" applyProtection="true">
      <alignment horizontal="general" vertical="bottom" textRotation="0" wrapText="false" indent="0" shrinkToFit="false"/>
      <protection locked="true" hidden="false"/>
    </xf>
    <xf numFmtId="164" fontId="31" fillId="2" borderId="0" xfId="0" applyFont="true" applyBorder="false" applyAlignment="true" applyProtection="true">
      <alignment horizontal="center" vertical="bottom" textRotation="0" wrapText="false" indent="0" shrinkToFit="false"/>
      <protection locked="true" hidden="false"/>
    </xf>
    <xf numFmtId="164" fontId="4" fillId="8" borderId="0" xfId="0" applyFont="true" applyBorder="false" applyAlignment="true" applyProtection="true">
      <alignment horizontal="general" vertical="bottom" textRotation="0" wrapText="false" indent="0" shrinkToFit="false"/>
      <protection locked="true" hidden="false"/>
    </xf>
    <xf numFmtId="164" fontId="4" fillId="8" borderId="2"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center" vertical="bottom" textRotation="0" wrapText="false" indent="0" shrinkToFit="false"/>
      <protection locked="true" hidden="false"/>
    </xf>
    <xf numFmtId="164" fontId="4" fillId="2" borderId="19" xfId="0" applyFont="true" applyBorder="true" applyAlignment="true" applyProtection="true">
      <alignment horizontal="general" vertical="bottom" textRotation="0" wrapText="false" indent="0" shrinkToFit="false"/>
      <protection locked="true" hidden="false"/>
    </xf>
    <xf numFmtId="164" fontId="4" fillId="9" borderId="4" xfId="0" applyFont="true" applyBorder="true" applyAlignment="true" applyProtection="true">
      <alignment horizontal="general" vertical="bottom" textRotation="0" wrapText="false" indent="0" shrinkToFit="false"/>
      <protection locked="true" hidden="false"/>
    </xf>
    <xf numFmtId="164" fontId="32" fillId="2" borderId="8" xfId="0" applyFont="true" applyBorder="true" applyAlignment="true" applyProtection="true">
      <alignment horizontal="general" vertical="bottom" textRotation="0" wrapText="false" indent="0" shrinkToFit="false"/>
      <protection locked="true" hidden="false"/>
    </xf>
    <xf numFmtId="164" fontId="9" fillId="4" borderId="6" xfId="0" applyFont="true" applyBorder="true" applyAlignment="true" applyProtection="true">
      <alignment horizontal="center" vertical="center" textRotation="0" wrapText="true" indent="0" shrinkToFit="false"/>
      <protection locked="true" hidden="false"/>
    </xf>
    <xf numFmtId="164" fontId="11" fillId="4" borderId="5" xfId="0" applyFont="true" applyBorder="true" applyAlignment="true" applyProtection="true">
      <alignment horizontal="general" vertical="center" textRotation="0" wrapText="true" indent="0" shrinkToFit="false"/>
      <protection locked="true" hidden="false"/>
    </xf>
    <xf numFmtId="164" fontId="11" fillId="4" borderId="0" xfId="0" applyFont="true" applyBorder="true" applyAlignment="true" applyProtection="true">
      <alignment horizontal="general" vertical="center" textRotation="0" wrapText="true" indent="0" shrinkToFit="false"/>
      <protection locked="true" hidden="false"/>
    </xf>
    <xf numFmtId="164" fontId="11" fillId="4" borderId="6" xfId="0" applyFont="true" applyBorder="true" applyAlignment="true" applyProtection="true">
      <alignment horizontal="general" vertical="center" textRotation="0" wrapText="true" indent="0" shrinkToFit="false"/>
      <protection locked="true" hidden="false"/>
    </xf>
    <xf numFmtId="164" fontId="57" fillId="9" borderId="4" xfId="0" applyFont="true" applyBorder="true" applyAlignment="true" applyProtection="true">
      <alignment horizontal="general" vertical="bottom" textRotation="0" wrapText="false" indent="0" shrinkToFit="false"/>
      <protection locked="true" hidden="false"/>
    </xf>
    <xf numFmtId="164" fontId="0" fillId="4" borderId="10" xfId="0" applyFont="false" applyBorder="true" applyAlignment="true" applyProtection="true">
      <alignment horizontal="left" vertical="bottom" textRotation="0" wrapText="false" indent="0" shrinkToFit="false"/>
      <protection locked="true" hidden="false"/>
    </xf>
    <xf numFmtId="164" fontId="11" fillId="4" borderId="13" xfId="0" applyFont="true" applyBorder="true" applyAlignment="true" applyProtection="true">
      <alignment horizontal="general" vertical="center" textRotation="0" wrapText="true" indent="0" shrinkToFit="false"/>
      <protection locked="true" hidden="false"/>
    </xf>
    <xf numFmtId="164" fontId="12" fillId="2" borderId="18" xfId="0" applyFont="true" applyBorder="true" applyAlignment="true" applyProtection="true">
      <alignment horizontal="general" vertical="bottom" textRotation="0" wrapText="false" indent="0" shrinkToFit="false"/>
      <protection locked="true" hidden="false"/>
    </xf>
    <xf numFmtId="164" fontId="26" fillId="4" borderId="7" xfId="0" applyFont="true" applyBorder="true" applyAlignment="true" applyProtection="true">
      <alignment horizontal="general" vertical="bottom" textRotation="0" wrapText="false" indent="0" shrinkToFit="false"/>
      <protection locked="true" hidden="false"/>
    </xf>
    <xf numFmtId="164" fontId="26" fillId="4" borderId="0" xfId="0" applyFont="true" applyBorder="fals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bottom" textRotation="0" wrapText="false" indent="0" shrinkToFit="false"/>
      <protection locked="true" hidden="false"/>
    </xf>
    <xf numFmtId="164" fontId="26" fillId="4" borderId="0" xfId="0" applyFont="true" applyBorder="false" applyAlignment="true" applyProtection="true">
      <alignment horizontal="center" vertical="bottom" textRotation="0" wrapText="false" indent="0" shrinkToFit="false"/>
      <protection locked="true" hidden="false"/>
    </xf>
    <xf numFmtId="164" fontId="58" fillId="2" borderId="6" xfId="0" applyFont="true" applyBorder="true" applyAlignment="true" applyProtection="true">
      <alignment horizontal="right" vertical="bottom" textRotation="0" wrapText="false" indent="0" shrinkToFit="false"/>
      <protection locked="true" hidden="false"/>
    </xf>
    <xf numFmtId="164" fontId="58" fillId="2" borderId="0" xfId="0" applyFont="true" applyBorder="false" applyAlignment="true" applyProtection="true">
      <alignment horizontal="right" vertical="bottom" textRotation="0" wrapText="false" indent="0" shrinkToFit="false"/>
      <protection locked="true" hidden="false"/>
    </xf>
    <xf numFmtId="164" fontId="32" fillId="2" borderId="0" xfId="0" applyFont="true" applyBorder="false" applyAlignment="true" applyProtection="true">
      <alignment horizontal="center" vertical="bottom" textRotation="0" wrapText="false" indent="0" shrinkToFit="false"/>
      <protection locked="true" hidden="false"/>
    </xf>
    <xf numFmtId="164" fontId="59" fillId="2" borderId="0" xfId="0" applyFont="true" applyBorder="false" applyAlignment="true" applyProtection="true">
      <alignment horizontal="right" vertical="bottom" textRotation="0" wrapText="false" indent="0" shrinkToFit="false"/>
      <protection locked="true" hidden="false"/>
    </xf>
    <xf numFmtId="164" fontId="60" fillId="2" borderId="0" xfId="0" applyFont="true" applyBorder="false" applyAlignment="true" applyProtection="true">
      <alignment horizontal="right" vertical="bottom" textRotation="0" wrapText="false" indent="0" shrinkToFit="false"/>
      <protection locked="true" hidden="false"/>
    </xf>
    <xf numFmtId="164" fontId="60" fillId="2" borderId="6" xfId="0" applyFont="true" applyBorder="true" applyAlignment="true" applyProtection="true">
      <alignment horizontal="right" vertical="bottom" textRotation="0" wrapText="false" indent="0" shrinkToFit="false"/>
      <protection locked="true" hidden="false"/>
    </xf>
    <xf numFmtId="164" fontId="12" fillId="8" borderId="19" xfId="0" applyFont="true" applyBorder="true" applyAlignment="true" applyProtection="true">
      <alignment horizontal="left" vertical="bottom" textRotation="0" wrapText="false" indent="0" shrinkToFit="false"/>
      <protection locked="true" hidden="false"/>
    </xf>
    <xf numFmtId="164" fontId="0" fillId="8" borderId="19" xfId="0" applyFont="true" applyBorder="true" applyAlignment="true" applyProtection="true">
      <alignment horizontal="right" vertical="bottom" textRotation="0" wrapText="false" indent="0" shrinkToFit="false"/>
      <protection locked="true" hidden="false"/>
    </xf>
    <xf numFmtId="164" fontId="58" fillId="2" borderId="13" xfId="0" applyFont="true" applyBorder="true" applyAlignment="true" applyProtection="true">
      <alignment horizontal="right" vertical="bottom" textRotation="0" wrapText="false" indent="0" shrinkToFit="false"/>
      <protection locked="true" hidden="false"/>
    </xf>
    <xf numFmtId="164" fontId="58" fillId="2" borderId="7" xfId="0" applyFont="true" applyBorder="true" applyAlignment="true" applyProtection="true">
      <alignment horizontal="right" vertical="bottom" textRotation="0" wrapText="false" indent="0" shrinkToFit="false"/>
      <protection locked="true" hidden="false"/>
    </xf>
    <xf numFmtId="164" fontId="5" fillId="9" borderId="4" xfId="0" applyFont="true" applyBorder="true" applyAlignment="true" applyProtection="true">
      <alignment horizontal="general" vertical="bottom" textRotation="0" wrapText="false" indent="0" shrinkToFit="false"/>
      <protection locked="true" hidden="false"/>
    </xf>
    <xf numFmtId="164" fontId="4" fillId="8" borderId="17" xfId="0" applyFont="true" applyBorder="true" applyAlignment="true" applyProtection="true">
      <alignment horizontal="center" vertical="bottom" textRotation="0" wrapText="false" indent="0" shrinkToFit="false"/>
      <protection locked="true" hidden="false"/>
    </xf>
    <xf numFmtId="164" fontId="41" fillId="2" borderId="0" xfId="0" applyFont="true" applyBorder="false" applyAlignment="true" applyProtection="true">
      <alignment horizontal="general" vertical="bottom" textRotation="0" wrapText="false" indent="0" shrinkToFit="false"/>
      <protection locked="true" hidden="false"/>
    </xf>
    <xf numFmtId="164" fontId="5" fillId="8" borderId="4" xfId="0" applyFont="true" applyBorder="true" applyAlignment="true" applyProtection="true">
      <alignment horizontal="general" vertical="bottom" textRotation="0" wrapText="false" indent="0" shrinkToFit="false"/>
      <protection locked="true" hidden="false"/>
    </xf>
    <xf numFmtId="164" fontId="4" fillId="8" borderId="4" xfId="0" applyFont="true" applyBorder="true" applyAlignment="true" applyProtection="true">
      <alignment horizontal="general" vertical="bottom" textRotation="0" wrapText="false" indent="0" shrinkToFit="false"/>
      <protection locked="true" hidden="false"/>
    </xf>
    <xf numFmtId="164" fontId="5" fillId="8" borderId="23"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right" vertical="bottom" textRotation="0" wrapText="false" indent="0" shrinkToFit="false"/>
      <protection locked="true" hidden="false"/>
    </xf>
    <xf numFmtId="164" fontId="61" fillId="2" borderId="7"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14" fillId="10" borderId="0" xfId="0" applyFont="true" applyBorder="true" applyAlignment="true" applyProtection="true">
      <alignment horizontal="general" vertical="bottom" textRotation="0" wrapText="false" indent="0" shrinkToFit="false"/>
      <protection locked="true" hidden="false"/>
    </xf>
    <xf numFmtId="164" fontId="55" fillId="0" borderId="1" xfId="0" applyFont="true" applyBorder="true" applyAlignment="true" applyProtection="true">
      <alignment horizontal="general" vertical="bottom" textRotation="0" wrapText="false" indent="0" shrinkToFit="false"/>
      <protection locked="true" hidden="false"/>
    </xf>
    <xf numFmtId="164" fontId="48" fillId="2" borderId="3" xfId="0" applyFont="true" applyBorder="true" applyAlignment="true" applyProtection="true">
      <alignment horizontal="general" vertical="top" textRotation="0" wrapText="true" indent="0" shrinkToFit="false"/>
      <protection locked="true" hidden="false"/>
    </xf>
    <xf numFmtId="164" fontId="48" fillId="2" borderId="6" xfId="0" applyFont="true" applyBorder="true" applyAlignment="true" applyProtection="true">
      <alignment horizontal="general" vertical="top" textRotation="0" wrapText="true" indent="0" shrinkToFit="false"/>
      <protection locked="true" hidden="false"/>
    </xf>
    <xf numFmtId="164" fontId="48" fillId="2" borderId="13"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11" borderId="1" xfId="0" applyFont="false" applyBorder="true" applyAlignment="true" applyProtection="true">
      <alignment horizontal="general" vertical="bottom" textRotation="0" wrapText="false" indent="0" shrinkToFit="false"/>
      <protection locked="true" hidden="false"/>
    </xf>
    <xf numFmtId="164" fontId="0" fillId="11" borderId="2" xfId="0" applyFont="false" applyBorder="true" applyAlignment="true" applyProtection="true">
      <alignment horizontal="general" vertical="bottom" textRotation="0" wrapText="false" indent="0" shrinkToFit="false"/>
      <protection locked="true" hidden="false"/>
    </xf>
    <xf numFmtId="164" fontId="0" fillId="11" borderId="3" xfId="0" applyFont="false" applyBorder="true" applyAlignment="true" applyProtection="true">
      <alignment horizontal="general" vertical="bottom" textRotation="0" wrapText="false" indent="0" shrinkToFit="false"/>
      <protection locked="true" hidden="false"/>
    </xf>
    <xf numFmtId="164" fontId="0" fillId="11" borderId="5" xfId="0" applyFont="false" applyBorder="true" applyAlignment="true" applyProtection="true">
      <alignment horizontal="general" vertical="bottom" textRotation="0" wrapText="false" indent="0" shrinkToFit="false"/>
      <protection locked="true" hidden="false"/>
    </xf>
    <xf numFmtId="164" fontId="0" fillId="11" borderId="0" xfId="0" applyFont="false" applyBorder="true" applyAlignment="true" applyProtection="true">
      <alignment horizontal="general" vertical="bottom" textRotation="0" wrapText="false" indent="0" shrinkToFit="false"/>
      <protection locked="true" hidden="false"/>
    </xf>
    <xf numFmtId="164" fontId="0" fillId="11" borderId="6" xfId="0" applyFont="false" applyBorder="true" applyAlignment="true" applyProtection="true">
      <alignment horizontal="general" vertical="bottom" textRotation="0" wrapText="false" indent="0" shrinkToFit="false"/>
      <protection locked="true" hidden="false"/>
    </xf>
    <xf numFmtId="164" fontId="9" fillId="11" borderId="5" xfId="0" applyFont="true" applyBorder="true" applyAlignment="true" applyProtection="true">
      <alignment horizontal="center" vertical="center" textRotation="0" wrapText="true" indent="0" shrinkToFit="false"/>
      <protection locked="true" hidden="false"/>
    </xf>
    <xf numFmtId="164" fontId="9" fillId="11" borderId="0" xfId="0" applyFont="true" applyBorder="true" applyAlignment="true" applyProtection="true">
      <alignment horizontal="center" vertical="center" textRotation="0" wrapText="true" indent="0" shrinkToFit="false"/>
      <protection locked="true" hidden="false"/>
    </xf>
    <xf numFmtId="164" fontId="9" fillId="11" borderId="6" xfId="0" applyFont="true" applyBorder="true" applyAlignment="true" applyProtection="true">
      <alignment horizontal="center" vertical="center" textRotation="0" wrapText="true" indent="0" shrinkToFit="false"/>
      <protection locked="true" hidden="false"/>
    </xf>
    <xf numFmtId="164" fontId="11" fillId="5" borderId="0" xfId="0" applyFont="true" applyBorder="true" applyAlignment="true" applyProtection="true">
      <alignment horizontal="left" vertical="center" textRotation="0" wrapText="false" indent="0" shrinkToFit="false"/>
      <protection locked="true" hidden="false"/>
    </xf>
    <xf numFmtId="164" fontId="11" fillId="11" borderId="0" xfId="0" applyFont="true" applyBorder="true" applyAlignment="true" applyProtection="true">
      <alignment horizontal="left" vertical="center" textRotation="0" wrapText="false" indent="0" shrinkToFit="false"/>
      <protection locked="true" hidden="false"/>
    </xf>
    <xf numFmtId="164" fontId="0" fillId="11" borderId="0" xfId="0" applyFont="false" applyBorder="true" applyAlignment="true" applyProtection="true">
      <alignment horizontal="left"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6" fillId="4" borderId="0" xfId="0" applyFont="true" applyBorder="false" applyAlignment="true" applyProtection="true">
      <alignment horizontal="left" vertical="bottom" textRotation="0" wrapText="false" indent="0" shrinkToFit="false"/>
      <protection locked="true" hidden="false"/>
    </xf>
    <xf numFmtId="164" fontId="26" fillId="4" borderId="0" xfId="0" applyFont="true" applyBorder="false" applyAlignment="true" applyProtection="true">
      <alignment horizontal="center" vertical="center" textRotation="0" wrapText="false" indent="0" shrinkToFit="false"/>
      <protection locked="true" hidden="false"/>
    </xf>
    <xf numFmtId="164" fontId="26" fillId="4" borderId="0" xfId="0" applyFont="true" applyBorder="false" applyAlignment="true" applyProtection="true">
      <alignment horizontal="right" vertical="bottom" textRotation="0" wrapText="false" indent="0" shrinkToFit="false"/>
      <protection locked="true" hidden="false"/>
    </xf>
    <xf numFmtId="164" fontId="23" fillId="2" borderId="10" xfId="0" applyFont="true" applyBorder="true" applyAlignment="true" applyProtection="true">
      <alignment horizontal="left" vertical="bottom" textRotation="0" wrapText="false" indent="0" shrinkToFit="false"/>
      <protection locked="true" hidden="false"/>
    </xf>
    <xf numFmtId="164" fontId="23" fillId="2" borderId="7" xfId="0" applyFont="true" applyBorder="true" applyAlignment="true" applyProtection="true">
      <alignment horizontal="general" vertical="center" textRotation="0" wrapText="false" indent="0" shrinkToFit="false"/>
      <protection locked="true" hidden="false"/>
    </xf>
    <xf numFmtId="164" fontId="23" fillId="2" borderId="7" xfId="0" applyFont="true" applyBorder="true" applyAlignment="true" applyProtection="true">
      <alignment horizontal="right" vertical="bottom" textRotation="0" wrapText="false" indent="0" shrinkToFit="false"/>
      <protection locked="true" hidden="false"/>
    </xf>
    <xf numFmtId="164" fontId="62" fillId="0" borderId="0" xfId="0" applyFont="true" applyBorder="false" applyAlignment="true" applyProtection="true">
      <alignment horizontal="center" vertical="bottom" textRotation="0" wrapText="false" indent="0" shrinkToFit="false"/>
      <protection locked="true" hidden="false"/>
    </xf>
    <xf numFmtId="164" fontId="12" fillId="2" borderId="7" xfId="0" applyFont="true" applyBorder="true" applyAlignment="true" applyProtection="true">
      <alignment horizontal="general" vertical="bottom" textRotation="0" wrapText="false" indent="0" shrinkToFit="false"/>
      <protection locked="true" hidden="false"/>
    </xf>
    <xf numFmtId="164" fontId="63" fillId="2" borderId="7" xfId="0" applyFont="true" applyBorder="true" applyAlignment="true" applyProtection="true">
      <alignment horizontal="general" vertical="bottom" textRotation="0" wrapText="false" indent="0" shrinkToFit="false"/>
      <protection locked="true" hidden="false"/>
    </xf>
    <xf numFmtId="164" fontId="11" fillId="12" borderId="0" xfId="0" applyFont="true" applyBorder="false" applyAlignment="true" applyProtection="true">
      <alignment horizontal="general" vertical="center" textRotation="0" wrapText="false" indent="0" shrinkToFit="false"/>
      <protection locked="true" hidden="false"/>
    </xf>
    <xf numFmtId="164" fontId="64" fillId="12" borderId="0" xfId="0" applyFont="true" applyBorder="false" applyAlignment="true" applyProtection="true">
      <alignment horizontal="general" vertical="center" textRotation="0" wrapText="false" indent="0" shrinkToFit="false"/>
      <protection locked="true" hidden="false"/>
    </xf>
    <xf numFmtId="164" fontId="65" fillId="0" borderId="0" xfId="0" applyFont="true" applyBorder="false" applyAlignment="true" applyProtection="true">
      <alignment horizontal="general" vertical="center" textRotation="0" wrapText="false" indent="0" shrinkToFit="false"/>
      <protection locked="true" hidden="false"/>
    </xf>
    <xf numFmtId="164" fontId="32" fillId="2" borderId="10" xfId="0" applyFont="true" applyBorder="true" applyAlignment="true" applyProtection="true">
      <alignment horizontal="general" vertical="bottom" textRotation="0" wrapText="false" indent="0" shrinkToFit="false"/>
      <protection locked="true" hidden="false"/>
    </xf>
    <xf numFmtId="164" fontId="66" fillId="0" borderId="0" xfId="0" applyFont="true" applyBorder="false" applyAlignment="true" applyProtection="true">
      <alignment horizontal="left" vertical="center" textRotation="0" wrapText="false" indent="1" shrinkToFit="false"/>
      <protection locked="true" hidden="false"/>
    </xf>
    <xf numFmtId="164" fontId="6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0" fillId="13" borderId="10" xfId="0" applyFont="false" applyBorder="true" applyAlignment="true" applyProtection="true">
      <alignment horizontal="left" vertical="bottom" textRotation="0" wrapText="false" indent="0" shrinkToFit="false"/>
      <protection locked="true" hidden="false"/>
    </xf>
    <xf numFmtId="164" fontId="11" fillId="13" borderId="13" xfId="0" applyFont="true" applyBorder="true" applyAlignment="true" applyProtection="true">
      <alignment horizontal="general" vertical="center" textRotation="0" wrapText="true" indent="0" shrinkToFit="false"/>
      <protection locked="true" hidden="false"/>
    </xf>
    <xf numFmtId="164" fontId="0" fillId="2" borderId="0" xfId="0" applyFont="true" applyBorder="false" applyAlignment="true" applyProtection="true">
      <alignment horizontal="general" vertical="center" textRotation="0" wrapText="tru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left" vertical="bottom" textRotation="0" wrapText="false" indent="0" shrinkToFit="false"/>
      <protection locked="true" hidden="false"/>
    </xf>
    <xf numFmtId="164" fontId="0" fillId="0" borderId="13"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7" fillId="4" borderId="7" xfId="0" applyFont="true" applyBorder="true" applyAlignment="true" applyProtection="true">
      <alignment horizontal="center" vertical="bottom" textRotation="0" wrapText="true" indent="0" shrinkToFit="false"/>
      <protection locked="true" hidden="false"/>
    </xf>
    <xf numFmtId="164" fontId="7" fillId="4" borderId="7" xfId="0" applyFont="true" applyBorder="true" applyAlignment="true" applyProtection="true">
      <alignment horizontal="center" vertical="bottom" textRotation="0" wrapText="false" indent="0" shrinkToFit="false"/>
      <protection locked="true" hidden="false"/>
    </xf>
    <xf numFmtId="164" fontId="13" fillId="4" borderId="7" xfId="0" applyFont="true" applyBorder="true" applyAlignment="true" applyProtection="true">
      <alignment horizontal="general" vertical="center" textRotation="0" wrapText="false" indent="0" shrinkToFit="false"/>
      <protection locked="true" hidden="false"/>
    </xf>
    <xf numFmtId="164" fontId="26" fillId="4" borderId="7" xfId="0" applyFont="true" applyBorder="true" applyAlignment="true" applyProtection="true">
      <alignment horizontal="general" vertical="center" textRotation="0" wrapText="false" indent="0" shrinkToFit="false"/>
      <protection locked="true" hidden="false"/>
    </xf>
    <xf numFmtId="164" fontId="69" fillId="2" borderId="0" xfId="0" applyFont="true" applyBorder="false" applyAlignment="true" applyProtection="true">
      <alignment horizontal="general" vertical="bottom" textRotation="0" wrapText="false" indent="0" shrinkToFit="false"/>
      <protection locked="true" hidden="false"/>
    </xf>
    <xf numFmtId="164" fontId="0" fillId="2" borderId="1" xfId="0" applyFont="fals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false" indent="0" shrinkToFit="false"/>
      <protection locked="true" hidden="false"/>
    </xf>
    <xf numFmtId="164" fontId="0" fillId="2" borderId="6" xfId="0" applyFont="false" applyBorder="true" applyAlignment="true" applyProtection="true">
      <alignment horizontal="center" vertical="bottom" textRotation="0" wrapText="false" indent="0" shrinkToFit="false"/>
      <protection locked="true" hidden="false"/>
    </xf>
    <xf numFmtId="164" fontId="0" fillId="2" borderId="13" xfId="0" applyFont="false" applyBorder="true" applyAlignment="true" applyProtection="true">
      <alignment horizontal="center" vertical="bottom" textRotation="0" wrapText="false" indent="0" shrinkToFit="false"/>
      <protection locked="true" hidden="false"/>
    </xf>
    <xf numFmtId="164" fontId="10" fillId="2" borderId="7" xfId="0" applyFont="true" applyBorder="true" applyAlignment="true" applyProtection="true">
      <alignment horizontal="left" vertical="center" textRotation="0" wrapText="false" indent="0" shrinkToFit="false"/>
      <protection locked="true" hidden="false"/>
    </xf>
    <xf numFmtId="164" fontId="24" fillId="2" borderId="10" xfId="0" applyFont="true" applyBorder="true" applyAlignment="true" applyProtection="true">
      <alignment horizontal="general" vertical="bottom" textRotation="0" wrapText="false" indent="0" shrinkToFit="false"/>
      <protection locked="true" hidden="false"/>
    </xf>
    <xf numFmtId="164" fontId="18" fillId="2" borderId="7" xfId="0" applyFont="true" applyBorder="true" applyAlignment="true" applyProtection="true">
      <alignment horizontal="center" vertical="center" textRotation="0" wrapText="false" indent="0" shrinkToFit="false"/>
      <protection locked="true" hidden="false"/>
    </xf>
    <xf numFmtId="164" fontId="55" fillId="2" borderId="7" xfId="0" applyFont="true" applyBorder="true" applyAlignment="true" applyProtection="true">
      <alignment horizontal="left" vertical="center" textRotation="0" wrapText="false" indent="0" shrinkToFit="false"/>
      <protection locked="true" hidden="false"/>
    </xf>
    <xf numFmtId="164" fontId="0" fillId="14" borderId="0" xfId="0" applyFont="false" applyBorder="false" applyAlignment="true" applyProtection="true">
      <alignment horizontal="general" vertical="bottom" textRotation="0" wrapText="false" indent="0" shrinkToFit="false"/>
      <protection locked="true" hidden="false"/>
    </xf>
    <xf numFmtId="164" fontId="0" fillId="14" borderId="5" xfId="0" applyFont="false" applyBorder="true" applyAlignment="true" applyProtection="true">
      <alignment horizontal="general" vertical="bottom" textRotation="0" wrapText="false" indent="0" shrinkToFit="false"/>
      <protection locked="true" hidden="false"/>
    </xf>
    <xf numFmtId="164" fontId="0" fillId="14" borderId="0" xfId="0" applyFont="false" applyBorder="true" applyAlignment="true" applyProtection="true">
      <alignment horizontal="general" vertical="bottom" textRotation="0" wrapText="false" indent="0" shrinkToFit="false"/>
      <protection locked="true" hidden="false"/>
    </xf>
    <xf numFmtId="164" fontId="9" fillId="14" borderId="5" xfId="0" applyFont="true" applyBorder="true" applyAlignment="true" applyProtection="true">
      <alignment horizontal="center" vertical="center" textRotation="0" wrapText="true" indent="0" shrinkToFit="false"/>
      <protection locked="true" hidden="false"/>
    </xf>
    <xf numFmtId="164" fontId="9" fillId="14" borderId="0" xfId="0" applyFont="true" applyBorder="true" applyAlignment="true" applyProtection="true">
      <alignment horizontal="center" vertical="center" textRotation="0" wrapText="true" indent="0" shrinkToFit="false"/>
      <protection locked="true" hidden="false"/>
    </xf>
    <xf numFmtId="164" fontId="11" fillId="14" borderId="5" xfId="0" applyFont="true" applyBorder="true" applyAlignment="true" applyProtection="true">
      <alignment horizontal="general" vertical="center" textRotation="0" wrapText="true" indent="0" shrinkToFit="false"/>
      <protection locked="true" hidden="false"/>
    </xf>
    <xf numFmtId="164" fontId="11" fillId="14" borderId="0" xfId="0" applyFont="true" applyBorder="true" applyAlignment="true" applyProtection="true">
      <alignment horizontal="general" vertical="center" textRotation="0" wrapText="true" indent="0" shrinkToFit="false"/>
      <protection locked="true" hidden="false"/>
    </xf>
    <xf numFmtId="164" fontId="0" fillId="14" borderId="10" xfId="0" applyFont="false" applyBorder="true" applyAlignment="true" applyProtection="true">
      <alignment horizontal="left" vertical="bottom" textRotation="0" wrapText="false" indent="0" shrinkToFit="false"/>
      <protection locked="true" hidden="false"/>
    </xf>
    <xf numFmtId="164" fontId="70" fillId="2" borderId="7" xfId="0" applyFont="true" applyBorder="true" applyAlignment="true" applyProtection="true">
      <alignment horizontal="general" vertical="bottom" textRotation="0" wrapText="false" indent="0" shrinkToFit="false"/>
      <protection locked="true" hidden="false"/>
    </xf>
    <xf numFmtId="164" fontId="71" fillId="2" borderId="7" xfId="0" applyFont="true" applyBorder="true" applyAlignment="true" applyProtection="true">
      <alignment horizontal="general" vertical="center" textRotation="0" wrapText="false" indent="0" shrinkToFit="false"/>
      <protection locked="true" hidden="false"/>
    </xf>
    <xf numFmtId="164" fontId="39" fillId="2" borderId="7" xfId="0" applyFont="true" applyBorder="true" applyAlignment="true" applyProtection="true">
      <alignment horizontal="general" vertical="center" textRotation="0" wrapText="false" indent="0" shrinkToFit="false"/>
      <protection locked="true" hidden="false"/>
    </xf>
    <xf numFmtId="164" fontId="0" fillId="2" borderId="7" xfId="0" applyFont="true" applyBorder="true" applyAlignment="true" applyProtection="true">
      <alignment horizontal="left" vertical="center" textRotation="0" wrapText="false" indent="0" shrinkToFit="false"/>
      <protection locked="true" hidden="false"/>
    </xf>
    <xf numFmtId="164" fontId="0" fillId="13" borderId="5" xfId="0" applyFont="false" applyBorder="true" applyAlignment="true" applyProtection="true">
      <alignment horizontal="general" vertical="bottom" textRotation="0" wrapText="false" indent="0" shrinkToFit="false"/>
      <protection locked="true" hidden="false"/>
    </xf>
    <xf numFmtId="164" fontId="0" fillId="13" borderId="0" xfId="0" applyFont="false" applyBorder="true" applyAlignment="true" applyProtection="true">
      <alignment horizontal="general" vertical="bottom" textRotation="0" wrapText="false" indent="0" shrinkToFit="false"/>
      <protection locked="true" hidden="false"/>
    </xf>
    <xf numFmtId="164" fontId="0" fillId="13" borderId="6" xfId="0" applyFont="false" applyBorder="true" applyAlignment="true" applyProtection="true">
      <alignment horizontal="general" vertical="bottom" textRotation="0" wrapText="false" indent="0" shrinkToFit="false"/>
      <protection locked="true" hidden="false"/>
    </xf>
    <xf numFmtId="164" fontId="72" fillId="0" borderId="15" xfId="0" applyFont="true" applyBorder="true" applyAlignment="true" applyProtection="true">
      <alignment horizontal="left" vertical="top" textRotation="0" wrapText="true" indent="0" shrinkToFit="false"/>
      <protection locked="true" hidden="false"/>
    </xf>
    <xf numFmtId="164" fontId="9" fillId="13" borderId="5" xfId="0" applyFont="true" applyBorder="true" applyAlignment="true" applyProtection="true">
      <alignment horizontal="center" vertical="center" textRotation="0" wrapText="true" indent="0" shrinkToFit="false"/>
      <protection locked="true" hidden="false"/>
    </xf>
    <xf numFmtId="164" fontId="9" fillId="13" borderId="0" xfId="0" applyFont="true" applyBorder="true" applyAlignment="true" applyProtection="true">
      <alignment horizontal="center" vertical="center" textRotation="0" wrapText="true" indent="0" shrinkToFit="false"/>
      <protection locked="true" hidden="false"/>
    </xf>
    <xf numFmtId="164" fontId="9" fillId="13" borderId="6" xfId="0" applyFont="true" applyBorder="true" applyAlignment="true" applyProtection="true">
      <alignment horizontal="center" vertical="center" textRotation="0" wrapText="true" indent="0" shrinkToFit="false"/>
      <protection locked="true" hidden="false"/>
    </xf>
    <xf numFmtId="164" fontId="11" fillId="13" borderId="5" xfId="0" applyFont="true" applyBorder="true" applyAlignment="true" applyProtection="true">
      <alignment horizontal="general" vertical="center" textRotation="0" wrapText="true" indent="0" shrinkToFit="false"/>
      <protection locked="true" hidden="false"/>
    </xf>
    <xf numFmtId="164" fontId="11" fillId="13" borderId="0" xfId="0" applyFont="true" applyBorder="true" applyAlignment="true" applyProtection="true">
      <alignment horizontal="general" vertical="center" textRotation="0" wrapText="true" indent="0" shrinkToFit="false"/>
      <protection locked="true" hidden="false"/>
    </xf>
    <xf numFmtId="164" fontId="11" fillId="13" borderId="6" xfId="0" applyFont="true" applyBorder="true" applyAlignment="true" applyProtection="true">
      <alignment horizontal="general" vertical="center" textRotation="0" wrapText="true" indent="0" shrinkToFit="false"/>
      <protection locked="true" hidden="false"/>
    </xf>
    <xf numFmtId="164" fontId="32" fillId="0" borderId="0" xfId="0" applyFont="true" applyBorder="true" applyAlignment="true" applyProtection="true">
      <alignment horizontal="left" vertical="bottom" textRotation="0" wrapText="false" indent="0" shrinkToFit="false"/>
      <protection locked="true" hidden="false"/>
    </xf>
    <xf numFmtId="164" fontId="55" fillId="2" borderId="7" xfId="0" applyFont="true" applyBorder="true" applyAlignment="true" applyProtection="true">
      <alignment horizontal="general" vertical="center" textRotation="0" wrapText="false" indent="0" shrinkToFit="false"/>
      <protection locked="true" hidden="false"/>
    </xf>
    <xf numFmtId="164" fontId="74" fillId="2" borderId="7" xfId="0" applyFont="true" applyBorder="true" applyAlignment="true" applyProtection="true">
      <alignment horizontal="general" vertical="center" textRotation="0" wrapText="false" indent="0" shrinkToFit="false"/>
      <protection locked="true" hidden="false"/>
    </xf>
    <xf numFmtId="164" fontId="10" fillId="2" borderId="10" xfId="0" applyFont="true" applyBorder="true" applyAlignment="true" applyProtection="true">
      <alignment horizontal="general" vertical="bottom" textRotation="0" wrapText="false" indent="0" shrinkToFit="false"/>
      <protection locked="true" hidden="false"/>
    </xf>
    <xf numFmtId="164" fontId="0" fillId="15" borderId="0" xfId="0" applyFont="false" applyBorder="false" applyAlignment="true" applyProtection="true">
      <alignment horizontal="general" vertical="bottom" textRotation="0" wrapText="false" indent="0" shrinkToFit="false"/>
      <protection locked="true" hidden="false"/>
    </xf>
    <xf numFmtId="164" fontId="0" fillId="15" borderId="0" xfId="0" applyFont="false" applyBorder="false" applyAlignment="true" applyProtection="true">
      <alignment horizontal="center" vertical="bottom" textRotation="0" wrapText="true" indent="0" shrinkToFit="false"/>
      <protection locked="true" hidden="false"/>
    </xf>
    <xf numFmtId="164" fontId="0" fillId="15" borderId="5" xfId="0" applyFont="false" applyBorder="true" applyAlignment="true" applyProtection="true">
      <alignment horizontal="general" vertical="bottom" textRotation="0" wrapText="false" indent="0" shrinkToFit="false"/>
      <protection locked="true" hidden="false"/>
    </xf>
    <xf numFmtId="164" fontId="0" fillId="15" borderId="0" xfId="0" applyFont="false" applyBorder="true" applyAlignment="true" applyProtection="true">
      <alignment horizontal="general" vertical="bottom" textRotation="0" wrapText="false" indent="0" shrinkToFit="false"/>
      <protection locked="true" hidden="false"/>
    </xf>
    <xf numFmtId="164" fontId="75" fillId="2" borderId="15" xfId="0" applyFont="true" applyBorder="true" applyAlignment="true" applyProtection="true">
      <alignment horizontal="left" vertical="bottom" textRotation="0" wrapText="true" indent="0" shrinkToFit="false"/>
      <protection locked="true" hidden="false"/>
    </xf>
    <xf numFmtId="164" fontId="9" fillId="15" borderId="5" xfId="0" applyFont="true" applyBorder="true" applyAlignment="true" applyProtection="true">
      <alignment horizontal="center" vertical="center" textRotation="0" wrapText="true" indent="0" shrinkToFit="false"/>
      <protection locked="true" hidden="false"/>
    </xf>
    <xf numFmtId="164" fontId="9" fillId="15" borderId="0" xfId="0" applyFont="true" applyBorder="true" applyAlignment="true" applyProtection="true">
      <alignment horizontal="center" vertical="center" textRotation="0" wrapText="true" indent="0" shrinkToFit="false"/>
      <protection locked="true" hidden="false"/>
    </xf>
    <xf numFmtId="164" fontId="11" fillId="15" borderId="5" xfId="0" applyFont="true" applyBorder="true" applyAlignment="true" applyProtection="true">
      <alignment horizontal="general" vertical="center" textRotation="0" wrapText="true" indent="0" shrinkToFit="false"/>
      <protection locked="true" hidden="false"/>
    </xf>
    <xf numFmtId="164" fontId="11" fillId="15" borderId="0" xfId="0" applyFont="true" applyBorder="true" applyAlignment="true" applyProtection="true">
      <alignment horizontal="general" vertical="center" textRotation="0" wrapText="true" indent="0" shrinkToFit="false"/>
      <protection locked="true" hidden="false"/>
    </xf>
    <xf numFmtId="164" fontId="0" fillId="15" borderId="10" xfId="0" applyFont="false" applyBorder="true" applyAlignment="true" applyProtection="true">
      <alignment horizontal="left" vertical="bottom" textRotation="0" wrapText="false" indent="0" shrinkToFit="false"/>
      <protection locked="true" hidden="false"/>
    </xf>
    <xf numFmtId="164" fontId="64" fillId="0" borderId="0" xfId="0" applyFont="true" applyBorder="false" applyAlignment="true" applyProtection="true">
      <alignment horizontal="left" vertical="center" textRotation="0" wrapText="false" indent="1" shrinkToFit="false"/>
      <protection locked="true" hidden="false"/>
    </xf>
    <xf numFmtId="164" fontId="0" fillId="0" borderId="0" xfId="0" applyFont="false" applyBorder="true" applyAlignment="true" applyProtection="true">
      <alignment horizontal="center" vertical="bottom"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0" fillId="12" borderId="0" xfId="0" applyFont="false" applyBorder="false" applyAlignment="true" applyProtection="true">
      <alignment horizontal="left" vertical="center" textRotation="0" wrapText="false" indent="1" shrinkToFit="false"/>
      <protection locked="true" hidden="false"/>
    </xf>
    <xf numFmtId="164" fontId="25" fillId="2" borderId="0" xfId="0" applyFont="true" applyBorder="false" applyAlignment="true" applyProtection="true">
      <alignment horizontal="right" vertical="bottom" textRotation="0" wrapText="false" indent="0" shrinkToFit="false"/>
      <protection locked="true" hidden="false"/>
    </xf>
    <xf numFmtId="164" fontId="48" fillId="0" borderId="0" xfId="0" applyFont="true" applyBorder="true" applyAlignment="true" applyProtection="true">
      <alignment horizontal="general" vertical="top" textRotation="0" wrapText="true" indent="0" shrinkToFit="false"/>
      <protection locked="true" hidden="false"/>
    </xf>
    <xf numFmtId="164" fontId="55" fillId="0" borderId="0" xfId="0" applyFont="true" applyBorder="true" applyAlignment="true" applyProtection="true">
      <alignment horizontal="general" vertical="bottom" textRotation="0" wrapText="false" indent="0" shrinkToFit="false"/>
      <protection locked="true" hidden="false"/>
    </xf>
    <xf numFmtId="164" fontId="55"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right"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49"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left" vertical="bottom" textRotation="0" wrapText="false" indent="0" shrinkToFit="false"/>
      <protection locked="true" hidden="false"/>
    </xf>
    <xf numFmtId="164" fontId="19" fillId="0" borderId="0" xfId="0" applyFont="true" applyBorder="true" applyAlignment="true" applyProtection="true">
      <alignment horizontal="general" vertical="center" textRotation="0" wrapText="false" indent="0" shrinkToFit="false"/>
      <protection locked="true" hidden="false"/>
    </xf>
    <xf numFmtId="164" fontId="21"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right" vertical="center" textRotation="0" wrapText="false" indent="0" shrinkToFit="false"/>
      <protection locked="true" hidden="false"/>
    </xf>
    <xf numFmtId="164" fontId="62"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385623"/>
      <rgbColor rgb="FF000080"/>
      <rgbColor rgb="FF548235"/>
      <rgbColor rgb="FF800080"/>
      <rgbColor rgb="FF008080"/>
      <rgbColor rgb="FFCCCCCC"/>
      <rgbColor rgb="FF808080"/>
      <rgbColor rgb="FFB2B2B2"/>
      <rgbColor rgb="FF505050"/>
      <rgbColor rgb="FFF9F9F9"/>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EE6EF"/>
      <rgbColor rgb="FFEEEEEE"/>
      <rgbColor rgb="FFF2F2F2"/>
      <rgbColor rgb="FFDAE3F3"/>
      <rgbColor rgb="FFE7E6E6"/>
      <rgbColor rgb="FFCC99FF"/>
      <rgbColor rgb="FFDDDDDD"/>
      <rgbColor rgb="FF3366FF"/>
      <rgbColor rgb="FF33CCCC"/>
      <rgbColor rgb="FF99CC00"/>
      <rgbColor rgb="FFFFCC00"/>
      <rgbColor rgb="FFBF9000"/>
      <rgbColor rgb="FFFF6600"/>
      <rgbColor rgb="FF535353"/>
      <rgbColor rgb="FFA6A6A6"/>
      <rgbColor rgb="FF003366"/>
      <rgbColor rgb="FF339966"/>
      <rgbColor rgb="FF181717"/>
      <rgbColor rgb="FF3A3A3A"/>
      <rgbColor rgb="FF843C0B"/>
      <rgbColor rgb="FF993366"/>
      <rgbColor rgb="FF434343"/>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jpeg"/><Relationship Id="rId3" Type="http://schemas.openxmlformats.org/officeDocument/2006/relationships/image" Target="../media/image5.png"/>
</Relationships>
</file>

<file path=xl/drawings/_rels/drawing4.xml.rels><?xml version="1.0" encoding="UTF-8"?>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
</Relationships>
</file>

<file path=xl/drawings/_rels/drawing5.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
</Relationships>
</file>

<file path=xl/drawings/_rels/drawing6.xml.rels><?xml version="1.0" encoding="UTF-8"?>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
</Relationships>
</file>

<file path=xl/drawings/_rels/drawing7.xml.rels><?xml version="1.0" encoding="UTF-8"?>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3.png"/>
</Relationships>
</file>

<file path=xl/drawings/_rels/drawing8.xml.rels><?xml version="1.0" encoding="UTF-8"?>
<Relationships xmlns="http://schemas.openxmlformats.org/package/2006/relationships"><Relationship Id="rId1" Type="http://schemas.openxmlformats.org/officeDocument/2006/relationships/image" Target="../media/image2.jpeg"/><Relationship Id="rId2" Type="http://schemas.openxmlformats.org/officeDocument/2006/relationships/image" Target="../media/image5.png"/><Relationship Id="rId3" Type="http://schemas.openxmlformats.org/officeDocument/2006/relationships/image" Target="../media/image7.png"/><Relationship Id="rId4"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0</xdr:colOff>
      <xdr:row>0</xdr:row>
      <xdr:rowOff>175320</xdr:rowOff>
    </xdr:from>
    <xdr:to>
      <xdr:col>23</xdr:col>
      <xdr:colOff>302040</xdr:colOff>
      <xdr:row>2</xdr:row>
      <xdr:rowOff>130680</xdr:rowOff>
    </xdr:to>
    <xdr:sp>
      <xdr:nvSpPr>
        <xdr:cNvPr id="0" name="AutoShape 1" descr="Fate Character Sheet first page preview"/>
        <xdr:cNvSpPr/>
      </xdr:nvSpPr>
      <xdr:spPr>
        <a:xfrm>
          <a:off x="13095720" y="175320"/>
          <a:ext cx="302040" cy="336240"/>
        </a:xfrm>
        <a:prstGeom prst="rect">
          <a:avLst/>
        </a:prstGeom>
        <a:no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448920</xdr:colOff>
      <xdr:row>0</xdr:row>
      <xdr:rowOff>0</xdr:rowOff>
    </xdr:from>
    <xdr:to>
      <xdr:col>13</xdr:col>
      <xdr:colOff>651240</xdr:colOff>
      <xdr:row>10</xdr:row>
      <xdr:rowOff>16560</xdr:rowOff>
    </xdr:to>
    <xdr:pic>
      <xdr:nvPicPr>
        <xdr:cNvPr id="1" name="Kuva 4" descr=""/>
        <xdr:cNvPicPr/>
      </xdr:nvPicPr>
      <xdr:blipFill>
        <a:blip r:embed="rId1"/>
        <a:srcRect l="0" t="0" r="0" b="5051"/>
        <a:stretch/>
      </xdr:blipFill>
      <xdr:spPr>
        <a:xfrm>
          <a:off x="6144120" y="0"/>
          <a:ext cx="1415880" cy="1938600"/>
        </a:xfrm>
        <a:prstGeom prst="rect">
          <a:avLst/>
        </a:prstGeom>
        <a:noFill/>
        <a:ln w="0">
          <a:noFill/>
        </a:ln>
      </xdr:spPr>
    </xdr:pic>
    <xdr:clientData/>
  </xdr:twoCellAnchor>
  <xdr:twoCellAnchor editAs="oneCell">
    <xdr:from>
      <xdr:col>24</xdr:col>
      <xdr:colOff>19080</xdr:colOff>
      <xdr:row>66</xdr:row>
      <xdr:rowOff>39960</xdr:rowOff>
    </xdr:from>
    <xdr:to>
      <xdr:col>26</xdr:col>
      <xdr:colOff>435960</xdr:colOff>
      <xdr:row>78</xdr:row>
      <xdr:rowOff>39600</xdr:rowOff>
    </xdr:to>
    <xdr:pic>
      <xdr:nvPicPr>
        <xdr:cNvPr id="2" name="Kuva 8" descr=""/>
        <xdr:cNvPicPr/>
      </xdr:nvPicPr>
      <xdr:blipFill>
        <a:blip r:embed="rId2"/>
        <a:srcRect l="0" t="0" r="0" b="8754"/>
        <a:stretch/>
      </xdr:blipFill>
      <xdr:spPr>
        <a:xfrm>
          <a:off x="14055840" y="12654360"/>
          <a:ext cx="1648800" cy="2285640"/>
        </a:xfrm>
        <a:prstGeom prst="rect">
          <a:avLst/>
        </a:prstGeom>
        <a:noFill/>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27720</xdr:colOff>
      <xdr:row>0</xdr:row>
      <xdr:rowOff>0</xdr:rowOff>
    </xdr:from>
    <xdr:to>
      <xdr:col>12</xdr:col>
      <xdr:colOff>629280</xdr:colOff>
      <xdr:row>12</xdr:row>
      <xdr:rowOff>89640</xdr:rowOff>
    </xdr:to>
    <xdr:pic>
      <xdr:nvPicPr>
        <xdr:cNvPr id="3" name="Kuva 4" descr=""/>
        <xdr:cNvPicPr/>
      </xdr:nvPicPr>
      <xdr:blipFill>
        <a:blip r:embed="rId1"/>
        <a:stretch/>
      </xdr:blipFill>
      <xdr:spPr>
        <a:xfrm>
          <a:off x="5192640" y="0"/>
          <a:ext cx="1643760" cy="2375640"/>
        </a:xfrm>
        <a:prstGeom prst="rect">
          <a:avLst/>
        </a:prstGeom>
        <a:noFill/>
        <a:ln w="0">
          <a:noFill/>
        </a:ln>
      </xdr:spPr>
    </xdr:pic>
    <xdr:clientData/>
  </xdr:twoCellAnchor>
  <xdr:twoCellAnchor editAs="oneCell">
    <xdr:from>
      <xdr:col>18</xdr:col>
      <xdr:colOff>59400</xdr:colOff>
      <xdr:row>31</xdr:row>
      <xdr:rowOff>105480</xdr:rowOff>
    </xdr:from>
    <xdr:to>
      <xdr:col>21</xdr:col>
      <xdr:colOff>596160</xdr:colOff>
      <xdr:row>39</xdr:row>
      <xdr:rowOff>133920</xdr:rowOff>
    </xdr:to>
    <xdr:pic>
      <xdr:nvPicPr>
        <xdr:cNvPr id="4" name="Picture 2" descr=""/>
        <xdr:cNvPicPr/>
      </xdr:nvPicPr>
      <xdr:blipFill>
        <a:blip r:embed="rId2"/>
        <a:stretch/>
      </xdr:blipFill>
      <xdr:spPr>
        <a:xfrm>
          <a:off x="10855080" y="5991840"/>
          <a:ext cx="2384640" cy="1576800"/>
        </a:xfrm>
        <a:prstGeom prst="rect">
          <a:avLst/>
        </a:prstGeom>
        <a:noFill/>
        <a:ln w="0">
          <a:noFill/>
        </a:ln>
      </xdr:spPr>
    </xdr:pic>
    <xdr:clientData/>
  </xdr:twoCellAnchor>
  <xdr:twoCellAnchor editAs="oneCell">
    <xdr:from>
      <xdr:col>23</xdr:col>
      <xdr:colOff>88560</xdr:colOff>
      <xdr:row>41</xdr:row>
      <xdr:rowOff>103320</xdr:rowOff>
    </xdr:from>
    <xdr:to>
      <xdr:col>25</xdr:col>
      <xdr:colOff>560880</xdr:colOff>
      <xdr:row>52</xdr:row>
      <xdr:rowOff>104400</xdr:rowOff>
    </xdr:to>
    <xdr:pic>
      <xdr:nvPicPr>
        <xdr:cNvPr id="5" name="Kuva 9" descr=""/>
        <xdr:cNvPicPr/>
      </xdr:nvPicPr>
      <xdr:blipFill>
        <a:blip r:embed="rId3"/>
        <a:stretch/>
      </xdr:blipFill>
      <xdr:spPr>
        <a:xfrm>
          <a:off x="13964040" y="7918920"/>
          <a:ext cx="1704240" cy="2096640"/>
        </a:xfrm>
        <a:prstGeom prst="rect">
          <a:avLst/>
        </a:prstGeom>
        <a:noFill/>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0</xdr:colOff>
      <xdr:row>1</xdr:row>
      <xdr:rowOff>0</xdr:rowOff>
    </xdr:from>
    <xdr:to>
      <xdr:col>23</xdr:col>
      <xdr:colOff>302040</xdr:colOff>
      <xdr:row>2</xdr:row>
      <xdr:rowOff>145800</xdr:rowOff>
    </xdr:to>
    <xdr:sp>
      <xdr:nvSpPr>
        <xdr:cNvPr id="6" name="AutoShape 1" descr="Fate Character Sheet first page preview"/>
        <xdr:cNvSpPr/>
      </xdr:nvSpPr>
      <xdr:spPr>
        <a:xfrm>
          <a:off x="13806000" y="190440"/>
          <a:ext cx="302040" cy="336240"/>
        </a:xfrm>
        <a:prstGeom prst="rect">
          <a:avLst/>
        </a:prstGeom>
        <a:noFill/>
        <a:ln w="0">
          <a:noFill/>
        </a:ln>
      </xdr:spPr>
      <xdr:style>
        <a:lnRef idx="0"/>
        <a:fillRef idx="0"/>
        <a:effectRef idx="0"/>
        <a:fontRef idx="minor"/>
      </xdr:style>
    </xdr:sp>
    <xdr:clientData/>
  </xdr:twoCellAnchor>
  <xdr:twoCellAnchor editAs="oneCell">
    <xdr:from>
      <xdr:col>17</xdr:col>
      <xdr:colOff>0</xdr:colOff>
      <xdr:row>28</xdr:row>
      <xdr:rowOff>19080</xdr:rowOff>
    </xdr:from>
    <xdr:to>
      <xdr:col>17</xdr:col>
      <xdr:colOff>302040</xdr:colOff>
      <xdr:row>29</xdr:row>
      <xdr:rowOff>158040</xdr:rowOff>
    </xdr:to>
    <xdr:sp>
      <xdr:nvSpPr>
        <xdr:cNvPr id="7" name="AutoShape 1"/>
        <xdr:cNvSpPr/>
      </xdr:nvSpPr>
      <xdr:spPr>
        <a:xfrm>
          <a:off x="10110600" y="5410080"/>
          <a:ext cx="302040" cy="329760"/>
        </a:xfrm>
        <a:prstGeom prst="rect">
          <a:avLst/>
        </a:prstGeom>
        <a:noFill/>
        <a:ln w="0">
          <a:noFill/>
        </a:ln>
      </xdr:spPr>
      <xdr:style>
        <a:lnRef idx="0"/>
        <a:fillRef idx="0"/>
        <a:effectRef idx="0"/>
        <a:fontRef idx="minor"/>
      </xdr:style>
    </xdr:sp>
    <xdr:clientData/>
  </xdr:twoCellAnchor>
  <xdr:twoCellAnchor editAs="oneCell">
    <xdr:from>
      <xdr:col>10</xdr:col>
      <xdr:colOff>76680</xdr:colOff>
      <xdr:row>0</xdr:row>
      <xdr:rowOff>0</xdr:rowOff>
    </xdr:from>
    <xdr:to>
      <xdr:col>12</xdr:col>
      <xdr:colOff>523080</xdr:colOff>
      <xdr:row>11</xdr:row>
      <xdr:rowOff>179640</xdr:rowOff>
    </xdr:to>
    <xdr:pic>
      <xdr:nvPicPr>
        <xdr:cNvPr id="8" name="Kuva 3" descr=""/>
        <xdr:cNvPicPr/>
      </xdr:nvPicPr>
      <xdr:blipFill>
        <a:blip r:embed="rId1"/>
        <a:stretch/>
      </xdr:blipFill>
      <xdr:spPr>
        <a:xfrm>
          <a:off x="5241600" y="0"/>
          <a:ext cx="1488600" cy="2313360"/>
        </a:xfrm>
        <a:prstGeom prst="rect">
          <a:avLst/>
        </a:prstGeom>
        <a:noFill/>
        <a:ln w="0">
          <a:noFill/>
        </a:ln>
      </xdr:spPr>
    </xdr:pic>
    <xdr:clientData/>
  </xdr:twoCellAnchor>
  <xdr:twoCellAnchor editAs="oneCell">
    <xdr:from>
      <xdr:col>15</xdr:col>
      <xdr:colOff>285120</xdr:colOff>
      <xdr:row>43</xdr:row>
      <xdr:rowOff>44640</xdr:rowOff>
    </xdr:from>
    <xdr:to>
      <xdr:col>18</xdr:col>
      <xdr:colOff>154440</xdr:colOff>
      <xdr:row>53</xdr:row>
      <xdr:rowOff>24480</xdr:rowOff>
    </xdr:to>
    <xdr:pic>
      <xdr:nvPicPr>
        <xdr:cNvPr id="9" name="Kuva 7" descr=""/>
        <xdr:cNvPicPr/>
      </xdr:nvPicPr>
      <xdr:blipFill>
        <a:blip r:embed="rId2"/>
        <a:stretch/>
      </xdr:blipFill>
      <xdr:spPr>
        <a:xfrm>
          <a:off x="9163800" y="8315640"/>
          <a:ext cx="1717200" cy="1884600"/>
        </a:xfrm>
        <a:prstGeom prst="rect">
          <a:avLst/>
        </a:prstGeom>
        <a:noFill/>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0</xdr:colOff>
      <xdr:row>1</xdr:row>
      <xdr:rowOff>0</xdr:rowOff>
    </xdr:from>
    <xdr:to>
      <xdr:col>23</xdr:col>
      <xdr:colOff>302040</xdr:colOff>
      <xdr:row>2</xdr:row>
      <xdr:rowOff>145800</xdr:rowOff>
    </xdr:to>
    <xdr:sp>
      <xdr:nvSpPr>
        <xdr:cNvPr id="10" name="AutoShape 1" descr="Fate Character Sheet first page preview"/>
        <xdr:cNvSpPr/>
      </xdr:nvSpPr>
      <xdr:spPr>
        <a:xfrm>
          <a:off x="13942080" y="190440"/>
          <a:ext cx="302040" cy="336240"/>
        </a:xfrm>
        <a:prstGeom prst="rect">
          <a:avLst/>
        </a:prstGeom>
        <a:noFill/>
        <a:ln w="0">
          <a:noFill/>
        </a:ln>
      </xdr:spPr>
      <xdr:style>
        <a:lnRef idx="0"/>
        <a:fillRef idx="0"/>
        <a:effectRef idx="0"/>
        <a:fontRef idx="minor"/>
      </xdr:style>
    </xdr:sp>
    <xdr:clientData/>
  </xdr:twoCellAnchor>
  <xdr:twoCellAnchor editAs="oneCell">
    <xdr:from>
      <xdr:col>17</xdr:col>
      <xdr:colOff>0</xdr:colOff>
      <xdr:row>39</xdr:row>
      <xdr:rowOff>39960</xdr:rowOff>
    </xdr:from>
    <xdr:to>
      <xdr:col>17</xdr:col>
      <xdr:colOff>302040</xdr:colOff>
      <xdr:row>40</xdr:row>
      <xdr:rowOff>155160</xdr:rowOff>
    </xdr:to>
    <xdr:sp>
      <xdr:nvSpPr>
        <xdr:cNvPr id="11" name="AutoShape 1"/>
        <xdr:cNvSpPr/>
      </xdr:nvSpPr>
      <xdr:spPr>
        <a:xfrm>
          <a:off x="10198800" y="7512480"/>
          <a:ext cx="302040" cy="306000"/>
        </a:xfrm>
        <a:prstGeom prst="rect">
          <a:avLst/>
        </a:prstGeom>
        <a:noFill/>
        <a:ln w="0">
          <a:noFill/>
        </a:ln>
      </xdr:spPr>
      <xdr:style>
        <a:lnRef idx="0"/>
        <a:fillRef idx="0"/>
        <a:effectRef idx="0"/>
        <a:fontRef idx="minor"/>
      </xdr:style>
    </xdr:sp>
    <xdr:clientData/>
  </xdr:twoCellAnchor>
  <xdr:twoCellAnchor editAs="oneCell">
    <xdr:from>
      <xdr:col>13</xdr:col>
      <xdr:colOff>0</xdr:colOff>
      <xdr:row>0</xdr:row>
      <xdr:rowOff>0</xdr:rowOff>
    </xdr:from>
    <xdr:to>
      <xdr:col>13</xdr:col>
      <xdr:colOff>302040</xdr:colOff>
      <xdr:row>1</xdr:row>
      <xdr:rowOff>115200</xdr:rowOff>
    </xdr:to>
    <xdr:sp>
      <xdr:nvSpPr>
        <xdr:cNvPr id="12" name="AutoShape 1"/>
        <xdr:cNvSpPr/>
      </xdr:nvSpPr>
      <xdr:spPr>
        <a:xfrm>
          <a:off x="6861240" y="0"/>
          <a:ext cx="302040" cy="305640"/>
        </a:xfrm>
        <a:prstGeom prst="rect">
          <a:avLst/>
        </a:prstGeom>
        <a:noFill/>
        <a:ln w="0">
          <a:noFill/>
        </a:ln>
      </xdr:spPr>
      <xdr:style>
        <a:lnRef idx="0"/>
        <a:fillRef idx="0"/>
        <a:effectRef idx="0"/>
        <a:fontRef idx="minor"/>
      </xdr:style>
    </xdr:sp>
    <xdr:clientData/>
  </xdr:twoCellAnchor>
  <xdr:twoCellAnchor editAs="oneCell">
    <xdr:from>
      <xdr:col>10</xdr:col>
      <xdr:colOff>2880</xdr:colOff>
      <xdr:row>0</xdr:row>
      <xdr:rowOff>0</xdr:rowOff>
    </xdr:from>
    <xdr:to>
      <xdr:col>12</xdr:col>
      <xdr:colOff>637560</xdr:colOff>
      <xdr:row>12</xdr:row>
      <xdr:rowOff>14760</xdr:rowOff>
    </xdr:to>
    <xdr:pic>
      <xdr:nvPicPr>
        <xdr:cNvPr id="13" name="Kuva 3" descr=""/>
        <xdr:cNvPicPr/>
      </xdr:nvPicPr>
      <xdr:blipFill>
        <a:blip r:embed="rId1"/>
        <a:stretch/>
      </xdr:blipFill>
      <xdr:spPr>
        <a:xfrm>
          <a:off x="5167800" y="0"/>
          <a:ext cx="1676880" cy="2338920"/>
        </a:xfrm>
        <a:prstGeom prst="rect">
          <a:avLst/>
        </a:prstGeom>
        <a:noFill/>
        <a:ln w="0">
          <a:noFill/>
        </a:ln>
      </xdr:spPr>
    </xdr:pic>
    <xdr:clientData/>
  </xdr:twoCellAnchor>
  <xdr:twoCellAnchor editAs="oneCell">
    <xdr:from>
      <xdr:col>20</xdr:col>
      <xdr:colOff>313560</xdr:colOff>
      <xdr:row>40</xdr:row>
      <xdr:rowOff>10800</xdr:rowOff>
    </xdr:from>
    <xdr:to>
      <xdr:col>22</xdr:col>
      <xdr:colOff>556920</xdr:colOff>
      <xdr:row>45</xdr:row>
      <xdr:rowOff>131760</xdr:rowOff>
    </xdr:to>
    <xdr:pic>
      <xdr:nvPicPr>
        <xdr:cNvPr id="14" name="Kuva 5" descr=""/>
        <xdr:cNvPicPr/>
      </xdr:nvPicPr>
      <xdr:blipFill>
        <a:blip r:embed="rId2"/>
        <a:stretch/>
      </xdr:blipFill>
      <xdr:spPr>
        <a:xfrm>
          <a:off x="12407760" y="7674120"/>
          <a:ext cx="1475280" cy="1101960"/>
        </a:xfrm>
        <a:prstGeom prst="rect">
          <a:avLst/>
        </a:prstGeom>
        <a:noFill/>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0</xdr:colOff>
      <xdr:row>0</xdr:row>
      <xdr:rowOff>0</xdr:rowOff>
    </xdr:from>
    <xdr:to>
      <xdr:col>23</xdr:col>
      <xdr:colOff>302040</xdr:colOff>
      <xdr:row>1</xdr:row>
      <xdr:rowOff>140040</xdr:rowOff>
    </xdr:to>
    <xdr:sp>
      <xdr:nvSpPr>
        <xdr:cNvPr id="15" name="AutoShape 1" descr="Fate Character Sheet first page preview"/>
        <xdr:cNvSpPr/>
      </xdr:nvSpPr>
      <xdr:spPr>
        <a:xfrm>
          <a:off x="13114800" y="0"/>
          <a:ext cx="302040" cy="330480"/>
        </a:xfrm>
        <a:prstGeom prst="rect">
          <a:avLst/>
        </a:prstGeom>
        <a:noFill/>
        <a:ln w="0">
          <a:noFill/>
        </a:ln>
      </xdr:spPr>
      <xdr:style>
        <a:lnRef idx="0"/>
        <a:fillRef idx="0"/>
        <a:effectRef idx="0"/>
        <a:fontRef idx="minor"/>
      </xdr:style>
    </xdr:sp>
    <xdr:clientData/>
  </xdr:twoCellAnchor>
  <xdr:twoCellAnchor editAs="oneCell">
    <xdr:from>
      <xdr:col>19</xdr:col>
      <xdr:colOff>0</xdr:colOff>
      <xdr:row>14</xdr:row>
      <xdr:rowOff>38160</xdr:rowOff>
    </xdr:from>
    <xdr:to>
      <xdr:col>19</xdr:col>
      <xdr:colOff>302040</xdr:colOff>
      <xdr:row>15</xdr:row>
      <xdr:rowOff>149400</xdr:rowOff>
    </xdr:to>
    <xdr:sp>
      <xdr:nvSpPr>
        <xdr:cNvPr id="16" name="AutoShape 1"/>
        <xdr:cNvSpPr/>
      </xdr:nvSpPr>
      <xdr:spPr>
        <a:xfrm>
          <a:off x="10650960" y="2685960"/>
          <a:ext cx="302040" cy="302040"/>
        </a:xfrm>
        <a:prstGeom prst="rect">
          <a:avLst/>
        </a:prstGeom>
        <a:noFill/>
        <a:ln w="0">
          <a:noFill/>
        </a:ln>
      </xdr:spPr>
      <xdr:style>
        <a:lnRef idx="0"/>
        <a:fillRef idx="0"/>
        <a:effectRef idx="0"/>
        <a:fontRef idx="minor"/>
      </xdr:style>
    </xdr:sp>
    <xdr:clientData/>
  </xdr:twoCellAnchor>
  <xdr:twoCellAnchor editAs="oneCell">
    <xdr:from>
      <xdr:col>9</xdr:col>
      <xdr:colOff>396360</xdr:colOff>
      <xdr:row>0</xdr:row>
      <xdr:rowOff>0</xdr:rowOff>
    </xdr:from>
    <xdr:to>
      <xdr:col>13</xdr:col>
      <xdr:colOff>32040</xdr:colOff>
      <xdr:row>7</xdr:row>
      <xdr:rowOff>164520</xdr:rowOff>
    </xdr:to>
    <xdr:pic>
      <xdr:nvPicPr>
        <xdr:cNvPr id="17" name="Kuva 6" descr=""/>
        <xdr:cNvPicPr/>
      </xdr:nvPicPr>
      <xdr:blipFill>
        <a:blip r:embed="rId1"/>
        <a:stretch/>
      </xdr:blipFill>
      <xdr:spPr>
        <a:xfrm>
          <a:off x="5097960" y="0"/>
          <a:ext cx="1814400" cy="1497960"/>
        </a:xfrm>
        <a:prstGeom prst="rect">
          <a:avLst/>
        </a:prstGeom>
        <a:noFill/>
        <a:ln w="0">
          <a:noFill/>
        </a:ln>
      </xdr:spPr>
    </xdr:pic>
    <xdr:clientData/>
  </xdr:twoCellAnchor>
  <xdr:twoCellAnchor editAs="oneCell">
    <xdr:from>
      <xdr:col>10</xdr:col>
      <xdr:colOff>464760</xdr:colOff>
      <xdr:row>31</xdr:row>
      <xdr:rowOff>29160</xdr:rowOff>
    </xdr:from>
    <xdr:to>
      <xdr:col>13</xdr:col>
      <xdr:colOff>39240</xdr:colOff>
      <xdr:row>41</xdr:row>
      <xdr:rowOff>50040</xdr:rowOff>
    </xdr:to>
    <xdr:pic>
      <xdr:nvPicPr>
        <xdr:cNvPr id="18" name="Kuva 2" descr=""/>
        <xdr:cNvPicPr/>
      </xdr:nvPicPr>
      <xdr:blipFill>
        <a:blip r:embed="rId2"/>
        <a:stretch/>
      </xdr:blipFill>
      <xdr:spPr>
        <a:xfrm>
          <a:off x="5648760" y="5915520"/>
          <a:ext cx="1270800" cy="1950120"/>
        </a:xfrm>
        <a:prstGeom prst="rect">
          <a:avLst/>
        </a:prstGeom>
        <a:noFill/>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0</xdr:colOff>
      <xdr:row>0</xdr:row>
      <xdr:rowOff>0</xdr:rowOff>
    </xdr:from>
    <xdr:to>
      <xdr:col>23</xdr:col>
      <xdr:colOff>302040</xdr:colOff>
      <xdr:row>1</xdr:row>
      <xdr:rowOff>138240</xdr:rowOff>
    </xdr:to>
    <xdr:sp>
      <xdr:nvSpPr>
        <xdr:cNvPr id="19" name="AutoShape 1" descr="Fate Character Sheet first page preview"/>
        <xdr:cNvSpPr/>
      </xdr:nvSpPr>
      <xdr:spPr>
        <a:xfrm>
          <a:off x="13114800" y="0"/>
          <a:ext cx="302040" cy="328680"/>
        </a:xfrm>
        <a:prstGeom prst="rect">
          <a:avLst/>
        </a:prstGeom>
        <a:noFill/>
        <a:ln w="0">
          <a:noFill/>
        </a:ln>
      </xdr:spPr>
      <xdr:style>
        <a:lnRef idx="0"/>
        <a:fillRef idx="0"/>
        <a:effectRef idx="0"/>
        <a:fontRef idx="minor"/>
      </xdr:style>
    </xdr:sp>
    <xdr:clientData/>
  </xdr:twoCellAnchor>
  <xdr:twoCellAnchor editAs="oneCell">
    <xdr:from>
      <xdr:col>19</xdr:col>
      <xdr:colOff>0</xdr:colOff>
      <xdr:row>14</xdr:row>
      <xdr:rowOff>53280</xdr:rowOff>
    </xdr:from>
    <xdr:to>
      <xdr:col>19</xdr:col>
      <xdr:colOff>302040</xdr:colOff>
      <xdr:row>15</xdr:row>
      <xdr:rowOff>164880</xdr:rowOff>
    </xdr:to>
    <xdr:sp>
      <xdr:nvSpPr>
        <xdr:cNvPr id="20" name="AutoShape 1"/>
        <xdr:cNvSpPr/>
      </xdr:nvSpPr>
      <xdr:spPr>
        <a:xfrm>
          <a:off x="10650960" y="2710800"/>
          <a:ext cx="302040" cy="302040"/>
        </a:xfrm>
        <a:prstGeom prst="rect">
          <a:avLst/>
        </a:prstGeom>
        <a:noFill/>
        <a:ln w="0">
          <a:noFill/>
        </a:ln>
      </xdr:spPr>
      <xdr:style>
        <a:lnRef idx="0"/>
        <a:fillRef idx="0"/>
        <a:effectRef idx="0"/>
        <a:fontRef idx="minor"/>
      </xdr:style>
    </xdr:sp>
    <xdr:clientData/>
  </xdr:twoCellAnchor>
  <xdr:twoCellAnchor editAs="oneCell">
    <xdr:from>
      <xdr:col>10</xdr:col>
      <xdr:colOff>380880</xdr:colOff>
      <xdr:row>0</xdr:row>
      <xdr:rowOff>0</xdr:rowOff>
    </xdr:from>
    <xdr:to>
      <xdr:col>12</xdr:col>
      <xdr:colOff>651240</xdr:colOff>
      <xdr:row>8</xdr:row>
      <xdr:rowOff>25920</xdr:rowOff>
    </xdr:to>
    <xdr:pic>
      <xdr:nvPicPr>
        <xdr:cNvPr id="21" name="Kuva 3" descr=""/>
        <xdr:cNvPicPr/>
      </xdr:nvPicPr>
      <xdr:blipFill>
        <a:blip r:embed="rId1"/>
        <a:stretch/>
      </xdr:blipFill>
      <xdr:spPr>
        <a:xfrm>
          <a:off x="5564880" y="0"/>
          <a:ext cx="1312560" cy="1559520"/>
        </a:xfrm>
        <a:prstGeom prst="rect">
          <a:avLst/>
        </a:prstGeom>
        <a:noFill/>
        <a:ln w="0">
          <a:noFill/>
        </a:ln>
      </xdr:spPr>
    </xdr:pic>
    <xdr:clientData/>
  </xdr:twoCellAnchor>
  <xdr:twoCellAnchor editAs="oneCell">
    <xdr:from>
      <xdr:col>10</xdr:col>
      <xdr:colOff>236160</xdr:colOff>
      <xdr:row>31</xdr:row>
      <xdr:rowOff>1440</xdr:rowOff>
    </xdr:from>
    <xdr:to>
      <xdr:col>13</xdr:col>
      <xdr:colOff>8640</xdr:colOff>
      <xdr:row>40</xdr:row>
      <xdr:rowOff>50400</xdr:rowOff>
    </xdr:to>
    <xdr:pic>
      <xdr:nvPicPr>
        <xdr:cNvPr id="22" name="Kuva 4" descr=""/>
        <xdr:cNvPicPr/>
      </xdr:nvPicPr>
      <xdr:blipFill>
        <a:blip r:embed="rId2"/>
        <a:stretch/>
      </xdr:blipFill>
      <xdr:spPr>
        <a:xfrm>
          <a:off x="5420160" y="5897520"/>
          <a:ext cx="1468800" cy="1787400"/>
        </a:xfrm>
        <a:prstGeom prst="rect">
          <a:avLst/>
        </a:prstGeom>
        <a:noFill/>
        <a:ln w="0">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15120</xdr:colOff>
      <xdr:row>35</xdr:row>
      <xdr:rowOff>0</xdr:rowOff>
    </xdr:from>
    <xdr:to>
      <xdr:col>11</xdr:col>
      <xdr:colOff>406800</xdr:colOff>
      <xdr:row>47</xdr:row>
      <xdr:rowOff>22320</xdr:rowOff>
    </xdr:to>
    <xdr:pic>
      <xdr:nvPicPr>
        <xdr:cNvPr id="23" name="Kuva 1" descr=""/>
        <xdr:cNvPicPr/>
      </xdr:nvPicPr>
      <xdr:blipFill>
        <a:blip r:embed="rId1"/>
        <a:srcRect l="0" t="0" r="0" b="8754"/>
        <a:stretch/>
      </xdr:blipFill>
      <xdr:spPr>
        <a:xfrm>
          <a:off x="5643000" y="6667560"/>
          <a:ext cx="1623600" cy="2308320"/>
        </a:xfrm>
        <a:prstGeom prst="rect">
          <a:avLst/>
        </a:prstGeom>
        <a:noFill/>
        <a:ln w="0">
          <a:noFill/>
        </a:ln>
      </xdr:spPr>
    </xdr:pic>
    <xdr:clientData/>
  </xdr:twoCellAnchor>
  <xdr:twoCellAnchor editAs="oneCell">
    <xdr:from>
      <xdr:col>9</xdr:col>
      <xdr:colOff>0</xdr:colOff>
      <xdr:row>48</xdr:row>
      <xdr:rowOff>37800</xdr:rowOff>
    </xdr:from>
    <xdr:to>
      <xdr:col>11</xdr:col>
      <xdr:colOff>442080</xdr:colOff>
      <xdr:row>59</xdr:row>
      <xdr:rowOff>61560</xdr:rowOff>
    </xdr:to>
    <xdr:pic>
      <xdr:nvPicPr>
        <xdr:cNvPr id="24" name="Kuva 2" descr=""/>
        <xdr:cNvPicPr/>
      </xdr:nvPicPr>
      <xdr:blipFill>
        <a:blip r:embed="rId2"/>
        <a:stretch/>
      </xdr:blipFill>
      <xdr:spPr>
        <a:xfrm>
          <a:off x="5627880" y="9181800"/>
          <a:ext cx="1674000" cy="2119320"/>
        </a:xfrm>
        <a:prstGeom prst="rect">
          <a:avLst/>
        </a:prstGeom>
        <a:noFill/>
        <a:ln w="0">
          <a:noFill/>
        </a:ln>
      </xdr:spPr>
    </xdr:pic>
    <xdr:clientData/>
  </xdr:twoCellAnchor>
  <xdr:twoCellAnchor editAs="oneCell">
    <xdr:from>
      <xdr:col>9</xdr:col>
      <xdr:colOff>0</xdr:colOff>
      <xdr:row>59</xdr:row>
      <xdr:rowOff>106560</xdr:rowOff>
    </xdr:from>
    <xdr:to>
      <xdr:col>11</xdr:col>
      <xdr:colOff>446760</xdr:colOff>
      <xdr:row>69</xdr:row>
      <xdr:rowOff>78840</xdr:rowOff>
    </xdr:to>
    <xdr:pic>
      <xdr:nvPicPr>
        <xdr:cNvPr id="25" name="Kuva 3" descr=""/>
        <xdr:cNvPicPr/>
      </xdr:nvPicPr>
      <xdr:blipFill>
        <a:blip r:embed="rId3"/>
        <a:stretch/>
      </xdr:blipFill>
      <xdr:spPr>
        <a:xfrm>
          <a:off x="5627880" y="11346120"/>
          <a:ext cx="1678680" cy="1877400"/>
        </a:xfrm>
        <a:prstGeom prst="rect">
          <a:avLst/>
        </a:prstGeom>
        <a:noFill/>
        <a:ln w="0">
          <a:noFill/>
        </a:ln>
      </xdr:spPr>
    </xdr:pic>
    <xdr:clientData/>
  </xdr:twoCellAnchor>
  <xdr:twoCellAnchor editAs="oneCell">
    <xdr:from>
      <xdr:col>8</xdr:col>
      <xdr:colOff>218520</xdr:colOff>
      <xdr:row>73</xdr:row>
      <xdr:rowOff>37800</xdr:rowOff>
    </xdr:from>
    <xdr:to>
      <xdr:col>10</xdr:col>
      <xdr:colOff>351000</xdr:colOff>
      <xdr:row>78</xdr:row>
      <xdr:rowOff>160200</xdr:rowOff>
    </xdr:to>
    <xdr:pic>
      <xdr:nvPicPr>
        <xdr:cNvPr id="26" name="Kuva 4" descr=""/>
        <xdr:cNvPicPr/>
      </xdr:nvPicPr>
      <xdr:blipFill>
        <a:blip r:embed="rId4"/>
        <a:stretch/>
      </xdr:blipFill>
      <xdr:spPr>
        <a:xfrm>
          <a:off x="5146200" y="13944240"/>
          <a:ext cx="1448640" cy="110340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2013 – 2022 -teema">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ColWidth="8.7421875" defaultRowHeight="15" customHeight="true" zeroHeight="false" outlineLevelRow="0" outlineLevelCol="0"/>
  <cols>
    <col collapsed="false" customWidth="true" hidden="false" outlineLevel="0" max="1" min="1" style="1" width="8.87"/>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9.67"/>
    <col collapsed="false" customWidth="true" hidden="false" outlineLevel="0" max="15" min="15" style="2" width="8.87"/>
  </cols>
  <sheetData>
    <row r="1" customFormat="false" ht="15" hidden="false" customHeight="false" outlineLevel="0" collapsed="false">
      <c r="B1" s="1"/>
      <c r="C1" s="1"/>
      <c r="D1" s="1"/>
      <c r="E1" s="1"/>
      <c r="F1" s="1"/>
      <c r="G1" s="4"/>
      <c r="H1" s="1"/>
      <c r="I1" s="1"/>
      <c r="J1" s="1"/>
      <c r="K1" s="5"/>
      <c r="L1" s="6"/>
      <c r="M1" s="7"/>
      <c r="N1" s="8" t="s">
        <v>0</v>
      </c>
      <c r="O1" s="9"/>
      <c r="P1" s="9"/>
      <c r="Q1" s="9"/>
    </row>
    <row r="2" customFormat="false" ht="15" hidden="false" customHeight="false" outlineLevel="0" collapsed="false">
      <c r="B2" s="10" t="s">
        <v>1</v>
      </c>
      <c r="C2" s="10"/>
      <c r="D2" s="10"/>
      <c r="E2" s="10"/>
      <c r="F2" s="10"/>
      <c r="G2" s="10"/>
      <c r="H2" s="10"/>
      <c r="I2" s="10"/>
      <c r="J2" s="1"/>
      <c r="K2" s="11"/>
      <c r="L2" s="12"/>
      <c r="M2" s="13"/>
      <c r="N2" s="11" t="s">
        <v>2</v>
      </c>
      <c r="O2" s="14"/>
      <c r="P2" s="14"/>
      <c r="Q2" s="14"/>
    </row>
    <row r="3" customFormat="false" ht="15" hidden="false" customHeight="false" outlineLevel="0" collapsed="false">
      <c r="B3" s="10"/>
      <c r="C3" s="10"/>
      <c r="D3" s="10"/>
      <c r="E3" s="10"/>
      <c r="F3" s="10"/>
      <c r="G3" s="10"/>
      <c r="H3" s="10"/>
      <c r="I3" s="10"/>
      <c r="J3" s="1"/>
      <c r="K3" s="11"/>
      <c r="L3" s="12"/>
      <c r="M3" s="13"/>
      <c r="N3" s="11" t="s">
        <v>3</v>
      </c>
      <c r="O3" s="14"/>
      <c r="P3" s="14"/>
      <c r="Q3" s="14"/>
    </row>
    <row r="4" customFormat="false" ht="15" hidden="false" customHeight="false" outlineLevel="0" collapsed="false">
      <c r="B4" s="1"/>
      <c r="C4" s="1"/>
      <c r="D4" s="1"/>
      <c r="E4" s="1"/>
      <c r="F4" s="1"/>
      <c r="G4" s="4"/>
      <c r="H4" s="1"/>
      <c r="I4" s="1"/>
      <c r="J4" s="1"/>
      <c r="K4" s="11"/>
      <c r="L4" s="12"/>
      <c r="M4" s="13"/>
      <c r="N4" s="11" t="s">
        <v>4</v>
      </c>
      <c r="O4" s="15"/>
      <c r="P4" s="15"/>
      <c r="Q4" s="15"/>
    </row>
    <row r="5" customFormat="false" ht="15" hidden="false" customHeight="false" outlineLevel="0" collapsed="false">
      <c r="B5" s="1" t="s">
        <v>5</v>
      </c>
      <c r="C5" s="16"/>
      <c r="D5" s="14"/>
      <c r="E5" s="14"/>
      <c r="F5" s="14"/>
      <c r="G5" s="17"/>
      <c r="H5" s="14"/>
      <c r="I5" s="14"/>
      <c r="J5" s="14"/>
      <c r="K5" s="11"/>
      <c r="L5" s="12"/>
      <c r="M5" s="13"/>
      <c r="N5" s="11" t="s">
        <v>6</v>
      </c>
      <c r="O5" s="15"/>
      <c r="P5" s="15"/>
      <c r="Q5" s="15"/>
    </row>
    <row r="6" customFormat="false" ht="15" hidden="false" customHeight="false" outlineLevel="0" collapsed="false">
      <c r="B6" s="1" t="s">
        <v>7</v>
      </c>
      <c r="C6" s="1"/>
      <c r="D6" s="11"/>
      <c r="E6" s="12"/>
      <c r="F6" s="12"/>
      <c r="G6" s="18"/>
      <c r="H6" s="12"/>
      <c r="I6" s="12"/>
      <c r="J6" s="12"/>
      <c r="K6" s="11"/>
      <c r="L6" s="12"/>
      <c r="M6" s="13"/>
      <c r="N6" s="11" t="s">
        <v>8</v>
      </c>
      <c r="O6" s="15"/>
      <c r="P6" s="15"/>
      <c r="Q6" s="15"/>
    </row>
    <row r="7" customFormat="false" ht="15" hidden="false" customHeight="false" outlineLevel="0" collapsed="false">
      <c r="B7" s="1" t="s">
        <v>9</v>
      </c>
      <c r="C7" s="19" t="n">
        <v>3</v>
      </c>
      <c r="D7" s="20"/>
      <c r="E7" s="15"/>
      <c r="F7" s="15"/>
      <c r="G7" s="21"/>
      <c r="H7" s="15"/>
      <c r="I7" s="15"/>
      <c r="J7" s="15"/>
      <c r="K7" s="11"/>
      <c r="L7" s="12"/>
      <c r="M7" s="13"/>
      <c r="N7" s="20" t="s">
        <v>10</v>
      </c>
      <c r="O7" s="15"/>
      <c r="P7" s="15"/>
      <c r="Q7" s="15"/>
    </row>
    <row r="8" customFormat="false" ht="15" hidden="false" customHeight="false" outlineLevel="0" collapsed="false">
      <c r="B8" s="1"/>
      <c r="C8" s="1"/>
      <c r="D8" s="1"/>
      <c r="E8" s="1"/>
      <c r="F8" s="1"/>
      <c r="G8" s="4"/>
      <c r="H8" s="1"/>
      <c r="I8" s="1"/>
      <c r="J8" s="1"/>
      <c r="K8" s="11"/>
      <c r="L8" s="12"/>
      <c r="M8" s="13"/>
      <c r="N8" s="8" t="s">
        <v>0</v>
      </c>
      <c r="O8" s="9"/>
      <c r="P8" s="9"/>
      <c r="Q8" s="9"/>
    </row>
    <row r="9" customFormat="false" ht="18.75" hidden="false" customHeight="true" outlineLevel="0" collapsed="false">
      <c r="B9" s="22" t="s">
        <v>11</v>
      </c>
      <c r="C9" s="22"/>
      <c r="D9" s="22"/>
      <c r="E9" s="22"/>
      <c r="F9" s="23" t="s">
        <v>12</v>
      </c>
      <c r="G9" s="22"/>
      <c r="H9" s="24"/>
      <c r="I9" s="25"/>
      <c r="J9" s="25"/>
      <c r="K9" s="26"/>
      <c r="L9" s="27"/>
      <c r="M9" s="28"/>
      <c r="N9" s="11" t="s">
        <v>2</v>
      </c>
      <c r="O9" s="14"/>
      <c r="P9" s="14"/>
      <c r="Q9" s="14"/>
    </row>
    <row r="10" customFormat="false" ht="15" hidden="false" customHeight="false" outlineLevel="0" collapsed="false">
      <c r="B10" s="29" t="s">
        <v>13</v>
      </c>
      <c r="C10" s="20"/>
      <c r="D10" s="15"/>
      <c r="E10" s="30" t="s">
        <v>14</v>
      </c>
      <c r="F10" s="31"/>
      <c r="G10" s="32"/>
      <c r="H10" s="32"/>
      <c r="I10" s="33"/>
      <c r="J10" s="33"/>
      <c r="K10" s="34"/>
      <c r="L10" s="35"/>
      <c r="M10" s="36"/>
      <c r="N10" s="11" t="s">
        <v>3</v>
      </c>
      <c r="O10" s="14"/>
      <c r="P10" s="14"/>
      <c r="Q10" s="14"/>
    </row>
    <row r="11" customFormat="false" ht="15" hidden="false" customHeight="false" outlineLevel="0" collapsed="false">
      <c r="B11" s="37" t="s">
        <v>15</v>
      </c>
      <c r="C11" s="16"/>
      <c r="D11" s="14"/>
      <c r="E11" s="38" t="s">
        <v>16</v>
      </c>
      <c r="F11" s="39"/>
      <c r="G11" s="40"/>
      <c r="H11" s="40"/>
      <c r="I11" s="41"/>
      <c r="J11" s="41"/>
      <c r="K11" s="11"/>
      <c r="L11" s="35"/>
      <c r="M11" s="36"/>
      <c r="N11" s="11" t="s">
        <v>4</v>
      </c>
      <c r="O11" s="15"/>
      <c r="P11" s="15"/>
      <c r="Q11" s="15"/>
    </row>
    <row r="12" customFormat="false" ht="15" hidden="false" customHeight="false" outlineLevel="0" collapsed="false">
      <c r="B12" s="42" t="s">
        <v>17</v>
      </c>
      <c r="C12" s="16"/>
      <c r="D12" s="14"/>
      <c r="E12" s="38" t="s">
        <v>18</v>
      </c>
      <c r="F12" s="39"/>
      <c r="G12" s="40"/>
      <c r="H12" s="40"/>
      <c r="I12" s="40"/>
      <c r="J12" s="40"/>
      <c r="K12" s="43"/>
      <c r="L12" s="43"/>
      <c r="M12" s="44"/>
      <c r="N12" s="11" t="s">
        <v>6</v>
      </c>
      <c r="O12" s="15"/>
      <c r="P12" s="15"/>
      <c r="Q12" s="15"/>
    </row>
    <row r="13" customFormat="false" ht="15" hidden="false" customHeight="false" outlineLevel="0" collapsed="false">
      <c r="B13" s="42"/>
      <c r="C13" s="16"/>
      <c r="D13" s="14"/>
      <c r="E13" s="38" t="s">
        <v>19</v>
      </c>
      <c r="F13" s="39"/>
      <c r="G13" s="40"/>
      <c r="H13" s="40"/>
      <c r="I13" s="40"/>
      <c r="J13" s="40"/>
      <c r="K13" s="40"/>
      <c r="L13" s="40"/>
      <c r="M13" s="45"/>
      <c r="N13" s="11" t="s">
        <v>8</v>
      </c>
      <c r="O13" s="15"/>
      <c r="P13" s="15"/>
      <c r="Q13" s="15"/>
    </row>
    <row r="14" customFormat="false" ht="15" hidden="false" customHeight="false" outlineLevel="0" collapsed="false">
      <c r="B14" s="46" t="s">
        <v>20</v>
      </c>
      <c r="C14" s="16"/>
      <c r="D14" s="14"/>
      <c r="E14" s="38" t="s">
        <v>21</v>
      </c>
      <c r="F14" s="39"/>
      <c r="G14" s="40"/>
      <c r="H14" s="40"/>
      <c r="I14" s="40"/>
      <c r="J14" s="40"/>
      <c r="K14" s="40"/>
      <c r="L14" s="40"/>
      <c r="M14" s="47"/>
      <c r="N14" s="20" t="s">
        <v>10</v>
      </c>
      <c r="O14" s="15"/>
      <c r="P14" s="15"/>
      <c r="Q14" s="15"/>
    </row>
    <row r="15" customFormat="false" ht="15" hidden="false" customHeight="false" outlineLevel="0" collapsed="false">
      <c r="B15" s="48"/>
      <c r="C15" s="48"/>
      <c r="D15" s="48"/>
      <c r="E15" s="49" t="s">
        <v>22</v>
      </c>
      <c r="F15" s="50"/>
      <c r="G15" s="51"/>
      <c r="H15" s="51"/>
      <c r="I15" s="51"/>
      <c r="J15" s="51"/>
      <c r="K15" s="51"/>
      <c r="L15" s="51"/>
      <c r="M15" s="52"/>
      <c r="N15" s="8" t="s">
        <v>0</v>
      </c>
      <c r="O15" s="9"/>
      <c r="P15" s="9"/>
      <c r="Q15" s="9"/>
    </row>
    <row r="16" customFormat="false" ht="15" hidden="false" customHeight="false" outlineLevel="0" collapsed="false">
      <c r="B16" s="53" t="s">
        <v>23</v>
      </c>
      <c r="C16" s="53"/>
      <c r="D16" s="54"/>
      <c r="E16" s="54"/>
      <c r="F16" s="54" t="s">
        <v>24</v>
      </c>
      <c r="G16" s="54"/>
      <c r="H16" s="55"/>
      <c r="I16" s="54"/>
      <c r="J16" s="56"/>
      <c r="K16" s="56"/>
      <c r="L16" s="56"/>
      <c r="M16" s="56"/>
      <c r="N16" s="11" t="s">
        <v>2</v>
      </c>
      <c r="O16" s="14"/>
      <c r="P16" s="14"/>
      <c r="Q16" s="14"/>
    </row>
    <row r="17" customFormat="false" ht="15" hidden="false" customHeight="false" outlineLevel="0" collapsed="false">
      <c r="B17" s="57" t="s">
        <v>25</v>
      </c>
      <c r="C17" s="58" t="s">
        <v>26</v>
      </c>
      <c r="D17" s="6"/>
      <c r="E17" s="6"/>
      <c r="F17" s="59" t="s">
        <v>27</v>
      </c>
      <c r="G17" s="60"/>
      <c r="H17" s="61"/>
      <c r="I17" s="62" t="s">
        <v>28</v>
      </c>
      <c r="J17" s="63"/>
      <c r="K17" s="64"/>
      <c r="L17" s="37" t="s">
        <v>29</v>
      </c>
      <c r="M17" s="63"/>
      <c r="N17" s="11" t="s">
        <v>3</v>
      </c>
      <c r="O17" s="14"/>
      <c r="P17" s="14"/>
      <c r="Q17" s="14"/>
    </row>
    <row r="18" customFormat="false" ht="15" hidden="false" customHeight="false" outlineLevel="0" collapsed="false">
      <c r="B18" s="65" t="s">
        <v>30</v>
      </c>
      <c r="C18" s="58" t="s">
        <v>26</v>
      </c>
      <c r="D18" s="12"/>
      <c r="E18" s="12"/>
      <c r="F18" s="62" t="s">
        <v>31</v>
      </c>
      <c r="G18" s="66"/>
      <c r="H18" s="67"/>
      <c r="I18" s="62" t="s">
        <v>32</v>
      </c>
      <c r="J18" s="63"/>
      <c r="K18" s="64"/>
      <c r="L18" s="42" t="s">
        <v>33</v>
      </c>
      <c r="M18" s="63"/>
      <c r="N18" s="11" t="s">
        <v>4</v>
      </c>
      <c r="O18" s="15"/>
      <c r="P18" s="15"/>
      <c r="Q18" s="15"/>
    </row>
    <row r="19" customFormat="false" ht="15" hidden="false" customHeight="false" outlineLevel="0" collapsed="false">
      <c r="B19" s="65" t="s">
        <v>34</v>
      </c>
      <c r="C19" s="58" t="s">
        <v>26</v>
      </c>
      <c r="D19" s="12"/>
      <c r="E19" s="68"/>
      <c r="F19" s="62" t="s">
        <v>35</v>
      </c>
      <c r="G19" s="60"/>
      <c r="H19" s="67"/>
      <c r="I19" s="62" t="s">
        <v>36</v>
      </c>
      <c r="J19" s="63"/>
      <c r="K19" s="64"/>
      <c r="L19" s="37" t="s">
        <v>37</v>
      </c>
      <c r="M19" s="63"/>
      <c r="N19" s="11" t="s">
        <v>6</v>
      </c>
      <c r="O19" s="15"/>
      <c r="P19" s="15"/>
      <c r="Q19" s="15"/>
    </row>
    <row r="20" customFormat="false" ht="15" hidden="false" customHeight="false" outlineLevel="0" collapsed="false">
      <c r="B20" s="65" t="s">
        <v>38</v>
      </c>
      <c r="C20" s="58" t="s">
        <v>26</v>
      </c>
      <c r="D20" s="12"/>
      <c r="E20" s="12"/>
      <c r="F20" s="62" t="s">
        <v>39</v>
      </c>
      <c r="G20" s="66"/>
      <c r="H20" s="61"/>
      <c r="I20" s="62" t="s">
        <v>40</v>
      </c>
      <c r="J20" s="63"/>
      <c r="K20" s="64"/>
      <c r="L20" s="37" t="s">
        <v>41</v>
      </c>
      <c r="M20" s="63"/>
      <c r="N20" s="11" t="s">
        <v>8</v>
      </c>
      <c r="O20" s="15"/>
      <c r="P20" s="15"/>
      <c r="Q20" s="15"/>
    </row>
    <row r="21" customFormat="false" ht="15" hidden="false" customHeight="false" outlineLevel="0" collapsed="false">
      <c r="B21" s="69" t="s">
        <v>42</v>
      </c>
      <c r="C21" s="15"/>
      <c r="D21" s="15"/>
      <c r="E21" s="15"/>
      <c r="F21" s="70" t="s">
        <v>43</v>
      </c>
      <c r="G21" s="71"/>
      <c r="H21" s="72"/>
      <c r="I21" s="70" t="s">
        <v>44</v>
      </c>
      <c r="J21" s="63"/>
      <c r="K21" s="73"/>
      <c r="L21" s="74" t="s">
        <v>45</v>
      </c>
      <c r="M21" s="63"/>
      <c r="N21" s="20" t="s">
        <v>10</v>
      </c>
      <c r="O21" s="15"/>
      <c r="P21" s="15"/>
      <c r="Q21" s="15"/>
    </row>
    <row r="22" customFormat="false" ht="15" hidden="false" customHeight="false" outlineLevel="0" collapsed="false">
      <c r="B22" s="65" t="s">
        <v>46</v>
      </c>
      <c r="C22" s="20"/>
      <c r="D22" s="15"/>
      <c r="E22" s="70" t="s">
        <v>47</v>
      </c>
      <c r="F22" s="75" t="s">
        <v>48</v>
      </c>
      <c r="G22" s="56"/>
      <c r="H22" s="56"/>
      <c r="I22" s="76" t="s">
        <v>49</v>
      </c>
      <c r="J22" s="76"/>
      <c r="K22" s="76" t="s">
        <v>50</v>
      </c>
      <c r="L22" s="56"/>
      <c r="M22" s="77" t="s">
        <v>51</v>
      </c>
      <c r="N22" s="8" t="s">
        <v>0</v>
      </c>
      <c r="O22" s="9"/>
      <c r="P22" s="9"/>
      <c r="Q22" s="9"/>
    </row>
    <row r="23" customFormat="false" ht="15" hidden="false" customHeight="false" outlineLevel="0" collapsed="false">
      <c r="B23" s="78" t="s">
        <v>52</v>
      </c>
      <c r="C23" s="16"/>
      <c r="D23" s="14"/>
      <c r="E23" s="79" t="s">
        <v>53</v>
      </c>
      <c r="F23" s="80"/>
      <c r="G23" s="81"/>
      <c r="H23" s="81"/>
      <c r="I23" s="82"/>
      <c r="J23" s="83"/>
      <c r="K23" s="84"/>
      <c r="L23" s="81"/>
      <c r="M23" s="85"/>
      <c r="N23" s="11" t="s">
        <v>2</v>
      </c>
      <c r="O23" s="14"/>
      <c r="P23" s="14"/>
      <c r="Q23" s="14"/>
    </row>
    <row r="24" customFormat="false" ht="15" hidden="false" customHeight="false" outlineLevel="0" collapsed="false">
      <c r="B24" s="65" t="s">
        <v>54</v>
      </c>
      <c r="C24" s="16"/>
      <c r="D24" s="14"/>
      <c r="E24" s="79" t="s">
        <v>55</v>
      </c>
      <c r="F24" s="80"/>
      <c r="G24" s="81"/>
      <c r="H24" s="81"/>
      <c r="I24" s="82"/>
      <c r="J24" s="83"/>
      <c r="K24" s="84"/>
      <c r="L24" s="81"/>
      <c r="M24" s="85"/>
      <c r="N24" s="11" t="s">
        <v>3</v>
      </c>
      <c r="O24" s="14"/>
      <c r="P24" s="14"/>
      <c r="Q24" s="14"/>
    </row>
    <row r="25" customFormat="false" ht="15" hidden="false" customHeight="false" outlineLevel="0" collapsed="false">
      <c r="B25" s="78" t="s">
        <v>56</v>
      </c>
      <c r="C25" s="16"/>
      <c r="D25" s="14"/>
      <c r="E25" s="79" t="n">
        <v>-8</v>
      </c>
      <c r="F25" s="80"/>
      <c r="G25" s="81"/>
      <c r="H25" s="81"/>
      <c r="I25" s="82"/>
      <c r="J25" s="83"/>
      <c r="K25" s="84"/>
      <c r="L25" s="81"/>
      <c r="M25" s="85"/>
      <c r="N25" s="11" t="s">
        <v>4</v>
      </c>
      <c r="O25" s="15"/>
      <c r="P25" s="15"/>
      <c r="Q25" s="15"/>
    </row>
    <row r="26" customFormat="false" ht="15" hidden="false" customHeight="false" outlineLevel="0" collapsed="false">
      <c r="B26" s="69" t="s">
        <v>57</v>
      </c>
      <c r="C26" s="12"/>
      <c r="D26" s="12"/>
      <c r="E26" s="86" t="s">
        <v>58</v>
      </c>
      <c r="F26" s="80"/>
      <c r="G26" s="81"/>
      <c r="H26" s="81"/>
      <c r="I26" s="82"/>
      <c r="J26" s="83"/>
      <c r="K26" s="84"/>
      <c r="L26" s="81"/>
      <c r="M26" s="81"/>
      <c r="N26" s="11" t="s">
        <v>6</v>
      </c>
      <c r="O26" s="15"/>
      <c r="P26" s="15"/>
      <c r="Q26" s="15"/>
    </row>
    <row r="27" customFormat="false" ht="15" hidden="false" customHeight="false" outlineLevel="0" collapsed="false">
      <c r="B27" s="65" t="s">
        <v>59</v>
      </c>
      <c r="C27" s="87" t="s">
        <v>60</v>
      </c>
      <c r="D27" s="12" t="s">
        <v>61</v>
      </c>
      <c r="E27" s="88" t="s">
        <v>62</v>
      </c>
      <c r="F27" s="80"/>
      <c r="G27" s="81"/>
      <c r="H27" s="81"/>
      <c r="I27" s="82"/>
      <c r="J27" s="83"/>
      <c r="K27" s="84"/>
      <c r="L27" s="81"/>
      <c r="M27" s="81"/>
      <c r="N27" s="11" t="s">
        <v>8</v>
      </c>
      <c r="O27" s="15"/>
      <c r="P27" s="15"/>
      <c r="Q27" s="15"/>
    </row>
    <row r="28" customFormat="false" ht="15" hidden="false" customHeight="false" outlineLevel="0" collapsed="false">
      <c r="B28" s="89" t="s">
        <v>63</v>
      </c>
      <c r="C28" s="87" t="s">
        <v>60</v>
      </c>
      <c r="D28" s="90" t="n">
        <v>-1</v>
      </c>
      <c r="E28" s="91" t="s">
        <v>64</v>
      </c>
      <c r="F28" s="80"/>
      <c r="G28" s="81"/>
      <c r="H28" s="81"/>
      <c r="I28" s="82"/>
      <c r="J28" s="83"/>
      <c r="K28" s="84"/>
      <c r="L28" s="81"/>
      <c r="M28" s="92" t="s">
        <v>65</v>
      </c>
      <c r="N28" s="20" t="s">
        <v>10</v>
      </c>
      <c r="O28" s="15"/>
      <c r="P28" s="15"/>
      <c r="Q28" s="15"/>
    </row>
    <row r="29" customFormat="false" ht="15" hidden="false" customHeight="false" outlineLevel="0" collapsed="false">
      <c r="B29" s="65" t="s">
        <v>66</v>
      </c>
      <c r="C29" s="87" t="s">
        <v>60</v>
      </c>
      <c r="D29" s="90" t="n">
        <v>-2</v>
      </c>
      <c r="E29" s="91" t="s">
        <v>67</v>
      </c>
      <c r="F29" s="80"/>
      <c r="G29" s="81"/>
      <c r="H29" s="81"/>
      <c r="I29" s="82"/>
      <c r="J29" s="83"/>
      <c r="K29" s="84"/>
      <c r="L29" s="81"/>
      <c r="M29" s="92" t="s">
        <v>68</v>
      </c>
      <c r="N29" s="8" t="s">
        <v>0</v>
      </c>
      <c r="O29" s="9"/>
      <c r="P29" s="9"/>
      <c r="Q29" s="9"/>
    </row>
    <row r="30" customFormat="false" ht="15" hidden="false" customHeight="false" outlineLevel="0" collapsed="false">
      <c r="B30" s="93" t="s">
        <v>69</v>
      </c>
      <c r="C30" s="94" t="s">
        <v>60</v>
      </c>
      <c r="D30" s="95" t="n">
        <v>-3</v>
      </c>
      <c r="E30" s="96" t="s">
        <v>70</v>
      </c>
      <c r="F30" s="97" t="s">
        <v>71</v>
      </c>
      <c r="G30" s="98"/>
      <c r="H30" s="99" t="n">
        <v>0</v>
      </c>
      <c r="I30" s="100"/>
      <c r="J30" s="101"/>
      <c r="K30" s="101"/>
      <c r="L30" s="102" t="s">
        <v>72</v>
      </c>
      <c r="M30" s="84"/>
      <c r="N30" s="11" t="s">
        <v>2</v>
      </c>
      <c r="O30" s="14"/>
      <c r="P30" s="14"/>
      <c r="Q30" s="14"/>
    </row>
    <row r="31" customFormat="false" ht="15" hidden="false" customHeight="false" outlineLevel="0" collapsed="false">
      <c r="B31" s="103"/>
      <c r="C31" s="103"/>
      <c r="D31" s="103"/>
      <c r="E31" s="103"/>
      <c r="F31" s="103"/>
      <c r="G31" s="104"/>
      <c r="H31" s="103"/>
      <c r="I31" s="103"/>
      <c r="J31" s="103"/>
      <c r="K31" s="103"/>
      <c r="L31" s="103"/>
      <c r="M31" s="103"/>
      <c r="N31" s="11" t="s">
        <v>3</v>
      </c>
      <c r="O31" s="14"/>
      <c r="P31" s="14"/>
      <c r="Q31" s="14"/>
    </row>
    <row r="32" customFormat="false" ht="15" hidden="false" customHeight="false" outlineLevel="0" collapsed="false">
      <c r="B32" s="105" t="s">
        <v>73</v>
      </c>
      <c r="C32" s="105"/>
      <c r="D32" s="105"/>
      <c r="E32" s="106" t="s">
        <v>74</v>
      </c>
      <c r="F32" s="107"/>
      <c r="G32" s="107"/>
      <c r="H32" s="105" t="s">
        <v>75</v>
      </c>
      <c r="I32" s="105"/>
      <c r="J32" s="105"/>
      <c r="K32" s="105"/>
      <c r="L32" s="105" t="s">
        <v>76</v>
      </c>
      <c r="M32" s="105"/>
      <c r="N32" s="11" t="s">
        <v>4</v>
      </c>
      <c r="O32" s="15"/>
      <c r="P32" s="15"/>
      <c r="Q32" s="15"/>
    </row>
    <row r="33" customFormat="false" ht="15" hidden="false" customHeight="false" outlineLevel="0" collapsed="false">
      <c r="B33" s="15"/>
      <c r="C33" s="108"/>
      <c r="D33" s="109"/>
      <c r="E33" s="109"/>
      <c r="F33" s="109"/>
      <c r="G33" s="110"/>
      <c r="H33" s="109"/>
      <c r="I33" s="108"/>
      <c r="J33" s="108"/>
      <c r="K33" s="108"/>
      <c r="L33" s="108"/>
      <c r="M33" s="15"/>
      <c r="N33" s="11" t="s">
        <v>6</v>
      </c>
      <c r="O33" s="15"/>
      <c r="P33" s="15"/>
      <c r="Q33" s="15"/>
    </row>
    <row r="34" customFormat="false" ht="15" hidden="false" customHeight="false" outlineLevel="0" collapsed="false">
      <c r="B34" s="111"/>
      <c r="C34" s="108"/>
      <c r="D34" s="112"/>
      <c r="E34" s="109"/>
      <c r="F34" s="109"/>
      <c r="G34" s="110"/>
      <c r="H34" s="109"/>
      <c r="I34" s="108"/>
      <c r="J34" s="108"/>
      <c r="K34" s="108"/>
      <c r="L34" s="108"/>
      <c r="M34" s="15"/>
      <c r="N34" s="11" t="s">
        <v>8</v>
      </c>
      <c r="O34" s="15"/>
      <c r="P34" s="15"/>
      <c r="Q34" s="15"/>
    </row>
    <row r="35" customFormat="false" ht="15" hidden="false" customHeight="false" outlineLevel="0" collapsed="false">
      <c r="B35" s="15"/>
      <c r="C35" s="108"/>
      <c r="D35" s="109"/>
      <c r="E35" s="109"/>
      <c r="F35" s="109"/>
      <c r="G35" s="110"/>
      <c r="H35" s="109"/>
      <c r="I35" s="108"/>
      <c r="J35" s="108"/>
      <c r="K35" s="108"/>
      <c r="L35" s="108"/>
      <c r="M35" s="15"/>
      <c r="N35" s="20" t="s">
        <v>10</v>
      </c>
      <c r="O35" s="15"/>
      <c r="P35" s="15"/>
      <c r="Q35" s="15"/>
    </row>
    <row r="36" customFormat="false" ht="15" hidden="false" customHeight="false" outlineLevel="0" collapsed="false">
      <c r="B36" s="15"/>
      <c r="C36" s="108"/>
      <c r="D36" s="109"/>
      <c r="E36" s="109"/>
      <c r="F36" s="109"/>
      <c r="G36" s="110"/>
      <c r="H36" s="109"/>
      <c r="I36" s="108"/>
      <c r="J36" s="108"/>
      <c r="K36" s="108"/>
      <c r="L36" s="108"/>
      <c r="M36" s="15"/>
      <c r="N36" s="8" t="s">
        <v>0</v>
      </c>
      <c r="O36" s="9"/>
      <c r="P36" s="9"/>
      <c r="Q36" s="9"/>
    </row>
    <row r="37" customFormat="false" ht="15" hidden="false" customHeight="false" outlineLevel="0" collapsed="false">
      <c r="B37" s="15"/>
      <c r="C37" s="108"/>
      <c r="D37" s="109"/>
      <c r="E37" s="109"/>
      <c r="F37" s="109"/>
      <c r="G37" s="110"/>
      <c r="H37" s="109"/>
      <c r="I37" s="108"/>
      <c r="J37" s="108"/>
      <c r="K37" s="108"/>
      <c r="L37" s="108"/>
      <c r="M37" s="15"/>
      <c r="N37" s="11" t="s">
        <v>2</v>
      </c>
      <c r="O37" s="14"/>
      <c r="P37" s="14"/>
      <c r="Q37" s="14"/>
    </row>
    <row r="38" customFormat="false" ht="15" hidden="false" customHeight="false" outlineLevel="0" collapsed="false">
      <c r="B38" s="105" t="s">
        <v>77</v>
      </c>
      <c r="C38" s="105"/>
      <c r="D38" s="105"/>
      <c r="E38" s="107"/>
      <c r="F38" s="107"/>
      <c r="G38" s="107"/>
      <c r="H38" s="105"/>
      <c r="I38" s="105" t="s">
        <v>78</v>
      </c>
      <c r="J38" s="105"/>
      <c r="K38" s="105"/>
      <c r="L38" s="105"/>
      <c r="M38" s="105"/>
      <c r="N38" s="11" t="s">
        <v>3</v>
      </c>
      <c r="O38" s="14"/>
      <c r="P38" s="14"/>
      <c r="Q38" s="14"/>
    </row>
    <row r="39" customFormat="false" ht="16.9" hidden="false" customHeight="true" outlineLevel="0" collapsed="false">
      <c r="B39" s="15"/>
      <c r="C39" s="113"/>
      <c r="D39" s="113"/>
      <c r="E39" s="113"/>
      <c r="F39" s="113"/>
      <c r="G39" s="15"/>
      <c r="H39" s="113"/>
      <c r="I39" s="113"/>
      <c r="J39" s="113"/>
      <c r="K39" s="113"/>
      <c r="L39" s="108"/>
      <c r="M39" s="15"/>
      <c r="N39" s="11" t="s">
        <v>4</v>
      </c>
      <c r="O39" s="15"/>
      <c r="P39" s="15"/>
      <c r="Q39" s="15"/>
    </row>
    <row r="40" customFormat="false" ht="15" hidden="false" customHeight="false" outlineLevel="0" collapsed="false">
      <c r="B40" s="15"/>
      <c r="C40" s="113"/>
      <c r="D40" s="113"/>
      <c r="E40" s="113"/>
      <c r="F40" s="113"/>
      <c r="G40" s="15"/>
      <c r="H40" s="113"/>
      <c r="I40" s="113"/>
      <c r="J40" s="113"/>
      <c r="K40" s="113"/>
      <c r="L40" s="108"/>
      <c r="M40" s="15"/>
      <c r="N40" s="11" t="s">
        <v>6</v>
      </c>
      <c r="O40" s="15"/>
      <c r="P40" s="15"/>
      <c r="Q40" s="15"/>
    </row>
    <row r="41" customFormat="false" ht="15" hidden="false" customHeight="false" outlineLevel="0" collapsed="false">
      <c r="B41" s="15"/>
      <c r="C41" s="113"/>
      <c r="D41" s="113"/>
      <c r="E41" s="113"/>
      <c r="F41" s="113"/>
      <c r="G41" s="15"/>
      <c r="H41" s="113"/>
      <c r="I41" s="113"/>
      <c r="J41" s="113"/>
      <c r="K41" s="113"/>
      <c r="L41" s="113"/>
      <c r="M41" s="15"/>
      <c r="N41" s="11" t="s">
        <v>8</v>
      </c>
      <c r="O41" s="15"/>
      <c r="P41" s="15"/>
      <c r="Q41" s="15"/>
    </row>
    <row r="42" customFormat="false" ht="15" hidden="false" customHeight="false" outlineLevel="0" collapsed="false">
      <c r="B42" s="15"/>
      <c r="C42" s="113"/>
      <c r="D42" s="113"/>
      <c r="E42" s="113"/>
      <c r="F42" s="113"/>
      <c r="G42" s="15"/>
      <c r="H42" s="113"/>
      <c r="I42" s="113"/>
      <c r="J42" s="113"/>
      <c r="K42" s="113"/>
      <c r="L42" s="113"/>
      <c r="M42" s="15"/>
      <c r="N42" s="20" t="s">
        <v>10</v>
      </c>
      <c r="O42" s="15"/>
      <c r="P42" s="15"/>
      <c r="Q42" s="15"/>
    </row>
    <row r="43" customFormat="false" ht="15" hidden="false" customHeight="false" outlineLevel="0" collapsed="false">
      <c r="B43" s="15"/>
      <c r="C43" s="113"/>
      <c r="D43" s="113"/>
      <c r="E43" s="113"/>
      <c r="F43" s="113"/>
      <c r="G43" s="15"/>
      <c r="H43" s="113"/>
      <c r="I43" s="113"/>
      <c r="J43" s="113"/>
      <c r="K43" s="113"/>
      <c r="L43" s="113"/>
      <c r="M43" s="15"/>
      <c r="N43" s="8" t="s">
        <v>0</v>
      </c>
      <c r="O43" s="9"/>
      <c r="P43" s="9"/>
      <c r="Q43" s="9"/>
    </row>
    <row r="44" customFormat="false" ht="15" hidden="false" customHeight="false" outlineLevel="0" collapsed="false">
      <c r="B44" s="105" t="s">
        <v>79</v>
      </c>
      <c r="C44" s="105"/>
      <c r="D44" s="105"/>
      <c r="E44" s="107"/>
      <c r="F44" s="107"/>
      <c r="G44" s="107"/>
      <c r="H44" s="105"/>
      <c r="I44" s="114" t="s">
        <v>80</v>
      </c>
      <c r="J44" s="114" t="s">
        <v>81</v>
      </c>
      <c r="K44" s="114" t="s">
        <v>82</v>
      </c>
      <c r="L44" s="114" t="s">
        <v>83</v>
      </c>
      <c r="M44" s="115" t="s">
        <v>84</v>
      </c>
      <c r="N44" s="11" t="s">
        <v>2</v>
      </c>
      <c r="O44" s="14"/>
      <c r="P44" s="14"/>
      <c r="Q44" s="14"/>
    </row>
    <row r="45" customFormat="false" ht="15" hidden="false" customHeight="false" outlineLevel="0" collapsed="false">
      <c r="B45" s="116" t="s">
        <v>5</v>
      </c>
      <c r="C45" s="117"/>
      <c r="D45" s="118"/>
      <c r="E45" s="118"/>
      <c r="G45" s="118"/>
      <c r="H45" s="118"/>
      <c r="I45" s="119"/>
      <c r="J45" s="119"/>
      <c r="K45" s="119"/>
      <c r="L45" s="119"/>
      <c r="M45" s="119"/>
      <c r="N45" s="11" t="s">
        <v>3</v>
      </c>
      <c r="O45" s="14"/>
      <c r="P45" s="14"/>
      <c r="Q45" s="14"/>
    </row>
    <row r="46" customFormat="false" ht="15" hidden="false" customHeight="false" outlineLevel="0" collapsed="false">
      <c r="B46" s="120" t="s">
        <v>7</v>
      </c>
      <c r="C46" s="121"/>
      <c r="D46" s="122"/>
      <c r="E46" s="122"/>
      <c r="F46" s="122"/>
      <c r="G46" s="122"/>
      <c r="H46" s="122"/>
      <c r="I46" s="122"/>
      <c r="J46" s="122"/>
      <c r="K46" s="122"/>
      <c r="L46" s="122"/>
      <c r="M46" s="123"/>
      <c r="N46" s="11" t="s">
        <v>4</v>
      </c>
      <c r="O46" s="15"/>
      <c r="P46" s="15"/>
      <c r="Q46" s="15"/>
    </row>
    <row r="47" customFormat="false" ht="15" hidden="false" customHeight="false" outlineLevel="0" collapsed="false">
      <c r="B47" s="116" t="s">
        <v>5</v>
      </c>
      <c r="C47" s="124"/>
      <c r="D47" s="118"/>
      <c r="E47" s="118"/>
      <c r="F47" s="118"/>
      <c r="G47" s="118"/>
      <c r="H47" s="118"/>
      <c r="I47" s="119"/>
      <c r="J47" s="119"/>
      <c r="K47" s="119"/>
      <c r="L47" s="119"/>
      <c r="M47" s="119"/>
      <c r="N47" s="11" t="s">
        <v>6</v>
      </c>
      <c r="O47" s="15"/>
      <c r="P47" s="15"/>
      <c r="Q47" s="15"/>
    </row>
    <row r="48" customFormat="false" ht="15" hidden="false" customHeight="false" outlineLevel="0" collapsed="false">
      <c r="B48" s="120" t="s">
        <v>7</v>
      </c>
      <c r="C48" s="20"/>
      <c r="D48" s="122"/>
      <c r="E48" s="122"/>
      <c r="F48" s="122"/>
      <c r="G48" s="122"/>
      <c r="H48" s="122"/>
      <c r="I48" s="122"/>
      <c r="J48" s="122"/>
      <c r="K48" s="122"/>
      <c r="L48" s="122"/>
      <c r="M48" s="123"/>
      <c r="N48" s="11" t="s">
        <v>8</v>
      </c>
      <c r="O48" s="15"/>
      <c r="P48" s="15"/>
      <c r="Q48" s="15"/>
    </row>
    <row r="49" customFormat="false" ht="15" hidden="false" customHeight="false" outlineLevel="0" collapsed="false">
      <c r="B49" s="116" t="s">
        <v>5</v>
      </c>
      <c r="C49" s="124"/>
      <c r="D49" s="118"/>
      <c r="E49" s="118"/>
      <c r="F49" s="118"/>
      <c r="G49" s="118"/>
      <c r="H49" s="118"/>
      <c r="I49" s="119"/>
      <c r="J49" s="119"/>
      <c r="K49" s="119"/>
      <c r="L49" s="119"/>
      <c r="M49" s="119"/>
      <c r="N49" s="20" t="s">
        <v>10</v>
      </c>
      <c r="O49" s="15"/>
      <c r="P49" s="15"/>
      <c r="Q49" s="15"/>
    </row>
    <row r="50" customFormat="false" ht="15" hidden="false" customHeight="false" outlineLevel="0" collapsed="false">
      <c r="B50" s="120" t="s">
        <v>7</v>
      </c>
      <c r="C50" s="20"/>
      <c r="D50" s="122"/>
      <c r="E50" s="122"/>
      <c r="F50" s="122"/>
      <c r="G50" s="122"/>
      <c r="H50" s="122"/>
      <c r="I50" s="122"/>
      <c r="J50" s="122"/>
      <c r="K50" s="122"/>
      <c r="L50" s="122"/>
      <c r="M50" s="123"/>
      <c r="N50" s="8" t="s">
        <v>0</v>
      </c>
      <c r="O50" s="9"/>
      <c r="P50" s="9"/>
      <c r="Q50" s="9"/>
    </row>
    <row r="51" customFormat="false" ht="15" hidden="false" customHeight="false" outlineLevel="0" collapsed="false">
      <c r="B51" s="116" t="s">
        <v>5</v>
      </c>
      <c r="C51" s="124"/>
      <c r="D51" s="118"/>
      <c r="E51" s="118"/>
      <c r="F51" s="118"/>
      <c r="G51" s="118"/>
      <c r="H51" s="118"/>
      <c r="I51" s="119"/>
      <c r="J51" s="119"/>
      <c r="K51" s="119"/>
      <c r="L51" s="119"/>
      <c r="M51" s="119"/>
      <c r="N51" s="11" t="s">
        <v>2</v>
      </c>
      <c r="O51" s="14"/>
      <c r="P51" s="14"/>
      <c r="Q51" s="14"/>
    </row>
    <row r="52" customFormat="false" ht="15" hidden="false" customHeight="false" outlineLevel="0" collapsed="false">
      <c r="B52" s="120" t="s">
        <v>7</v>
      </c>
      <c r="C52" s="125"/>
      <c r="D52" s="122"/>
      <c r="E52" s="122"/>
      <c r="F52" s="122"/>
      <c r="G52" s="122"/>
      <c r="H52" s="122"/>
      <c r="I52" s="122"/>
      <c r="J52" s="122"/>
      <c r="K52" s="122"/>
      <c r="L52" s="122"/>
      <c r="M52" s="123"/>
      <c r="N52" s="11" t="s">
        <v>3</v>
      </c>
      <c r="O52" s="14"/>
      <c r="P52" s="14"/>
      <c r="Q52" s="14"/>
    </row>
    <row r="53" customFormat="false" ht="15" hidden="false" customHeight="false" outlineLevel="0" collapsed="false">
      <c r="B53" s="116" t="s">
        <v>5</v>
      </c>
      <c r="C53" s="126"/>
      <c r="D53" s="118"/>
      <c r="E53" s="118"/>
      <c r="F53" s="118"/>
      <c r="G53" s="118"/>
      <c r="H53" s="118"/>
      <c r="I53" s="119"/>
      <c r="J53" s="119"/>
      <c r="K53" s="119"/>
      <c r="L53" s="119"/>
      <c r="M53" s="119"/>
      <c r="N53" s="11" t="s">
        <v>4</v>
      </c>
      <c r="O53" s="15"/>
      <c r="P53" s="15"/>
      <c r="Q53" s="15"/>
    </row>
    <row r="54" customFormat="false" ht="15" hidden="false" customHeight="false" outlineLevel="0" collapsed="false">
      <c r="B54" s="120" t="s">
        <v>7</v>
      </c>
      <c r="C54" s="20"/>
      <c r="D54" s="122"/>
      <c r="E54" s="122"/>
      <c r="F54" s="122"/>
      <c r="G54" s="122"/>
      <c r="H54" s="122"/>
      <c r="I54" s="122"/>
      <c r="J54" s="122"/>
      <c r="K54" s="122"/>
      <c r="L54" s="122"/>
      <c r="M54" s="123"/>
      <c r="N54" s="11" t="s">
        <v>6</v>
      </c>
      <c r="O54" s="15"/>
      <c r="P54" s="15"/>
      <c r="Q54" s="15"/>
    </row>
    <row r="55" customFormat="false" ht="15" hidden="false" customHeight="false" outlineLevel="0" collapsed="false">
      <c r="B55" s="116" t="s">
        <v>5</v>
      </c>
      <c r="C55" s="124"/>
      <c r="D55" s="118"/>
      <c r="E55" s="118"/>
      <c r="F55" s="118"/>
      <c r="G55" s="118"/>
      <c r="H55" s="118"/>
      <c r="I55" s="119"/>
      <c r="J55" s="119"/>
      <c r="K55" s="119"/>
      <c r="L55" s="119"/>
      <c r="M55" s="119"/>
      <c r="N55" s="11" t="s">
        <v>8</v>
      </c>
      <c r="O55" s="15"/>
      <c r="P55" s="15"/>
      <c r="Q55" s="15"/>
    </row>
    <row r="56" customFormat="false" ht="15" hidden="false" customHeight="false" outlineLevel="0" collapsed="false">
      <c r="B56" s="120" t="s">
        <v>7</v>
      </c>
      <c r="C56" s="20"/>
      <c r="D56" s="122"/>
      <c r="E56" s="122"/>
      <c r="F56" s="122"/>
      <c r="G56" s="122"/>
      <c r="H56" s="122"/>
      <c r="I56" s="122"/>
      <c r="J56" s="122"/>
      <c r="K56" s="122"/>
      <c r="L56" s="122"/>
      <c r="M56" s="123"/>
      <c r="N56" s="20" t="s">
        <v>10</v>
      </c>
      <c r="O56" s="15"/>
      <c r="P56" s="15"/>
      <c r="Q56" s="15"/>
    </row>
    <row r="57" customFormat="false" ht="15" hidden="false" customHeight="false" outlineLevel="0" collapsed="false">
      <c r="B57" s="116" t="s">
        <v>5</v>
      </c>
      <c r="C57" s="124"/>
      <c r="D57" s="118"/>
      <c r="E57" s="118"/>
      <c r="F57" s="118"/>
      <c r="G57" s="118"/>
      <c r="H57" s="118"/>
      <c r="I57" s="119"/>
      <c r="J57" s="119"/>
      <c r="K57" s="119"/>
      <c r="L57" s="119"/>
      <c r="M57" s="119"/>
      <c r="N57" s="8" t="s">
        <v>0</v>
      </c>
      <c r="O57" s="9"/>
      <c r="P57" s="9"/>
      <c r="Q57" s="9"/>
    </row>
    <row r="58" customFormat="false" ht="15" hidden="false" customHeight="false" outlineLevel="0" collapsed="false">
      <c r="B58" s="120" t="s">
        <v>7</v>
      </c>
      <c r="C58" s="121"/>
      <c r="D58" s="122"/>
      <c r="E58" s="122"/>
      <c r="F58" s="122"/>
      <c r="G58" s="122"/>
      <c r="H58" s="122"/>
      <c r="I58" s="122"/>
      <c r="J58" s="122"/>
      <c r="K58" s="122"/>
      <c r="L58" s="122"/>
      <c r="M58" s="123"/>
      <c r="N58" s="11" t="s">
        <v>2</v>
      </c>
      <c r="O58" s="14"/>
      <c r="P58" s="14"/>
      <c r="Q58" s="14"/>
    </row>
    <row r="59" customFormat="false" ht="15" hidden="false" customHeight="false" outlineLevel="0" collapsed="false">
      <c r="B59" s="116" t="s">
        <v>5</v>
      </c>
      <c r="C59" s="127"/>
      <c r="D59" s="118"/>
      <c r="E59" s="118"/>
      <c r="F59" s="118"/>
      <c r="G59" s="118"/>
      <c r="H59" s="118"/>
      <c r="I59" s="119"/>
      <c r="J59" s="119"/>
      <c r="K59" s="119"/>
      <c r="L59" s="119"/>
      <c r="M59" s="119"/>
      <c r="N59" s="11" t="s">
        <v>3</v>
      </c>
      <c r="O59" s="14"/>
      <c r="P59" s="14"/>
      <c r="Q59" s="14"/>
    </row>
    <row r="60" customFormat="false" ht="15" hidden="false" customHeight="false" outlineLevel="0" collapsed="false">
      <c r="B60" s="120" t="s">
        <v>7</v>
      </c>
      <c r="C60" s="121"/>
      <c r="D60" s="122"/>
      <c r="E60" s="122"/>
      <c r="F60" s="122"/>
      <c r="G60" s="122"/>
      <c r="H60" s="122"/>
      <c r="I60" s="122"/>
      <c r="J60" s="122"/>
      <c r="K60" s="122"/>
      <c r="L60" s="122"/>
      <c r="M60" s="123"/>
      <c r="N60" s="11" t="s">
        <v>4</v>
      </c>
      <c r="O60" s="15"/>
      <c r="P60" s="15"/>
      <c r="Q60" s="15"/>
    </row>
    <row r="61" customFormat="false" ht="15" hidden="false" customHeight="false" outlineLevel="0" collapsed="false">
      <c r="B61" s="116" t="s">
        <v>5</v>
      </c>
      <c r="C61" s="117"/>
      <c r="D61" s="118"/>
      <c r="E61" s="118"/>
      <c r="F61" s="118"/>
      <c r="G61" s="118"/>
      <c r="H61" s="118"/>
      <c r="I61" s="119"/>
      <c r="J61" s="119"/>
      <c r="K61" s="119"/>
      <c r="L61" s="119"/>
      <c r="M61" s="119"/>
      <c r="N61" s="11" t="s">
        <v>6</v>
      </c>
      <c r="O61" s="15"/>
      <c r="P61" s="15"/>
      <c r="Q61" s="15"/>
    </row>
    <row r="62" customFormat="false" ht="15" hidden="false" customHeight="false" outlineLevel="0" collapsed="false">
      <c r="B62" s="120" t="s">
        <v>7</v>
      </c>
      <c r="C62" s="121"/>
      <c r="D62" s="122"/>
      <c r="E62" s="122"/>
      <c r="F62" s="122"/>
      <c r="G62" s="122"/>
      <c r="H62" s="122"/>
      <c r="I62" s="122"/>
      <c r="J62" s="122"/>
      <c r="K62" s="122"/>
      <c r="L62" s="122"/>
      <c r="M62" s="123"/>
      <c r="N62" s="11" t="s">
        <v>8</v>
      </c>
      <c r="O62" s="15"/>
      <c r="P62" s="15"/>
      <c r="Q62" s="15"/>
    </row>
    <row r="63" customFormat="false" ht="15" hidden="false" customHeight="false" outlineLevel="0" collapsed="false">
      <c r="B63" s="116" t="s">
        <v>5</v>
      </c>
      <c r="C63" s="117"/>
      <c r="D63" s="118"/>
      <c r="E63" s="118"/>
      <c r="F63" s="118"/>
      <c r="G63" s="118"/>
      <c r="H63" s="118"/>
      <c r="I63" s="119"/>
      <c r="J63" s="119"/>
      <c r="K63" s="119"/>
      <c r="L63" s="119"/>
      <c r="M63" s="119"/>
      <c r="N63" s="20" t="s">
        <v>10</v>
      </c>
      <c r="O63" s="15"/>
      <c r="P63" s="15"/>
      <c r="Q63" s="15"/>
    </row>
    <row r="64" customFormat="false" ht="15" hidden="false" customHeight="false" outlineLevel="0" collapsed="false">
      <c r="B64" s="120" t="s">
        <v>7</v>
      </c>
      <c r="C64" s="121"/>
      <c r="D64" s="122"/>
      <c r="E64" s="122"/>
      <c r="F64" s="122"/>
      <c r="G64" s="122"/>
      <c r="H64" s="122"/>
      <c r="I64" s="122"/>
      <c r="J64" s="122"/>
      <c r="K64" s="122"/>
      <c r="L64" s="122"/>
      <c r="M64" s="123"/>
      <c r="N64" s="15"/>
      <c r="O64" s="15"/>
      <c r="P64" s="15"/>
      <c r="Q64" s="15"/>
    </row>
    <row r="65" customFormat="false" ht="15" hidden="false" customHeight="false" outlineLevel="0" collapsed="false">
      <c r="B65" s="116" t="s">
        <v>5</v>
      </c>
      <c r="C65" s="117"/>
      <c r="D65" s="118"/>
      <c r="E65" s="118"/>
      <c r="F65" s="118"/>
      <c r="G65" s="118"/>
      <c r="H65" s="118"/>
      <c r="I65" s="119"/>
      <c r="J65" s="119"/>
      <c r="K65" s="119"/>
      <c r="L65" s="119"/>
      <c r="M65" s="119"/>
      <c r="N65" s="15"/>
      <c r="O65" s="15"/>
      <c r="P65" s="15"/>
      <c r="Q65" s="15"/>
    </row>
    <row r="66" customFormat="false" ht="15" hidden="false" customHeight="false" outlineLevel="0" collapsed="false">
      <c r="B66" s="120" t="s">
        <v>7</v>
      </c>
      <c r="C66" s="121"/>
      <c r="D66" s="122"/>
      <c r="E66" s="122"/>
      <c r="F66" s="122"/>
      <c r="G66" s="122"/>
      <c r="H66" s="122"/>
      <c r="I66" s="122"/>
      <c r="J66" s="122"/>
      <c r="K66" s="122"/>
      <c r="L66" s="122"/>
      <c r="M66" s="123"/>
      <c r="N66" s="15"/>
      <c r="O66" s="15"/>
      <c r="P66" s="15"/>
      <c r="Q66" s="15"/>
    </row>
    <row r="67" customFormat="false" ht="15" hidden="false" customHeight="false" outlineLevel="0" collapsed="false">
      <c r="B67" s="116" t="s">
        <v>5</v>
      </c>
      <c r="C67" s="117"/>
      <c r="D67" s="118"/>
      <c r="E67" s="118"/>
      <c r="F67" s="118"/>
      <c r="G67" s="118"/>
      <c r="H67" s="118"/>
      <c r="I67" s="119"/>
      <c r="J67" s="119"/>
      <c r="K67" s="119"/>
      <c r="L67" s="119"/>
      <c r="M67" s="119"/>
      <c r="N67" s="15"/>
      <c r="O67" s="15"/>
      <c r="P67" s="15"/>
      <c r="Q67" s="15"/>
    </row>
    <row r="68" customFormat="false" ht="15" hidden="false" customHeight="false" outlineLevel="0" collapsed="false">
      <c r="B68" s="120" t="s">
        <v>7</v>
      </c>
      <c r="C68" s="121"/>
      <c r="D68" s="122"/>
      <c r="E68" s="122"/>
      <c r="F68" s="122"/>
      <c r="G68" s="122"/>
      <c r="H68" s="122"/>
      <c r="I68" s="122"/>
      <c r="J68" s="122"/>
      <c r="K68" s="122"/>
      <c r="L68" s="122"/>
      <c r="M68" s="123"/>
      <c r="N68" s="15"/>
      <c r="O68" s="15"/>
      <c r="P68" s="15"/>
      <c r="Q68" s="15"/>
    </row>
    <row r="69" customFormat="false" ht="13.8" hidden="false" customHeight="false" outlineLevel="0" collapsed="false">
      <c r="N69" s="2"/>
    </row>
    <row r="70" customFormat="false" ht="13.8" hidden="false" customHeight="false" outlineLevel="0" collapsed="false"/>
    <row r="1048576" customFormat="false" ht="12.8" hidden="false" customHeight="true" outlineLevel="0" collapsed="false"/>
  </sheetData>
  <mergeCells count="15">
    <mergeCell ref="B2:I3"/>
    <mergeCell ref="G11:H11"/>
    <mergeCell ref="I11:J11"/>
    <mergeCell ref="G12:H12"/>
    <mergeCell ref="I12:J12"/>
    <mergeCell ref="K12:L12"/>
    <mergeCell ref="G13:H13"/>
    <mergeCell ref="I13:J13"/>
    <mergeCell ref="K13:L13"/>
    <mergeCell ref="G14:H14"/>
    <mergeCell ref="I14:J14"/>
    <mergeCell ref="K14:L14"/>
    <mergeCell ref="G15:H15"/>
    <mergeCell ref="I15:J15"/>
    <mergeCell ref="K15:L15"/>
  </mergeCells>
  <dataValidations count="2">
    <dataValidation allowBlank="true" errorStyle="stop" operator="equal" showDropDown="false" showErrorMessage="true" showInputMessage="true" sqref="G10:H10 I11:I15 K11 G12:G15 K13:K15 M13:M15" type="list">
      <formula1>$P$10:$P$32</formula1>
      <formula2>0</formula2>
    </dataValidation>
    <dataValidation allowBlank="true" errorStyle="stop" operator="equal" showDropDown="false" showErrorMessage="true" showInputMessage="true" sqref="G11" type="list">
      <formula1>$P$10:$P$29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65"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421875" defaultRowHeight="15" customHeight="true" zeroHeight="false" outlineLevelRow="0" outlineLevelCol="0"/>
  <sheetData>
    <row r="1" customFormat="false" ht="15" hidden="false" customHeight="false" outlineLevel="0" collapsed="false">
      <c r="F1" s="2" t="s">
        <v>622</v>
      </c>
    </row>
    <row r="2" customFormat="false" ht="15" hidden="false" customHeight="false" outlineLevel="0" collapsed="false">
      <c r="A2" s="2" t="n">
        <v>0</v>
      </c>
      <c r="B2" s="90" t="s">
        <v>22</v>
      </c>
      <c r="D2" s="58" t="s">
        <v>623</v>
      </c>
      <c r="F2" s="2" t="n">
        <v>0</v>
      </c>
      <c r="G2" s="2" t="str">
        <f aca="false">LOOKUP(F2,Data!$A$2:$B$12)</f>
        <v>mediocre (+0)</v>
      </c>
    </row>
    <row r="3" customFormat="false" ht="15" hidden="false" customHeight="false" outlineLevel="0" collapsed="false">
      <c r="A3" s="2" t="n">
        <v>1</v>
      </c>
      <c r="B3" s="90" t="s">
        <v>21</v>
      </c>
      <c r="D3" s="58" t="s">
        <v>220</v>
      </c>
      <c r="F3" s="2" t="n">
        <v>0</v>
      </c>
      <c r="G3" s="2" t="str">
        <f aca="false">LOOKUP(F3,Data!$A$2:$B$12)</f>
        <v>mediocre (+0)</v>
      </c>
    </row>
    <row r="4" customFormat="false" ht="15" hidden="false" customHeight="false" outlineLevel="0" collapsed="false">
      <c r="A4" s="2" t="n">
        <v>2</v>
      </c>
      <c r="B4" s="90" t="s">
        <v>19</v>
      </c>
      <c r="D4" s="58" t="s">
        <v>220</v>
      </c>
      <c r="F4" s="2" t="n">
        <v>1</v>
      </c>
      <c r="G4" s="2" t="str">
        <f aca="false">LOOKUP(F4,Data!$A$2:$B$12)</f>
        <v>Average (+1)</v>
      </c>
    </row>
    <row r="5" customFormat="false" ht="15" hidden="false" customHeight="false" outlineLevel="0" collapsed="false">
      <c r="A5" s="2" t="n">
        <v>3</v>
      </c>
      <c r="B5" s="90" t="s">
        <v>18</v>
      </c>
      <c r="D5" s="58" t="s">
        <v>494</v>
      </c>
      <c r="F5" s="2" t="n">
        <v>1</v>
      </c>
      <c r="G5" s="2" t="str">
        <f aca="false">LOOKUP(F5,Data!$A$2:$B$12)</f>
        <v>Average (+1)</v>
      </c>
    </row>
    <row r="6" customFormat="false" ht="15" hidden="false" customHeight="false" outlineLevel="0" collapsed="false">
      <c r="A6" s="2" t="n">
        <v>4</v>
      </c>
      <c r="B6" s="90" t="s">
        <v>16</v>
      </c>
      <c r="D6" s="58" t="s">
        <v>494</v>
      </c>
      <c r="F6" s="2" t="n">
        <v>2</v>
      </c>
      <c r="G6" s="2" t="str">
        <f aca="false">LOOKUP(F6,Data!$A$2:$B$12)</f>
        <v>Fair (+2)</v>
      </c>
    </row>
    <row r="7" customFormat="false" ht="15" hidden="false" customHeight="false" outlineLevel="0" collapsed="false">
      <c r="A7" s="2" t="n">
        <v>5</v>
      </c>
      <c r="B7" s="90" t="s">
        <v>14</v>
      </c>
      <c r="D7" s="58" t="s">
        <v>26</v>
      </c>
      <c r="E7" s="2" t="s">
        <v>510</v>
      </c>
      <c r="F7" s="2" t="n">
        <v>2</v>
      </c>
      <c r="G7" s="2" t="str">
        <f aca="false">LOOKUP(F7,Data!$A$2:$B$12)</f>
        <v>Fair (+2)</v>
      </c>
    </row>
    <row r="8" customFormat="false" ht="15" hidden="false" customHeight="false" outlineLevel="0" collapsed="false">
      <c r="A8" s="2" t="n">
        <v>6</v>
      </c>
      <c r="B8" s="2" t="s">
        <v>196</v>
      </c>
      <c r="D8" s="58" t="s">
        <v>26</v>
      </c>
      <c r="F8" s="2" t="n">
        <v>3</v>
      </c>
      <c r="G8" s="2" t="str">
        <f aca="false">LOOKUP(F8,Data!$A$2:$B$12)</f>
        <v>Good (+3)</v>
      </c>
    </row>
    <row r="9" customFormat="false" ht="15" hidden="false" customHeight="false" outlineLevel="0" collapsed="false">
      <c r="A9" s="2" t="n">
        <v>7</v>
      </c>
      <c r="B9" s="2" t="s">
        <v>519</v>
      </c>
      <c r="D9" s="58" t="s">
        <v>507</v>
      </c>
      <c r="E9" s="2" t="s">
        <v>520</v>
      </c>
      <c r="F9" s="2" t="n">
        <v>3</v>
      </c>
      <c r="G9" s="2" t="str">
        <f aca="false">LOOKUP(F9,Data!$A$2:$B$12)</f>
        <v>Good (+3)</v>
      </c>
    </row>
    <row r="10" customFormat="false" ht="15" hidden="false" customHeight="false" outlineLevel="0" collapsed="false">
      <c r="A10" s="2" t="n">
        <v>8</v>
      </c>
      <c r="B10" s="2" t="s">
        <v>525</v>
      </c>
      <c r="D10" s="58" t="s">
        <v>507</v>
      </c>
      <c r="F10" s="2" t="n">
        <v>4</v>
      </c>
      <c r="G10" s="2" t="str">
        <f aca="false">LOOKUP(F10,Data!$A$2:$B$12)</f>
        <v>Great (+4)</v>
      </c>
    </row>
    <row r="11" customFormat="false" ht="15" hidden="false" customHeight="false" outlineLevel="0" collapsed="false">
      <c r="A11" s="2" t="n">
        <v>9</v>
      </c>
      <c r="B11" s="2" t="s">
        <v>202</v>
      </c>
      <c r="D11" s="58" t="s">
        <v>514</v>
      </c>
      <c r="E11" s="2" t="s">
        <v>191</v>
      </c>
      <c r="F11" s="2" t="n">
        <v>4</v>
      </c>
      <c r="G11" s="2" t="str">
        <f aca="false">LOOKUP(F11,Data!$A$2:$B$12)</f>
        <v>Great (+4)</v>
      </c>
    </row>
    <row r="12" customFormat="false" ht="15" hidden="false" customHeight="false" outlineLevel="0" collapsed="false">
      <c r="A12" s="2" t="n">
        <v>10</v>
      </c>
      <c r="B12" s="191" t="s">
        <v>204</v>
      </c>
    </row>
    <row r="14" customFormat="false" ht="15" hidden="false" customHeight="false" outlineLevel="0" collapsed="false">
      <c r="A14" s="2" t="s">
        <v>190</v>
      </c>
    </row>
    <row r="15" customFormat="false" ht="15" hidden="false" customHeight="false" outlineLevel="0" collapsed="false">
      <c r="A15" s="2" t="s">
        <v>192</v>
      </c>
    </row>
    <row r="16" customFormat="false" ht="15" hidden="false" customHeight="false" outlineLevel="0" collapsed="false">
      <c r="A16" s="2" t="s">
        <v>193</v>
      </c>
    </row>
    <row r="17" customFormat="false" ht="15" hidden="false" customHeight="false" outlineLevel="0" collapsed="false">
      <c r="A17" s="2" t="s">
        <v>194</v>
      </c>
    </row>
    <row r="18" customFormat="false" ht="15" hidden="false" customHeight="false" outlineLevel="0" collapsed="false">
      <c r="A18" s="2" t="s">
        <v>195</v>
      </c>
    </row>
    <row r="19" customFormat="false" ht="15" hidden="false" customHeight="false" outlineLevel="0" collapsed="false">
      <c r="A19" s="2" t="s">
        <v>71</v>
      </c>
    </row>
    <row r="20" customFormat="false" ht="15" hidden="false" customHeight="false" outlineLevel="0" collapsed="false">
      <c r="A20" s="2" t="s">
        <v>197</v>
      </c>
    </row>
    <row r="21" customFormat="false" ht="15" hidden="false" customHeight="false" outlineLevel="0" collapsed="false">
      <c r="A21" s="2" t="s">
        <v>199</v>
      </c>
    </row>
    <row r="22" customFormat="false" ht="15" hidden="false" customHeight="false" outlineLevel="0" collapsed="false">
      <c r="A22" s="2" t="s">
        <v>201</v>
      </c>
    </row>
    <row r="23" customFormat="false" ht="15" hidden="false" customHeight="false" outlineLevel="0" collapsed="false">
      <c r="A23" s="2" t="s">
        <v>203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7421875" defaultRowHeight="15" customHeight="true" zeroHeight="false" outlineLevelRow="0" outlineLevelCol="0"/>
  <cols>
    <col collapsed="false" customWidth="true" hidden="false" outlineLevel="0" max="1" min="1" style="1" width="8.87"/>
    <col collapsed="false" customWidth="true" hidden="false" outlineLevel="0" max="3" min="3" style="2" width="9.41"/>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9.67"/>
    <col collapsed="false" customWidth="true" hidden="false" outlineLevel="0" max="15" min="15" style="1" width="9.18"/>
    <col collapsed="false" customWidth="true" hidden="false" outlineLevel="0" max="16" min="16" style="2" width="8.87"/>
    <col collapsed="false" customWidth="true" hidden="false" outlineLevel="0" max="19" min="19" style="2" width="12.23"/>
  </cols>
  <sheetData>
    <row r="1" customFormat="false" ht="15" hidden="false" customHeight="false" outlineLevel="0" collapsed="false">
      <c r="B1" s="110" t="s">
        <v>5</v>
      </c>
      <c r="C1" s="110" t="s">
        <v>85</v>
      </c>
      <c r="D1" s="110"/>
      <c r="E1" s="110"/>
      <c r="F1" s="110"/>
      <c r="G1" s="21"/>
      <c r="H1" s="128"/>
      <c r="I1" s="129" t="s">
        <v>9</v>
      </c>
      <c r="J1" s="130" t="n">
        <v>3</v>
      </c>
      <c r="K1" s="131" t="s">
        <v>38</v>
      </c>
      <c r="L1" s="132"/>
      <c r="M1" s="12"/>
      <c r="P1" s="133" t="s">
        <v>86</v>
      </c>
      <c r="Q1" s="133"/>
      <c r="R1" s="133"/>
      <c r="S1" s="133"/>
      <c r="T1" s="114" t="s">
        <v>80</v>
      </c>
      <c r="U1" s="114" t="s">
        <v>81</v>
      </c>
      <c r="V1" s="114" t="s">
        <v>82</v>
      </c>
      <c r="W1" s="114" t="s">
        <v>83</v>
      </c>
      <c r="X1" s="114" t="s">
        <v>84</v>
      </c>
      <c r="Y1" s="133"/>
    </row>
    <row r="2" customFormat="false" ht="15" hidden="false" customHeight="false" outlineLevel="0" collapsed="false">
      <c r="B2" s="134" t="s">
        <v>7</v>
      </c>
      <c r="C2" s="12" t="s">
        <v>87</v>
      </c>
      <c r="E2" s="12"/>
      <c r="F2" s="12"/>
      <c r="G2" s="18"/>
      <c r="H2" s="12"/>
      <c r="I2" s="135" t="s">
        <v>20</v>
      </c>
      <c r="J2" s="1"/>
      <c r="K2" s="58" t="s">
        <v>26</v>
      </c>
      <c r="L2" s="12"/>
      <c r="M2" s="12"/>
      <c r="P2" s="116" t="s">
        <v>5</v>
      </c>
      <c r="Q2" s="124" t="s">
        <v>88</v>
      </c>
      <c r="R2" s="118"/>
      <c r="S2" s="118"/>
      <c r="T2" s="119" t="s">
        <v>89</v>
      </c>
      <c r="U2" s="119" t="n">
        <v>6</v>
      </c>
      <c r="V2" s="119" t="s">
        <v>90</v>
      </c>
      <c r="W2" s="119" t="s">
        <v>91</v>
      </c>
      <c r="X2" s="119" t="s">
        <v>92</v>
      </c>
    </row>
    <row r="3" customFormat="false" ht="15" hidden="false" customHeight="false" outlineLevel="0" collapsed="false">
      <c r="B3" s="12"/>
      <c r="C3" s="12"/>
      <c r="D3" s="12"/>
      <c r="E3" s="12"/>
      <c r="F3" s="12"/>
      <c r="G3" s="18"/>
      <c r="H3" s="12"/>
      <c r="I3" s="1" t="s">
        <v>93</v>
      </c>
      <c r="J3" s="12"/>
      <c r="K3" s="12"/>
      <c r="L3" s="12"/>
      <c r="M3" s="12"/>
      <c r="P3" s="120" t="s">
        <v>7</v>
      </c>
      <c r="Q3" s="20" t="s">
        <v>94</v>
      </c>
      <c r="R3" s="122"/>
      <c r="S3" s="122"/>
      <c r="T3" s="122"/>
      <c r="U3" s="122"/>
      <c r="V3" s="122"/>
      <c r="W3" s="122"/>
      <c r="X3" s="123"/>
    </row>
    <row r="4" customFormat="false" ht="15" hidden="false" customHeight="false" outlineLevel="0" collapsed="false">
      <c r="B4" s="12"/>
      <c r="C4" s="12"/>
      <c r="D4" s="12"/>
      <c r="E4" s="12"/>
      <c r="F4" s="12"/>
      <c r="G4" s="18"/>
      <c r="H4" s="12"/>
      <c r="I4" s="136"/>
      <c r="K4" s="12"/>
      <c r="L4" s="12"/>
      <c r="M4" s="12"/>
      <c r="P4" s="116" t="s">
        <v>5</v>
      </c>
      <c r="Q4" s="124" t="s">
        <v>95</v>
      </c>
      <c r="R4" s="118"/>
      <c r="S4" s="118"/>
      <c r="T4" s="119" t="s">
        <v>96</v>
      </c>
      <c r="U4" s="119" t="n">
        <v>5</v>
      </c>
      <c r="V4" s="119" t="s">
        <v>97</v>
      </c>
      <c r="W4" s="119" t="s">
        <v>98</v>
      </c>
      <c r="X4" s="119" t="s">
        <v>99</v>
      </c>
    </row>
    <row r="5" customFormat="false" ht="15" hidden="false" customHeight="false" outlineLevel="0" collapsed="false">
      <c r="B5" s="22" t="s">
        <v>11</v>
      </c>
      <c r="C5" s="22"/>
      <c r="D5" s="22"/>
      <c r="E5" s="22"/>
      <c r="F5" s="23" t="s">
        <v>12</v>
      </c>
      <c r="G5" s="23"/>
      <c r="H5" s="22"/>
      <c r="I5" s="25"/>
      <c r="J5" s="25"/>
      <c r="K5" s="25"/>
      <c r="L5" s="25"/>
      <c r="M5" s="25"/>
      <c r="P5" s="120" t="s">
        <v>7</v>
      </c>
      <c r="Q5" s="20" t="s">
        <v>100</v>
      </c>
      <c r="R5" s="122"/>
      <c r="S5" s="122"/>
      <c r="T5" s="122"/>
      <c r="U5" s="122"/>
      <c r="V5" s="122"/>
      <c r="W5" s="122"/>
      <c r="X5" s="123"/>
    </row>
    <row r="6" customFormat="false" ht="15" hidden="false" customHeight="false" outlineLevel="0" collapsed="false">
      <c r="B6" s="137" t="s">
        <v>13</v>
      </c>
      <c r="C6" s="20" t="s">
        <v>101</v>
      </c>
      <c r="D6" s="15"/>
      <c r="E6" s="15"/>
      <c r="F6" s="38" t="s">
        <v>14</v>
      </c>
      <c r="G6" s="4"/>
      <c r="H6" s="12"/>
      <c r="I6" s="35"/>
      <c r="J6" s="35"/>
      <c r="K6" s="35"/>
      <c r="L6" s="35"/>
      <c r="M6" s="35"/>
      <c r="P6" s="116" t="s">
        <v>5</v>
      </c>
      <c r="Q6" s="124" t="s">
        <v>102</v>
      </c>
      <c r="R6" s="118"/>
      <c r="S6" s="118"/>
      <c r="T6" s="119" t="s">
        <v>103</v>
      </c>
      <c r="U6" s="119" t="n">
        <v>5</v>
      </c>
      <c r="V6" s="119" t="s">
        <v>104</v>
      </c>
      <c r="W6" s="119" t="s">
        <v>98</v>
      </c>
      <c r="X6" s="119" t="s">
        <v>99</v>
      </c>
    </row>
    <row r="7" customFormat="false" ht="15" hidden="false" customHeight="false" outlineLevel="0" collapsed="false">
      <c r="B7" s="138" t="s">
        <v>15</v>
      </c>
      <c r="C7" s="16" t="s">
        <v>105</v>
      </c>
      <c r="D7" s="14"/>
      <c r="E7" s="14"/>
      <c r="F7" s="38" t="s">
        <v>16</v>
      </c>
      <c r="G7" s="4"/>
      <c r="H7" s="139" t="s">
        <v>106</v>
      </c>
      <c r="I7" s="90"/>
      <c r="J7" s="90"/>
      <c r="K7" s="90"/>
      <c r="L7" s="90"/>
      <c r="M7" s="90"/>
      <c r="P7" s="120" t="s">
        <v>7</v>
      </c>
      <c r="Q7" s="20" t="s">
        <v>107</v>
      </c>
      <c r="R7" s="122"/>
      <c r="S7" s="122"/>
      <c r="T7" s="122"/>
      <c r="U7" s="122"/>
      <c r="V7" s="122"/>
      <c r="W7" s="122"/>
      <c r="X7" s="123"/>
    </row>
    <row r="8" customFormat="false" ht="15" hidden="false" customHeight="false" outlineLevel="0" collapsed="false">
      <c r="B8" s="138" t="s">
        <v>17</v>
      </c>
      <c r="C8" s="16" t="s">
        <v>108</v>
      </c>
      <c r="D8" s="14"/>
      <c r="E8" s="14"/>
      <c r="F8" s="38" t="s">
        <v>18</v>
      </c>
      <c r="G8" s="4"/>
      <c r="H8" s="139" t="s">
        <v>109</v>
      </c>
      <c r="I8" s="139"/>
      <c r="J8" s="139"/>
      <c r="K8" s="139"/>
      <c r="L8" s="139"/>
      <c r="M8" s="139"/>
      <c r="P8" s="116" t="s">
        <v>5</v>
      </c>
      <c r="Q8" s="124" t="s">
        <v>110</v>
      </c>
      <c r="R8" s="118"/>
      <c r="S8" s="118"/>
      <c r="T8" s="119" t="s">
        <v>103</v>
      </c>
      <c r="U8" s="119" t="n">
        <v>2</v>
      </c>
      <c r="V8" s="119" t="s">
        <v>111</v>
      </c>
      <c r="W8" s="119" t="s">
        <v>98</v>
      </c>
      <c r="X8" s="119" t="s">
        <v>99</v>
      </c>
    </row>
    <row r="9" customFormat="false" ht="16.35" hidden="false" customHeight="true" outlineLevel="0" collapsed="false">
      <c r="B9" s="138" t="s">
        <v>112</v>
      </c>
      <c r="C9" s="16" t="s">
        <v>113</v>
      </c>
      <c r="D9" s="14"/>
      <c r="E9" s="14"/>
      <c r="F9" s="38" t="s">
        <v>19</v>
      </c>
      <c r="G9" s="4"/>
      <c r="H9" s="139" t="s">
        <v>114</v>
      </c>
      <c r="I9" s="139"/>
      <c r="J9" s="139"/>
      <c r="K9" s="139"/>
      <c r="L9" s="139"/>
      <c r="M9" s="139"/>
      <c r="P9" s="120" t="s">
        <v>7</v>
      </c>
      <c r="Q9" s="20" t="s">
        <v>115</v>
      </c>
      <c r="R9" s="122"/>
      <c r="S9" s="122"/>
      <c r="T9" s="122"/>
      <c r="U9" s="122"/>
      <c r="V9" s="122"/>
      <c r="W9" s="122"/>
      <c r="X9" s="123"/>
    </row>
    <row r="10" customFormat="false" ht="15" hidden="false" customHeight="false" outlineLevel="0" collapsed="false">
      <c r="B10" s="140" t="s">
        <v>116</v>
      </c>
      <c r="C10" s="16" t="s">
        <v>117</v>
      </c>
      <c r="D10" s="14"/>
      <c r="E10" s="14"/>
      <c r="F10" s="38" t="s">
        <v>21</v>
      </c>
      <c r="G10" s="4"/>
      <c r="H10" s="68" t="s">
        <v>118</v>
      </c>
      <c r="I10" s="1"/>
      <c r="J10" s="1"/>
      <c r="K10" s="1"/>
      <c r="L10" s="1"/>
      <c r="M10" s="1"/>
      <c r="P10" s="116" t="s">
        <v>5</v>
      </c>
      <c r="Q10" s="124" t="s">
        <v>119</v>
      </c>
      <c r="R10" s="118"/>
      <c r="S10" s="118"/>
      <c r="T10" s="119" t="s">
        <v>120</v>
      </c>
      <c r="U10" s="119" t="n">
        <v>2</v>
      </c>
      <c r="V10" s="119" t="s">
        <v>97</v>
      </c>
      <c r="W10" s="119" t="s">
        <v>98</v>
      </c>
      <c r="X10" s="119" t="s">
        <v>92</v>
      </c>
    </row>
    <row r="11" customFormat="false" ht="15" hidden="false" customHeight="false" outlineLevel="0" collapsed="false">
      <c r="B11" s="22" t="s">
        <v>73</v>
      </c>
      <c r="C11" s="22"/>
      <c r="D11" s="22"/>
      <c r="E11" s="22"/>
      <c r="F11" s="54" t="s">
        <v>24</v>
      </c>
      <c r="G11" s="54"/>
      <c r="H11" s="54"/>
      <c r="I11" s="55"/>
      <c r="J11" s="54"/>
      <c r="K11" s="56"/>
      <c r="L11" s="56"/>
      <c r="M11" s="56"/>
      <c r="N11" s="56"/>
      <c r="P11" s="120" t="s">
        <v>7</v>
      </c>
      <c r="Q11" s="141" t="s">
        <v>121</v>
      </c>
      <c r="R11" s="122"/>
      <c r="S11" s="122"/>
      <c r="T11" s="122"/>
      <c r="U11" s="122"/>
      <c r="V11" s="122"/>
      <c r="W11" s="122"/>
      <c r="X11" s="123"/>
    </row>
    <row r="12" customFormat="false" ht="15" hidden="false" customHeight="false" outlineLevel="0" collapsed="false">
      <c r="B12" s="142" t="s">
        <v>122</v>
      </c>
      <c r="C12" s="108"/>
      <c r="D12" s="109"/>
      <c r="E12" s="109"/>
      <c r="F12" s="143"/>
      <c r="G12" s="144" t="s">
        <v>27</v>
      </c>
      <c r="H12" s="60" t="n">
        <v>0</v>
      </c>
      <c r="I12" s="145"/>
      <c r="J12" s="86" t="s">
        <v>28</v>
      </c>
      <c r="K12" s="63" t="n">
        <v>1</v>
      </c>
      <c r="L12" s="64"/>
      <c r="M12" s="146" t="s">
        <v>29</v>
      </c>
      <c r="N12" s="147" t="n">
        <v>0</v>
      </c>
      <c r="P12" s="116" t="s">
        <v>5</v>
      </c>
      <c r="Q12" s="148" t="s">
        <v>123</v>
      </c>
      <c r="R12" s="118"/>
      <c r="S12" s="118"/>
      <c r="T12" s="119" t="s">
        <v>124</v>
      </c>
      <c r="U12" s="119" t="n">
        <v>1</v>
      </c>
      <c r="V12" s="119" t="s">
        <v>125</v>
      </c>
      <c r="W12" s="119" t="s">
        <v>98</v>
      </c>
      <c r="X12" s="119" t="s">
        <v>126</v>
      </c>
    </row>
    <row r="13" customFormat="false" ht="15" hidden="false" customHeight="false" outlineLevel="0" collapsed="false">
      <c r="B13" s="111" t="s">
        <v>127</v>
      </c>
      <c r="C13" s="108"/>
      <c r="D13" s="112"/>
      <c r="E13" s="112"/>
      <c r="F13" s="68"/>
      <c r="G13" s="86" t="s">
        <v>31</v>
      </c>
      <c r="H13" s="60" t="n">
        <v>0</v>
      </c>
      <c r="I13" s="145"/>
      <c r="J13" s="86" t="s">
        <v>32</v>
      </c>
      <c r="K13" s="63" t="n">
        <v>0</v>
      </c>
      <c r="L13" s="64"/>
      <c r="M13" s="149" t="s">
        <v>33</v>
      </c>
      <c r="N13" s="63" t="n">
        <v>0</v>
      </c>
      <c r="P13" s="120" t="s">
        <v>7</v>
      </c>
      <c r="Q13" s="20" t="s">
        <v>128</v>
      </c>
      <c r="R13" s="122"/>
      <c r="S13" s="122"/>
      <c r="T13" s="122"/>
      <c r="U13" s="122"/>
      <c r="V13" s="122"/>
      <c r="W13" s="122"/>
      <c r="X13" s="123"/>
    </row>
    <row r="14" customFormat="false" ht="15" hidden="false" customHeight="true" outlineLevel="0" collapsed="false">
      <c r="B14" s="150" t="s">
        <v>129</v>
      </c>
      <c r="C14" s="108"/>
      <c r="D14" s="109"/>
      <c r="E14" s="109"/>
      <c r="F14" s="68"/>
      <c r="G14" s="86" t="s">
        <v>35</v>
      </c>
      <c r="H14" s="60" t="n">
        <v>4</v>
      </c>
      <c r="I14" s="145"/>
      <c r="J14" s="86" t="s">
        <v>36</v>
      </c>
      <c r="K14" s="63" t="n">
        <v>0</v>
      </c>
      <c r="L14" s="64"/>
      <c r="M14" s="146" t="s">
        <v>37</v>
      </c>
      <c r="N14" s="63" t="n">
        <v>0</v>
      </c>
      <c r="P14" s="116" t="s">
        <v>5</v>
      </c>
      <c r="Q14" s="151" t="s">
        <v>130</v>
      </c>
      <c r="R14" s="118"/>
      <c r="S14" s="118"/>
      <c r="T14" s="119" t="s">
        <v>131</v>
      </c>
      <c r="U14" s="119" t="n">
        <v>4</v>
      </c>
      <c r="V14" s="119" t="s">
        <v>97</v>
      </c>
      <c r="W14" s="119" t="s">
        <v>132</v>
      </c>
      <c r="X14" s="119" t="s">
        <v>133</v>
      </c>
    </row>
    <row r="15" customFormat="false" ht="15" hidden="false" customHeight="false" outlineLevel="0" collapsed="false">
      <c r="B15" s="15"/>
      <c r="C15" s="108"/>
      <c r="D15" s="109"/>
      <c r="E15" s="109"/>
      <c r="F15" s="68"/>
      <c r="G15" s="86" t="s">
        <v>39</v>
      </c>
      <c r="H15" s="60" t="n">
        <v>0</v>
      </c>
      <c r="I15" s="145"/>
      <c r="J15" s="86" t="s">
        <v>40</v>
      </c>
      <c r="K15" s="63" t="n">
        <v>2</v>
      </c>
      <c r="L15" s="64"/>
      <c r="M15" s="146" t="s">
        <v>41</v>
      </c>
      <c r="N15" s="147" t="n">
        <v>0</v>
      </c>
      <c r="P15" s="120" t="s">
        <v>7</v>
      </c>
      <c r="Q15" s="20" t="s">
        <v>134</v>
      </c>
      <c r="R15" s="122"/>
      <c r="S15" s="122"/>
      <c r="T15" s="122"/>
      <c r="U15" s="122"/>
      <c r="V15" s="122"/>
      <c r="W15" s="122"/>
      <c r="X15" s="123"/>
    </row>
    <row r="16" customFormat="false" ht="15" hidden="false" customHeight="false" outlineLevel="0" collapsed="false">
      <c r="B16" s="15"/>
      <c r="C16" s="108"/>
      <c r="D16" s="109"/>
      <c r="E16" s="109"/>
      <c r="G16" s="152" t="s">
        <v>43</v>
      </c>
      <c r="H16" s="71" t="n">
        <v>0</v>
      </c>
      <c r="I16" s="72"/>
      <c r="J16" s="152" t="s">
        <v>44</v>
      </c>
      <c r="K16" s="63" t="n">
        <v>0</v>
      </c>
      <c r="L16" s="73"/>
      <c r="M16" s="153" t="s">
        <v>45</v>
      </c>
      <c r="N16" s="63" t="n">
        <v>0</v>
      </c>
      <c r="P16" s="116" t="s">
        <v>5</v>
      </c>
      <c r="Q16" s="124" t="s">
        <v>135</v>
      </c>
      <c r="R16" s="118"/>
      <c r="S16" s="118"/>
      <c r="T16" s="119" t="s">
        <v>136</v>
      </c>
      <c r="U16" s="119" t="n">
        <v>4</v>
      </c>
      <c r="V16" s="119" t="s">
        <v>97</v>
      </c>
      <c r="W16" s="119" t="s">
        <v>92</v>
      </c>
      <c r="X16" s="119" t="s">
        <v>137</v>
      </c>
    </row>
    <row r="17" customFormat="false" ht="15" hidden="false" customHeight="false" outlineLevel="0" collapsed="false">
      <c r="B17" s="106" t="s">
        <v>74</v>
      </c>
      <c r="C17" s="107"/>
      <c r="D17" s="107"/>
      <c r="E17" s="107"/>
      <c r="F17" s="75" t="s">
        <v>48</v>
      </c>
      <c r="G17" s="56"/>
      <c r="H17" s="56"/>
      <c r="I17" s="76" t="s">
        <v>49</v>
      </c>
      <c r="J17" s="76"/>
      <c r="K17" s="76" t="s">
        <v>50</v>
      </c>
      <c r="L17" s="56"/>
      <c r="M17" s="56"/>
      <c r="N17" s="77" t="s">
        <v>51</v>
      </c>
      <c r="P17" s="120" t="s">
        <v>7</v>
      </c>
      <c r="Q17" s="125" t="s">
        <v>138</v>
      </c>
      <c r="R17" s="122"/>
      <c r="S17" s="122"/>
      <c r="T17" s="122"/>
      <c r="U17" s="122"/>
      <c r="V17" s="122"/>
      <c r="W17" s="122"/>
      <c r="X17" s="123"/>
    </row>
    <row r="18" customFormat="false" ht="15" hidden="false" customHeight="false" outlineLevel="0" collapsed="false">
      <c r="B18" s="154" t="s">
        <v>139</v>
      </c>
      <c r="C18" s="109"/>
      <c r="D18" s="110"/>
      <c r="E18" s="110"/>
      <c r="F18" s="80" t="s">
        <v>140</v>
      </c>
      <c r="G18" s="81"/>
      <c r="H18" s="81"/>
      <c r="I18" s="82" t="str">
        <f aca="false">LOOKUP(J18,Data!$A$2:$B$12)</f>
        <v>Average (+1)</v>
      </c>
      <c r="J18" s="83" t="n">
        <v>1</v>
      </c>
      <c r="K18" s="84"/>
      <c r="L18" s="81"/>
      <c r="M18" s="81"/>
      <c r="N18" s="155" t="str">
        <f aca="false">S59</f>
        <v>2. one handed weapon</v>
      </c>
      <c r="P18" s="116" t="s">
        <v>5</v>
      </c>
      <c r="Q18" s="124" t="s">
        <v>141</v>
      </c>
      <c r="R18" s="118"/>
      <c r="S18" s="118"/>
      <c r="T18" s="119" t="s">
        <v>142</v>
      </c>
      <c r="U18" s="119" t="n">
        <v>1</v>
      </c>
      <c r="V18" s="119" t="s">
        <v>97</v>
      </c>
      <c r="W18" s="119" t="s">
        <v>98</v>
      </c>
      <c r="X18" s="119" t="s">
        <v>133</v>
      </c>
    </row>
    <row r="19" customFormat="false" ht="15" hidden="false" customHeight="false" outlineLevel="0" collapsed="false">
      <c r="B19" s="154" t="s">
        <v>143</v>
      </c>
      <c r="C19" s="109"/>
      <c r="D19" s="110"/>
      <c r="E19" s="110"/>
      <c r="F19" s="80" t="s">
        <v>144</v>
      </c>
      <c r="G19" s="81"/>
      <c r="H19" s="81"/>
      <c r="I19" s="82" t="str">
        <f aca="false">LOOKUP(J19,Data!$A$2:$B$12)</f>
        <v>Fair (+2)</v>
      </c>
      <c r="J19" s="83" t="n">
        <v>2</v>
      </c>
      <c r="K19" s="84"/>
      <c r="L19" s="81"/>
      <c r="M19" s="81"/>
      <c r="N19" s="85" t="s">
        <v>145</v>
      </c>
      <c r="P19" s="120" t="s">
        <v>7</v>
      </c>
      <c r="Q19" s="156" t="s">
        <v>146</v>
      </c>
      <c r="R19" s="122"/>
      <c r="S19" s="122"/>
      <c r="T19" s="122"/>
      <c r="U19" s="122"/>
      <c r="V19" s="122"/>
      <c r="W19" s="122"/>
      <c r="X19" s="123"/>
    </row>
    <row r="20" customFormat="false" ht="15" hidden="false" customHeight="false" outlineLevel="0" collapsed="false">
      <c r="B20" s="109" t="s">
        <v>147</v>
      </c>
      <c r="C20" s="109"/>
      <c r="D20" s="110"/>
      <c r="E20" s="110"/>
      <c r="F20" s="80" t="s">
        <v>148</v>
      </c>
      <c r="G20" s="81"/>
      <c r="H20" s="81"/>
      <c r="I20" s="82" t="str">
        <f aca="false">LOOKUP(J20,Data!$A$2:$B$12)</f>
        <v>Fantastic (+6)</v>
      </c>
      <c r="J20" s="83" t="n">
        <v>6</v>
      </c>
      <c r="K20" s="84" t="n">
        <f aca="false">J20+4</f>
        <v>10</v>
      </c>
      <c r="L20" s="81"/>
      <c r="M20" s="81"/>
      <c r="N20" s="81"/>
      <c r="P20" s="157" t="s">
        <v>149</v>
      </c>
      <c r="Q20" s="157"/>
      <c r="R20" s="157"/>
      <c r="S20" s="158" t="s">
        <v>150</v>
      </c>
      <c r="T20" s="158"/>
      <c r="U20" s="159"/>
      <c r="V20" s="158"/>
      <c r="W20" s="158"/>
      <c r="X20" s="158"/>
    </row>
    <row r="21" customFormat="false" ht="15" hidden="false" customHeight="false" outlineLevel="0" collapsed="false">
      <c r="B21" s="154" t="s">
        <v>151</v>
      </c>
      <c r="C21" s="108"/>
      <c r="D21" s="109"/>
      <c r="E21" s="109"/>
      <c r="F21" s="80" t="s">
        <v>152</v>
      </c>
      <c r="G21" s="81"/>
      <c r="H21" s="81"/>
      <c r="I21" s="82" t="str">
        <f aca="false">LOOKUP(J21,Data!$A$2:$B$12)</f>
        <v>Superb (+5)</v>
      </c>
      <c r="J21" s="83" t="n">
        <v>5</v>
      </c>
      <c r="K21" s="84" t="n">
        <f aca="false">J21+4</f>
        <v>9</v>
      </c>
      <c r="L21" s="81"/>
      <c r="M21" s="81"/>
      <c r="N21" s="81"/>
      <c r="P21" s="116" t="s">
        <v>5</v>
      </c>
      <c r="Q21" s="124" t="s">
        <v>153</v>
      </c>
      <c r="R21" s="118"/>
      <c r="S21" s="160" t="str">
        <f aca="false">S23</f>
        <v>Fair (+2)</v>
      </c>
      <c r="T21" s="119" t="s">
        <v>89</v>
      </c>
      <c r="U21" s="119" t="n">
        <v>1</v>
      </c>
      <c r="V21" s="119" t="s">
        <v>154</v>
      </c>
      <c r="W21" s="119" t="s">
        <v>155</v>
      </c>
      <c r="X21" s="119" t="s">
        <v>92</v>
      </c>
    </row>
    <row r="22" customFormat="false" ht="15" hidden="false" customHeight="false" outlineLevel="0" collapsed="false">
      <c r="B22" s="105" t="s">
        <v>77</v>
      </c>
      <c r="C22" s="105"/>
      <c r="D22" s="105"/>
      <c r="E22" s="107"/>
      <c r="F22" s="80" t="s">
        <v>156</v>
      </c>
      <c r="G22" s="81"/>
      <c r="H22" s="81"/>
      <c r="I22" s="82" t="str">
        <f aca="false">LOOKUP(J22,Data!$A$2:$B$12)</f>
        <v>Great (+4)</v>
      </c>
      <c r="J22" s="83" t="n">
        <v>4</v>
      </c>
      <c r="K22" s="84" t="n">
        <f aca="false">J22+4</f>
        <v>8</v>
      </c>
      <c r="L22" s="81"/>
      <c r="M22" s="81"/>
      <c r="N22" s="92"/>
      <c r="P22" s="161" t="s">
        <v>7</v>
      </c>
      <c r="Q22" s="20" t="s">
        <v>157</v>
      </c>
      <c r="R22" s="122"/>
      <c r="S22" s="122"/>
      <c r="T22" s="122"/>
      <c r="U22" s="122"/>
      <c r="V22" s="122"/>
      <c r="W22" s="122"/>
      <c r="X22" s="123"/>
    </row>
    <row r="23" customFormat="false" ht="15" hidden="false" customHeight="false" outlineLevel="0" collapsed="false">
      <c r="B23" s="15" t="s">
        <v>158</v>
      </c>
      <c r="C23" s="113"/>
      <c r="D23" s="113"/>
      <c r="E23" s="113"/>
      <c r="F23" s="80" t="s">
        <v>159</v>
      </c>
      <c r="G23" s="81"/>
      <c r="H23" s="81"/>
      <c r="I23" s="82" t="str">
        <f aca="false">LOOKUP(J23,Data!$A$2:$B$12)</f>
        <v>Fair (+2)</v>
      </c>
      <c r="J23" s="83" t="n">
        <v>2</v>
      </c>
      <c r="K23" s="84" t="n">
        <f aca="false">J23+4</f>
        <v>6</v>
      </c>
      <c r="L23" s="81"/>
      <c r="M23" s="81"/>
      <c r="N23" s="92" t="s">
        <v>65</v>
      </c>
      <c r="P23" s="116" t="s">
        <v>5</v>
      </c>
      <c r="Q23" s="162" t="s">
        <v>160</v>
      </c>
      <c r="R23" s="118"/>
      <c r="S23" s="160" t="s">
        <v>19</v>
      </c>
      <c r="T23" s="119" t="s">
        <v>161</v>
      </c>
      <c r="U23" s="119" t="n">
        <v>3</v>
      </c>
      <c r="V23" s="119" t="s">
        <v>97</v>
      </c>
      <c r="W23" s="119" t="s">
        <v>162</v>
      </c>
      <c r="X23" s="119" t="s">
        <v>163</v>
      </c>
    </row>
    <row r="24" customFormat="false" ht="15" hidden="false" customHeight="false" outlineLevel="0" collapsed="false">
      <c r="B24" s="15"/>
      <c r="C24" s="113"/>
      <c r="D24" s="113"/>
      <c r="E24" s="113"/>
      <c r="F24" s="80" t="s">
        <v>164</v>
      </c>
      <c r="G24" s="81"/>
      <c r="H24" s="81"/>
      <c r="I24" s="82" t="str">
        <f aca="false">LOOKUP(J24,Data!$A$2:$B$12)</f>
        <v>Average (+1)</v>
      </c>
      <c r="J24" s="83" t="n">
        <v>1</v>
      </c>
      <c r="K24" s="84"/>
      <c r="L24" s="81"/>
      <c r="M24" s="81"/>
      <c r="N24" s="92" t="s">
        <v>68</v>
      </c>
      <c r="P24" s="161" t="s">
        <v>7</v>
      </c>
      <c r="Q24" s="125" t="s">
        <v>165</v>
      </c>
      <c r="R24" s="122"/>
      <c r="S24" s="122"/>
      <c r="T24" s="122"/>
      <c r="U24" s="122"/>
      <c r="V24" s="122"/>
      <c r="W24" s="122"/>
      <c r="X24" s="123"/>
    </row>
    <row r="25" customFormat="false" ht="15" hidden="false" customHeight="false" outlineLevel="0" collapsed="false">
      <c r="B25" s="15"/>
      <c r="C25" s="113"/>
      <c r="D25" s="113"/>
      <c r="E25" s="113"/>
      <c r="F25" s="163" t="s">
        <v>71</v>
      </c>
      <c r="G25" s="164"/>
      <c r="H25" s="99" t="n">
        <v>0</v>
      </c>
      <c r="I25" s="100" t="s">
        <v>166</v>
      </c>
      <c r="J25" s="101"/>
      <c r="K25" s="101"/>
      <c r="L25" s="102"/>
      <c r="M25" s="102" t="s">
        <v>72</v>
      </c>
      <c r="N25" s="165" t="str">
        <f aca="false">F8</f>
        <v>Good (+3)</v>
      </c>
      <c r="P25" s="116" t="s">
        <v>5</v>
      </c>
      <c r="Q25" s="148"/>
      <c r="R25" s="118"/>
      <c r="S25" s="118"/>
      <c r="T25" s="119"/>
      <c r="U25" s="119"/>
      <c r="V25" s="119"/>
      <c r="W25" s="119"/>
      <c r="X25" s="119"/>
    </row>
    <row r="26" customFormat="false" ht="15" hidden="false" customHeight="false" outlineLevel="0" collapsed="false">
      <c r="B26" s="53" t="s">
        <v>23</v>
      </c>
      <c r="C26" s="53"/>
      <c r="D26" s="53"/>
      <c r="E26" s="166" t="s">
        <v>57</v>
      </c>
      <c r="F26" s="167"/>
      <c r="G26" s="168"/>
      <c r="H26" s="169"/>
      <c r="I26" s="169" t="s">
        <v>58</v>
      </c>
      <c r="J26" s="22" t="s">
        <v>167</v>
      </c>
      <c r="K26" s="105"/>
      <c r="L26" s="105"/>
      <c r="M26" s="105"/>
      <c r="N26" s="105"/>
      <c r="P26" s="161" t="s">
        <v>7</v>
      </c>
      <c r="Q26" s="20"/>
      <c r="R26" s="122"/>
      <c r="S26" s="122"/>
      <c r="T26" s="122"/>
      <c r="U26" s="122"/>
      <c r="V26" s="122"/>
      <c r="W26" s="122"/>
      <c r="X26" s="123"/>
    </row>
    <row r="27" customFormat="false" ht="15" hidden="false" customHeight="false" outlineLevel="0" collapsed="false">
      <c r="A27" s="170" t="n">
        <v>2</v>
      </c>
      <c r="B27" s="68" t="s">
        <v>25</v>
      </c>
      <c r="C27" s="1"/>
      <c r="D27" s="171" t="str">
        <f aca="false">LOOKUP(A27,Data!$A$2:$D$11)</f>
        <v>ppp</v>
      </c>
      <c r="E27" s="172" t="s">
        <v>168</v>
      </c>
      <c r="F27" s="6"/>
      <c r="G27" s="173" t="s">
        <v>60</v>
      </c>
      <c r="H27" s="143" t="s">
        <v>61</v>
      </c>
      <c r="I27" s="174" t="s">
        <v>62</v>
      </c>
      <c r="J27" s="15"/>
      <c r="K27" s="109"/>
      <c r="L27" s="108"/>
      <c r="M27" s="108"/>
      <c r="N27" s="108"/>
      <c r="P27" s="116" t="s">
        <v>5</v>
      </c>
      <c r="Q27" s="148"/>
      <c r="R27" s="118"/>
      <c r="S27" s="118"/>
      <c r="T27" s="119"/>
      <c r="U27" s="119"/>
      <c r="V27" s="119"/>
      <c r="W27" s="119"/>
      <c r="X27" s="119"/>
    </row>
    <row r="28" customFormat="false" ht="15" hidden="false" customHeight="false" outlineLevel="0" collapsed="false">
      <c r="A28" s="170" t="n">
        <v>3</v>
      </c>
      <c r="B28" s="68" t="s">
        <v>30</v>
      </c>
      <c r="C28" s="1"/>
      <c r="D28" s="171" t="str">
        <f aca="false">LOOKUP(A28,Data!$A$2:$D$11)</f>
        <v>pppp</v>
      </c>
      <c r="E28" s="89" t="s">
        <v>169</v>
      </c>
      <c r="F28" s="1"/>
      <c r="G28" s="87" t="s">
        <v>60</v>
      </c>
      <c r="H28" s="90" t="n">
        <v>-1</v>
      </c>
      <c r="I28" s="175" t="s">
        <v>64</v>
      </c>
      <c r="J28" s="15"/>
      <c r="K28" s="109"/>
      <c r="L28" s="108"/>
      <c r="M28" s="108"/>
      <c r="N28" s="108"/>
      <c r="P28" s="161" t="s">
        <v>7</v>
      </c>
      <c r="Q28" s="20"/>
      <c r="R28" s="122"/>
      <c r="S28" s="122"/>
      <c r="T28" s="122"/>
      <c r="U28" s="122"/>
      <c r="V28" s="122"/>
      <c r="W28" s="122"/>
      <c r="X28" s="123"/>
    </row>
    <row r="29" customFormat="false" ht="15" hidden="false" customHeight="false" outlineLevel="0" collapsed="false">
      <c r="B29" s="110" t="s">
        <v>170</v>
      </c>
      <c r="C29" s="15"/>
      <c r="D29" s="176" t="s">
        <v>171</v>
      </c>
      <c r="E29" s="65" t="s">
        <v>172</v>
      </c>
      <c r="F29" s="1"/>
      <c r="G29" s="87" t="s">
        <v>60</v>
      </c>
      <c r="H29" s="90" t="n">
        <v>-2</v>
      </c>
      <c r="I29" s="175" t="s">
        <v>67</v>
      </c>
      <c r="J29" s="15"/>
      <c r="K29" s="109"/>
      <c r="L29" s="108"/>
      <c r="M29" s="108"/>
      <c r="N29" s="108"/>
      <c r="P29" s="116" t="s">
        <v>5</v>
      </c>
      <c r="Q29" s="148"/>
      <c r="R29" s="118"/>
      <c r="S29" s="118"/>
      <c r="T29" s="119"/>
      <c r="U29" s="119"/>
      <c r="V29" s="119"/>
      <c r="W29" s="119"/>
      <c r="X29" s="119"/>
    </row>
    <row r="30" customFormat="false" ht="15" hidden="false" customHeight="false" outlineLevel="0" collapsed="false">
      <c r="B30" s="68" t="s">
        <v>34</v>
      </c>
      <c r="C30" s="1"/>
      <c r="D30" s="171" t="s">
        <v>26</v>
      </c>
      <c r="E30" s="177" t="s">
        <v>173</v>
      </c>
      <c r="F30" s="15"/>
      <c r="G30" s="94" t="s">
        <v>60</v>
      </c>
      <c r="H30" s="178" t="s">
        <v>174</v>
      </c>
      <c r="I30" s="179" t="s">
        <v>70</v>
      </c>
      <c r="J30" s="15"/>
      <c r="K30" s="109"/>
      <c r="L30" s="108"/>
      <c r="M30" s="108"/>
      <c r="N30" s="108"/>
      <c r="P30" s="161" t="s">
        <v>7</v>
      </c>
      <c r="Q30" s="20"/>
      <c r="R30" s="122"/>
      <c r="S30" s="122"/>
      <c r="T30" s="122"/>
      <c r="U30" s="122"/>
      <c r="V30" s="122"/>
      <c r="W30" s="122"/>
      <c r="X30" s="123"/>
    </row>
    <row r="31" customFormat="false" ht="15" hidden="false" customHeight="false" outlineLevel="0" collapsed="false">
      <c r="B31" s="180" t="s">
        <v>42</v>
      </c>
      <c r="C31" s="181"/>
      <c r="D31" s="181"/>
      <c r="E31" s="181"/>
      <c r="F31" s="181"/>
      <c r="G31" s="181" t="s">
        <v>175</v>
      </c>
      <c r="H31" s="181"/>
      <c r="I31" s="181"/>
      <c r="J31" s="181"/>
      <c r="K31" s="181"/>
      <c r="L31" s="181"/>
      <c r="M31" s="181"/>
      <c r="N31" s="181"/>
      <c r="P31" s="116" t="s">
        <v>5</v>
      </c>
      <c r="Q31" s="148"/>
      <c r="R31" s="118"/>
      <c r="S31" s="118"/>
      <c r="T31" s="119"/>
      <c r="U31" s="119"/>
      <c r="V31" s="119"/>
      <c r="W31" s="119"/>
      <c r="X31" s="119"/>
    </row>
    <row r="32" customFormat="false" ht="15" hidden="false" customHeight="false" outlineLevel="0" collapsed="false">
      <c r="B32" s="65" t="s">
        <v>46</v>
      </c>
      <c r="C32" s="20"/>
      <c r="D32" s="15"/>
      <c r="E32" s="15"/>
      <c r="F32" s="182" t="s">
        <v>47</v>
      </c>
      <c r="G32" s="20"/>
      <c r="H32" s="15"/>
      <c r="I32" s="15"/>
      <c r="J32" s="113"/>
      <c r="K32" s="113"/>
      <c r="L32" s="113"/>
      <c r="M32" s="15"/>
      <c r="N32" s="15"/>
      <c r="P32" s="161" t="s">
        <v>7</v>
      </c>
      <c r="Q32" s="20"/>
      <c r="R32" s="122"/>
      <c r="S32" s="122"/>
      <c r="T32" s="122"/>
      <c r="U32" s="122"/>
      <c r="V32" s="122"/>
      <c r="W32" s="122"/>
      <c r="X32" s="123"/>
    </row>
    <row r="33" customFormat="false" ht="15" hidden="false" customHeight="false" outlineLevel="0" collapsed="false">
      <c r="B33" s="78" t="s">
        <v>52</v>
      </c>
      <c r="C33" s="16"/>
      <c r="D33" s="14"/>
      <c r="E33" s="14"/>
      <c r="F33" s="183" t="s">
        <v>53</v>
      </c>
      <c r="G33" s="16"/>
      <c r="H33" s="14"/>
      <c r="I33" s="14"/>
      <c r="J33" s="113"/>
      <c r="K33" s="113"/>
      <c r="L33" s="113"/>
      <c r="M33" s="15"/>
      <c r="N33" s="15"/>
      <c r="P33" s="116" t="s">
        <v>5</v>
      </c>
      <c r="Q33" s="148"/>
      <c r="R33" s="118"/>
      <c r="S33" s="118"/>
      <c r="T33" s="119"/>
      <c r="U33" s="119"/>
      <c r="V33" s="119"/>
      <c r="W33" s="119"/>
      <c r="X33" s="119"/>
    </row>
    <row r="34" customFormat="false" ht="15" hidden="false" customHeight="false" outlineLevel="0" collapsed="false">
      <c r="B34" s="65" t="s">
        <v>54</v>
      </c>
      <c r="C34" s="16"/>
      <c r="D34" s="14"/>
      <c r="E34" s="14"/>
      <c r="F34" s="183" t="s">
        <v>55</v>
      </c>
      <c r="G34" s="16"/>
      <c r="H34" s="14"/>
      <c r="I34" s="14"/>
      <c r="J34" s="113"/>
      <c r="K34" s="113"/>
      <c r="L34" s="113"/>
      <c r="M34" s="15"/>
      <c r="N34" s="15"/>
      <c r="P34" s="161" t="s">
        <v>7</v>
      </c>
      <c r="Q34" s="20"/>
      <c r="R34" s="122"/>
      <c r="S34" s="122"/>
      <c r="T34" s="122"/>
      <c r="U34" s="122"/>
      <c r="V34" s="122"/>
      <c r="W34" s="122"/>
      <c r="X34" s="123"/>
    </row>
    <row r="35" customFormat="false" ht="15" hidden="false" customHeight="false" outlineLevel="0" collapsed="false">
      <c r="B35" s="184" t="s">
        <v>56</v>
      </c>
      <c r="C35" s="16"/>
      <c r="D35" s="14"/>
      <c r="E35" s="14"/>
      <c r="F35" s="183" t="n">
        <v>-8</v>
      </c>
      <c r="G35" s="16"/>
      <c r="H35" s="14"/>
      <c r="I35" s="14"/>
      <c r="J35" s="113"/>
      <c r="K35" s="113"/>
      <c r="L35" s="113"/>
      <c r="M35" s="15"/>
      <c r="N35" s="15"/>
      <c r="P35" s="116" t="s">
        <v>5</v>
      </c>
      <c r="Q35" s="148"/>
      <c r="R35" s="118"/>
      <c r="S35" s="118"/>
      <c r="T35" s="119"/>
      <c r="U35" s="119"/>
      <c r="V35" s="119"/>
      <c r="W35" s="119"/>
      <c r="X35" s="119"/>
    </row>
    <row r="36" customFormat="false" ht="15" hidden="false" customHeight="false" outlineLevel="0" collapsed="false">
      <c r="B36" s="15"/>
      <c r="C36" s="113"/>
      <c r="D36" s="113"/>
      <c r="E36" s="113"/>
      <c r="F36" s="113"/>
      <c r="G36" s="15"/>
      <c r="H36" s="113"/>
      <c r="I36" s="113"/>
      <c r="J36" s="113"/>
      <c r="K36" s="113"/>
      <c r="L36" s="113"/>
      <c r="M36" s="15"/>
      <c r="N36" s="15"/>
      <c r="P36" s="161" t="s">
        <v>7</v>
      </c>
      <c r="Q36" s="20"/>
      <c r="R36" s="122"/>
      <c r="S36" s="122"/>
      <c r="T36" s="122"/>
      <c r="U36" s="122"/>
      <c r="V36" s="122"/>
      <c r="W36" s="122"/>
      <c r="X36" s="123"/>
    </row>
    <row r="37" customFormat="false" ht="15" hidden="false" customHeight="false" outlineLevel="0" collapsed="false">
      <c r="B37" s="105" t="s">
        <v>78</v>
      </c>
      <c r="C37" s="105"/>
      <c r="D37" s="22"/>
      <c r="E37" s="22"/>
      <c r="F37" s="22"/>
      <c r="G37" s="22"/>
      <c r="H37" s="22"/>
      <c r="I37" s="22"/>
      <c r="J37" s="22"/>
      <c r="K37" s="22"/>
      <c r="L37" s="22"/>
      <c r="M37" s="22"/>
      <c r="N37" s="22"/>
      <c r="P37" s="116" t="s">
        <v>5</v>
      </c>
      <c r="Q37" s="148"/>
      <c r="R37" s="118"/>
      <c r="S37" s="118"/>
      <c r="T37" s="119"/>
      <c r="U37" s="119"/>
      <c r="V37" s="119"/>
      <c r="W37" s="119"/>
      <c r="X37" s="119"/>
    </row>
    <row r="38" customFormat="false" ht="15" hidden="false" customHeight="false" outlineLevel="0" collapsed="false">
      <c r="B38" s="185" t="s">
        <v>176</v>
      </c>
      <c r="C38" s="186"/>
      <c r="D38" s="187"/>
      <c r="E38" s="108"/>
      <c r="F38" s="113"/>
      <c r="G38" s="188"/>
      <c r="H38" s="113"/>
      <c r="I38" s="113"/>
      <c r="J38" s="113"/>
      <c r="K38" s="113"/>
      <c r="L38" s="113"/>
      <c r="M38" s="113"/>
      <c r="N38" s="113"/>
      <c r="P38" s="161" t="s">
        <v>7</v>
      </c>
      <c r="Q38" s="20"/>
      <c r="R38" s="122"/>
      <c r="S38" s="122"/>
      <c r="T38" s="122"/>
      <c r="U38" s="122"/>
      <c r="V38" s="122"/>
      <c r="W38" s="122"/>
      <c r="X38" s="123"/>
    </row>
    <row r="39" customFormat="false" ht="16.9" hidden="false" customHeight="true" outlineLevel="0" collapsed="false">
      <c r="B39" s="189" t="s">
        <v>177</v>
      </c>
      <c r="C39" s="190" t="s">
        <v>178</v>
      </c>
      <c r="D39" s="187"/>
      <c r="E39" s="108"/>
      <c r="F39" s="113"/>
      <c r="G39" s="188"/>
      <c r="H39" s="113"/>
      <c r="I39" s="113"/>
      <c r="J39" s="113"/>
      <c r="K39" s="113"/>
      <c r="L39" s="113"/>
      <c r="M39" s="113"/>
      <c r="N39" s="113"/>
      <c r="P39" s="116" t="s">
        <v>5</v>
      </c>
      <c r="Q39" s="148"/>
      <c r="R39" s="118"/>
      <c r="S39" s="118"/>
      <c r="T39" s="119"/>
      <c r="U39" s="119"/>
      <c r="V39" s="119"/>
      <c r="W39" s="119"/>
      <c r="X39" s="119"/>
    </row>
    <row r="40" customFormat="false" ht="15" hidden="false" customHeight="false" outlineLevel="0" collapsed="false">
      <c r="B40" s="185" t="s">
        <v>179</v>
      </c>
      <c r="C40" s="187"/>
      <c r="D40" s="187"/>
      <c r="E40" s="113"/>
      <c r="F40" s="113"/>
      <c r="G40" s="188"/>
      <c r="H40" s="113"/>
      <c r="I40" s="113"/>
      <c r="J40" s="113"/>
      <c r="K40" s="113"/>
      <c r="L40" s="113"/>
      <c r="M40" s="113"/>
      <c r="N40" s="113"/>
      <c r="P40" s="161" t="s">
        <v>7</v>
      </c>
      <c r="Q40" s="20"/>
      <c r="R40" s="122"/>
      <c r="S40" s="122"/>
      <c r="T40" s="122"/>
      <c r="U40" s="122"/>
      <c r="V40" s="122"/>
      <c r="W40" s="122"/>
      <c r="X40" s="123"/>
    </row>
    <row r="41" customFormat="false" ht="15" hidden="false" customHeight="false" outlineLevel="0" collapsed="false">
      <c r="B41" s="185" t="s">
        <v>180</v>
      </c>
      <c r="C41" s="187"/>
      <c r="D41" s="187"/>
      <c r="E41" s="113"/>
      <c r="F41" s="113"/>
      <c r="G41" s="188"/>
      <c r="H41" s="113"/>
      <c r="I41" s="113"/>
      <c r="J41" s="113"/>
      <c r="K41" s="113"/>
      <c r="L41" s="113"/>
      <c r="M41" s="113"/>
      <c r="N41" s="113"/>
      <c r="P41" s="116" t="s">
        <v>5</v>
      </c>
      <c r="Q41" s="148"/>
      <c r="R41" s="118"/>
      <c r="S41" s="118"/>
      <c r="T41" s="119"/>
      <c r="U41" s="119"/>
      <c r="V41" s="119"/>
      <c r="W41" s="119"/>
      <c r="X41" s="119"/>
    </row>
    <row r="42" customFormat="false" ht="15" hidden="false" customHeight="false" outlineLevel="0" collapsed="false">
      <c r="B42" s="185" t="s">
        <v>181</v>
      </c>
      <c r="C42" s="187"/>
      <c r="D42" s="187"/>
      <c r="E42" s="113"/>
      <c r="F42" s="113"/>
      <c r="G42" s="188"/>
      <c r="H42" s="113"/>
      <c r="I42" s="113"/>
      <c r="J42" s="113"/>
      <c r="K42" s="113"/>
      <c r="L42" s="113"/>
      <c r="M42" s="113"/>
      <c r="N42" s="113"/>
      <c r="P42" s="161" t="s">
        <v>7</v>
      </c>
      <c r="Q42" s="20"/>
      <c r="R42" s="122"/>
      <c r="S42" s="122"/>
      <c r="T42" s="122"/>
      <c r="U42" s="122"/>
      <c r="V42" s="122"/>
      <c r="W42" s="122"/>
      <c r="X42" s="123"/>
    </row>
    <row r="43" customFormat="false" ht="15" hidden="false" customHeight="false" outlineLevel="0" collapsed="false">
      <c r="B43" s="185" t="s">
        <v>182</v>
      </c>
      <c r="C43" s="187"/>
      <c r="D43" s="187"/>
      <c r="E43" s="113"/>
      <c r="F43" s="113"/>
      <c r="G43" s="188"/>
      <c r="H43" s="113"/>
      <c r="I43" s="113"/>
      <c r="J43" s="113"/>
      <c r="K43" s="113"/>
      <c r="L43" s="113"/>
      <c r="M43" s="113"/>
      <c r="N43" s="113"/>
      <c r="P43" s="116" t="s">
        <v>5</v>
      </c>
      <c r="Q43" s="148"/>
      <c r="R43" s="118"/>
      <c r="S43" s="118"/>
      <c r="T43" s="119"/>
      <c r="U43" s="119"/>
      <c r="V43" s="119"/>
      <c r="W43" s="119"/>
      <c r="X43" s="119"/>
    </row>
    <row r="44" customFormat="false" ht="15" hidden="false" customHeight="false" outlineLevel="0" collapsed="false">
      <c r="B44" s="189" t="s">
        <v>183</v>
      </c>
      <c r="C44" s="14"/>
      <c r="D44" s="14"/>
      <c r="E44" s="14"/>
      <c r="F44" s="14"/>
      <c r="G44" s="14"/>
      <c r="H44" s="14"/>
      <c r="I44" s="14"/>
      <c r="J44" s="14"/>
      <c r="K44" s="14"/>
      <c r="L44" s="14"/>
      <c r="M44" s="14"/>
      <c r="N44" s="14"/>
      <c r="P44" s="120" t="s">
        <v>7</v>
      </c>
      <c r="Q44" s="20"/>
      <c r="R44" s="122"/>
      <c r="S44" s="122"/>
      <c r="T44" s="122"/>
      <c r="U44" s="122"/>
      <c r="V44" s="122"/>
      <c r="W44" s="122"/>
      <c r="X44" s="123"/>
    </row>
    <row r="45" customFormat="false" ht="15" hidden="false" customHeight="false" outlineLevel="0" collapsed="false">
      <c r="B45" s="189" t="s">
        <v>184</v>
      </c>
      <c r="C45" s="14"/>
      <c r="D45" s="14"/>
      <c r="E45" s="14"/>
      <c r="F45" s="14"/>
      <c r="G45" s="14"/>
      <c r="H45" s="14"/>
      <c r="I45" s="14"/>
      <c r="J45" s="14"/>
      <c r="K45" s="14"/>
      <c r="L45" s="14"/>
      <c r="M45" s="14"/>
      <c r="N45" s="14"/>
      <c r="P45" s="116" t="s">
        <v>5</v>
      </c>
      <c r="Q45" s="148"/>
      <c r="R45" s="118"/>
      <c r="S45" s="118"/>
      <c r="T45" s="119"/>
      <c r="U45" s="119"/>
      <c r="V45" s="119"/>
      <c r="W45" s="119"/>
      <c r="X45" s="119"/>
    </row>
    <row r="46" customFormat="false" ht="15" hidden="false" customHeight="false" outlineLevel="0" collapsed="false">
      <c r="B46" s="185" t="s">
        <v>185</v>
      </c>
      <c r="C46" s="14"/>
      <c r="D46" s="14"/>
      <c r="E46" s="14"/>
      <c r="F46" s="14"/>
      <c r="G46" s="14"/>
      <c r="H46" s="14"/>
      <c r="I46" s="14"/>
      <c r="J46" s="14"/>
      <c r="K46" s="14"/>
      <c r="L46" s="14"/>
      <c r="M46" s="14"/>
      <c r="N46" s="14"/>
      <c r="P46" s="120" t="s">
        <v>7</v>
      </c>
      <c r="Q46" s="20"/>
      <c r="R46" s="122"/>
      <c r="S46" s="122"/>
      <c r="T46" s="122"/>
      <c r="U46" s="122"/>
      <c r="V46" s="122"/>
      <c r="W46" s="122"/>
      <c r="X46" s="123"/>
    </row>
    <row r="47" customFormat="false" ht="15" hidden="false" customHeight="false" outlineLevel="0" collapsed="false">
      <c r="B47" s="185" t="s">
        <v>186</v>
      </c>
      <c r="C47" s="14"/>
      <c r="D47" s="14"/>
      <c r="E47" s="14"/>
      <c r="F47" s="14"/>
      <c r="G47" s="14"/>
      <c r="H47" s="14"/>
      <c r="I47" s="14"/>
      <c r="J47" s="14"/>
      <c r="K47" s="14"/>
      <c r="L47" s="14"/>
      <c r="M47" s="14"/>
      <c r="N47" s="14"/>
      <c r="P47" s="116" t="s">
        <v>5</v>
      </c>
      <c r="Q47" s="148"/>
      <c r="R47" s="118"/>
      <c r="S47" s="118"/>
      <c r="T47" s="119"/>
      <c r="U47" s="119"/>
      <c r="V47" s="119"/>
      <c r="W47" s="119"/>
      <c r="X47" s="119"/>
    </row>
    <row r="48" customFormat="false" ht="15" hidden="false" customHeight="false" outlineLevel="0" collapsed="false">
      <c r="B48" s="185" t="s">
        <v>187</v>
      </c>
      <c r="C48" s="14"/>
      <c r="D48" s="14"/>
      <c r="E48" s="14"/>
      <c r="F48" s="14"/>
      <c r="G48" s="14"/>
      <c r="H48" s="14"/>
      <c r="I48" s="14"/>
      <c r="J48" s="14"/>
      <c r="K48" s="14"/>
      <c r="L48" s="14"/>
      <c r="M48" s="14"/>
      <c r="N48" s="14"/>
      <c r="P48" s="120" t="s">
        <v>7</v>
      </c>
      <c r="Q48" s="20"/>
      <c r="R48" s="122"/>
      <c r="S48" s="122"/>
      <c r="T48" s="122"/>
      <c r="U48" s="122"/>
      <c r="V48" s="122"/>
      <c r="W48" s="122"/>
      <c r="X48" s="123"/>
    </row>
    <row r="49" customFormat="false" ht="15" hidden="false" customHeight="false" outlineLevel="0" collapsed="false">
      <c r="B49" s="185" t="s">
        <v>188</v>
      </c>
      <c r="C49" s="14"/>
      <c r="D49" s="14"/>
      <c r="E49" s="14"/>
      <c r="F49" s="14"/>
      <c r="G49" s="14"/>
      <c r="H49" s="14"/>
      <c r="I49" s="14"/>
      <c r="J49" s="14"/>
      <c r="K49" s="14"/>
      <c r="L49" s="14"/>
      <c r="M49" s="14"/>
      <c r="N49" s="14"/>
      <c r="P49" s="116" t="s">
        <v>5</v>
      </c>
      <c r="Q49" s="148"/>
      <c r="R49" s="118"/>
      <c r="S49" s="118"/>
      <c r="T49" s="119"/>
      <c r="U49" s="119"/>
      <c r="V49" s="119"/>
      <c r="W49" s="119"/>
      <c r="X49" s="119"/>
    </row>
    <row r="50" customFormat="false" ht="15" hidden="false" customHeight="false" outlineLevel="0" collapsed="false">
      <c r="B50" s="189" t="s">
        <v>189</v>
      </c>
      <c r="C50" s="14"/>
      <c r="D50" s="14"/>
      <c r="E50" s="14"/>
      <c r="F50" s="14"/>
      <c r="G50" s="14"/>
      <c r="H50" s="14"/>
      <c r="I50" s="14"/>
      <c r="J50" s="14"/>
      <c r="K50" s="14"/>
      <c r="L50" s="14"/>
      <c r="M50" s="14"/>
      <c r="N50" s="14"/>
      <c r="P50" s="120" t="s">
        <v>7</v>
      </c>
      <c r="Q50" s="20"/>
      <c r="R50" s="122"/>
      <c r="S50" s="122"/>
      <c r="T50" s="122"/>
      <c r="U50" s="122"/>
      <c r="V50" s="122"/>
      <c r="W50" s="122"/>
      <c r="X50" s="123"/>
    </row>
    <row r="51" customFormat="false" ht="15" hidden="false" customHeight="false" outlineLevel="0" collapsed="false">
      <c r="B51" s="14"/>
      <c r="C51" s="14"/>
      <c r="D51" s="14"/>
      <c r="E51" s="14"/>
      <c r="F51" s="14"/>
      <c r="G51" s="14"/>
      <c r="H51" s="14"/>
      <c r="I51" s="14"/>
      <c r="J51" s="14"/>
      <c r="K51" s="14"/>
      <c r="L51" s="14"/>
      <c r="M51" s="14"/>
      <c r="N51" s="14"/>
      <c r="P51" s="116" t="s">
        <v>5</v>
      </c>
      <c r="Q51" s="148"/>
      <c r="R51" s="118"/>
      <c r="S51" s="118"/>
      <c r="T51" s="119"/>
      <c r="U51" s="119"/>
      <c r="V51" s="119"/>
      <c r="W51" s="119"/>
      <c r="X51" s="119"/>
    </row>
    <row r="52" customFormat="false" ht="15" hidden="false" customHeight="false" outlineLevel="0" collapsed="false">
      <c r="B52" s="14"/>
      <c r="C52" s="14"/>
      <c r="D52" s="14"/>
      <c r="E52" s="14"/>
      <c r="F52" s="14"/>
      <c r="G52" s="14"/>
      <c r="H52" s="14"/>
      <c r="I52" s="14"/>
      <c r="J52" s="14"/>
      <c r="K52" s="14"/>
      <c r="L52" s="14"/>
      <c r="M52" s="14"/>
      <c r="N52" s="14"/>
      <c r="P52" s="120" t="s">
        <v>7</v>
      </c>
      <c r="Q52" s="20"/>
      <c r="R52" s="122"/>
      <c r="S52" s="122"/>
      <c r="T52" s="122"/>
      <c r="U52" s="122"/>
      <c r="V52" s="122"/>
      <c r="W52" s="122"/>
      <c r="X52" s="123"/>
    </row>
    <row r="53" customFormat="false" ht="15" hidden="false" customHeight="false" outlineLevel="0" collapsed="false">
      <c r="B53" s="14"/>
      <c r="C53" s="14"/>
      <c r="D53" s="14"/>
      <c r="E53" s="14"/>
      <c r="F53" s="14"/>
      <c r="G53" s="14"/>
      <c r="H53" s="14"/>
      <c r="I53" s="14"/>
      <c r="J53" s="14"/>
      <c r="K53" s="14"/>
      <c r="L53" s="14"/>
      <c r="M53" s="14"/>
      <c r="N53" s="14"/>
      <c r="P53" s="116" t="s">
        <v>5</v>
      </c>
      <c r="Q53" s="148"/>
      <c r="R53" s="118"/>
      <c r="S53" s="118"/>
      <c r="T53" s="119"/>
      <c r="U53" s="119"/>
      <c r="V53" s="119"/>
      <c r="W53" s="119"/>
      <c r="X53" s="119"/>
    </row>
    <row r="54" customFormat="false" ht="15" hidden="false" customHeight="false" outlineLevel="0" collapsed="false">
      <c r="B54" s="14"/>
      <c r="C54" s="14"/>
      <c r="D54" s="14"/>
      <c r="E54" s="14"/>
      <c r="F54" s="14"/>
      <c r="G54" s="14"/>
      <c r="H54" s="14"/>
      <c r="I54" s="14"/>
      <c r="J54" s="14"/>
      <c r="K54" s="14"/>
      <c r="L54" s="14"/>
      <c r="M54" s="14"/>
      <c r="N54" s="14"/>
      <c r="P54" s="120" t="s">
        <v>7</v>
      </c>
      <c r="Q54" s="20"/>
      <c r="R54" s="122"/>
      <c r="S54" s="122"/>
      <c r="T54" s="122"/>
      <c r="U54" s="122"/>
      <c r="V54" s="122"/>
      <c r="W54" s="122"/>
      <c r="X54" s="123"/>
    </row>
    <row r="55" customFormat="false" ht="15" hidden="false" customHeight="false" outlineLevel="0" collapsed="false">
      <c r="B55" s="14"/>
      <c r="C55" s="14"/>
      <c r="D55" s="14"/>
      <c r="E55" s="14"/>
      <c r="F55" s="14"/>
      <c r="G55" s="14"/>
      <c r="H55" s="14"/>
      <c r="I55" s="14"/>
      <c r="J55" s="14"/>
      <c r="K55" s="14"/>
      <c r="L55" s="14"/>
      <c r="M55" s="14"/>
      <c r="N55" s="14"/>
    </row>
    <row r="56" customFormat="false" ht="15" hidden="false" customHeight="false" outlineLevel="0" collapsed="false">
      <c r="G56" s="2"/>
    </row>
    <row r="57" customFormat="false" ht="15" hidden="false" customHeight="false" outlineLevel="0" collapsed="false">
      <c r="G57" s="2"/>
      <c r="P57" s="2" t="n">
        <v>0</v>
      </c>
      <c r="Q57" s="90" t="s">
        <v>22</v>
      </c>
      <c r="S57" s="2" t="s">
        <v>190</v>
      </c>
      <c r="T57" s="2" t="s">
        <v>191</v>
      </c>
    </row>
    <row r="58" customFormat="false" ht="15" hidden="false" customHeight="false" outlineLevel="0" collapsed="false">
      <c r="G58" s="2"/>
      <c r="P58" s="2" t="n">
        <v>1</v>
      </c>
      <c r="Q58" s="90" t="s">
        <v>21</v>
      </c>
      <c r="S58" s="2" t="s">
        <v>192</v>
      </c>
    </row>
    <row r="59" customFormat="false" ht="15" hidden="false" customHeight="false" outlineLevel="0" collapsed="false">
      <c r="G59" s="2"/>
      <c r="P59" s="2" t="n">
        <v>2</v>
      </c>
      <c r="Q59" s="90" t="s">
        <v>19</v>
      </c>
      <c r="S59" s="2" t="s">
        <v>193</v>
      </c>
    </row>
    <row r="60" customFormat="false" ht="15" hidden="false" customHeight="false" outlineLevel="0" collapsed="false">
      <c r="G60" s="2"/>
      <c r="P60" s="2" t="n">
        <v>3</v>
      </c>
      <c r="Q60" s="90" t="s">
        <v>18</v>
      </c>
      <c r="S60" s="2" t="s">
        <v>194</v>
      </c>
    </row>
    <row r="61" customFormat="false" ht="15" hidden="false" customHeight="false" outlineLevel="0" collapsed="false">
      <c r="G61" s="2"/>
      <c r="P61" s="2" t="n">
        <v>4</v>
      </c>
      <c r="Q61" s="90" t="s">
        <v>16</v>
      </c>
      <c r="S61" s="2" t="s">
        <v>195</v>
      </c>
    </row>
    <row r="62" customFormat="false" ht="15" hidden="false" customHeight="false" outlineLevel="0" collapsed="false">
      <c r="G62" s="2"/>
      <c r="P62" s="2" t="n">
        <v>5</v>
      </c>
      <c r="Q62" s="90" t="s">
        <v>14</v>
      </c>
      <c r="R62" s="48"/>
      <c r="S62" s="2" t="s">
        <v>71</v>
      </c>
    </row>
    <row r="63" customFormat="false" ht="15" hidden="false" customHeight="false" outlineLevel="0" collapsed="false">
      <c r="G63" s="2"/>
      <c r="P63" s="2" t="n">
        <v>6</v>
      </c>
      <c r="Q63" s="2" t="s">
        <v>196</v>
      </c>
      <c r="R63" s="48"/>
      <c r="S63" s="2" t="s">
        <v>197</v>
      </c>
    </row>
    <row r="64" customFormat="false" ht="15" hidden="false" customHeight="false" outlineLevel="0" collapsed="false">
      <c r="B64" s="135"/>
      <c r="P64" s="2" t="n">
        <v>7</v>
      </c>
      <c r="Q64" s="2" t="s">
        <v>198</v>
      </c>
      <c r="S64" s="2" t="s">
        <v>199</v>
      </c>
    </row>
    <row r="65" customFormat="false" ht="15" hidden="false" customHeight="false" outlineLevel="0" collapsed="false">
      <c r="P65" s="2" t="n">
        <v>8</v>
      </c>
      <c r="Q65" s="2" t="s">
        <v>200</v>
      </c>
      <c r="S65" s="2" t="s">
        <v>201</v>
      </c>
    </row>
    <row r="66" customFormat="false" ht="15" hidden="false" customHeight="false" outlineLevel="0" collapsed="false">
      <c r="P66" s="2" t="n">
        <v>9</v>
      </c>
      <c r="Q66" s="2" t="s">
        <v>202</v>
      </c>
      <c r="S66" s="2" t="s">
        <v>203</v>
      </c>
    </row>
    <row r="67" customFormat="false" ht="15" hidden="false" customHeight="false" outlineLevel="0" collapsed="false">
      <c r="P67" s="2" t="n">
        <v>10</v>
      </c>
      <c r="Q67" s="191" t="s">
        <v>204</v>
      </c>
      <c r="Y67" s="2"/>
      <c r="Z67" s="2"/>
      <c r="AA67" s="2"/>
    </row>
    <row r="68" customFormat="false" ht="15" hidden="false" customHeight="false" outlineLevel="0" collapsed="false">
      <c r="Q68" s="2"/>
      <c r="T68" s="2"/>
      <c r="U68" s="3"/>
      <c r="V68" s="2"/>
      <c r="W68" s="2"/>
      <c r="X68" s="2"/>
      <c r="Y68" s="1"/>
      <c r="Z68" s="1"/>
      <c r="AA68" s="1"/>
    </row>
    <row r="69" customFormat="false" ht="15" hidden="false" customHeight="false" outlineLevel="0" collapsed="false">
      <c r="P69" s="12" t="s">
        <v>5</v>
      </c>
      <c r="Q69" s="2"/>
      <c r="R69" s="192" t="s">
        <v>205</v>
      </c>
      <c r="S69" s="14"/>
      <c r="T69" s="14"/>
      <c r="U69" s="17"/>
      <c r="V69" s="17"/>
      <c r="W69" s="17"/>
      <c r="X69" s="14"/>
      <c r="Y69" s="1"/>
      <c r="Z69" s="1"/>
      <c r="AA69" s="1"/>
    </row>
    <row r="70" customFormat="false" ht="15" hidden="false" customHeight="false" outlineLevel="0" collapsed="false">
      <c r="P70" s="12" t="s">
        <v>7</v>
      </c>
      <c r="Q70" s="12"/>
      <c r="R70" s="193" t="s">
        <v>206</v>
      </c>
      <c r="S70" s="194"/>
      <c r="T70" s="194"/>
      <c r="U70" s="194"/>
      <c r="V70" s="194"/>
      <c r="W70" s="194"/>
      <c r="X70" s="194"/>
      <c r="Y70" s="1"/>
      <c r="Z70" s="1"/>
      <c r="AA70" s="1"/>
    </row>
    <row r="71" customFormat="false" ht="15" hidden="false" customHeight="true" outlineLevel="0" collapsed="false">
      <c r="P71" s="12"/>
      <c r="Q71" s="12"/>
      <c r="R71" s="195"/>
      <c r="S71" s="196"/>
      <c r="T71" s="196"/>
      <c r="U71" s="196"/>
      <c r="V71" s="196"/>
      <c r="W71" s="196"/>
      <c r="X71" s="196"/>
      <c r="Y71" s="1"/>
      <c r="Z71" s="1"/>
      <c r="AA71" s="1"/>
    </row>
    <row r="72" customFormat="false" ht="15" hidden="false" customHeight="true" outlineLevel="0" collapsed="false">
      <c r="P72" s="12"/>
      <c r="Q72" s="12"/>
      <c r="R72" s="197"/>
      <c r="S72" s="198"/>
      <c r="T72" s="198"/>
      <c r="U72" s="198"/>
      <c r="V72" s="198"/>
      <c r="W72" s="198"/>
      <c r="X72" s="198"/>
      <c r="Y72" s="1"/>
      <c r="Z72" s="1"/>
      <c r="AA72" s="1"/>
    </row>
    <row r="73" customFormat="false" ht="15" hidden="false" customHeight="true" outlineLevel="0" collapsed="false">
      <c r="P73" s="22" t="s">
        <v>11</v>
      </c>
      <c r="Q73" s="22"/>
      <c r="R73" s="22"/>
      <c r="S73" s="199" t="s">
        <v>207</v>
      </c>
      <c r="T73" s="200"/>
      <c r="U73" s="22"/>
      <c r="V73" s="22"/>
      <c r="W73" s="22"/>
      <c r="X73" s="22"/>
      <c r="Y73" s="1"/>
      <c r="Z73" s="1"/>
      <c r="AA73" s="1"/>
    </row>
    <row r="74" customFormat="false" ht="15" hidden="false" customHeight="true" outlineLevel="0" collapsed="false">
      <c r="P74" s="29" t="s">
        <v>13</v>
      </c>
      <c r="Q74" s="20" t="s">
        <v>208</v>
      </c>
      <c r="R74" s="15"/>
      <c r="S74" s="201" t="s">
        <v>209</v>
      </c>
      <c r="T74" s="6"/>
      <c r="U74" s="202" t="n">
        <v>-2</v>
      </c>
      <c r="V74" s="201" t="s">
        <v>210</v>
      </c>
      <c r="W74" s="6"/>
      <c r="X74" s="202" t="n">
        <v>0</v>
      </c>
      <c r="Y74" s="1"/>
      <c r="Z74" s="1"/>
      <c r="AA74" s="1"/>
    </row>
    <row r="75" customFormat="false" ht="15" hidden="false" customHeight="true" outlineLevel="0" collapsed="false">
      <c r="P75" s="37" t="s">
        <v>211</v>
      </c>
      <c r="Q75" s="16" t="s">
        <v>212</v>
      </c>
      <c r="R75" s="14"/>
      <c r="S75" s="203" t="s">
        <v>213</v>
      </c>
      <c r="T75" s="12"/>
      <c r="U75" s="202" t="n">
        <v>0</v>
      </c>
      <c r="V75" s="203" t="s">
        <v>214</v>
      </c>
      <c r="W75" s="12"/>
      <c r="X75" s="202" t="s">
        <v>215</v>
      </c>
      <c r="Y75" s="1"/>
      <c r="Z75" s="1"/>
      <c r="AA75" s="1"/>
    </row>
    <row r="76" customFormat="false" ht="15" hidden="false" customHeight="true" outlineLevel="0" collapsed="false">
      <c r="P76" s="1"/>
      <c r="Q76" s="1"/>
      <c r="R76" s="1"/>
      <c r="S76" s="204" t="s">
        <v>216</v>
      </c>
      <c r="T76" s="15"/>
      <c r="U76" s="202" t="s">
        <v>217</v>
      </c>
      <c r="V76" s="205" t="s">
        <v>218</v>
      </c>
      <c r="W76" s="15"/>
      <c r="X76" s="202" t="n">
        <v>-1</v>
      </c>
      <c r="Y76" s="1"/>
      <c r="Z76" s="1"/>
      <c r="AA76" s="1"/>
    </row>
    <row r="77" customFormat="false" ht="15" hidden="false" customHeight="true" outlineLevel="0" collapsed="false">
      <c r="P77" s="206" t="s">
        <v>71</v>
      </c>
      <c r="Q77" s="53" t="s">
        <v>23</v>
      </c>
      <c r="R77" s="53"/>
      <c r="S77" s="75" t="s">
        <v>48</v>
      </c>
      <c r="T77" s="56"/>
      <c r="U77" s="76"/>
      <c r="V77" s="76"/>
      <c r="W77" s="76"/>
      <c r="X77" s="77" t="s">
        <v>219</v>
      </c>
      <c r="Y77" s="1"/>
      <c r="Z77" s="1"/>
      <c r="AA77" s="1"/>
    </row>
    <row r="78" customFormat="false" ht="15" hidden="false" customHeight="false" outlineLevel="0" collapsed="false">
      <c r="P78" s="99" t="n">
        <v>1</v>
      </c>
      <c r="Q78" s="207" t="s">
        <v>25</v>
      </c>
      <c r="R78" s="58" t="s">
        <v>220</v>
      </c>
      <c r="S78" s="80" t="s">
        <v>221</v>
      </c>
      <c r="T78" s="81"/>
      <c r="U78" s="83"/>
      <c r="V78" s="83"/>
      <c r="W78" s="83"/>
      <c r="X78" s="208" t="s">
        <v>222</v>
      </c>
      <c r="Y78" s="1"/>
      <c r="Z78" s="1"/>
      <c r="AA78" s="1"/>
    </row>
    <row r="79" customFormat="false" ht="15" hidden="false" customHeight="false" outlineLevel="0" collapsed="false">
      <c r="P79" s="64" t="s">
        <v>223</v>
      </c>
      <c r="Q79" s="65" t="s">
        <v>30</v>
      </c>
      <c r="R79" s="58" t="s">
        <v>220</v>
      </c>
      <c r="S79" s="80" t="s">
        <v>224</v>
      </c>
      <c r="T79" s="81"/>
      <c r="U79" s="83"/>
      <c r="V79" s="83"/>
      <c r="W79" s="83"/>
      <c r="X79" s="209" t="s">
        <v>193</v>
      </c>
      <c r="Y79" s="2"/>
      <c r="Z79" s="2"/>
      <c r="AA79" s="2"/>
    </row>
    <row r="80" customFormat="false" ht="15" hidden="false" customHeight="true" outlineLevel="0" collapsed="false">
      <c r="P80" s="48" t="s">
        <v>225</v>
      </c>
      <c r="Q80" s="48"/>
      <c r="R80" s="48"/>
      <c r="S80" s="80" t="s">
        <v>226</v>
      </c>
      <c r="T80" s="81"/>
      <c r="U80" s="83"/>
      <c r="V80" s="83"/>
      <c r="W80" s="83"/>
      <c r="X80" s="210" t="s">
        <v>194</v>
      </c>
    </row>
    <row r="82" customFormat="false" ht="15" hidden="false" customHeight="true" outlineLevel="0" collapsed="false">
      <c r="T82" s="48"/>
    </row>
    <row r="83" customFormat="false" ht="15" hidden="false" customHeight="true" outlineLevel="0" collapsed="false">
      <c r="T83" s="48"/>
    </row>
    <row r="1048576" customFormat="false" ht="12.75" hidden="false" customHeight="true" outlineLevel="0" collapsed="false"/>
  </sheetData>
  <dataValidations count="1">
    <dataValidation allowBlank="true" errorStyle="stop" operator="equal" showDropDown="false" showErrorMessage="true" showInputMessage="false" sqref="F6:M9 F10:H10"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8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8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8.7421875" defaultRowHeight="15" customHeight="true" zeroHeight="false" outlineLevelRow="0" outlineLevelCol="0"/>
  <cols>
    <col collapsed="false" customWidth="true" hidden="false" outlineLevel="0" max="1" min="1" style="1" width="8.87"/>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20.73"/>
    <col collapsed="false" customWidth="true" hidden="false" outlineLevel="0" max="15" min="15" style="2" width="8.87"/>
  </cols>
  <sheetData>
    <row r="1" customFormat="false" ht="15" hidden="false" customHeight="false" outlineLevel="0" collapsed="false">
      <c r="B1" s="1"/>
      <c r="C1" s="1"/>
      <c r="D1" s="1"/>
      <c r="E1" s="1"/>
      <c r="F1" s="1"/>
      <c r="G1" s="4"/>
      <c r="H1" s="1"/>
      <c r="I1" s="1"/>
      <c r="J1" s="1"/>
      <c r="K1" s="12"/>
      <c r="L1" s="12"/>
      <c r="M1" s="12"/>
      <c r="O1" s="133" t="s">
        <v>86</v>
      </c>
      <c r="P1" s="133"/>
      <c r="Q1" s="133"/>
      <c r="R1" s="133"/>
      <c r="S1" s="133"/>
      <c r="T1" s="211"/>
      <c r="U1" s="133"/>
      <c r="V1" s="133"/>
      <c r="W1" s="133"/>
      <c r="X1" s="133"/>
      <c r="Y1" s="133"/>
      <c r="Z1" s="133"/>
    </row>
    <row r="2" customFormat="false" ht="15" hidden="false" customHeight="false" outlineLevel="0" collapsed="false">
      <c r="B2" s="10" t="s">
        <v>1</v>
      </c>
      <c r="C2" s="10"/>
      <c r="D2" s="10"/>
      <c r="E2" s="10"/>
      <c r="F2" s="10"/>
      <c r="G2" s="10"/>
      <c r="H2" s="10"/>
      <c r="I2" s="10"/>
      <c r="J2" s="1"/>
      <c r="K2" s="12"/>
      <c r="L2" s="12"/>
      <c r="M2" s="12"/>
      <c r="O2" s="212" t="s">
        <v>0</v>
      </c>
      <c r="P2" s="162" t="s">
        <v>227</v>
      </c>
      <c r="Q2" s="162"/>
      <c r="R2" s="162"/>
      <c r="S2" s="162"/>
      <c r="T2" s="213"/>
      <c r="U2" s="212" t="s">
        <v>0</v>
      </c>
      <c r="V2" s="162" t="s">
        <v>228</v>
      </c>
      <c r="W2" s="162"/>
      <c r="X2" s="162"/>
      <c r="Y2" s="118"/>
      <c r="Z2" s="214"/>
    </row>
    <row r="3" customFormat="false" ht="15" hidden="false" customHeight="false" outlineLevel="0" collapsed="false">
      <c r="B3" s="10"/>
      <c r="C3" s="10"/>
      <c r="D3" s="10"/>
      <c r="E3" s="10"/>
      <c r="F3" s="10"/>
      <c r="G3" s="10"/>
      <c r="H3" s="10"/>
      <c r="I3" s="10"/>
      <c r="J3" s="1"/>
      <c r="K3" s="12"/>
      <c r="L3" s="12"/>
      <c r="M3" s="12"/>
      <c r="O3" s="11" t="s">
        <v>229</v>
      </c>
      <c r="P3" s="14" t="s">
        <v>230</v>
      </c>
      <c r="Q3" s="12" t="s">
        <v>4</v>
      </c>
      <c r="R3" s="215" t="n">
        <v>7</v>
      </c>
      <c r="S3" s="216"/>
      <c r="T3" s="79"/>
      <c r="U3" s="11" t="s">
        <v>229</v>
      </c>
      <c r="V3" s="14" t="s">
        <v>230</v>
      </c>
      <c r="W3" s="12" t="s">
        <v>4</v>
      </c>
      <c r="X3" s="216" t="n">
        <v>3</v>
      </c>
      <c r="Y3" s="12" t="s">
        <v>8</v>
      </c>
      <c r="Z3" s="217" t="s">
        <v>231</v>
      </c>
    </row>
    <row r="4" customFormat="false" ht="15" hidden="false" customHeight="false" outlineLevel="0" collapsed="false">
      <c r="B4" s="1"/>
      <c r="C4" s="1"/>
      <c r="D4" s="1"/>
      <c r="E4" s="1"/>
      <c r="F4" s="1"/>
      <c r="G4" s="4"/>
      <c r="H4" s="1"/>
      <c r="I4" s="1"/>
      <c r="J4" s="1"/>
      <c r="K4" s="12"/>
      <c r="L4" s="12"/>
      <c r="M4" s="12"/>
      <c r="O4" s="11" t="s">
        <v>3</v>
      </c>
      <c r="P4" s="14" t="s">
        <v>232</v>
      </c>
      <c r="Q4" s="12" t="s">
        <v>6</v>
      </c>
      <c r="R4" s="14" t="s">
        <v>233</v>
      </c>
      <c r="S4" s="14"/>
      <c r="T4" s="79"/>
      <c r="U4" s="11" t="s">
        <v>3</v>
      </c>
      <c r="V4" s="14" t="s">
        <v>234</v>
      </c>
      <c r="W4" s="12" t="s">
        <v>6</v>
      </c>
      <c r="X4" s="14" t="s">
        <v>235</v>
      </c>
      <c r="Y4" s="12" t="s">
        <v>10</v>
      </c>
      <c r="Z4" s="79" t="s">
        <v>91</v>
      </c>
    </row>
    <row r="5" customFormat="false" ht="15" hidden="false" customHeight="false" outlineLevel="0" collapsed="false">
      <c r="B5" s="12" t="s">
        <v>5</v>
      </c>
      <c r="D5" s="16" t="s">
        <v>236</v>
      </c>
      <c r="E5" s="14"/>
      <c r="F5" s="14"/>
      <c r="G5" s="17"/>
      <c r="H5" s="14"/>
      <c r="I5" s="14"/>
      <c r="J5" s="79"/>
      <c r="K5" s="12"/>
      <c r="L5" s="12"/>
      <c r="M5" s="12"/>
      <c r="O5" s="11" t="s">
        <v>8</v>
      </c>
      <c r="P5" s="14" t="s">
        <v>231</v>
      </c>
      <c r="Q5" s="12" t="s">
        <v>10</v>
      </c>
      <c r="R5" s="14" t="s">
        <v>237</v>
      </c>
      <c r="S5" s="14"/>
      <c r="T5" s="79"/>
      <c r="U5" s="20"/>
      <c r="V5" s="15"/>
      <c r="W5" s="15"/>
      <c r="X5" s="15"/>
      <c r="Y5" s="15"/>
      <c r="Z5" s="217"/>
    </row>
    <row r="6" customFormat="false" ht="15" hidden="false" customHeight="false" outlineLevel="0" collapsed="false">
      <c r="B6" s="12" t="s">
        <v>7</v>
      </c>
      <c r="C6" s="12"/>
      <c r="D6" s="5" t="s">
        <v>238</v>
      </c>
      <c r="E6" s="6"/>
      <c r="F6" s="6"/>
      <c r="G6" s="218"/>
      <c r="H6" s="6"/>
      <c r="I6" s="6"/>
      <c r="J6" s="7"/>
      <c r="K6" s="12"/>
      <c r="L6" s="12"/>
      <c r="M6" s="12"/>
      <c r="O6" s="20" t="s">
        <v>239</v>
      </c>
      <c r="P6" s="15"/>
      <c r="Q6" s="15"/>
      <c r="R6" s="15"/>
      <c r="S6" s="15"/>
      <c r="T6" s="217"/>
      <c r="U6" s="20" t="s">
        <v>240</v>
      </c>
      <c r="V6" s="15"/>
      <c r="W6" s="15"/>
      <c r="X6" s="15"/>
      <c r="Y6" s="15"/>
      <c r="Z6" s="217"/>
    </row>
    <row r="7" customFormat="false" ht="15" hidden="false" customHeight="false" outlineLevel="0" collapsed="false">
      <c r="B7" s="140" t="s">
        <v>20</v>
      </c>
      <c r="C7" s="16" t="s">
        <v>241</v>
      </c>
      <c r="D7" s="11"/>
      <c r="E7" s="12"/>
      <c r="F7" s="12"/>
      <c r="G7" s="18"/>
      <c r="H7" s="12"/>
      <c r="I7" s="12"/>
      <c r="J7" s="13"/>
      <c r="K7" s="12"/>
      <c r="L7" s="12"/>
      <c r="M7" s="12"/>
      <c r="O7" s="20" t="s">
        <v>242</v>
      </c>
      <c r="P7" s="15"/>
      <c r="Q7" s="15"/>
      <c r="R7" s="15"/>
      <c r="S7" s="15"/>
      <c r="T7" s="217"/>
      <c r="U7" s="20" t="s">
        <v>243</v>
      </c>
      <c r="V7" s="15"/>
      <c r="W7" s="15"/>
      <c r="X7" s="15"/>
      <c r="Y7" s="15"/>
      <c r="Z7" s="217"/>
    </row>
    <row r="8" customFormat="false" ht="15" hidden="false" customHeight="false" outlineLevel="0" collapsed="false">
      <c r="B8" s="1" t="s">
        <v>9</v>
      </c>
      <c r="C8" s="99" t="n">
        <v>3</v>
      </c>
      <c r="D8" s="15"/>
      <c r="E8" s="15"/>
      <c r="F8" s="15"/>
      <c r="G8" s="21"/>
      <c r="H8" s="15"/>
      <c r="I8" s="15"/>
      <c r="J8" s="217"/>
      <c r="K8" s="15"/>
      <c r="L8" s="15"/>
      <c r="M8" s="15"/>
      <c r="O8" s="20"/>
      <c r="P8" s="15"/>
      <c r="Q8" s="15"/>
      <c r="R8" s="15"/>
      <c r="S8" s="15"/>
      <c r="T8" s="217"/>
      <c r="U8" s="20" t="s">
        <v>244</v>
      </c>
      <c r="V8" s="15"/>
      <c r="W8" s="15"/>
      <c r="X8" s="15"/>
      <c r="Y8" s="15"/>
      <c r="Z8" s="217"/>
    </row>
    <row r="9" customFormat="false" ht="15" hidden="false" customHeight="false" outlineLevel="0" collapsed="false">
      <c r="B9" s="22" t="s">
        <v>11</v>
      </c>
      <c r="C9" s="22"/>
      <c r="D9" s="22"/>
      <c r="E9" s="22"/>
      <c r="F9" s="219" t="s">
        <v>245</v>
      </c>
      <c r="G9" s="22"/>
      <c r="H9" s="22"/>
      <c r="I9" s="219"/>
      <c r="J9" s="219"/>
      <c r="K9" s="220"/>
      <c r="L9" s="221"/>
      <c r="M9" s="28"/>
      <c r="O9" s="212" t="s">
        <v>0</v>
      </c>
      <c r="P9" s="162" t="s">
        <v>246</v>
      </c>
      <c r="Q9" s="162"/>
      <c r="R9" s="162"/>
      <c r="S9" s="162"/>
      <c r="T9" s="213"/>
      <c r="U9" s="212" t="s">
        <v>0</v>
      </c>
      <c r="V9" s="162" t="s">
        <v>247</v>
      </c>
      <c r="W9" s="162"/>
      <c r="X9" s="162"/>
      <c r="Y9" s="162"/>
      <c r="Z9" s="213" t="s">
        <v>248</v>
      </c>
    </row>
    <row r="10" customFormat="false" ht="15" hidden="false" customHeight="false" outlineLevel="0" collapsed="false">
      <c r="B10" s="29" t="s">
        <v>13</v>
      </c>
      <c r="C10" s="20" t="s">
        <v>249</v>
      </c>
      <c r="D10" s="15"/>
      <c r="E10" s="38" t="s">
        <v>14</v>
      </c>
      <c r="F10" s="222"/>
      <c r="G10" s="12"/>
      <c r="H10" s="12"/>
      <c r="I10" s="223"/>
      <c r="J10" s="223"/>
      <c r="K10" s="224"/>
      <c r="L10" s="225"/>
      <c r="M10" s="224"/>
      <c r="O10" s="11" t="s">
        <v>229</v>
      </c>
      <c r="P10" s="14" t="s">
        <v>230</v>
      </c>
      <c r="Q10" s="12" t="s">
        <v>4</v>
      </c>
      <c r="R10" s="216" t="n">
        <v>5</v>
      </c>
      <c r="S10" s="14"/>
      <c r="T10" s="79"/>
      <c r="U10" s="11" t="s">
        <v>229</v>
      </c>
      <c r="V10" s="14" t="s">
        <v>230</v>
      </c>
      <c r="W10" s="12" t="s">
        <v>4</v>
      </c>
      <c r="X10" s="216" t="n">
        <v>6</v>
      </c>
      <c r="Y10" s="12" t="s">
        <v>8</v>
      </c>
      <c r="Z10" s="79" t="s">
        <v>231</v>
      </c>
    </row>
    <row r="11" customFormat="false" ht="15" hidden="false" customHeight="false" outlineLevel="0" collapsed="false">
      <c r="B11" s="37" t="s">
        <v>15</v>
      </c>
      <c r="C11" s="16" t="s">
        <v>250</v>
      </c>
      <c r="D11" s="14"/>
      <c r="E11" s="38" t="s">
        <v>16</v>
      </c>
      <c r="F11" s="222"/>
      <c r="G11" s="226" t="s">
        <v>251</v>
      </c>
      <c r="H11" s="226"/>
      <c r="I11" s="90"/>
      <c r="J11" s="90"/>
      <c r="K11" s="90"/>
      <c r="L11" s="227"/>
      <c r="M11" s="223"/>
      <c r="O11" s="11" t="s">
        <v>3</v>
      </c>
      <c r="P11" s="14" t="s">
        <v>252</v>
      </c>
      <c r="Q11" s="12" t="s">
        <v>6</v>
      </c>
      <c r="R11" s="14" t="s">
        <v>111</v>
      </c>
      <c r="S11" s="14"/>
      <c r="T11" s="79"/>
      <c r="U11" s="11" t="s">
        <v>3</v>
      </c>
      <c r="V11" s="14" t="s">
        <v>159</v>
      </c>
      <c r="W11" s="12" t="s">
        <v>6</v>
      </c>
      <c r="X11" s="216" t="s">
        <v>97</v>
      </c>
      <c r="Y11" s="12" t="s">
        <v>10</v>
      </c>
      <c r="Z11" s="79" t="s">
        <v>253</v>
      </c>
    </row>
    <row r="12" customFormat="false" ht="15" hidden="false" customHeight="false" outlineLevel="0" collapsed="false">
      <c r="B12" s="42" t="s">
        <v>17</v>
      </c>
      <c r="C12" s="16" t="s">
        <v>254</v>
      </c>
      <c r="D12" s="14"/>
      <c r="E12" s="38" t="s">
        <v>18</v>
      </c>
      <c r="F12" s="222"/>
      <c r="G12" s="226" t="s">
        <v>255</v>
      </c>
      <c r="H12" s="226"/>
      <c r="I12" s="1"/>
      <c r="J12" s="139"/>
      <c r="K12" s="90"/>
      <c r="L12" s="228"/>
      <c r="M12" s="223"/>
      <c r="O12" s="11" t="s">
        <v>8</v>
      </c>
      <c r="P12" s="14" t="s">
        <v>231</v>
      </c>
      <c r="Q12" s="12" t="s">
        <v>10</v>
      </c>
      <c r="R12" s="14" t="s">
        <v>237</v>
      </c>
      <c r="S12" s="14"/>
      <c r="T12" s="79"/>
      <c r="U12" s="20" t="s">
        <v>256</v>
      </c>
      <c r="V12" s="15"/>
      <c r="W12" s="15"/>
      <c r="X12" s="15"/>
      <c r="Y12" s="15"/>
      <c r="Z12" s="217"/>
    </row>
    <row r="13" customFormat="false" ht="15" hidden="false" customHeight="false" outlineLevel="0" collapsed="false">
      <c r="B13" s="42" t="s">
        <v>112</v>
      </c>
      <c r="C13" s="229" t="s">
        <v>257</v>
      </c>
      <c r="D13" s="14"/>
      <c r="E13" s="38" t="s">
        <v>19</v>
      </c>
      <c r="F13" s="222"/>
      <c r="G13" s="139" t="s">
        <v>258</v>
      </c>
      <c r="H13" s="139"/>
      <c r="I13" s="1"/>
      <c r="J13" s="1"/>
      <c r="K13" s="1"/>
      <c r="L13" s="226"/>
      <c r="M13" s="12"/>
      <c r="O13" s="20" t="s">
        <v>259</v>
      </c>
      <c r="P13" s="15"/>
      <c r="Q13" s="15"/>
      <c r="R13" s="15"/>
      <c r="S13" s="15"/>
      <c r="T13" s="217"/>
      <c r="U13" s="20"/>
      <c r="V13" s="15"/>
      <c r="W13" s="15"/>
      <c r="X13" s="15"/>
      <c r="Y13" s="15"/>
      <c r="Z13" s="217"/>
    </row>
    <row r="14" customFormat="false" ht="15" hidden="false" customHeight="false" outlineLevel="0" collapsed="false">
      <c r="B14" s="46" t="s">
        <v>260</v>
      </c>
      <c r="C14" s="16" t="s">
        <v>261</v>
      </c>
      <c r="D14" s="14"/>
      <c r="E14" s="38" t="s">
        <v>21</v>
      </c>
      <c r="F14" s="222"/>
      <c r="G14" s="139" t="s">
        <v>262</v>
      </c>
      <c r="H14" s="139"/>
      <c r="I14" s="1"/>
      <c r="J14" s="1"/>
      <c r="K14" s="1"/>
      <c r="L14" s="1"/>
      <c r="M14" s="1"/>
      <c r="O14" s="20" t="s">
        <v>263</v>
      </c>
      <c r="P14" s="15"/>
      <c r="Q14" s="15"/>
      <c r="R14" s="15"/>
      <c r="S14" s="15"/>
      <c r="T14" s="217"/>
      <c r="U14" s="20"/>
      <c r="V14" s="15"/>
      <c r="W14" s="15"/>
      <c r="X14" s="15"/>
      <c r="Y14" s="15"/>
      <c r="Z14" s="217"/>
    </row>
    <row r="15" customFormat="false" ht="15" hidden="false" customHeight="false" outlineLevel="0" collapsed="false">
      <c r="B15" s="53" t="s">
        <v>23</v>
      </c>
      <c r="C15" s="53"/>
      <c r="D15" s="54"/>
      <c r="E15" s="54"/>
      <c r="F15" s="54" t="s">
        <v>24</v>
      </c>
      <c r="G15" s="54"/>
      <c r="H15" s="55"/>
      <c r="I15" s="54"/>
      <c r="J15" s="56"/>
      <c r="K15" s="56"/>
      <c r="L15" s="230"/>
      <c r="M15" s="230"/>
      <c r="O15" s="212" t="s">
        <v>0</v>
      </c>
      <c r="P15" s="162" t="s">
        <v>264</v>
      </c>
      <c r="Q15" s="162"/>
      <c r="R15" s="162"/>
      <c r="S15" s="162"/>
      <c r="T15" s="213"/>
      <c r="U15" s="212" t="s">
        <v>0</v>
      </c>
      <c r="V15" s="162" t="s">
        <v>265</v>
      </c>
      <c r="W15" s="162"/>
      <c r="X15" s="162"/>
      <c r="Y15" s="162"/>
      <c r="Z15" s="213"/>
    </row>
    <row r="16" customFormat="false" ht="15" hidden="false" customHeight="false" outlineLevel="0" collapsed="false">
      <c r="A16" s="170" t="n">
        <v>3</v>
      </c>
      <c r="B16" s="57" t="s">
        <v>25</v>
      </c>
      <c r="C16" s="58" t="str">
        <f aca="false">LOOKUP(A16,Data!$A$2:$D$11)</f>
        <v>pppp</v>
      </c>
      <c r="D16" s="6"/>
      <c r="E16" s="6"/>
      <c r="F16" s="144" t="s">
        <v>27</v>
      </c>
      <c r="G16" s="231" t="n">
        <v>4</v>
      </c>
      <c r="H16" s="67"/>
      <c r="I16" s="62" t="s">
        <v>28</v>
      </c>
      <c r="J16" s="71" t="n">
        <v>0</v>
      </c>
      <c r="K16" s="64"/>
      <c r="L16" s="146" t="s">
        <v>29</v>
      </c>
      <c r="M16" s="147" t="n">
        <v>2</v>
      </c>
      <c r="O16" s="11" t="s">
        <v>229</v>
      </c>
      <c r="P16" s="14" t="s">
        <v>230</v>
      </c>
      <c r="Q16" s="12" t="s">
        <v>4</v>
      </c>
      <c r="R16" s="216" t="n">
        <v>3</v>
      </c>
      <c r="S16" s="12" t="s">
        <v>8</v>
      </c>
      <c r="T16" s="79" t="s">
        <v>99</v>
      </c>
      <c r="U16" s="11" t="s">
        <v>229</v>
      </c>
      <c r="V16" s="14" t="s">
        <v>230</v>
      </c>
      <c r="W16" s="12" t="s">
        <v>4</v>
      </c>
      <c r="X16" s="216" t="n">
        <v>4</v>
      </c>
      <c r="Y16" s="12" t="s">
        <v>8</v>
      </c>
      <c r="Z16" s="79" t="s">
        <v>231</v>
      </c>
    </row>
    <row r="17" customFormat="false" ht="15" hidden="false" customHeight="false" outlineLevel="0" collapsed="false">
      <c r="A17" s="170" t="n">
        <v>3</v>
      </c>
      <c r="B17" s="65" t="s">
        <v>30</v>
      </c>
      <c r="C17" s="58" t="str">
        <f aca="false">LOOKUP(A17,Data!$A$2:$D$11)</f>
        <v>pppp</v>
      </c>
      <c r="D17" s="12"/>
      <c r="E17" s="12"/>
      <c r="F17" s="62" t="s">
        <v>31</v>
      </c>
      <c r="G17" s="66" t="n">
        <v>0</v>
      </c>
      <c r="H17" s="67"/>
      <c r="I17" s="62" t="s">
        <v>32</v>
      </c>
      <c r="J17" s="71" t="n">
        <v>0</v>
      </c>
      <c r="K17" s="64"/>
      <c r="L17" s="42" t="s">
        <v>33</v>
      </c>
      <c r="M17" s="71" t="n">
        <v>0</v>
      </c>
      <c r="O17" s="11" t="s">
        <v>3</v>
      </c>
      <c r="P17" s="14" t="s">
        <v>266</v>
      </c>
      <c r="Q17" s="12" t="s">
        <v>6</v>
      </c>
      <c r="R17" s="216" t="s">
        <v>125</v>
      </c>
      <c r="S17" s="12" t="s">
        <v>10</v>
      </c>
      <c r="T17" s="79" t="s">
        <v>267</v>
      </c>
      <c r="U17" s="11" t="s">
        <v>3</v>
      </c>
      <c r="V17" s="14" t="s">
        <v>252</v>
      </c>
      <c r="W17" s="12" t="s">
        <v>6</v>
      </c>
      <c r="X17" s="14" t="s">
        <v>97</v>
      </c>
      <c r="Y17" s="12" t="s">
        <v>10</v>
      </c>
      <c r="Z17" s="79" t="s">
        <v>268</v>
      </c>
    </row>
    <row r="18" customFormat="false" ht="13.5" hidden="false" customHeight="true" outlineLevel="0" collapsed="false">
      <c r="B18" s="65" t="s">
        <v>34</v>
      </c>
      <c r="C18" s="58" t="s">
        <v>26</v>
      </c>
      <c r="D18" s="12"/>
      <c r="E18" s="12"/>
      <c r="F18" s="62" t="s">
        <v>35</v>
      </c>
      <c r="G18" s="66" t="n">
        <v>0</v>
      </c>
      <c r="H18" s="67"/>
      <c r="I18" s="62" t="s">
        <v>36</v>
      </c>
      <c r="J18" s="71" t="n">
        <v>0</v>
      </c>
      <c r="K18" s="64"/>
      <c r="L18" s="146" t="s">
        <v>37</v>
      </c>
      <c r="M18" s="147" t="n">
        <v>1</v>
      </c>
      <c r="O18" s="20" t="s">
        <v>269</v>
      </c>
      <c r="P18" s="15"/>
      <c r="Q18" s="15"/>
      <c r="R18" s="15"/>
      <c r="S18" s="15"/>
      <c r="T18" s="217"/>
      <c r="U18" s="20" t="s">
        <v>270</v>
      </c>
      <c r="V18" s="15"/>
      <c r="W18" s="15"/>
      <c r="X18" s="15"/>
      <c r="Y18" s="15"/>
      <c r="Z18" s="217"/>
    </row>
    <row r="19" customFormat="false" ht="15" hidden="false" customHeight="false" outlineLevel="0" collapsed="false">
      <c r="B19" s="65" t="s">
        <v>38</v>
      </c>
      <c r="C19" s="58" t="s">
        <v>26</v>
      </c>
      <c r="D19" s="12"/>
      <c r="E19" s="12"/>
      <c r="F19" s="62" t="s">
        <v>39</v>
      </c>
      <c r="G19" s="66" t="n">
        <v>0</v>
      </c>
      <c r="H19" s="61"/>
      <c r="I19" s="86" t="s">
        <v>40</v>
      </c>
      <c r="J19" s="147" t="n">
        <v>1</v>
      </c>
      <c r="K19" s="64"/>
      <c r="L19" s="37" t="s">
        <v>41</v>
      </c>
      <c r="M19" s="63" t="n">
        <v>0</v>
      </c>
      <c r="O19" s="20" t="s">
        <v>271</v>
      </c>
      <c r="P19" s="15"/>
      <c r="Q19" s="15"/>
      <c r="R19" s="15"/>
      <c r="S19" s="15"/>
      <c r="T19" s="217"/>
      <c r="U19" s="20"/>
      <c r="V19" s="15"/>
      <c r="W19" s="15"/>
      <c r="X19" s="15"/>
      <c r="Y19" s="15"/>
      <c r="Z19" s="217"/>
    </row>
    <row r="20" customFormat="false" ht="15" hidden="false" customHeight="false" outlineLevel="0" collapsed="false">
      <c r="B20" s="69" t="s">
        <v>42</v>
      </c>
      <c r="C20" s="15"/>
      <c r="D20" s="15"/>
      <c r="E20" s="15"/>
      <c r="F20" s="70" t="s">
        <v>43</v>
      </c>
      <c r="G20" s="71" t="n">
        <v>0</v>
      </c>
      <c r="H20" s="72"/>
      <c r="I20" s="70" t="s">
        <v>44</v>
      </c>
      <c r="J20" s="71" t="n">
        <v>0</v>
      </c>
      <c r="K20" s="232"/>
      <c r="L20" s="74" t="s">
        <v>45</v>
      </c>
      <c r="M20" s="71" t="n">
        <v>0</v>
      </c>
      <c r="O20" s="212" t="s">
        <v>0</v>
      </c>
      <c r="P20" s="162" t="s">
        <v>272</v>
      </c>
      <c r="Q20" s="162"/>
      <c r="R20" s="162"/>
      <c r="S20" s="162"/>
      <c r="T20" s="213"/>
      <c r="U20" s="212" t="s">
        <v>0</v>
      </c>
      <c r="V20" s="162" t="s">
        <v>273</v>
      </c>
      <c r="W20" s="162"/>
      <c r="X20" s="162"/>
      <c r="Y20" s="118" t="s">
        <v>274</v>
      </c>
      <c r="Z20" s="214"/>
    </row>
    <row r="21" customFormat="false" ht="15" hidden="false" customHeight="false" outlineLevel="0" collapsed="false">
      <c r="B21" s="65" t="s">
        <v>46</v>
      </c>
      <c r="C21" s="20"/>
      <c r="D21" s="15"/>
      <c r="E21" s="70" t="s">
        <v>47</v>
      </c>
      <c r="F21" s="75" t="s">
        <v>48</v>
      </c>
      <c r="G21" s="56"/>
      <c r="H21" s="56"/>
      <c r="I21" s="76" t="s">
        <v>49</v>
      </c>
      <c r="J21" s="76"/>
      <c r="K21" s="76" t="s">
        <v>50</v>
      </c>
      <c r="L21" s="56"/>
      <c r="M21" s="77" t="s">
        <v>51</v>
      </c>
      <c r="O21" s="11" t="s">
        <v>229</v>
      </c>
      <c r="P21" s="14" t="s">
        <v>230</v>
      </c>
      <c r="Q21" s="12" t="s">
        <v>4</v>
      </c>
      <c r="R21" s="216" t="n">
        <v>2</v>
      </c>
      <c r="S21" s="12" t="s">
        <v>8</v>
      </c>
      <c r="T21" s="79" t="s">
        <v>99</v>
      </c>
      <c r="U21" s="65" t="s">
        <v>229</v>
      </c>
      <c r="V21" s="14" t="s">
        <v>230</v>
      </c>
      <c r="W21" s="12" t="s">
        <v>4</v>
      </c>
      <c r="X21" s="216" t="n">
        <v>2</v>
      </c>
      <c r="Y21" s="12" t="s">
        <v>8</v>
      </c>
      <c r="Z21" s="217" t="s">
        <v>99</v>
      </c>
    </row>
    <row r="22" customFormat="false" ht="15" hidden="false" customHeight="false" outlineLevel="0" collapsed="false">
      <c r="B22" s="78" t="s">
        <v>52</v>
      </c>
      <c r="C22" s="16"/>
      <c r="D22" s="14"/>
      <c r="E22" s="79" t="s">
        <v>53</v>
      </c>
      <c r="F22" s="233" t="s">
        <v>275</v>
      </c>
      <c r="G22" s="234"/>
      <c r="H22" s="234"/>
      <c r="I22" s="235" t="str">
        <f aca="false">LOOKUP(J22,Data!$A$2:$B$12)</f>
        <v>Good (+3)</v>
      </c>
      <c r="J22" s="236" t="n">
        <v>3</v>
      </c>
      <c r="K22" s="165"/>
      <c r="L22" s="237"/>
      <c r="M22" s="85"/>
      <c r="O22" s="11" t="s">
        <v>3</v>
      </c>
      <c r="P22" s="14" t="s">
        <v>276</v>
      </c>
      <c r="Q22" s="12" t="s">
        <v>6</v>
      </c>
      <c r="R22" s="216" t="s">
        <v>97</v>
      </c>
      <c r="S22" s="12" t="s">
        <v>10</v>
      </c>
      <c r="T22" s="79" t="s">
        <v>277</v>
      </c>
      <c r="U22" s="65" t="s">
        <v>3</v>
      </c>
      <c r="V22" s="14" t="s">
        <v>278</v>
      </c>
      <c r="W22" s="12" t="s">
        <v>6</v>
      </c>
      <c r="X22" s="14" t="s">
        <v>111</v>
      </c>
      <c r="Y22" s="12" t="s">
        <v>10</v>
      </c>
      <c r="Z22" s="79" t="s">
        <v>277</v>
      </c>
    </row>
    <row r="23" customFormat="false" ht="15" hidden="false" customHeight="false" outlineLevel="0" collapsed="false">
      <c r="B23" s="65" t="s">
        <v>54</v>
      </c>
      <c r="C23" s="16"/>
      <c r="D23" s="14"/>
      <c r="E23" s="79" t="s">
        <v>55</v>
      </c>
      <c r="F23" s="233" t="s">
        <v>279</v>
      </c>
      <c r="G23" s="234"/>
      <c r="H23" s="234"/>
      <c r="I23" s="235" t="str">
        <f aca="false">LOOKUP(J23,Data!$A$2:$B$12)</f>
        <v>Fair (+2)</v>
      </c>
      <c r="J23" s="236" t="n">
        <v>2</v>
      </c>
      <c r="K23" s="165"/>
      <c r="L23" s="237"/>
      <c r="M23" s="238" t="s">
        <v>280</v>
      </c>
      <c r="O23" s="20" t="s">
        <v>281</v>
      </c>
      <c r="P23" s="15"/>
      <c r="Q23" s="15"/>
      <c r="R23" s="15"/>
      <c r="S23" s="15"/>
      <c r="T23" s="217"/>
      <c r="U23" s="20" t="s">
        <v>282</v>
      </c>
      <c r="V23" s="15"/>
      <c r="W23" s="15"/>
      <c r="X23" s="15"/>
      <c r="Y23" s="15"/>
      <c r="Z23" s="239" t="s">
        <v>283</v>
      </c>
    </row>
    <row r="24" customFormat="false" ht="15" hidden="false" customHeight="false" outlineLevel="0" collapsed="false">
      <c r="B24" s="78" t="s">
        <v>56</v>
      </c>
      <c r="C24" s="16"/>
      <c r="D24" s="14"/>
      <c r="E24" s="79" t="n">
        <v>-8</v>
      </c>
      <c r="F24" s="233" t="s">
        <v>284</v>
      </c>
      <c r="G24" s="234"/>
      <c r="H24" s="234"/>
      <c r="I24" s="235" t="str">
        <f aca="false">LOOKUP(J24,Data!$A$2:$B$12)</f>
        <v>Fantastic (+6)</v>
      </c>
      <c r="J24" s="236" t="n">
        <f aca="false">G16+M16</f>
        <v>6</v>
      </c>
      <c r="K24" s="165" t="n">
        <f aca="false">J24+4</f>
        <v>10</v>
      </c>
      <c r="L24" s="234" t="s">
        <v>285</v>
      </c>
      <c r="M24" s="81"/>
      <c r="O24" s="20" t="s">
        <v>286</v>
      </c>
      <c r="P24" s="15"/>
      <c r="Q24" s="15"/>
      <c r="R24" s="15"/>
      <c r="S24" s="15"/>
      <c r="T24" s="217"/>
      <c r="U24" s="20" t="s">
        <v>287</v>
      </c>
      <c r="V24" s="15"/>
      <c r="W24" s="15"/>
      <c r="X24" s="15"/>
      <c r="Y24" s="15" t="s">
        <v>19</v>
      </c>
      <c r="Z24" s="217"/>
    </row>
    <row r="25" customFormat="false" ht="15" hidden="false" customHeight="false" outlineLevel="0" collapsed="false">
      <c r="B25" s="69" t="s">
        <v>57</v>
      </c>
      <c r="C25" s="12"/>
      <c r="D25" s="12"/>
      <c r="E25" s="86" t="s">
        <v>58</v>
      </c>
      <c r="F25" s="233" t="s">
        <v>288</v>
      </c>
      <c r="G25" s="234"/>
      <c r="H25" s="234"/>
      <c r="I25" s="235" t="str">
        <f aca="false">LOOKUP(J25,Data!$A$2:$B$12)</f>
        <v>Superb (+5)</v>
      </c>
      <c r="J25" s="236" t="n">
        <v>5</v>
      </c>
      <c r="K25" s="165" t="n">
        <f aca="false">J25+4</f>
        <v>9</v>
      </c>
      <c r="L25" s="237"/>
      <c r="M25" s="81"/>
      <c r="O25" s="20"/>
      <c r="P25" s="15"/>
      <c r="Q25" s="15"/>
      <c r="R25" s="15"/>
      <c r="S25" s="15"/>
      <c r="T25" s="217"/>
      <c r="U25" s="20"/>
      <c r="V25" s="15"/>
      <c r="W25" s="15"/>
      <c r="X25" s="15"/>
      <c r="Y25" s="15"/>
      <c r="Z25" s="217"/>
    </row>
    <row r="26" customFormat="false" ht="15" hidden="false" customHeight="false" outlineLevel="0" collapsed="false">
      <c r="B26" s="65" t="s">
        <v>59</v>
      </c>
      <c r="C26" s="87" t="s">
        <v>60</v>
      </c>
      <c r="D26" s="12" t="s">
        <v>61</v>
      </c>
      <c r="E26" s="88" t="s">
        <v>62</v>
      </c>
      <c r="F26" s="240" t="s">
        <v>230</v>
      </c>
      <c r="G26" s="234"/>
      <c r="H26" s="234"/>
      <c r="I26" s="235" t="str">
        <f aca="false">LOOKUP(J26,Data!$A$2:$B$12)</f>
        <v>Great (+4)</v>
      </c>
      <c r="J26" s="236" t="n">
        <f aca="false">G16</f>
        <v>4</v>
      </c>
      <c r="K26" s="165" t="n">
        <f aca="false">J26+4</f>
        <v>8</v>
      </c>
      <c r="L26" s="237"/>
      <c r="M26" s="81"/>
      <c r="O26" s="20" t="s">
        <v>289</v>
      </c>
      <c r="P26" s="15"/>
      <c r="Q26" s="15"/>
      <c r="R26" s="15"/>
      <c r="S26" s="15"/>
      <c r="T26" s="217"/>
      <c r="U26" s="20"/>
      <c r="V26" s="15"/>
      <c r="W26" s="15"/>
      <c r="X26" s="15"/>
      <c r="Y26" s="15"/>
      <c r="Z26" s="217"/>
    </row>
    <row r="27" customFormat="false" ht="15" hidden="false" customHeight="false" outlineLevel="0" collapsed="false">
      <c r="B27" s="89" t="s">
        <v>63</v>
      </c>
      <c r="C27" s="87" t="s">
        <v>60</v>
      </c>
      <c r="D27" s="90" t="n">
        <v>-1</v>
      </c>
      <c r="E27" s="91" t="s">
        <v>64</v>
      </c>
      <c r="F27" s="233" t="s">
        <v>234</v>
      </c>
      <c r="G27" s="234"/>
      <c r="H27" s="234"/>
      <c r="I27" s="235" t="str">
        <f aca="false">LOOKUP(J27,Data!$A$2:$B$12)</f>
        <v>Fair (+2)</v>
      </c>
      <c r="J27" s="236" t="n">
        <f aca="false">M16</f>
        <v>2</v>
      </c>
      <c r="K27" s="165" t="n">
        <f aca="false">J27+4</f>
        <v>6</v>
      </c>
      <c r="L27" s="237"/>
      <c r="M27" s="92" t="s">
        <v>65</v>
      </c>
      <c r="O27" s="241" t="s">
        <v>290</v>
      </c>
      <c r="P27" s="241"/>
      <c r="Q27" s="241"/>
      <c r="R27" s="241"/>
      <c r="S27" s="241"/>
      <c r="T27" s="242"/>
      <c r="U27" s="241"/>
      <c r="V27" s="241"/>
      <c r="W27" s="241"/>
      <c r="X27" s="241"/>
      <c r="Y27" s="241"/>
      <c r="Z27" s="241"/>
    </row>
    <row r="28" customFormat="false" ht="15" hidden="false" customHeight="false" outlineLevel="0" collapsed="false">
      <c r="B28" s="65" t="s">
        <v>66</v>
      </c>
      <c r="C28" s="87" t="s">
        <v>60</v>
      </c>
      <c r="D28" s="90" t="n">
        <v>-2</v>
      </c>
      <c r="E28" s="91" t="s">
        <v>67</v>
      </c>
      <c r="F28" s="233" t="s">
        <v>291</v>
      </c>
      <c r="G28" s="234"/>
      <c r="H28" s="234"/>
      <c r="I28" s="235" t="str">
        <f aca="false">LOOKUP(J28,Data!$A$2:$B$12)</f>
        <v>Average (+1)</v>
      </c>
      <c r="J28" s="236" t="n">
        <v>1</v>
      </c>
      <c r="K28" s="165" t="n">
        <f aca="false">J28+4</f>
        <v>5</v>
      </c>
      <c r="L28" s="237"/>
      <c r="M28" s="92" t="s">
        <v>68</v>
      </c>
      <c r="R28" s="2" t="n">
        <v>1</v>
      </c>
      <c r="S28" s="2" t="s">
        <v>292</v>
      </c>
    </row>
    <row r="29" customFormat="false" ht="15" hidden="false" customHeight="false" outlineLevel="0" collapsed="false">
      <c r="B29" s="93" t="s">
        <v>69</v>
      </c>
      <c r="C29" s="94" t="s">
        <v>60</v>
      </c>
      <c r="D29" s="95" t="s">
        <v>174</v>
      </c>
      <c r="E29" s="96" t="s">
        <v>70</v>
      </c>
      <c r="F29" s="97" t="s">
        <v>71</v>
      </c>
      <c r="G29" s="98"/>
      <c r="H29" s="99" t="n">
        <v>0</v>
      </c>
      <c r="I29" s="101" t="s">
        <v>293</v>
      </c>
      <c r="J29" s="101"/>
      <c r="K29" s="101"/>
      <c r="L29" s="102" t="s">
        <v>72</v>
      </c>
      <c r="M29" s="243" t="str">
        <f aca="false">E11</f>
        <v>Great (+4)</v>
      </c>
      <c r="O29" s="244" t="s">
        <v>294</v>
      </c>
      <c r="R29" s="2" t="s">
        <v>295</v>
      </c>
    </row>
    <row r="30" customFormat="false" ht="15" hidden="false" customHeight="false" outlineLevel="0" collapsed="false">
      <c r="B30" s="103"/>
      <c r="C30" s="103"/>
      <c r="D30" s="103"/>
      <c r="E30" s="103"/>
      <c r="F30" s="103"/>
      <c r="G30" s="104"/>
      <c r="H30" s="103"/>
      <c r="I30" s="103"/>
      <c r="J30" s="103"/>
      <c r="K30" s="103"/>
      <c r="L30" s="103"/>
      <c r="M30" s="103"/>
      <c r="O30" s="245" t="s">
        <v>296</v>
      </c>
      <c r="R30" s="2" t="s">
        <v>297</v>
      </c>
    </row>
    <row r="31" customFormat="false" ht="15" hidden="false" customHeight="false" outlineLevel="0" collapsed="false">
      <c r="B31" s="105" t="s">
        <v>73</v>
      </c>
      <c r="C31" s="105"/>
      <c r="D31" s="105"/>
      <c r="E31" s="106" t="s">
        <v>74</v>
      </c>
      <c r="F31" s="107"/>
      <c r="G31" s="107"/>
      <c r="H31" s="105" t="s">
        <v>75</v>
      </c>
      <c r="I31" s="105"/>
      <c r="J31" s="246"/>
      <c r="K31" s="246"/>
      <c r="L31" s="246" t="s">
        <v>76</v>
      </c>
      <c r="M31" s="246"/>
      <c r="O31" s="245"/>
      <c r="R31" s="2" t="s">
        <v>298</v>
      </c>
    </row>
    <row r="32" customFormat="false" ht="15" hidden="false" customHeight="false" outlineLevel="0" collapsed="false">
      <c r="B32" s="15" t="s">
        <v>299</v>
      </c>
      <c r="C32" s="108"/>
      <c r="D32" s="108"/>
      <c r="E32" s="109" t="s">
        <v>300</v>
      </c>
      <c r="F32" s="108"/>
      <c r="G32" s="15"/>
      <c r="H32" s="108"/>
      <c r="I32" s="108"/>
      <c r="J32" s="108"/>
      <c r="K32" s="108"/>
      <c r="L32" s="108"/>
      <c r="M32" s="15"/>
      <c r="W32" s="245" t="s">
        <v>301</v>
      </c>
    </row>
    <row r="33" customFormat="false" ht="15" hidden="false" customHeight="false" outlineLevel="0" collapsed="false">
      <c r="B33" s="15" t="s">
        <v>302</v>
      </c>
      <c r="C33" s="108"/>
      <c r="D33" s="108"/>
      <c r="E33" s="108" t="s">
        <v>303</v>
      </c>
      <c r="F33" s="108"/>
      <c r="G33" s="15"/>
      <c r="H33" s="108"/>
      <c r="I33" s="108"/>
      <c r="J33" s="108"/>
      <c r="K33" s="108"/>
      <c r="L33" s="108"/>
      <c r="M33" s="15"/>
      <c r="W33" s="247" t="s">
        <v>304</v>
      </c>
    </row>
    <row r="34" customFormat="false" ht="15" hidden="false" customHeight="false" outlineLevel="0" collapsed="false">
      <c r="B34" s="111" t="s">
        <v>305</v>
      </c>
      <c r="C34" s="108"/>
      <c r="D34" s="108"/>
      <c r="E34" s="248" t="s">
        <v>306</v>
      </c>
      <c r="F34" s="108"/>
      <c r="G34" s="15"/>
      <c r="H34" s="108"/>
      <c r="I34" s="108"/>
      <c r="J34" s="108"/>
      <c r="K34" s="108"/>
      <c r="L34" s="108"/>
      <c r="M34" s="15"/>
      <c r="P34" s="2"/>
      <c r="Q34" s="2"/>
      <c r="R34" s="2"/>
      <c r="S34" s="2"/>
      <c r="W34" s="2" t="s">
        <v>307</v>
      </c>
    </row>
    <row r="35" customFormat="false" ht="15" hidden="false" customHeight="false" outlineLevel="0" collapsed="false">
      <c r="B35" s="15"/>
      <c r="C35" s="108"/>
      <c r="D35" s="108"/>
      <c r="E35" s="248" t="s">
        <v>308</v>
      </c>
      <c r="F35" s="108"/>
      <c r="G35" s="15"/>
      <c r="H35" s="108"/>
      <c r="I35" s="108"/>
      <c r="J35" s="108"/>
      <c r="K35" s="108"/>
      <c r="L35" s="108"/>
      <c r="M35" s="15"/>
      <c r="P35" s="2"/>
      <c r="Q35" s="2"/>
      <c r="R35" s="2"/>
      <c r="S35" s="2"/>
      <c r="W35" s="2" t="s">
        <v>309</v>
      </c>
    </row>
    <row r="36" customFormat="false" ht="15" hidden="false" customHeight="false" outlineLevel="0" collapsed="false">
      <c r="B36" s="15" t="s">
        <v>310</v>
      </c>
      <c r="C36" s="108"/>
      <c r="D36" s="108"/>
      <c r="E36" s="248" t="s">
        <v>311</v>
      </c>
      <c r="F36" s="108"/>
      <c r="G36" s="15"/>
      <c r="H36" s="108"/>
      <c r="I36" s="108"/>
      <c r="J36" s="108"/>
      <c r="K36" s="108"/>
      <c r="L36" s="108"/>
      <c r="M36" s="15"/>
      <c r="P36" s="2"/>
      <c r="Q36" s="2"/>
      <c r="R36" s="2"/>
      <c r="S36" s="2"/>
      <c r="W36" s="2" t="s">
        <v>312</v>
      </c>
    </row>
    <row r="37" customFormat="false" ht="15" hidden="false" customHeight="false" outlineLevel="0" collapsed="false">
      <c r="B37" s="105" t="s">
        <v>77</v>
      </c>
      <c r="C37" s="105"/>
      <c r="D37" s="105"/>
      <c r="E37" s="107"/>
      <c r="F37" s="107"/>
      <c r="G37" s="107"/>
      <c r="H37" s="105"/>
      <c r="I37" s="105"/>
      <c r="J37" s="105"/>
      <c r="K37" s="105"/>
      <c r="L37" s="105"/>
      <c r="M37" s="105"/>
      <c r="P37" s="2"/>
      <c r="Q37" s="2"/>
      <c r="R37" s="2"/>
      <c r="S37" s="2"/>
      <c r="W37" s="2" t="s">
        <v>313</v>
      </c>
    </row>
    <row r="38" customFormat="false" ht="15" hidden="false" customHeight="false" outlineLevel="0" collapsed="false">
      <c r="B38" s="113"/>
      <c r="C38" s="113"/>
      <c r="D38" s="113"/>
      <c r="E38" s="113"/>
      <c r="F38" s="113"/>
      <c r="G38" s="15"/>
      <c r="H38" s="113"/>
      <c r="I38" s="113"/>
      <c r="J38" s="113"/>
      <c r="K38" s="113"/>
      <c r="L38" s="113"/>
      <c r="M38" s="113"/>
      <c r="P38" s="2"/>
      <c r="Q38" s="2"/>
      <c r="R38" s="2"/>
      <c r="S38" s="2"/>
      <c r="W38" s="2" t="s">
        <v>314</v>
      </c>
    </row>
    <row r="39" customFormat="false" ht="16.9" hidden="false" customHeight="true" outlineLevel="0" collapsed="false">
      <c r="B39" s="15"/>
      <c r="C39" s="113"/>
      <c r="D39" s="113"/>
      <c r="E39" s="113"/>
      <c r="F39" s="113"/>
      <c r="G39" s="15"/>
      <c r="H39" s="113"/>
      <c r="I39" s="113"/>
      <c r="J39" s="113"/>
      <c r="K39" s="113"/>
      <c r="L39" s="113"/>
      <c r="M39" s="113"/>
      <c r="P39" s="2"/>
      <c r="Q39" s="2"/>
      <c r="R39" s="2"/>
      <c r="S39" s="2"/>
      <c r="U39" s="249"/>
      <c r="W39" s="250" t="s">
        <v>315</v>
      </c>
    </row>
    <row r="40" customFormat="false" ht="15" hidden="false" customHeight="false" outlineLevel="0" collapsed="false">
      <c r="B40" s="15"/>
      <c r="C40" s="113"/>
      <c r="D40" s="113"/>
      <c r="E40" s="113"/>
      <c r="F40" s="113"/>
      <c r="G40" s="15"/>
      <c r="H40" s="113"/>
      <c r="I40" s="113"/>
      <c r="J40" s="113"/>
      <c r="K40" s="113"/>
      <c r="L40" s="113"/>
      <c r="M40" s="113"/>
      <c r="P40" s="2"/>
      <c r="Q40" s="2"/>
      <c r="R40" s="2"/>
      <c r="S40" s="2"/>
      <c r="U40" s="249"/>
    </row>
    <row r="41" customFormat="false" ht="15" hidden="false" customHeight="false" outlineLevel="0" collapsed="false">
      <c r="B41" s="15"/>
      <c r="C41" s="113"/>
      <c r="D41" s="113"/>
      <c r="E41" s="113"/>
      <c r="F41" s="113"/>
      <c r="G41" s="15"/>
      <c r="H41" s="113"/>
      <c r="I41" s="113"/>
      <c r="J41" s="113"/>
      <c r="K41" s="113"/>
      <c r="L41" s="113"/>
      <c r="M41" s="15"/>
      <c r="P41" s="2"/>
      <c r="Q41" s="2"/>
      <c r="R41" s="2"/>
      <c r="S41" s="2"/>
      <c r="U41" s="249"/>
    </row>
    <row r="42" customFormat="false" ht="15" hidden="false" customHeight="false" outlineLevel="0" collapsed="false">
      <c r="B42" s="105" t="s">
        <v>316</v>
      </c>
      <c r="C42" s="105"/>
      <c r="D42" s="22"/>
      <c r="E42" s="22"/>
      <c r="F42" s="22"/>
      <c r="G42" s="22"/>
      <c r="H42" s="22"/>
      <c r="I42" s="22"/>
      <c r="J42" s="22"/>
      <c r="K42" s="22"/>
      <c r="L42" s="22"/>
      <c r="M42" s="22"/>
      <c r="O42" s="12" t="s">
        <v>5</v>
      </c>
      <c r="Q42" s="192" t="s">
        <v>317</v>
      </c>
      <c r="R42" s="14"/>
      <c r="S42" s="14"/>
      <c r="T42" s="17"/>
      <c r="U42" s="17"/>
      <c r="V42" s="17"/>
      <c r="W42" s="14"/>
      <c r="X42" s="1"/>
      <c r="Y42" s="1"/>
      <c r="Z42" s="1"/>
    </row>
    <row r="43" customFormat="false" ht="15" hidden="false" customHeight="true" outlineLevel="0" collapsed="false">
      <c r="B43" s="185" t="s">
        <v>176</v>
      </c>
      <c r="C43" s="186"/>
      <c r="D43" s="187"/>
      <c r="E43" s="108"/>
      <c r="F43" s="113"/>
      <c r="G43" s="188"/>
      <c r="H43" s="113"/>
      <c r="I43" s="113"/>
      <c r="J43" s="188"/>
      <c r="K43" s="188"/>
      <c r="L43" s="188"/>
      <c r="M43" s="188"/>
      <c r="O43" s="12" t="s">
        <v>7</v>
      </c>
      <c r="P43" s="12"/>
      <c r="Q43" s="251" t="s">
        <v>318</v>
      </c>
      <c r="R43" s="194"/>
      <c r="S43" s="194"/>
      <c r="T43" s="194"/>
      <c r="U43" s="194"/>
      <c r="V43" s="194"/>
      <c r="W43" s="194"/>
      <c r="X43" s="1"/>
      <c r="Y43" s="1"/>
      <c r="Z43" s="1"/>
    </row>
    <row r="44" customFormat="false" ht="15" hidden="false" customHeight="false" outlineLevel="0" collapsed="false">
      <c r="B44" s="189" t="s">
        <v>177</v>
      </c>
      <c r="D44" s="187"/>
      <c r="E44" s="108"/>
      <c r="F44" s="113"/>
      <c r="G44" s="188"/>
      <c r="H44" s="113"/>
      <c r="I44" s="113"/>
      <c r="J44" s="188"/>
      <c r="K44" s="188"/>
      <c r="L44" s="188"/>
      <c r="M44" s="188"/>
      <c r="O44" s="12"/>
      <c r="P44" s="12"/>
      <c r="Q44" s="252" t="s">
        <v>319</v>
      </c>
      <c r="R44" s="196"/>
      <c r="S44" s="196"/>
      <c r="T44" s="196"/>
      <c r="U44" s="196"/>
      <c r="V44" s="196"/>
      <c r="W44" s="196"/>
      <c r="X44" s="1"/>
      <c r="Y44" s="1"/>
      <c r="Z44" s="1"/>
    </row>
    <row r="45" customFormat="false" ht="15" hidden="false" customHeight="false" outlineLevel="0" collapsed="false">
      <c r="B45" s="185" t="s">
        <v>320</v>
      </c>
      <c r="C45" s="187"/>
      <c r="D45" s="187"/>
      <c r="E45" s="113"/>
      <c r="F45" s="113"/>
      <c r="G45" s="188"/>
      <c r="H45" s="113"/>
      <c r="I45" s="113"/>
      <c r="J45" s="188"/>
      <c r="K45" s="188"/>
      <c r="L45" s="188"/>
      <c r="M45" s="188"/>
      <c r="O45" s="12"/>
      <c r="P45" s="12"/>
      <c r="Q45" s="253" t="s">
        <v>321</v>
      </c>
      <c r="R45" s="198"/>
      <c r="S45" s="198"/>
      <c r="T45" s="198"/>
      <c r="U45" s="198"/>
      <c r="V45" s="198"/>
      <c r="W45" s="198"/>
      <c r="X45" s="1"/>
      <c r="Y45" s="1"/>
      <c r="Z45" s="1"/>
    </row>
    <row r="46" customFormat="false" ht="15" hidden="false" customHeight="false" outlineLevel="0" collapsed="false">
      <c r="B46" s="185" t="s">
        <v>322</v>
      </c>
      <c r="C46" s="187"/>
      <c r="D46" s="187"/>
      <c r="E46" s="113"/>
      <c r="F46" s="113"/>
      <c r="G46" s="188"/>
      <c r="H46" s="113"/>
      <c r="I46" s="113"/>
      <c r="J46" s="188"/>
      <c r="K46" s="188"/>
      <c r="L46" s="188"/>
      <c r="M46" s="188"/>
      <c r="O46" s="22" t="s">
        <v>11</v>
      </c>
      <c r="P46" s="22"/>
      <c r="Q46" s="22"/>
      <c r="R46" s="199" t="s">
        <v>207</v>
      </c>
      <c r="S46" s="200"/>
      <c r="T46" s="22"/>
      <c r="U46" s="22"/>
      <c r="V46" s="22"/>
      <c r="W46" s="22"/>
      <c r="X46" s="1"/>
      <c r="Y46" s="1"/>
      <c r="Z46" s="1"/>
    </row>
    <row r="47" customFormat="false" ht="15" hidden="false" customHeight="false" outlineLevel="0" collapsed="false">
      <c r="B47" s="185" t="s">
        <v>323</v>
      </c>
      <c r="C47" s="187"/>
      <c r="D47" s="187"/>
      <c r="E47" s="113"/>
      <c r="F47" s="113"/>
      <c r="G47" s="188"/>
      <c r="H47" s="113"/>
      <c r="I47" s="113"/>
      <c r="J47" s="188"/>
      <c r="K47" s="188"/>
      <c r="L47" s="188"/>
      <c r="M47" s="188"/>
      <c r="O47" s="29" t="s">
        <v>13</v>
      </c>
      <c r="P47" s="20" t="s">
        <v>324</v>
      </c>
      <c r="Q47" s="15"/>
      <c r="R47" s="201" t="s">
        <v>209</v>
      </c>
      <c r="S47" s="6"/>
      <c r="T47" s="254" t="s">
        <v>217</v>
      </c>
      <c r="U47" s="201" t="s">
        <v>210</v>
      </c>
      <c r="V47" s="6"/>
      <c r="W47" s="254" t="s">
        <v>215</v>
      </c>
      <c r="X47" s="1"/>
      <c r="Y47" s="1"/>
      <c r="Z47" s="1"/>
    </row>
    <row r="48" customFormat="false" ht="15" hidden="false" customHeight="false" outlineLevel="0" collapsed="false">
      <c r="B48" s="185" t="s">
        <v>325</v>
      </c>
      <c r="C48" s="187"/>
      <c r="D48" s="187"/>
      <c r="E48" s="113"/>
      <c r="F48" s="113"/>
      <c r="G48" s="188"/>
      <c r="H48" s="113"/>
      <c r="I48" s="113"/>
      <c r="J48" s="188"/>
      <c r="K48" s="188"/>
      <c r="L48" s="188"/>
      <c r="M48" s="188"/>
      <c r="O48" s="37" t="s">
        <v>211</v>
      </c>
      <c r="P48" s="16" t="s">
        <v>326</v>
      </c>
      <c r="Q48" s="14"/>
      <c r="R48" s="203" t="s">
        <v>213</v>
      </c>
      <c r="S48" s="12"/>
      <c r="T48" s="254" t="n">
        <v>0</v>
      </c>
      <c r="U48" s="203" t="s">
        <v>214</v>
      </c>
      <c r="V48" s="12"/>
      <c r="W48" s="254" t="n">
        <v>0</v>
      </c>
      <c r="X48" s="1"/>
      <c r="Y48" s="1"/>
      <c r="Z48" s="1"/>
    </row>
    <row r="49" customFormat="false" ht="15" hidden="false" customHeight="false" outlineLevel="0" collapsed="false">
      <c r="B49" s="189" t="s">
        <v>183</v>
      </c>
      <c r="C49" s="14"/>
      <c r="D49" s="14"/>
      <c r="E49" s="14"/>
      <c r="F49" s="14"/>
      <c r="G49" s="14"/>
      <c r="H49" s="14"/>
      <c r="I49" s="14"/>
      <c r="J49" s="14"/>
      <c r="K49" s="14"/>
      <c r="L49" s="14"/>
      <c r="M49" s="14"/>
      <c r="O49" s="1"/>
      <c r="P49" s="1" t="s">
        <v>327</v>
      </c>
      <c r="Q49" s="1"/>
      <c r="R49" s="204" t="s">
        <v>216</v>
      </c>
      <c r="S49" s="15"/>
      <c r="T49" s="254" t="n">
        <v>-1</v>
      </c>
      <c r="U49" s="205" t="s">
        <v>218</v>
      </c>
      <c r="V49" s="15"/>
      <c r="W49" s="254" t="n">
        <v>-2</v>
      </c>
      <c r="X49" s="1"/>
      <c r="Y49" s="1"/>
      <c r="Z49" s="1"/>
    </row>
    <row r="50" customFormat="false" ht="15" hidden="false" customHeight="false" outlineLevel="0" collapsed="false">
      <c r="B50" s="189" t="s">
        <v>328</v>
      </c>
      <c r="C50" s="14"/>
      <c r="D50" s="14"/>
      <c r="E50" s="14"/>
      <c r="F50" s="14"/>
      <c r="G50" s="14"/>
      <c r="H50" s="14"/>
      <c r="I50" s="14"/>
      <c r="J50" s="14"/>
      <c r="K50" s="14"/>
      <c r="L50" s="14"/>
      <c r="M50" s="14"/>
      <c r="O50" s="206" t="s">
        <v>71</v>
      </c>
      <c r="P50" s="53" t="s">
        <v>23</v>
      </c>
      <c r="Q50" s="53"/>
      <c r="R50" s="75" t="s">
        <v>48</v>
      </c>
      <c r="S50" s="56"/>
      <c r="T50" s="76"/>
      <c r="U50" s="76"/>
      <c r="V50" s="76"/>
      <c r="W50" s="77" t="s">
        <v>219</v>
      </c>
      <c r="X50" s="1"/>
      <c r="Y50" s="1"/>
      <c r="Z50" s="1"/>
    </row>
    <row r="51" customFormat="false" ht="15" hidden="false" customHeight="false" outlineLevel="0" collapsed="false">
      <c r="B51" s="185" t="s">
        <v>329</v>
      </c>
      <c r="C51" s="14"/>
      <c r="D51" s="14"/>
      <c r="E51" s="14"/>
      <c r="F51" s="14"/>
      <c r="G51" s="14"/>
      <c r="H51" s="14"/>
      <c r="I51" s="14"/>
      <c r="J51" s="14"/>
      <c r="K51" s="14"/>
      <c r="L51" s="14"/>
      <c r="M51" s="14"/>
      <c r="O51" s="99" t="n">
        <v>3</v>
      </c>
      <c r="P51" s="207" t="s">
        <v>25</v>
      </c>
      <c r="Q51" s="58" t="s">
        <v>220</v>
      </c>
      <c r="R51" s="80" t="s">
        <v>221</v>
      </c>
      <c r="S51" s="81"/>
      <c r="T51" s="83"/>
      <c r="U51" s="83"/>
      <c r="V51" s="83"/>
      <c r="W51" s="208" t="s">
        <v>222</v>
      </c>
      <c r="X51" s="1"/>
      <c r="Y51" s="1"/>
      <c r="Z51" s="1"/>
    </row>
    <row r="52" customFormat="false" ht="15" hidden="false" customHeight="false" outlineLevel="0" collapsed="false">
      <c r="B52" s="189" t="s">
        <v>330</v>
      </c>
      <c r="C52" s="14"/>
      <c r="D52" s="14"/>
      <c r="E52" s="14"/>
      <c r="F52" s="14"/>
      <c r="G52" s="14"/>
      <c r="H52" s="14"/>
      <c r="I52" s="14"/>
      <c r="J52" s="14"/>
      <c r="K52" s="14"/>
      <c r="L52" s="14"/>
      <c r="M52" s="14"/>
      <c r="O52" s="64" t="s">
        <v>331</v>
      </c>
      <c r="P52" s="65" t="s">
        <v>30</v>
      </c>
      <c r="Q52" s="58" t="s">
        <v>220</v>
      </c>
      <c r="R52" s="80" t="s">
        <v>332</v>
      </c>
      <c r="S52" s="81"/>
      <c r="T52" s="83"/>
      <c r="U52" s="83"/>
      <c r="V52" s="83"/>
      <c r="W52" s="209" t="s">
        <v>193</v>
      </c>
      <c r="X52" s="1"/>
      <c r="Y52" s="1"/>
      <c r="Z52" s="1"/>
    </row>
    <row r="53" customFormat="false" ht="15" hidden="false" customHeight="false" outlineLevel="0" collapsed="false">
      <c r="B53" s="185" t="s">
        <v>187</v>
      </c>
      <c r="C53" s="14"/>
      <c r="D53" s="14"/>
      <c r="E53" s="14"/>
      <c r="F53" s="14"/>
      <c r="G53" s="14"/>
      <c r="H53" s="14"/>
      <c r="I53" s="14"/>
      <c r="J53" s="14"/>
      <c r="K53" s="14"/>
      <c r="L53" s="14"/>
      <c r="M53" s="14"/>
      <c r="O53" s="48"/>
      <c r="P53" s="48"/>
      <c r="Q53" s="48"/>
      <c r="R53" s="80" t="s">
        <v>226</v>
      </c>
      <c r="S53" s="81"/>
      <c r="T53" s="83"/>
      <c r="U53" s="83"/>
      <c r="V53" s="83"/>
      <c r="W53" s="210" t="s">
        <v>194</v>
      </c>
      <c r="X53" s="2"/>
      <c r="Y53" s="2"/>
      <c r="Z53" s="2"/>
    </row>
    <row r="54" customFormat="false" ht="15" hidden="false" customHeight="false" outlineLevel="0" collapsed="false">
      <c r="B54" s="185" t="s">
        <v>188</v>
      </c>
      <c r="C54" s="14"/>
      <c r="D54" s="14"/>
      <c r="E54" s="14"/>
      <c r="F54" s="14"/>
      <c r="G54" s="14"/>
      <c r="H54" s="14"/>
      <c r="I54" s="14"/>
      <c r="J54" s="14"/>
      <c r="K54" s="14"/>
      <c r="L54" s="14"/>
      <c r="M54" s="14"/>
      <c r="O54" s="0"/>
      <c r="R54" s="2"/>
      <c r="S54" s="2"/>
      <c r="T54" s="3"/>
      <c r="U54" s="2"/>
      <c r="V54" s="2"/>
      <c r="W54" s="2"/>
      <c r="X54" s="2"/>
      <c r="Y54" s="2"/>
      <c r="Z54" s="2"/>
    </row>
    <row r="55" customFormat="false" ht="15" hidden="false" customHeight="false" outlineLevel="0" collapsed="false">
      <c r="B55" s="189" t="s">
        <v>189</v>
      </c>
      <c r="C55" s="14"/>
      <c r="D55" s="14"/>
      <c r="E55" s="14"/>
      <c r="F55" s="14"/>
      <c r="G55" s="14"/>
      <c r="H55" s="14"/>
      <c r="I55" s="14"/>
      <c r="J55" s="14"/>
      <c r="K55" s="14"/>
      <c r="L55" s="14"/>
      <c r="M55" s="14"/>
      <c r="S55" s="2"/>
    </row>
    <row r="56" customFormat="false" ht="15" hidden="false" customHeight="false" outlineLevel="0" collapsed="false">
      <c r="S56" s="2"/>
    </row>
    <row r="57" customFormat="false" ht="15" hidden="false" customHeight="false" outlineLevel="0" collapsed="false">
      <c r="E57" s="0"/>
      <c r="F57" s="0"/>
      <c r="G57" s="0"/>
      <c r="H57" s="0"/>
      <c r="I57" s="0"/>
      <c r="J57" s="0"/>
      <c r="K57" s="0"/>
      <c r="L57" s="0"/>
      <c r="M57" s="0"/>
      <c r="S57" s="2"/>
    </row>
    <row r="58" customFormat="false" ht="15" hidden="false" customHeight="false" outlineLevel="0" collapsed="false">
      <c r="E58" s="0"/>
      <c r="F58" s="0"/>
      <c r="G58" s="0"/>
      <c r="H58" s="0"/>
      <c r="I58" s="0"/>
      <c r="J58" s="0"/>
      <c r="K58" s="0"/>
      <c r="L58" s="0"/>
      <c r="M58" s="0"/>
    </row>
    <row r="59" customFormat="false" ht="15" hidden="false" customHeight="false" outlineLevel="0" collapsed="false">
      <c r="E59" s="0"/>
      <c r="F59" s="0"/>
      <c r="G59" s="0"/>
      <c r="H59" s="0"/>
      <c r="I59" s="0"/>
      <c r="J59" s="0"/>
      <c r="K59" s="0"/>
      <c r="L59" s="0"/>
      <c r="M59" s="0"/>
    </row>
    <row r="60" customFormat="false" ht="15" hidden="false" customHeight="false" outlineLevel="0" collapsed="false">
      <c r="E60" s="0"/>
      <c r="F60" s="0"/>
      <c r="G60" s="0"/>
      <c r="H60" s="0"/>
      <c r="I60" s="0"/>
      <c r="J60" s="0"/>
      <c r="K60" s="0"/>
      <c r="L60" s="0"/>
      <c r="M60" s="0"/>
      <c r="P60" s="90"/>
    </row>
    <row r="61" customFormat="false" ht="15" hidden="false" customHeight="false" outlineLevel="0" collapsed="false">
      <c r="E61" s="0"/>
      <c r="F61" s="0"/>
      <c r="G61" s="0"/>
      <c r="H61" s="0"/>
      <c r="I61" s="0"/>
      <c r="J61" s="0"/>
      <c r="K61" s="0"/>
      <c r="L61" s="0"/>
      <c r="M61" s="0"/>
      <c r="P61" s="90"/>
    </row>
    <row r="62" customFormat="false" ht="15" hidden="false" customHeight="false" outlineLevel="0" collapsed="false">
      <c r="E62" s="0"/>
      <c r="F62" s="0"/>
      <c r="G62" s="0"/>
      <c r="H62" s="0"/>
      <c r="I62" s="0"/>
      <c r="J62" s="0"/>
      <c r="K62" s="0"/>
      <c r="L62" s="0"/>
      <c r="M62" s="0"/>
      <c r="P62" s="90"/>
    </row>
    <row r="63" customFormat="false" ht="15" hidden="false" customHeight="false" outlineLevel="0" collapsed="false">
      <c r="E63" s="0"/>
      <c r="F63" s="0"/>
      <c r="G63" s="0"/>
      <c r="H63" s="0"/>
      <c r="I63" s="0"/>
      <c r="J63" s="0"/>
      <c r="K63" s="0"/>
      <c r="L63" s="0"/>
      <c r="M63" s="0"/>
      <c r="P63" s="90"/>
    </row>
    <row r="64" customFormat="false" ht="15" hidden="false" customHeight="false" outlineLevel="0" collapsed="false">
      <c r="E64" s="0"/>
      <c r="F64" s="0"/>
      <c r="G64" s="0"/>
      <c r="H64" s="0"/>
      <c r="I64" s="0"/>
      <c r="J64" s="0"/>
      <c r="K64" s="0"/>
      <c r="L64" s="0"/>
      <c r="M64" s="0"/>
      <c r="P64" s="90"/>
      <c r="R64" s="2"/>
    </row>
    <row r="65" customFormat="false" ht="15" hidden="false" customHeight="false" outlineLevel="0" collapsed="false">
      <c r="E65" s="0"/>
      <c r="F65" s="0"/>
      <c r="G65" s="0"/>
      <c r="H65" s="0"/>
      <c r="I65" s="0"/>
      <c r="J65" s="0"/>
      <c r="K65" s="0"/>
      <c r="L65" s="0"/>
      <c r="M65" s="0"/>
      <c r="P65" s="90"/>
      <c r="R65" s="2"/>
    </row>
    <row r="66" customFormat="false" ht="15" hidden="false" customHeight="false" outlineLevel="0" collapsed="false">
      <c r="E66" s="0"/>
      <c r="F66" s="0"/>
      <c r="G66" s="0"/>
      <c r="H66" s="0"/>
      <c r="I66" s="0"/>
      <c r="J66" s="0"/>
      <c r="K66" s="0"/>
      <c r="L66" s="0"/>
      <c r="M66" s="0"/>
      <c r="P66" s="2"/>
      <c r="R66" s="2"/>
    </row>
    <row r="67" customFormat="false" ht="15" hidden="false" customHeight="false" outlineLevel="0" collapsed="false">
      <c r="E67" s="0"/>
      <c r="F67" s="0"/>
      <c r="G67" s="0"/>
      <c r="H67" s="0"/>
      <c r="I67" s="0"/>
      <c r="J67" s="0"/>
      <c r="K67" s="0"/>
      <c r="L67" s="0"/>
      <c r="M67" s="0"/>
      <c r="P67" s="2"/>
      <c r="R67" s="2"/>
    </row>
    <row r="68" customFormat="false" ht="15" hidden="false" customHeight="false" outlineLevel="0" collapsed="false">
      <c r="E68" s="0"/>
      <c r="F68" s="0"/>
      <c r="G68" s="0"/>
      <c r="H68" s="0"/>
      <c r="I68" s="0"/>
      <c r="J68" s="0"/>
      <c r="K68" s="0"/>
      <c r="L68" s="0"/>
      <c r="M68" s="0"/>
      <c r="P68" s="2"/>
      <c r="R68" s="2"/>
    </row>
    <row r="69" customFormat="false" ht="15" hidden="false" customHeight="false" outlineLevel="0" collapsed="false">
      <c r="E69" s="0"/>
      <c r="F69" s="0"/>
      <c r="G69" s="0"/>
      <c r="H69" s="0"/>
      <c r="I69" s="0"/>
      <c r="J69" s="0"/>
      <c r="K69" s="0"/>
      <c r="L69" s="0"/>
      <c r="M69" s="0"/>
      <c r="P69" s="2"/>
      <c r="R69" s="2"/>
    </row>
    <row r="70" customFormat="false" ht="15" hidden="false" customHeight="false" outlineLevel="0" collapsed="false">
      <c r="P70" s="191"/>
    </row>
    <row r="71" customFormat="false" ht="15" hidden="false" customHeight="false" outlineLevel="0" collapsed="false"/>
    <row r="72" customFormat="false" ht="15" hidden="false" customHeight="false" outlineLevel="0" collapsed="false">
      <c r="G72" s="2"/>
    </row>
    <row r="73" customFormat="false" ht="15" hidden="false" customHeight="false" outlineLevel="0" collapsed="false">
      <c r="G73" s="2"/>
    </row>
    <row r="74" customFormat="false" ht="15" hidden="false" customHeight="false" outlineLevel="0" collapsed="false">
      <c r="G74" s="2"/>
    </row>
    <row r="75" customFormat="false" ht="15" hidden="false" customHeight="false" outlineLevel="0" collapsed="false">
      <c r="G75" s="2"/>
    </row>
    <row r="76" customFormat="false" ht="15" hidden="false" customHeight="false" outlineLevel="0" collapsed="false">
      <c r="G76" s="2"/>
    </row>
    <row r="77" customFormat="false" ht="15" hidden="false" customHeight="false" outlineLevel="0" collapsed="false">
      <c r="G77" s="2"/>
    </row>
    <row r="78" customFormat="false" ht="15" hidden="false" customHeight="false" outlineLevel="0" collapsed="false">
      <c r="G78" s="2"/>
    </row>
    <row r="79" customFormat="false" ht="15" hidden="false" customHeight="false" outlineLevel="0" collapsed="false">
      <c r="G79" s="2"/>
    </row>
    <row r="80" customFormat="false" ht="15" hidden="false" customHeight="false" outlineLevel="0" collapsed="false">
      <c r="G80" s="2"/>
    </row>
    <row r="81" customFormat="false" ht="15" hidden="false" customHeight="false" outlineLevel="0" collapsed="false">
      <c r="G81" s="2"/>
    </row>
    <row r="82" customFormat="false" ht="15" hidden="false" customHeight="false" outlineLevel="0" collapsed="false">
      <c r="G82" s="2"/>
    </row>
    <row r="83" customFormat="false" ht="15" hidden="false" customHeight="false" outlineLevel="0" collapsed="false">
      <c r="G83" s="2"/>
    </row>
    <row r="84" customFormat="false" ht="15" hidden="false" customHeight="false" outlineLevel="0" collapsed="false">
      <c r="G84" s="2"/>
    </row>
    <row r="85" customFormat="false" ht="15" hidden="false" customHeight="false" outlineLevel="0" collapsed="false">
      <c r="G85" s="2"/>
    </row>
  </sheetData>
  <mergeCells count="1">
    <mergeCell ref="B2:I3"/>
  </mergeCells>
  <dataValidations count="1">
    <dataValidation allowBlank="true" errorStyle="stop" operator="equal" showDropDown="false" showErrorMessage="true" showInputMessage="false" sqref="E10:M11 E12:H14 J12:M12 L13:M1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8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8" activeCellId="0" sqref="J18"/>
    </sheetView>
  </sheetViews>
  <sheetFormatPr defaultColWidth="8.7421875" defaultRowHeight="15" customHeight="true" zeroHeight="false" outlineLevelRow="0" outlineLevelCol="0"/>
  <cols>
    <col collapsed="false" customWidth="true" hidden="false" outlineLevel="0" max="1" min="1" style="1" width="8.87"/>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19.75"/>
    <col collapsed="false" customWidth="true" hidden="false" outlineLevel="0" max="15" min="15" style="2" width="8.87"/>
  </cols>
  <sheetData>
    <row r="1" customFormat="false" ht="15" hidden="false" customHeight="false" outlineLevel="0" collapsed="false">
      <c r="B1" s="1"/>
      <c r="C1" s="1"/>
      <c r="D1" s="1"/>
      <c r="E1" s="1"/>
      <c r="F1" s="1"/>
      <c r="G1" s="4"/>
      <c r="H1" s="1"/>
      <c r="I1" s="1"/>
      <c r="J1" s="1"/>
      <c r="K1" s="255"/>
      <c r="L1" s="256"/>
      <c r="M1" s="257"/>
      <c r="T1" s="258" t="n">
        <f aca="false">SUM(T3:T17)</f>
        <v>30</v>
      </c>
    </row>
    <row r="2" customFormat="false" ht="15" hidden="false" customHeight="false" outlineLevel="0" collapsed="false">
      <c r="B2" s="10" t="s">
        <v>1</v>
      </c>
      <c r="C2" s="10"/>
      <c r="D2" s="10"/>
      <c r="E2" s="10"/>
      <c r="F2" s="10"/>
      <c r="G2" s="10"/>
      <c r="H2" s="10"/>
      <c r="I2" s="10"/>
      <c r="J2" s="1"/>
      <c r="K2" s="259"/>
      <c r="L2" s="260"/>
      <c r="M2" s="261"/>
      <c r="O2" s="1"/>
      <c r="P2" s="262"/>
      <c r="Q2" s="1"/>
      <c r="R2" s="1"/>
      <c r="S2" s="114" t="s">
        <v>80</v>
      </c>
      <c r="T2" s="114" t="s">
        <v>81</v>
      </c>
      <c r="U2" s="114" t="s">
        <v>82</v>
      </c>
      <c r="V2" s="114" t="s">
        <v>83</v>
      </c>
      <c r="W2" s="114" t="s">
        <v>84</v>
      </c>
    </row>
    <row r="3" customFormat="false" ht="15" hidden="false" customHeight="false" outlineLevel="0" collapsed="false">
      <c r="B3" s="10"/>
      <c r="C3" s="10"/>
      <c r="D3" s="10"/>
      <c r="E3" s="10"/>
      <c r="F3" s="10"/>
      <c r="G3" s="10"/>
      <c r="H3" s="10"/>
      <c r="I3" s="10"/>
      <c r="J3" s="1"/>
      <c r="K3" s="259"/>
      <c r="L3" s="260"/>
      <c r="M3" s="261"/>
      <c r="O3" s="263" t="s">
        <v>5</v>
      </c>
      <c r="P3" s="264" t="s">
        <v>333</v>
      </c>
      <c r="Q3" s="265"/>
      <c r="R3" s="265"/>
      <c r="S3" s="119" t="s">
        <v>334</v>
      </c>
      <c r="T3" s="266" t="n">
        <v>4</v>
      </c>
      <c r="U3" s="119" t="s">
        <v>90</v>
      </c>
      <c r="V3" s="119" t="s">
        <v>98</v>
      </c>
      <c r="W3" s="119" t="s">
        <v>335</v>
      </c>
    </row>
    <row r="4" customFormat="false" ht="15" hidden="false" customHeight="false" outlineLevel="0" collapsed="false">
      <c r="B4" s="1"/>
      <c r="C4" s="1"/>
      <c r="D4" s="1"/>
      <c r="E4" s="1"/>
      <c r="F4" s="1"/>
      <c r="G4" s="4"/>
      <c r="H4" s="1"/>
      <c r="I4" s="1"/>
      <c r="J4" s="1"/>
      <c r="K4" s="259"/>
      <c r="L4" s="260"/>
      <c r="M4" s="261"/>
      <c r="O4" s="161" t="s">
        <v>7</v>
      </c>
      <c r="P4" s="121" t="s">
        <v>336</v>
      </c>
      <c r="Q4" s="122"/>
      <c r="R4" s="122"/>
      <c r="S4" s="122"/>
      <c r="T4" s="267"/>
      <c r="U4" s="122"/>
      <c r="V4" s="122"/>
      <c r="W4" s="123"/>
    </row>
    <row r="5" customFormat="false" ht="15" hidden="false" customHeight="false" outlineLevel="0" collapsed="false">
      <c r="B5" s="1" t="s">
        <v>5</v>
      </c>
      <c r="C5" s="16" t="s">
        <v>337</v>
      </c>
      <c r="D5" s="14"/>
      <c r="E5" s="14"/>
      <c r="F5" s="14"/>
      <c r="G5" s="17"/>
      <c r="H5" s="14"/>
      <c r="I5" s="14"/>
      <c r="J5" s="14"/>
      <c r="K5" s="259"/>
      <c r="L5" s="260"/>
      <c r="M5" s="261"/>
      <c r="O5" s="263" t="s">
        <v>5</v>
      </c>
      <c r="P5" s="268" t="s">
        <v>338</v>
      </c>
      <c r="Q5" s="268"/>
      <c r="R5" s="268"/>
      <c r="S5" s="119" t="s">
        <v>334</v>
      </c>
      <c r="T5" s="266" t="n">
        <v>6</v>
      </c>
      <c r="U5" s="119" t="s">
        <v>90</v>
      </c>
      <c r="V5" s="119" t="s">
        <v>253</v>
      </c>
      <c r="W5" s="119" t="s">
        <v>163</v>
      </c>
    </row>
    <row r="6" customFormat="false" ht="15" hidden="false" customHeight="false" outlineLevel="0" collapsed="false">
      <c r="B6" s="1" t="s">
        <v>7</v>
      </c>
      <c r="C6" s="1"/>
      <c r="D6" s="11" t="s">
        <v>339</v>
      </c>
      <c r="E6" s="12"/>
      <c r="F6" s="12"/>
      <c r="G6" s="18"/>
      <c r="H6" s="12"/>
      <c r="I6" s="12"/>
      <c r="J6" s="12"/>
      <c r="K6" s="259"/>
      <c r="L6" s="260"/>
      <c r="M6" s="261"/>
      <c r="O6" s="161" t="s">
        <v>7</v>
      </c>
      <c r="P6" s="121" t="s">
        <v>340</v>
      </c>
      <c r="Q6" s="122"/>
      <c r="R6" s="122"/>
      <c r="S6" s="122"/>
      <c r="T6" s="267"/>
      <c r="U6" s="122"/>
      <c r="V6" s="122"/>
      <c r="W6" s="123"/>
    </row>
    <row r="7" customFormat="false" ht="15" hidden="false" customHeight="false" outlineLevel="0" collapsed="false">
      <c r="B7" s="1" t="s">
        <v>9</v>
      </c>
      <c r="C7" s="19" t="n">
        <v>3</v>
      </c>
      <c r="D7" s="20"/>
      <c r="E7" s="15"/>
      <c r="F7" s="15"/>
      <c r="G7" s="21"/>
      <c r="H7" s="15"/>
      <c r="I7" s="15"/>
      <c r="J7" s="15"/>
      <c r="K7" s="259"/>
      <c r="L7" s="260"/>
      <c r="M7" s="261"/>
      <c r="O7" s="263" t="s">
        <v>5</v>
      </c>
      <c r="P7" s="268" t="s">
        <v>341</v>
      </c>
      <c r="Q7" s="268"/>
      <c r="R7" s="268"/>
      <c r="S7" s="119" t="s">
        <v>342</v>
      </c>
      <c r="T7" s="266" t="n">
        <v>4</v>
      </c>
      <c r="U7" s="119" t="s">
        <v>233</v>
      </c>
      <c r="V7" s="119" t="s">
        <v>253</v>
      </c>
      <c r="W7" s="119" t="s">
        <v>92</v>
      </c>
    </row>
    <row r="8" customFormat="false" ht="15" hidden="false" customHeight="false" outlineLevel="0" collapsed="false">
      <c r="B8" s="140" t="s">
        <v>20</v>
      </c>
      <c r="C8" s="269" t="s">
        <v>343</v>
      </c>
      <c r="D8" s="1"/>
      <c r="E8" s="1"/>
      <c r="F8" s="1"/>
      <c r="G8" s="4"/>
      <c r="H8" s="1"/>
      <c r="I8" s="1"/>
      <c r="J8" s="1"/>
      <c r="K8" s="259"/>
      <c r="L8" s="260"/>
      <c r="M8" s="261"/>
      <c r="O8" s="161" t="s">
        <v>7</v>
      </c>
      <c r="P8" s="2" t="s">
        <v>344</v>
      </c>
      <c r="Q8" s="122"/>
      <c r="R8" s="122"/>
      <c r="S8" s="122"/>
      <c r="T8" s="267"/>
      <c r="U8" s="122"/>
      <c r="V8" s="122"/>
      <c r="W8" s="123"/>
    </row>
    <row r="9" customFormat="false" ht="18" hidden="false" customHeight="true" outlineLevel="0" collapsed="false">
      <c r="B9" s="22" t="s">
        <v>11</v>
      </c>
      <c r="C9" s="22"/>
      <c r="D9" s="22"/>
      <c r="E9" s="22"/>
      <c r="F9" s="23" t="s">
        <v>12</v>
      </c>
      <c r="G9" s="22"/>
      <c r="H9" s="22"/>
      <c r="I9" s="219"/>
      <c r="J9" s="25"/>
      <c r="K9" s="220"/>
      <c r="L9" s="221"/>
      <c r="M9" s="270"/>
      <c r="O9" s="263" t="s">
        <v>5</v>
      </c>
      <c r="P9" s="268" t="s">
        <v>345</v>
      </c>
      <c r="Q9" s="268"/>
      <c r="R9" s="268"/>
      <c r="S9" s="119" t="s">
        <v>342</v>
      </c>
      <c r="T9" s="266" t="n">
        <v>4</v>
      </c>
      <c r="U9" s="119" t="s">
        <v>125</v>
      </c>
      <c r="V9" s="119" t="s">
        <v>253</v>
      </c>
      <c r="W9" s="119" t="s">
        <v>92</v>
      </c>
    </row>
    <row r="10" customFormat="false" ht="15" hidden="false" customHeight="false" outlineLevel="0" collapsed="false">
      <c r="B10" s="29" t="s">
        <v>13</v>
      </c>
      <c r="C10" s="20" t="s">
        <v>346</v>
      </c>
      <c r="D10" s="15"/>
      <c r="E10" s="30" t="s">
        <v>14</v>
      </c>
      <c r="F10" s="31"/>
      <c r="G10" s="12"/>
      <c r="H10" s="12"/>
      <c r="I10" s="35"/>
      <c r="J10" s="35"/>
      <c r="K10" s="271"/>
      <c r="L10" s="272"/>
      <c r="M10" s="273"/>
      <c r="O10" s="161" t="s">
        <v>7</v>
      </c>
      <c r="P10" s="20" t="s">
        <v>347</v>
      </c>
      <c r="Q10" s="122"/>
      <c r="R10" s="122"/>
      <c r="S10" s="122"/>
      <c r="T10" s="267"/>
      <c r="U10" s="122"/>
      <c r="V10" s="122"/>
      <c r="W10" s="123"/>
    </row>
    <row r="11" customFormat="false" ht="15" hidden="false" customHeight="false" outlineLevel="0" collapsed="false">
      <c r="B11" s="37" t="s">
        <v>15</v>
      </c>
      <c r="C11" s="16" t="s">
        <v>348</v>
      </c>
      <c r="D11" s="14"/>
      <c r="E11" s="38" t="s">
        <v>16</v>
      </c>
      <c r="F11" s="39"/>
      <c r="G11" s="139" t="s">
        <v>349</v>
      </c>
      <c r="H11" s="139"/>
      <c r="I11" s="90"/>
      <c r="J11" s="90"/>
      <c r="K11" s="259"/>
      <c r="L11" s="272"/>
      <c r="M11" s="273"/>
      <c r="O11" s="263" t="s">
        <v>5</v>
      </c>
      <c r="P11" s="274" t="s">
        <v>350</v>
      </c>
      <c r="Q11" s="268"/>
      <c r="R11" s="268"/>
      <c r="S11" s="119" t="s">
        <v>334</v>
      </c>
      <c r="T11" s="266" t="n">
        <v>5</v>
      </c>
      <c r="U11" s="119" t="s">
        <v>233</v>
      </c>
      <c r="V11" s="119" t="s">
        <v>253</v>
      </c>
      <c r="W11" s="119" t="s">
        <v>335</v>
      </c>
    </row>
    <row r="12" customFormat="false" ht="15" hidden="false" customHeight="false" outlineLevel="0" collapsed="false">
      <c r="B12" s="42" t="s">
        <v>17</v>
      </c>
      <c r="C12" s="16" t="s">
        <v>351</v>
      </c>
      <c r="D12" s="14"/>
      <c r="E12" s="38" t="s">
        <v>18</v>
      </c>
      <c r="F12" s="39"/>
      <c r="G12" s="203" t="s">
        <v>352</v>
      </c>
      <c r="H12" s="139"/>
      <c r="I12" s="1"/>
      <c r="J12" s="139"/>
      <c r="K12" s="275"/>
      <c r="L12" s="275"/>
      <c r="M12" s="276"/>
      <c r="O12" s="161" t="s">
        <v>7</v>
      </c>
      <c r="P12" s="277" t="s">
        <v>353</v>
      </c>
      <c r="Q12" s="122"/>
      <c r="R12" s="122"/>
      <c r="S12" s="122"/>
      <c r="T12" s="267"/>
      <c r="U12" s="122"/>
      <c r="V12" s="122"/>
      <c r="W12" s="123"/>
    </row>
    <row r="13" customFormat="false" ht="15" hidden="false" customHeight="false" outlineLevel="0" collapsed="false">
      <c r="B13" s="42" t="s">
        <v>354</v>
      </c>
      <c r="C13" s="16" t="s">
        <v>355</v>
      </c>
      <c r="D13" s="14"/>
      <c r="E13" s="38" t="s">
        <v>19</v>
      </c>
      <c r="F13" s="39"/>
      <c r="G13" s="139" t="s">
        <v>356</v>
      </c>
      <c r="H13" s="139"/>
      <c r="I13" s="1"/>
      <c r="J13" s="139"/>
      <c r="K13" s="1"/>
      <c r="L13" s="139"/>
      <c r="M13" s="13"/>
      <c r="O13" s="263" t="s">
        <v>5</v>
      </c>
      <c r="P13" s="268" t="s">
        <v>357</v>
      </c>
      <c r="Q13" s="268"/>
      <c r="R13" s="268"/>
      <c r="S13" s="119" t="s">
        <v>334</v>
      </c>
      <c r="T13" s="266" t="n">
        <v>4</v>
      </c>
      <c r="U13" s="119" t="s">
        <v>233</v>
      </c>
      <c r="V13" s="119" t="s">
        <v>253</v>
      </c>
      <c r="W13" s="119" t="s">
        <v>163</v>
      </c>
    </row>
    <row r="14" customFormat="false" ht="15" hidden="false" customHeight="false" outlineLevel="0" collapsed="false">
      <c r="B14" s="42" t="s">
        <v>116</v>
      </c>
      <c r="C14" s="16" t="s">
        <v>358</v>
      </c>
      <c r="D14" s="14"/>
      <c r="E14" s="38" t="s">
        <v>21</v>
      </c>
      <c r="F14" s="39"/>
      <c r="G14" s="139" t="s">
        <v>359</v>
      </c>
      <c r="H14" s="139"/>
      <c r="I14" s="1"/>
      <c r="J14" s="139"/>
      <c r="K14" s="1"/>
      <c r="L14" s="1"/>
      <c r="M14" s="1"/>
      <c r="O14" s="161" t="s">
        <v>7</v>
      </c>
      <c r="P14" s="121" t="s">
        <v>360</v>
      </c>
      <c r="Q14" s="122"/>
      <c r="R14" s="122"/>
      <c r="S14" s="122"/>
      <c r="T14" s="267"/>
      <c r="U14" s="122"/>
      <c r="V14" s="122"/>
      <c r="W14" s="123"/>
    </row>
    <row r="15" customFormat="false" ht="15" hidden="false" customHeight="false" outlineLevel="0" collapsed="false">
      <c r="B15" s="53" t="s">
        <v>23</v>
      </c>
      <c r="C15" s="278"/>
      <c r="D15" s="279"/>
      <c r="E15" s="279"/>
      <c r="F15" s="280" t="s">
        <v>24</v>
      </c>
      <c r="G15" s="279"/>
      <c r="H15" s="281"/>
      <c r="I15" s="279"/>
      <c r="J15" s="230"/>
      <c r="K15" s="230"/>
      <c r="L15" s="230"/>
      <c r="M15" s="230"/>
      <c r="O15" s="263" t="s">
        <v>5</v>
      </c>
      <c r="P15" s="268" t="s">
        <v>361</v>
      </c>
      <c r="Q15" s="268"/>
      <c r="R15" s="268"/>
      <c r="S15" s="119" t="s">
        <v>334</v>
      </c>
      <c r="T15" s="266" t="n">
        <v>3</v>
      </c>
      <c r="U15" s="119" t="s">
        <v>97</v>
      </c>
      <c r="V15" s="119" t="s">
        <v>253</v>
      </c>
      <c r="W15" s="119" t="s">
        <v>163</v>
      </c>
    </row>
    <row r="16" customFormat="false" ht="15" hidden="false" customHeight="false" outlineLevel="0" collapsed="false">
      <c r="A16" s="170" t="n">
        <v>2</v>
      </c>
      <c r="B16" s="57" t="s">
        <v>25</v>
      </c>
      <c r="C16" s="58" t="str">
        <f aca="false">LOOKUP(A16,Data!$A$2:$D$11)</f>
        <v>ppp</v>
      </c>
      <c r="D16" s="6"/>
      <c r="E16" s="6"/>
      <c r="F16" s="59" t="s">
        <v>27</v>
      </c>
      <c r="G16" s="60" t="n">
        <v>0</v>
      </c>
      <c r="H16" s="61"/>
      <c r="I16" s="282" t="s">
        <v>28</v>
      </c>
      <c r="J16" s="63" t="n">
        <v>0</v>
      </c>
      <c r="K16" s="64"/>
      <c r="L16" s="283" t="s">
        <v>29</v>
      </c>
      <c r="M16" s="63" t="n">
        <v>0</v>
      </c>
      <c r="O16" s="284" t="s">
        <v>7</v>
      </c>
      <c r="P16" s="121" t="s">
        <v>362</v>
      </c>
      <c r="Q16" s="122"/>
      <c r="R16" s="122"/>
      <c r="S16" s="122"/>
      <c r="T16" s="122"/>
      <c r="U16" s="122"/>
      <c r="V16" s="122"/>
      <c r="W16" s="123"/>
    </row>
    <row r="17" customFormat="false" ht="15" hidden="false" customHeight="false" outlineLevel="0" collapsed="false">
      <c r="A17" s="170" t="n">
        <v>4</v>
      </c>
      <c r="B17" s="65" t="s">
        <v>30</v>
      </c>
      <c r="C17" s="58" t="str">
        <f aca="false">LOOKUP(A17,Data!$A$2:$D$11)</f>
        <v>pppp</v>
      </c>
      <c r="D17" s="12"/>
      <c r="E17" s="12"/>
      <c r="F17" s="62" t="s">
        <v>31</v>
      </c>
      <c r="G17" s="66" t="n">
        <v>0</v>
      </c>
      <c r="H17" s="67"/>
      <c r="I17" s="282" t="s">
        <v>32</v>
      </c>
      <c r="J17" s="71" t="n">
        <v>0</v>
      </c>
      <c r="K17" s="64"/>
      <c r="L17" s="285" t="s">
        <v>33</v>
      </c>
      <c r="M17" s="71" t="s">
        <v>363</v>
      </c>
      <c r="O17" s="263" t="s">
        <v>5</v>
      </c>
      <c r="P17" s="2"/>
      <c r="Q17" s="118"/>
      <c r="R17" s="118"/>
      <c r="S17" s="119"/>
      <c r="T17" s="119"/>
      <c r="U17" s="119"/>
      <c r="V17" s="119"/>
      <c r="W17" s="119"/>
    </row>
    <row r="18" customFormat="false" ht="16.5" hidden="false" customHeight="true" outlineLevel="0" collapsed="false">
      <c r="A18" s="170"/>
      <c r="B18" s="65" t="s">
        <v>34</v>
      </c>
      <c r="C18" s="58" t="s">
        <v>26</v>
      </c>
      <c r="D18" s="12"/>
      <c r="E18" s="12"/>
      <c r="F18" s="62" t="s">
        <v>35</v>
      </c>
      <c r="G18" s="60" t="n">
        <v>0</v>
      </c>
      <c r="H18" s="67"/>
      <c r="I18" s="282" t="s">
        <v>36</v>
      </c>
      <c r="J18" s="71" t="n">
        <v>0</v>
      </c>
      <c r="K18" s="64"/>
      <c r="L18" s="286" t="s">
        <v>37</v>
      </c>
      <c r="M18" s="147" t="n">
        <v>2</v>
      </c>
      <c r="O18" s="284" t="s">
        <v>7</v>
      </c>
      <c r="P18" s="121"/>
      <c r="Q18" s="122"/>
      <c r="R18" s="122"/>
      <c r="S18" s="122"/>
      <c r="T18" s="122"/>
      <c r="U18" s="122"/>
      <c r="V18" s="122"/>
      <c r="W18" s="123"/>
    </row>
    <row r="19" customFormat="false" ht="15" hidden="false" customHeight="false" outlineLevel="0" collapsed="false">
      <c r="B19" s="65" t="s">
        <v>38</v>
      </c>
      <c r="C19" s="58" t="s">
        <v>26</v>
      </c>
      <c r="D19" s="12"/>
      <c r="E19" s="12"/>
      <c r="F19" s="62" t="s">
        <v>39</v>
      </c>
      <c r="G19" s="66" t="n">
        <v>0</v>
      </c>
      <c r="H19" s="61"/>
      <c r="I19" s="287" t="s">
        <v>40</v>
      </c>
      <c r="J19" s="147" t="n">
        <v>3</v>
      </c>
      <c r="K19" s="64"/>
      <c r="L19" s="283" t="s">
        <v>41</v>
      </c>
      <c r="M19" s="63" t="n">
        <v>0</v>
      </c>
      <c r="O19" s="157" t="s">
        <v>364</v>
      </c>
      <c r="P19" s="157"/>
      <c r="Q19" s="157"/>
      <c r="R19" s="158"/>
      <c r="S19" s="288" t="s">
        <v>365</v>
      </c>
      <c r="T19" s="159"/>
      <c r="U19" s="158"/>
      <c r="V19" s="158"/>
      <c r="W19" s="289" t="s">
        <v>366</v>
      </c>
    </row>
    <row r="20" customFormat="false" ht="15" hidden="false" customHeight="false" outlineLevel="0" collapsed="false">
      <c r="B20" s="69" t="s">
        <v>42</v>
      </c>
      <c r="C20" s="15"/>
      <c r="D20" s="15"/>
      <c r="E20" s="15"/>
      <c r="F20" s="152" t="s">
        <v>43</v>
      </c>
      <c r="G20" s="147" t="n">
        <v>3</v>
      </c>
      <c r="H20" s="72"/>
      <c r="I20" s="290" t="s">
        <v>44</v>
      </c>
      <c r="J20" s="71" t="n">
        <v>0</v>
      </c>
      <c r="K20" s="232"/>
      <c r="L20" s="291" t="s">
        <v>45</v>
      </c>
      <c r="M20" s="71" t="n">
        <v>0</v>
      </c>
      <c r="O20" s="116" t="s">
        <v>5</v>
      </c>
      <c r="P20" s="292" t="s">
        <v>367</v>
      </c>
      <c r="Q20" s="268"/>
      <c r="R20" s="268"/>
      <c r="S20" s="119" t="s">
        <v>342</v>
      </c>
      <c r="T20" s="293" t="n">
        <v>2</v>
      </c>
      <c r="U20" s="119" t="s">
        <v>233</v>
      </c>
      <c r="V20" s="119" t="s">
        <v>253</v>
      </c>
      <c r="W20" s="119" t="s">
        <v>163</v>
      </c>
    </row>
    <row r="21" customFormat="false" ht="15" hidden="false" customHeight="false" outlineLevel="0" collapsed="false">
      <c r="B21" s="65" t="s">
        <v>46</v>
      </c>
      <c r="C21" s="20"/>
      <c r="D21" s="15"/>
      <c r="E21" s="70" t="s">
        <v>47</v>
      </c>
      <c r="F21" s="75" t="s">
        <v>48</v>
      </c>
      <c r="G21" s="56"/>
      <c r="H21" s="56"/>
      <c r="I21" s="76" t="s">
        <v>49</v>
      </c>
      <c r="J21" s="76"/>
      <c r="K21" s="76" t="s">
        <v>50</v>
      </c>
      <c r="L21" s="56"/>
      <c r="M21" s="77" t="s">
        <v>51</v>
      </c>
      <c r="N21" s="294"/>
      <c r="O21" s="161" t="s">
        <v>7</v>
      </c>
      <c r="P21" s="20" t="s">
        <v>368</v>
      </c>
      <c r="Q21" s="122"/>
      <c r="R21" s="122"/>
      <c r="S21" s="122"/>
      <c r="T21" s="267"/>
      <c r="U21" s="122"/>
      <c r="V21" s="122"/>
      <c r="W21" s="123" t="str">
        <f aca="false">I25</f>
        <v>Good (+3)</v>
      </c>
    </row>
    <row r="22" customFormat="false" ht="15" hidden="false" customHeight="false" outlineLevel="0" collapsed="false">
      <c r="B22" s="78" t="s">
        <v>52</v>
      </c>
      <c r="C22" s="16"/>
      <c r="D22" s="14"/>
      <c r="E22" s="79" t="s">
        <v>53</v>
      </c>
      <c r="F22" s="80" t="s">
        <v>369</v>
      </c>
      <c r="G22" s="81"/>
      <c r="H22" s="81"/>
      <c r="I22" s="82" t="str">
        <f aca="false">LOOKUP(J22,Data!$A$2:$B$12)</f>
        <v>mediocre (+0)</v>
      </c>
      <c r="J22" s="83" t="n">
        <v>0</v>
      </c>
      <c r="K22" s="84"/>
      <c r="L22" s="81"/>
      <c r="M22" s="85" t="s">
        <v>145</v>
      </c>
      <c r="O22" s="116" t="s">
        <v>5</v>
      </c>
      <c r="P22" s="295" t="s">
        <v>370</v>
      </c>
      <c r="Q22" s="296"/>
      <c r="R22" s="296"/>
      <c r="S22" s="119" t="s">
        <v>371</v>
      </c>
      <c r="T22" s="293" t="n">
        <v>2</v>
      </c>
      <c r="U22" s="119" t="s">
        <v>233</v>
      </c>
      <c r="V22" s="119" t="s">
        <v>253</v>
      </c>
      <c r="W22" s="119" t="s">
        <v>335</v>
      </c>
    </row>
    <row r="23" customFormat="false" ht="15" hidden="false" customHeight="false" outlineLevel="0" collapsed="false">
      <c r="B23" s="65" t="s">
        <v>54</v>
      </c>
      <c r="C23" s="16"/>
      <c r="D23" s="14"/>
      <c r="E23" s="79" t="s">
        <v>55</v>
      </c>
      <c r="F23" s="80" t="s">
        <v>372</v>
      </c>
      <c r="G23" s="81"/>
      <c r="H23" s="81"/>
      <c r="I23" s="82" t="str">
        <f aca="false">LOOKUP(J23,Data!$A$2:$B$12)</f>
        <v>Fantastic (+6)</v>
      </c>
      <c r="J23" s="83" t="n">
        <v>6</v>
      </c>
      <c r="K23" s="84" t="n">
        <f aca="false">J23+4</f>
        <v>10</v>
      </c>
      <c r="L23" s="81"/>
      <c r="M23" s="85"/>
      <c r="O23" s="161" t="s">
        <v>7</v>
      </c>
      <c r="P23" s="121" t="s">
        <v>373</v>
      </c>
      <c r="Q23" s="122"/>
      <c r="R23" s="122"/>
      <c r="S23" s="122"/>
      <c r="T23" s="267"/>
      <c r="U23" s="122"/>
      <c r="V23" s="122"/>
      <c r="W23" s="123" t="str">
        <f aca="false">I26</f>
        <v>Fair (+2)</v>
      </c>
    </row>
    <row r="24" customFormat="false" ht="15" hidden="false" customHeight="false" outlineLevel="0" collapsed="false">
      <c r="B24" s="78" t="s">
        <v>56</v>
      </c>
      <c r="C24" s="16"/>
      <c r="D24" s="14"/>
      <c r="E24" s="79" t="n">
        <v>-8</v>
      </c>
      <c r="F24" s="80" t="s">
        <v>374</v>
      </c>
      <c r="G24" s="81"/>
      <c r="H24" s="81"/>
      <c r="I24" s="82" t="str">
        <f aca="false">LOOKUP(J24,Data!$A$2:$B$12)</f>
        <v>Superb (+5)</v>
      </c>
      <c r="J24" s="83" t="n">
        <v>5</v>
      </c>
      <c r="K24" s="84" t="n">
        <f aca="false">J24+4</f>
        <v>9</v>
      </c>
      <c r="L24" s="81"/>
      <c r="M24" s="81"/>
      <c r="O24" s="116" t="s">
        <v>5</v>
      </c>
      <c r="P24" s="297" t="s">
        <v>375</v>
      </c>
      <c r="Q24" s="265"/>
      <c r="R24" s="265"/>
      <c r="S24" s="119" t="s">
        <v>376</v>
      </c>
      <c r="T24" s="293" t="n">
        <v>2</v>
      </c>
      <c r="U24" s="119" t="s">
        <v>97</v>
      </c>
      <c r="V24" s="119" t="s">
        <v>253</v>
      </c>
      <c r="W24" s="119" t="s">
        <v>92</v>
      </c>
    </row>
    <row r="25" customFormat="false" ht="15" hidden="false" customHeight="false" outlineLevel="0" collapsed="false">
      <c r="B25" s="69" t="s">
        <v>57</v>
      </c>
      <c r="C25" s="12"/>
      <c r="D25" s="12"/>
      <c r="E25" s="86" t="s">
        <v>58</v>
      </c>
      <c r="F25" s="80" t="s">
        <v>377</v>
      </c>
      <c r="G25" s="81"/>
      <c r="H25" s="81"/>
      <c r="I25" s="82" t="str">
        <f aca="false">LOOKUP(J25,Data!$A$2:$B$12)</f>
        <v>Good (+3)</v>
      </c>
      <c r="J25" s="83" t="n">
        <v>3</v>
      </c>
      <c r="K25" s="84" t="n">
        <f aca="false">J25+4</f>
        <v>7</v>
      </c>
      <c r="L25" s="81"/>
      <c r="M25" s="81"/>
      <c r="O25" s="161" t="s">
        <v>7</v>
      </c>
      <c r="P25" s="121" t="s">
        <v>378</v>
      </c>
      <c r="Q25" s="122"/>
      <c r="R25" s="122"/>
      <c r="S25" s="122"/>
      <c r="T25" s="267"/>
      <c r="U25" s="122"/>
      <c r="V25" s="122"/>
      <c r="W25" s="123" t="str">
        <f aca="false">W23</f>
        <v>Fair (+2)</v>
      </c>
    </row>
    <row r="26" customFormat="false" ht="15" hidden="false" customHeight="false" outlineLevel="0" collapsed="false">
      <c r="B26" s="65" t="s">
        <v>59</v>
      </c>
      <c r="C26" s="87" t="s">
        <v>60</v>
      </c>
      <c r="D26" s="12" t="s">
        <v>61</v>
      </c>
      <c r="E26" s="88" t="s">
        <v>62</v>
      </c>
      <c r="F26" s="80" t="s">
        <v>266</v>
      </c>
      <c r="G26" s="81"/>
      <c r="H26" s="81"/>
      <c r="I26" s="82" t="str">
        <f aca="false">LOOKUP(J26,Data!$A$2:$B$12)</f>
        <v>Fair (+2)</v>
      </c>
      <c r="J26" s="83" t="n">
        <v>2</v>
      </c>
      <c r="K26" s="84" t="n">
        <f aca="false">J26+4</f>
        <v>6</v>
      </c>
      <c r="L26" s="81"/>
      <c r="M26" s="81"/>
      <c r="O26" s="116" t="s">
        <v>5</v>
      </c>
      <c r="P26" s="292" t="s">
        <v>379</v>
      </c>
      <c r="Q26" s="268"/>
      <c r="R26" s="268"/>
      <c r="S26" s="119" t="s">
        <v>334</v>
      </c>
      <c r="T26" s="293" t="n">
        <v>3</v>
      </c>
      <c r="U26" s="119" t="s">
        <v>233</v>
      </c>
      <c r="V26" s="119" t="s">
        <v>253</v>
      </c>
      <c r="W26" s="119" t="s">
        <v>335</v>
      </c>
    </row>
    <row r="27" customFormat="false" ht="15" hidden="false" customHeight="false" outlineLevel="0" collapsed="false">
      <c r="B27" s="89" t="s">
        <v>63</v>
      </c>
      <c r="C27" s="87" t="s">
        <v>60</v>
      </c>
      <c r="D27" s="90" t="n">
        <v>-1</v>
      </c>
      <c r="E27" s="91" t="s">
        <v>64</v>
      </c>
      <c r="F27" s="80" t="s">
        <v>159</v>
      </c>
      <c r="G27" s="81"/>
      <c r="H27" s="81"/>
      <c r="I27" s="82" t="str">
        <f aca="false">LOOKUP(J27,Data!$A$2:$B$12)</f>
        <v>Fair (+2)</v>
      </c>
      <c r="J27" s="83" t="n">
        <v>2</v>
      </c>
      <c r="K27" s="84" t="n">
        <f aca="false">J27+4</f>
        <v>6</v>
      </c>
      <c r="L27" s="81"/>
      <c r="M27" s="92" t="s">
        <v>65</v>
      </c>
      <c r="O27" s="161" t="s">
        <v>7</v>
      </c>
      <c r="P27" s="121" t="s">
        <v>380</v>
      </c>
      <c r="Q27" s="122"/>
      <c r="R27" s="122"/>
      <c r="S27" s="122"/>
      <c r="T27" s="267"/>
      <c r="U27" s="122"/>
      <c r="V27" s="122"/>
      <c r="W27" s="123" t="str">
        <f aca="false">W21</f>
        <v>Good (+3)</v>
      </c>
    </row>
    <row r="28" customFormat="false" ht="15" hidden="false" customHeight="false" outlineLevel="0" collapsed="false">
      <c r="B28" s="65" t="s">
        <v>66</v>
      </c>
      <c r="C28" s="87" t="s">
        <v>60</v>
      </c>
      <c r="D28" s="90" t="n">
        <v>-2</v>
      </c>
      <c r="E28" s="91" t="s">
        <v>67</v>
      </c>
      <c r="F28" s="80" t="s">
        <v>164</v>
      </c>
      <c r="G28" s="81"/>
      <c r="H28" s="81"/>
      <c r="I28" s="82" t="str">
        <f aca="false">LOOKUP(J28,Data!$A$2:$B$12)</f>
        <v>mediocre (+0)</v>
      </c>
      <c r="J28" s="298" t="n">
        <v>0</v>
      </c>
      <c r="K28" s="1"/>
      <c r="L28" s="81"/>
      <c r="M28" s="92" t="s">
        <v>68</v>
      </c>
      <c r="O28" s="116" t="s">
        <v>5</v>
      </c>
      <c r="P28" s="2" t="s">
        <v>381</v>
      </c>
      <c r="Q28" s="118"/>
      <c r="R28" s="299" t="s">
        <v>248</v>
      </c>
      <c r="S28" s="119" t="s">
        <v>382</v>
      </c>
      <c r="T28" s="266" t="n">
        <v>0</v>
      </c>
      <c r="U28" s="119" t="s">
        <v>97</v>
      </c>
      <c r="V28" s="119" t="s">
        <v>132</v>
      </c>
      <c r="W28" s="119" t="s">
        <v>383</v>
      </c>
    </row>
    <row r="29" customFormat="false" ht="15" hidden="false" customHeight="false" outlineLevel="0" collapsed="false">
      <c r="B29" s="93" t="s">
        <v>69</v>
      </c>
      <c r="C29" s="94" t="s">
        <v>60</v>
      </c>
      <c r="D29" s="95" t="n">
        <v>-3</v>
      </c>
      <c r="E29" s="96" t="s">
        <v>70</v>
      </c>
      <c r="F29" s="97" t="s">
        <v>71</v>
      </c>
      <c r="G29" s="98"/>
      <c r="H29" s="99" t="n">
        <v>0</v>
      </c>
      <c r="I29" s="100" t="s">
        <v>384</v>
      </c>
      <c r="J29" s="101"/>
      <c r="K29" s="101"/>
      <c r="L29" s="102" t="s">
        <v>72</v>
      </c>
      <c r="M29" s="300" t="str">
        <f aca="false">E12</f>
        <v>Good (+3)</v>
      </c>
      <c r="O29" s="161" t="s">
        <v>7</v>
      </c>
      <c r="P29" s="121" t="s">
        <v>385</v>
      </c>
      <c r="Q29" s="122"/>
      <c r="R29" s="122"/>
      <c r="S29" s="122"/>
      <c r="T29" s="122"/>
      <c r="U29" s="122"/>
      <c r="V29" s="122"/>
      <c r="W29" s="123"/>
    </row>
    <row r="30" customFormat="false" ht="15" hidden="false" customHeight="false" outlineLevel="0" collapsed="false">
      <c r="B30" s="103"/>
      <c r="C30" s="103"/>
      <c r="D30" s="103"/>
      <c r="E30" s="103"/>
      <c r="F30" s="103"/>
      <c r="G30" s="104"/>
      <c r="H30" s="103"/>
      <c r="I30" s="103"/>
      <c r="J30" s="103"/>
      <c r="K30" s="103"/>
      <c r="L30" s="103"/>
      <c r="M30" s="103"/>
      <c r="P30" s="301" t="s">
        <v>386</v>
      </c>
      <c r="R30" s="58"/>
    </row>
    <row r="31" customFormat="false" ht="15" hidden="false" customHeight="false" outlineLevel="0" collapsed="false">
      <c r="B31" s="105" t="s">
        <v>73</v>
      </c>
      <c r="C31" s="105"/>
      <c r="D31" s="105"/>
      <c r="E31" s="106" t="s">
        <v>74</v>
      </c>
      <c r="F31" s="107"/>
      <c r="G31" s="107"/>
      <c r="H31" s="105"/>
      <c r="I31" s="105"/>
      <c r="J31" s="105"/>
      <c r="K31" s="105"/>
      <c r="L31" s="105"/>
      <c r="M31" s="105"/>
      <c r="O31" s="302"/>
      <c r="P31" s="303"/>
      <c r="Q31" s="302"/>
      <c r="R31" s="304"/>
      <c r="S31" s="302"/>
      <c r="T31" s="302"/>
      <c r="U31" s="302"/>
      <c r="V31" s="302"/>
      <c r="W31" s="302"/>
      <c r="X31" s="2"/>
      <c r="Y31" s="2"/>
      <c r="Z31" s="2"/>
    </row>
    <row r="32" customFormat="false" ht="15" hidden="false" customHeight="false" outlineLevel="0" collapsed="false">
      <c r="B32" s="15" t="s">
        <v>387</v>
      </c>
      <c r="C32" s="108"/>
      <c r="D32" s="109"/>
      <c r="E32" s="109" t="s">
        <v>388</v>
      </c>
      <c r="F32" s="109"/>
      <c r="G32" s="110"/>
      <c r="H32" s="109"/>
      <c r="I32" s="108"/>
      <c r="J32" s="108"/>
      <c r="K32" s="108"/>
      <c r="L32" s="108"/>
      <c r="M32" s="15"/>
      <c r="O32" s="12" t="s">
        <v>5</v>
      </c>
      <c r="Q32" s="192" t="s">
        <v>389</v>
      </c>
      <c r="R32" s="14"/>
      <c r="S32" s="14"/>
      <c r="T32" s="17"/>
      <c r="U32" s="17"/>
      <c r="V32" s="17"/>
      <c r="W32" s="79"/>
      <c r="X32" s="2"/>
      <c r="Y32" s="2"/>
      <c r="Z32" s="2"/>
    </row>
    <row r="33" customFormat="false" ht="15" hidden="false" customHeight="false" outlineLevel="0" collapsed="false">
      <c r="B33" s="15" t="s">
        <v>390</v>
      </c>
      <c r="C33" s="108"/>
      <c r="D33" s="112"/>
      <c r="E33" s="109" t="s">
        <v>391</v>
      </c>
      <c r="F33" s="109"/>
      <c r="G33" s="110"/>
      <c r="H33" s="109"/>
      <c r="I33" s="108"/>
      <c r="J33" s="108"/>
      <c r="K33" s="108"/>
      <c r="L33" s="108"/>
      <c r="M33" s="15"/>
      <c r="O33" s="12" t="s">
        <v>7</v>
      </c>
      <c r="P33" s="12"/>
      <c r="Q33" s="305" t="s">
        <v>392</v>
      </c>
      <c r="R33" s="194"/>
      <c r="S33" s="194"/>
      <c r="T33" s="194"/>
      <c r="U33" s="194"/>
      <c r="V33" s="194"/>
      <c r="W33" s="306"/>
      <c r="X33" s="2"/>
      <c r="Y33" s="2"/>
      <c r="Z33" s="2"/>
    </row>
    <row r="34" customFormat="false" ht="15" hidden="false" customHeight="false" outlineLevel="0" collapsed="false">
      <c r="B34" s="110" t="s">
        <v>393</v>
      </c>
      <c r="C34" s="108"/>
      <c r="D34" s="109"/>
      <c r="E34" s="109" t="s">
        <v>394</v>
      </c>
      <c r="F34" s="109"/>
      <c r="G34" s="110"/>
      <c r="H34" s="109"/>
      <c r="I34" s="108"/>
      <c r="J34" s="108"/>
      <c r="K34" s="108"/>
      <c r="L34" s="108"/>
      <c r="M34" s="15"/>
      <c r="O34" s="12"/>
      <c r="P34" s="12"/>
      <c r="Q34" s="252"/>
      <c r="R34" s="196"/>
      <c r="S34" s="196"/>
      <c r="T34" s="196"/>
      <c r="U34" s="196"/>
      <c r="V34" s="196"/>
      <c r="W34" s="307"/>
      <c r="X34" s="2"/>
      <c r="Y34" s="2"/>
      <c r="Z34" s="2"/>
    </row>
    <row r="35" customFormat="false" ht="15" hidden="false" customHeight="false" outlineLevel="0" collapsed="false">
      <c r="B35" s="110" t="s">
        <v>348</v>
      </c>
      <c r="C35" s="108"/>
      <c r="D35" s="109"/>
      <c r="E35" s="109"/>
      <c r="F35" s="109"/>
      <c r="G35" s="110"/>
      <c r="H35" s="109"/>
      <c r="I35" s="108"/>
      <c r="J35" s="108"/>
      <c r="K35" s="108"/>
      <c r="L35" s="108"/>
      <c r="M35" s="15"/>
      <c r="O35" s="12"/>
      <c r="P35" s="12"/>
      <c r="Q35" s="253"/>
      <c r="R35" s="198"/>
      <c r="S35" s="198"/>
      <c r="T35" s="198"/>
      <c r="U35" s="198"/>
      <c r="V35" s="198"/>
      <c r="W35" s="308"/>
      <c r="X35" s="2"/>
      <c r="Y35" s="2"/>
      <c r="Z35" s="2"/>
    </row>
    <row r="36" customFormat="false" ht="15" hidden="false" customHeight="false" outlineLevel="0" collapsed="false">
      <c r="B36" s="15" t="s">
        <v>395</v>
      </c>
      <c r="C36" s="108"/>
      <c r="D36" s="109"/>
      <c r="E36" s="109"/>
      <c r="F36" s="109"/>
      <c r="G36" s="110"/>
      <c r="H36" s="109"/>
      <c r="I36" s="108"/>
      <c r="J36" s="108"/>
      <c r="K36" s="108"/>
      <c r="L36" s="108"/>
      <c r="M36" s="15"/>
      <c r="O36" s="22" t="s">
        <v>11</v>
      </c>
      <c r="P36" s="22"/>
      <c r="Q36" s="22"/>
      <c r="R36" s="199" t="s">
        <v>207</v>
      </c>
      <c r="S36" s="200"/>
      <c r="T36" s="22"/>
      <c r="U36" s="22"/>
      <c r="V36" s="22"/>
      <c r="W36" s="22"/>
      <c r="X36" s="2"/>
      <c r="Y36" s="2"/>
      <c r="Z36" s="2"/>
    </row>
    <row r="37" customFormat="false" ht="15" hidden="false" customHeight="false" outlineLevel="0" collapsed="false">
      <c r="B37" s="105" t="s">
        <v>77</v>
      </c>
      <c r="C37" s="105"/>
      <c r="D37" s="105"/>
      <c r="E37" s="107"/>
      <c r="F37" s="107"/>
      <c r="G37" s="107"/>
      <c r="H37" s="105"/>
      <c r="I37" s="105"/>
      <c r="J37" s="105"/>
      <c r="K37" s="105"/>
      <c r="L37" s="105"/>
      <c r="M37" s="105"/>
      <c r="O37" s="29" t="s">
        <v>13</v>
      </c>
      <c r="P37" s="20" t="s">
        <v>396</v>
      </c>
      <c r="Q37" s="15"/>
      <c r="R37" s="201" t="s">
        <v>209</v>
      </c>
      <c r="S37" s="6"/>
      <c r="T37" s="202" t="s">
        <v>215</v>
      </c>
      <c r="U37" s="201" t="s">
        <v>210</v>
      </c>
      <c r="V37" s="6"/>
      <c r="W37" s="202" t="s">
        <v>217</v>
      </c>
      <c r="X37" s="2"/>
      <c r="Y37" s="2"/>
      <c r="Z37" s="2"/>
    </row>
    <row r="38" customFormat="false" ht="15" hidden="false" customHeight="false" outlineLevel="0" collapsed="false">
      <c r="B38" s="15" t="s">
        <v>397</v>
      </c>
      <c r="C38" s="113"/>
      <c r="D38" s="113"/>
      <c r="E38" s="113"/>
      <c r="F38" s="113"/>
      <c r="G38" s="15"/>
      <c r="H38" s="113"/>
      <c r="I38" s="113"/>
      <c r="J38" s="113"/>
      <c r="K38" s="113"/>
      <c r="L38" s="113"/>
      <c r="M38" s="113"/>
      <c r="O38" s="37" t="s">
        <v>211</v>
      </c>
      <c r="P38" s="16" t="s">
        <v>398</v>
      </c>
      <c r="Q38" s="14"/>
      <c r="R38" s="203" t="s">
        <v>213</v>
      </c>
      <c r="S38" s="12"/>
      <c r="T38" s="202" t="n">
        <v>-2</v>
      </c>
      <c r="U38" s="203" t="s">
        <v>214</v>
      </c>
      <c r="V38" s="12"/>
      <c r="W38" s="202" t="n">
        <v>-1</v>
      </c>
      <c r="X38" s="2"/>
      <c r="Y38" s="2"/>
      <c r="Z38" s="2"/>
    </row>
    <row r="39" customFormat="false" ht="16.9" hidden="false" customHeight="true" outlineLevel="0" collapsed="false">
      <c r="B39" s="15"/>
      <c r="C39" s="113"/>
      <c r="D39" s="113"/>
      <c r="E39" s="113"/>
      <c r="F39" s="113"/>
      <c r="G39" s="15"/>
      <c r="H39" s="113"/>
      <c r="I39" s="113"/>
      <c r="J39" s="113"/>
      <c r="K39" s="113"/>
      <c r="L39" s="113"/>
      <c r="M39" s="113"/>
      <c r="O39" s="1"/>
      <c r="P39" s="1"/>
      <c r="Q39" s="1"/>
      <c r="R39" s="204" t="s">
        <v>216</v>
      </c>
      <c r="S39" s="15"/>
      <c r="T39" s="202" t="n">
        <v>0</v>
      </c>
      <c r="U39" s="205" t="s">
        <v>218</v>
      </c>
      <c r="V39" s="15"/>
      <c r="W39" s="202" t="n">
        <v>0</v>
      </c>
      <c r="X39" s="2"/>
      <c r="Y39" s="2"/>
      <c r="Z39" s="2"/>
    </row>
    <row r="40" customFormat="false" ht="15" hidden="false" customHeight="false" outlineLevel="0" collapsed="false">
      <c r="B40" s="15"/>
      <c r="C40" s="113"/>
      <c r="D40" s="113"/>
      <c r="E40" s="113"/>
      <c r="F40" s="113"/>
      <c r="G40" s="15"/>
      <c r="H40" s="113"/>
      <c r="I40" s="113"/>
      <c r="J40" s="113"/>
      <c r="K40" s="113"/>
      <c r="L40" s="113"/>
      <c r="M40" s="113"/>
      <c r="O40" s="206" t="s">
        <v>71</v>
      </c>
      <c r="P40" s="53" t="s">
        <v>23</v>
      </c>
      <c r="Q40" s="53"/>
      <c r="R40" s="75" t="s">
        <v>48</v>
      </c>
      <c r="S40" s="56"/>
      <c r="T40" s="76"/>
      <c r="U40" s="76"/>
      <c r="V40" s="76"/>
      <c r="W40" s="77"/>
      <c r="X40" s="2"/>
      <c r="Y40" s="2"/>
      <c r="Z40" s="2"/>
    </row>
    <row r="41" customFormat="false" ht="15" hidden="false" customHeight="false" outlineLevel="0" collapsed="false">
      <c r="B41" s="15"/>
      <c r="C41" s="113"/>
      <c r="D41" s="113"/>
      <c r="E41" s="113"/>
      <c r="F41" s="113"/>
      <c r="G41" s="15"/>
      <c r="H41" s="113"/>
      <c r="I41" s="113"/>
      <c r="J41" s="113"/>
      <c r="K41" s="113"/>
      <c r="L41" s="113"/>
      <c r="M41" s="113"/>
      <c r="O41" s="99" t="n">
        <v>3</v>
      </c>
      <c r="P41" s="207" t="s">
        <v>25</v>
      </c>
      <c r="Q41" s="58" t="s">
        <v>220</v>
      </c>
      <c r="R41" s="80" t="s">
        <v>221</v>
      </c>
      <c r="S41" s="81"/>
      <c r="T41" s="83"/>
      <c r="U41" s="83"/>
      <c r="V41" s="83"/>
      <c r="W41" s="208" t="s">
        <v>222</v>
      </c>
      <c r="X41" s="2"/>
      <c r="Y41" s="2"/>
      <c r="Z41" s="2"/>
    </row>
    <row r="42" customFormat="false" ht="14.85" hidden="false" customHeight="true" outlineLevel="0" collapsed="false">
      <c r="B42" s="105" t="s">
        <v>78</v>
      </c>
      <c r="C42" s="105"/>
      <c r="D42" s="22"/>
      <c r="E42" s="22"/>
      <c r="F42" s="22"/>
      <c r="G42" s="22"/>
      <c r="H42" s="22"/>
      <c r="I42" s="22" t="s">
        <v>167</v>
      </c>
      <c r="J42" s="22"/>
      <c r="K42" s="22"/>
      <c r="L42" s="22"/>
      <c r="M42" s="22"/>
      <c r="O42" s="64" t="s">
        <v>399</v>
      </c>
      <c r="P42" s="65" t="s">
        <v>30</v>
      </c>
      <c r="Q42" s="58" t="s">
        <v>220</v>
      </c>
      <c r="R42" s="80" t="s">
        <v>400</v>
      </c>
      <c r="S42" s="81"/>
      <c r="T42" s="83"/>
      <c r="U42" s="83"/>
      <c r="V42" s="83"/>
      <c r="W42" s="210" t="s">
        <v>194</v>
      </c>
      <c r="X42" s="2"/>
      <c r="Y42" s="2"/>
      <c r="Z42" s="2"/>
    </row>
    <row r="43" customFormat="false" ht="15" hidden="false" customHeight="false" outlineLevel="0" collapsed="false">
      <c r="B43" s="185" t="s">
        <v>401</v>
      </c>
      <c r="C43" s="186"/>
      <c r="D43" s="187"/>
      <c r="E43" s="108"/>
      <c r="F43" s="113"/>
      <c r="G43" s="188"/>
      <c r="H43" s="113"/>
      <c r="I43" s="113"/>
      <c r="J43" s="188"/>
      <c r="K43" s="113"/>
      <c r="L43" s="113"/>
      <c r="M43" s="113"/>
      <c r="O43" s="48"/>
      <c r="P43" s="48"/>
      <c r="Q43" s="48"/>
      <c r="R43" s="80" t="s">
        <v>226</v>
      </c>
      <c r="S43" s="81"/>
      <c r="T43" s="83"/>
      <c r="U43" s="83"/>
      <c r="V43" s="83"/>
      <c r="W43" s="210" t="s">
        <v>194</v>
      </c>
    </row>
    <row r="44" customFormat="false" ht="15" hidden="false" customHeight="false" outlineLevel="0" collapsed="false">
      <c r="B44" s="189" t="s">
        <v>177</v>
      </c>
      <c r="C44" s="190"/>
      <c r="D44" s="187"/>
      <c r="E44" s="108"/>
      <c r="F44" s="113"/>
      <c r="G44" s="188"/>
      <c r="H44" s="113"/>
      <c r="I44" s="113"/>
      <c r="J44" s="188"/>
      <c r="K44" s="113"/>
      <c r="L44" s="113"/>
      <c r="M44" s="113"/>
    </row>
    <row r="45" customFormat="false" ht="15" hidden="false" customHeight="false" outlineLevel="0" collapsed="false">
      <c r="B45" s="185" t="s">
        <v>402</v>
      </c>
      <c r="C45" s="187"/>
      <c r="D45" s="187"/>
      <c r="E45" s="113"/>
      <c r="F45" s="113"/>
      <c r="G45" s="188"/>
      <c r="H45" s="113"/>
      <c r="I45" s="113"/>
      <c r="J45" s="188"/>
      <c r="K45" s="113"/>
      <c r="L45" s="113"/>
      <c r="M45" s="113"/>
    </row>
    <row r="46" customFormat="false" ht="15" hidden="false" customHeight="false" outlineLevel="0" collapsed="false">
      <c r="B46" s="185" t="s">
        <v>403</v>
      </c>
      <c r="C46" s="187"/>
      <c r="D46" s="187"/>
      <c r="E46" s="113"/>
      <c r="F46" s="113"/>
      <c r="G46" s="188"/>
      <c r="H46" s="113"/>
      <c r="I46" s="113"/>
      <c r="J46" s="188"/>
      <c r="K46" s="113"/>
      <c r="L46" s="113"/>
      <c r="M46" s="113"/>
    </row>
    <row r="47" customFormat="false" ht="15" hidden="false" customHeight="false" outlineLevel="0" collapsed="false">
      <c r="B47" s="185" t="s">
        <v>181</v>
      </c>
      <c r="C47" s="187"/>
      <c r="D47" s="187"/>
      <c r="E47" s="113"/>
      <c r="F47" s="113"/>
      <c r="G47" s="188"/>
      <c r="H47" s="113"/>
      <c r="I47" s="113"/>
      <c r="J47" s="188"/>
      <c r="K47" s="113"/>
      <c r="L47" s="113"/>
      <c r="M47" s="113"/>
    </row>
    <row r="48" customFormat="false" ht="15" hidden="false" customHeight="false" outlineLevel="0" collapsed="false">
      <c r="B48" s="185" t="s">
        <v>404</v>
      </c>
      <c r="C48" s="187"/>
      <c r="D48" s="187"/>
      <c r="E48" s="113"/>
      <c r="F48" s="113"/>
      <c r="G48" s="188"/>
      <c r="H48" s="113"/>
      <c r="I48" s="113"/>
      <c r="J48" s="188"/>
      <c r="K48" s="113"/>
      <c r="L48" s="113"/>
      <c r="M48" s="113"/>
    </row>
    <row r="49" customFormat="false" ht="15" hidden="false" customHeight="false" outlineLevel="0" collapsed="false">
      <c r="B49" s="189" t="s">
        <v>405</v>
      </c>
      <c r="C49" s="14"/>
      <c r="D49" s="14"/>
      <c r="E49" s="14"/>
      <c r="F49" s="14"/>
      <c r="G49" s="14"/>
      <c r="H49" s="14"/>
      <c r="I49" s="14"/>
      <c r="J49" s="14"/>
      <c r="K49" s="14"/>
      <c r="L49" s="14"/>
      <c r="M49" s="14"/>
    </row>
    <row r="50" customFormat="false" ht="15" hidden="false" customHeight="false" outlineLevel="0" collapsed="false">
      <c r="B50" s="189" t="s">
        <v>184</v>
      </c>
      <c r="C50" s="14"/>
      <c r="D50" s="14"/>
      <c r="E50" s="14"/>
      <c r="F50" s="14"/>
      <c r="G50" s="14"/>
      <c r="H50" s="14"/>
      <c r="I50" s="14"/>
      <c r="J50" s="14"/>
      <c r="K50" s="14"/>
      <c r="L50" s="14"/>
      <c r="M50" s="14"/>
    </row>
    <row r="51" customFormat="false" ht="15" hidden="false" customHeight="false" outlineLevel="0" collapsed="false">
      <c r="B51" s="185" t="s">
        <v>185</v>
      </c>
      <c r="C51" s="14"/>
      <c r="D51" s="14"/>
      <c r="E51" s="14"/>
      <c r="F51" s="14"/>
      <c r="G51" s="14"/>
      <c r="H51" s="14"/>
      <c r="I51" s="14"/>
      <c r="J51" s="14"/>
      <c r="K51" s="14"/>
      <c r="L51" s="14"/>
      <c r="M51" s="14"/>
    </row>
    <row r="52" customFormat="false" ht="15" hidden="false" customHeight="false" outlineLevel="0" collapsed="false">
      <c r="B52" s="189" t="s">
        <v>406</v>
      </c>
      <c r="C52" s="14"/>
      <c r="D52" s="14"/>
      <c r="E52" s="14"/>
      <c r="F52" s="14"/>
      <c r="G52" s="14"/>
      <c r="H52" s="14"/>
      <c r="I52" s="14"/>
      <c r="J52" s="14"/>
      <c r="K52" s="14"/>
      <c r="L52" s="14"/>
      <c r="M52" s="14"/>
    </row>
    <row r="53" customFormat="false" ht="15" hidden="false" customHeight="false" outlineLevel="0" collapsed="false">
      <c r="B53" s="185" t="s">
        <v>187</v>
      </c>
      <c r="C53" s="14"/>
      <c r="D53" s="14"/>
      <c r="E53" s="14"/>
      <c r="F53" s="14"/>
      <c r="G53" s="14"/>
      <c r="H53" s="14"/>
      <c r="I53" s="14"/>
      <c r="J53" s="14"/>
      <c r="K53" s="14"/>
      <c r="L53" s="14"/>
      <c r="M53" s="14"/>
    </row>
    <row r="54" customFormat="false" ht="15" hidden="false" customHeight="false" outlineLevel="0" collapsed="false">
      <c r="B54" s="185" t="s">
        <v>188</v>
      </c>
      <c r="C54" s="14"/>
      <c r="D54" s="14"/>
      <c r="E54" s="14"/>
      <c r="F54" s="14"/>
      <c r="G54" s="14"/>
      <c r="H54" s="14"/>
      <c r="I54" s="14"/>
      <c r="J54" s="14"/>
      <c r="K54" s="14"/>
      <c r="L54" s="14"/>
      <c r="M54" s="14"/>
    </row>
    <row r="55" customFormat="false" ht="15" hidden="false" customHeight="false" outlineLevel="0" collapsed="false">
      <c r="B55" s="189" t="s">
        <v>189</v>
      </c>
      <c r="C55" s="14"/>
      <c r="D55" s="14"/>
      <c r="E55" s="14"/>
      <c r="F55" s="14"/>
      <c r="G55" s="14"/>
      <c r="H55" s="14"/>
      <c r="I55" s="14"/>
      <c r="J55" s="14"/>
      <c r="K55" s="14"/>
      <c r="L55" s="14"/>
      <c r="M55" s="14"/>
    </row>
    <row r="56" customFormat="false" ht="15" hidden="false" customHeight="true" outlineLevel="0" collapsed="false">
      <c r="B56" s="301"/>
    </row>
    <row r="57" customFormat="false" ht="15" hidden="false" customHeight="true" outlineLevel="0" collapsed="false">
      <c r="B57" s="301"/>
      <c r="E57" s="2" t="s">
        <v>407</v>
      </c>
    </row>
    <row r="58" customFormat="false" ht="15" hidden="false" customHeight="true" outlineLevel="0" collapsed="false">
      <c r="B58" s="309"/>
      <c r="E58" s="2" t="s">
        <v>408</v>
      </c>
    </row>
    <row r="59" customFormat="false" ht="15" hidden="false" customHeight="true" outlineLevel="0" collapsed="false">
      <c r="E59" s="2" t="s">
        <v>409</v>
      </c>
    </row>
    <row r="60" customFormat="false" ht="15" hidden="false" customHeight="true" outlineLevel="0" collapsed="false">
      <c r="E60" s="2" t="s">
        <v>410</v>
      </c>
    </row>
    <row r="61" customFormat="false" ht="15" hidden="false" customHeight="true" outlineLevel="0" collapsed="false">
      <c r="E61" s="2" t="s">
        <v>411</v>
      </c>
    </row>
    <row r="71" customFormat="false" ht="13.8" hidden="false" customHeight="false" outlineLevel="0" collapsed="false"/>
    <row r="72" customFormat="false" ht="13.8" hidden="false" customHeight="false" outlineLevel="0" collapsed="false"/>
    <row r="98" customFormat="false" ht="15" hidden="false" customHeight="true" outlineLevel="0" collapsed="false">
      <c r="I98" s="310"/>
    </row>
    <row r="99" customFormat="false" ht="15" hidden="false" customHeight="true" outlineLevel="0" collapsed="false">
      <c r="I99" s="310"/>
    </row>
    <row r="100" customFormat="false" ht="15" hidden="false" customHeight="true" outlineLevel="0" collapsed="false">
      <c r="I100" s="310"/>
    </row>
    <row r="101" customFormat="false" ht="15" hidden="false" customHeight="true" outlineLevel="0" collapsed="false">
      <c r="I101" s="310"/>
    </row>
  </sheetData>
  <mergeCells count="4">
    <mergeCell ref="B2:I3"/>
    <mergeCell ref="G11:H11"/>
    <mergeCell ref="I11:J11"/>
    <mergeCell ref="K12:L12"/>
  </mergeCells>
  <dataValidations count="2">
    <dataValidation allowBlank="true" errorStyle="stop" operator="equal" showDropDown="false" showErrorMessage="true" showInputMessage="true" sqref="G10:H10" type="list">
      <formula1>$O$10:$O$12</formula1>
      <formula2>0</formula2>
    </dataValidation>
    <dataValidation allowBlank="true" errorStyle="stop" operator="equal" showDropDown="false" showErrorMessage="true" showInputMessage="true" sqref="G11:M11 G12:H14 J12:M12 J13:J14 L13:M13 L14"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8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5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N26" activeCellId="0" sqref="N26"/>
    </sheetView>
  </sheetViews>
  <sheetFormatPr defaultColWidth="8.7421875" defaultRowHeight="15" customHeight="true" zeroHeight="false" outlineLevelRow="0" outlineLevelCol="0"/>
  <cols>
    <col collapsed="false" customWidth="true" hidden="false" outlineLevel="0" max="1" min="1" style="1" width="8.87"/>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21"/>
    <col collapsed="false" customWidth="true" hidden="false" outlineLevel="0" max="15" min="15" style="2" width="8.87"/>
    <col collapsed="false" customWidth="true" hidden="false" outlineLevel="0" max="18" min="18" style="2" width="9.41"/>
  </cols>
  <sheetData>
    <row r="1" customFormat="false" ht="15" hidden="false" customHeight="false" outlineLevel="0" collapsed="false">
      <c r="B1" s="1"/>
      <c r="C1" s="1"/>
      <c r="D1" s="1"/>
      <c r="E1" s="1"/>
      <c r="F1" s="1"/>
      <c r="G1" s="4"/>
      <c r="H1" s="1"/>
      <c r="I1" s="1"/>
      <c r="J1" s="1"/>
      <c r="K1" s="311"/>
      <c r="L1" s="312"/>
      <c r="M1" s="313"/>
      <c r="S1" s="114" t="s">
        <v>80</v>
      </c>
      <c r="T1" s="114" t="s">
        <v>81</v>
      </c>
      <c r="U1" s="114" t="s">
        <v>82</v>
      </c>
      <c r="V1" s="114" t="s">
        <v>412</v>
      </c>
      <c r="W1" s="114" t="s">
        <v>84</v>
      </c>
      <c r="X1" s="258"/>
    </row>
    <row r="2" customFormat="false" ht="15" hidden="false" customHeight="false" outlineLevel="0" collapsed="false">
      <c r="B2" s="10" t="s">
        <v>1</v>
      </c>
      <c r="C2" s="10"/>
      <c r="D2" s="10"/>
      <c r="E2" s="10"/>
      <c r="F2" s="10"/>
      <c r="G2" s="10"/>
      <c r="H2" s="10"/>
      <c r="I2" s="10"/>
      <c r="J2" s="1"/>
      <c r="K2" s="314"/>
      <c r="L2" s="315"/>
      <c r="M2" s="316"/>
      <c r="O2" s="116" t="s">
        <v>5</v>
      </c>
      <c r="P2" s="117" t="s">
        <v>413</v>
      </c>
      <c r="Q2" s="118"/>
      <c r="R2" s="118"/>
      <c r="S2" s="119" t="s">
        <v>414</v>
      </c>
      <c r="T2" s="119" t="n">
        <v>2</v>
      </c>
      <c r="U2" s="119" t="s">
        <v>235</v>
      </c>
      <c r="V2" s="119" t="s">
        <v>277</v>
      </c>
      <c r="W2" s="119" t="s">
        <v>415</v>
      </c>
      <c r="X2" s="258"/>
    </row>
    <row r="3" customFormat="false" ht="15" hidden="false" customHeight="false" outlineLevel="0" collapsed="false">
      <c r="B3" s="10"/>
      <c r="C3" s="10"/>
      <c r="D3" s="10"/>
      <c r="E3" s="10"/>
      <c r="F3" s="10"/>
      <c r="G3" s="10"/>
      <c r="H3" s="10"/>
      <c r="I3" s="10"/>
      <c r="J3" s="1"/>
      <c r="K3" s="314"/>
      <c r="L3" s="315"/>
      <c r="M3" s="316"/>
      <c r="O3" s="120" t="s">
        <v>7</v>
      </c>
      <c r="P3" s="121" t="s">
        <v>416</v>
      </c>
      <c r="Q3" s="122"/>
      <c r="R3" s="122"/>
      <c r="S3" s="122"/>
      <c r="T3" s="122"/>
      <c r="U3" s="122"/>
      <c r="V3" s="122"/>
      <c r="W3" s="123"/>
    </row>
    <row r="4" customFormat="false" ht="15" hidden="false" customHeight="false" outlineLevel="0" collapsed="false">
      <c r="B4" s="1"/>
      <c r="C4" s="1"/>
      <c r="D4" s="1"/>
      <c r="E4" s="1"/>
      <c r="F4" s="1"/>
      <c r="G4" s="4"/>
      <c r="H4" s="1"/>
      <c r="I4" s="1"/>
      <c r="J4" s="1"/>
      <c r="K4" s="314"/>
      <c r="L4" s="315"/>
      <c r="M4" s="316"/>
      <c r="O4" s="116" t="s">
        <v>5</v>
      </c>
      <c r="P4" s="124" t="s">
        <v>345</v>
      </c>
      <c r="Q4" s="118"/>
      <c r="R4" s="118"/>
      <c r="S4" s="119" t="s">
        <v>342</v>
      </c>
      <c r="T4" s="119" t="n">
        <v>4</v>
      </c>
      <c r="U4" s="119" t="s">
        <v>125</v>
      </c>
      <c r="V4" s="119" t="s">
        <v>277</v>
      </c>
      <c r="W4" s="119" t="s">
        <v>99</v>
      </c>
    </row>
    <row r="5" customFormat="false" ht="15" hidden="false" customHeight="false" outlineLevel="0" collapsed="false">
      <c r="B5" s="1" t="s">
        <v>5</v>
      </c>
      <c r="C5" s="16" t="s">
        <v>417</v>
      </c>
      <c r="D5" s="14"/>
      <c r="E5" s="14"/>
      <c r="F5" s="14"/>
      <c r="G5" s="17"/>
      <c r="H5" s="14"/>
      <c r="I5" s="14"/>
      <c r="J5" s="14"/>
      <c r="K5" s="314"/>
      <c r="L5" s="315"/>
      <c r="M5" s="316"/>
      <c r="O5" s="120" t="s">
        <v>7</v>
      </c>
      <c r="P5" s="20" t="s">
        <v>347</v>
      </c>
      <c r="Q5" s="122"/>
      <c r="R5" s="122"/>
      <c r="S5" s="122"/>
      <c r="T5" s="122"/>
      <c r="U5" s="122"/>
      <c r="V5" s="122"/>
      <c r="W5" s="123"/>
    </row>
    <row r="6" customFormat="false" ht="15" hidden="false" customHeight="false" outlineLevel="0" collapsed="false">
      <c r="B6" s="1" t="s">
        <v>7</v>
      </c>
      <c r="C6" s="1"/>
      <c r="D6" s="11" t="s">
        <v>418</v>
      </c>
      <c r="E6" s="12"/>
      <c r="F6" s="12"/>
      <c r="G6" s="18"/>
      <c r="H6" s="12"/>
      <c r="I6" s="12"/>
      <c r="J6" s="12"/>
      <c r="K6" s="314"/>
      <c r="L6" s="315"/>
      <c r="M6" s="316"/>
      <c r="O6" s="116" t="s">
        <v>5</v>
      </c>
      <c r="P6" s="124" t="s">
        <v>419</v>
      </c>
      <c r="Q6" s="118"/>
      <c r="R6" s="118"/>
      <c r="S6" s="119" t="s">
        <v>420</v>
      </c>
      <c r="T6" s="119" t="n">
        <v>6</v>
      </c>
      <c r="U6" s="119" t="s">
        <v>125</v>
      </c>
      <c r="V6" s="119" t="s">
        <v>277</v>
      </c>
      <c r="W6" s="119" t="s">
        <v>163</v>
      </c>
    </row>
    <row r="7" customFormat="false" ht="15" hidden="false" customHeight="false" outlineLevel="0" collapsed="false">
      <c r="B7" s="1" t="s">
        <v>9</v>
      </c>
      <c r="C7" s="19" t="n">
        <v>3</v>
      </c>
      <c r="D7" s="20"/>
      <c r="E7" s="15"/>
      <c r="F7" s="15"/>
      <c r="G7" s="21"/>
      <c r="H7" s="15"/>
      <c r="I7" s="15"/>
      <c r="J7" s="15"/>
      <c r="K7" s="314"/>
      <c r="L7" s="315"/>
      <c r="M7" s="316"/>
      <c r="O7" s="120" t="s">
        <v>7</v>
      </c>
      <c r="P7" s="20" t="s">
        <v>421</v>
      </c>
      <c r="Q7" s="122"/>
      <c r="R7" s="122"/>
      <c r="S7" s="122"/>
      <c r="T7" s="122"/>
      <c r="U7" s="122"/>
      <c r="V7" s="122"/>
      <c r="W7" s="123"/>
    </row>
    <row r="8" customFormat="false" ht="15" hidden="false" customHeight="false" outlineLevel="0" collapsed="false">
      <c r="B8" s="134" t="s">
        <v>20</v>
      </c>
      <c r="C8" s="1" t="s">
        <v>422</v>
      </c>
      <c r="D8" s="1"/>
      <c r="E8" s="1"/>
      <c r="F8" s="1"/>
      <c r="G8" s="4"/>
      <c r="H8" s="1"/>
      <c r="I8" s="1"/>
      <c r="J8" s="1"/>
      <c r="K8" s="314"/>
      <c r="L8" s="315"/>
      <c r="M8" s="316"/>
      <c r="O8" s="116" t="s">
        <v>5</v>
      </c>
      <c r="P8" s="124" t="s">
        <v>423</v>
      </c>
      <c r="Q8" s="118"/>
      <c r="R8" s="118"/>
      <c r="S8" s="119" t="s">
        <v>420</v>
      </c>
      <c r="T8" s="119" t="n">
        <v>5</v>
      </c>
      <c r="U8" s="119" t="s">
        <v>90</v>
      </c>
      <c r="V8" s="119" t="s">
        <v>424</v>
      </c>
      <c r="W8" s="119" t="s">
        <v>335</v>
      </c>
    </row>
    <row r="9" customFormat="false" ht="18" hidden="false" customHeight="true" outlineLevel="0" collapsed="false">
      <c r="B9" s="22" t="s">
        <v>11</v>
      </c>
      <c r="C9" s="22"/>
      <c r="D9" s="22"/>
      <c r="E9" s="22"/>
      <c r="F9" s="219" t="s">
        <v>12</v>
      </c>
      <c r="G9" s="22"/>
      <c r="H9" s="22"/>
      <c r="I9" s="25"/>
      <c r="J9" s="25"/>
      <c r="K9" s="317"/>
      <c r="L9" s="318"/>
      <c r="M9" s="319"/>
      <c r="O9" s="120" t="s">
        <v>7</v>
      </c>
      <c r="P9" s="125" t="s">
        <v>425</v>
      </c>
      <c r="Q9" s="122"/>
      <c r="R9" s="122"/>
      <c r="S9" s="122"/>
      <c r="T9" s="122"/>
      <c r="U9" s="122"/>
      <c r="V9" s="122"/>
      <c r="W9" s="123"/>
    </row>
    <row r="10" customFormat="false" ht="15" hidden="false" customHeight="false" outlineLevel="0" collapsed="false">
      <c r="B10" s="29" t="s">
        <v>13</v>
      </c>
      <c r="C10" s="20" t="s">
        <v>426</v>
      </c>
      <c r="D10" s="15"/>
      <c r="E10" s="30" t="s">
        <v>14</v>
      </c>
      <c r="F10" s="31"/>
      <c r="G10" s="41"/>
      <c r="H10" s="41"/>
      <c r="I10" s="320"/>
      <c r="J10" s="320"/>
      <c r="K10" s="321"/>
      <c r="L10" s="321"/>
      <c r="M10" s="321"/>
      <c r="O10" s="116" t="s">
        <v>5</v>
      </c>
      <c r="P10" s="126" t="s">
        <v>427</v>
      </c>
      <c r="Q10" s="118"/>
      <c r="R10" s="118"/>
      <c r="S10" s="119" t="s">
        <v>428</v>
      </c>
      <c r="T10" s="119" t="n">
        <v>4</v>
      </c>
      <c r="U10" s="119" t="s">
        <v>97</v>
      </c>
      <c r="V10" s="119" t="s">
        <v>253</v>
      </c>
      <c r="W10" s="119" t="s">
        <v>335</v>
      </c>
    </row>
    <row r="11" customFormat="false" ht="15" hidden="false" customHeight="false" outlineLevel="0" collapsed="false">
      <c r="B11" s="37" t="s">
        <v>15</v>
      </c>
      <c r="C11" s="16" t="s">
        <v>429</v>
      </c>
      <c r="D11" s="14"/>
      <c r="E11" s="38" t="s">
        <v>16</v>
      </c>
      <c r="F11" s="39"/>
      <c r="G11" s="139" t="s">
        <v>430</v>
      </c>
      <c r="H11" s="139"/>
      <c r="I11" s="41"/>
      <c r="J11" s="41"/>
      <c r="K11" s="322"/>
      <c r="L11" s="321"/>
      <c r="M11" s="321"/>
      <c r="O11" s="120" t="s">
        <v>7</v>
      </c>
      <c r="P11" s="20" t="s">
        <v>431</v>
      </c>
      <c r="Q11" s="122"/>
      <c r="R11" s="122"/>
      <c r="S11" s="122"/>
      <c r="T11" s="122"/>
      <c r="U11" s="122"/>
      <c r="V11" s="122"/>
      <c r="W11" s="123"/>
    </row>
    <row r="12" customFormat="false" ht="15" hidden="false" customHeight="false" outlineLevel="0" collapsed="false">
      <c r="B12" s="42" t="s">
        <v>17</v>
      </c>
      <c r="C12" s="16" t="s">
        <v>432</v>
      </c>
      <c r="D12" s="14"/>
      <c r="E12" s="38" t="s">
        <v>18</v>
      </c>
      <c r="F12" s="39"/>
      <c r="G12" s="226" t="s">
        <v>433</v>
      </c>
      <c r="H12" s="226"/>
      <c r="I12" s="1"/>
      <c r="J12" s="139"/>
      <c r="K12" s="90"/>
      <c r="L12" s="90"/>
      <c r="M12" s="321"/>
      <c r="O12" s="116" t="s">
        <v>5</v>
      </c>
      <c r="P12" s="124" t="s">
        <v>434</v>
      </c>
      <c r="Q12" s="118"/>
      <c r="R12" s="118"/>
      <c r="S12" s="119" t="s">
        <v>435</v>
      </c>
      <c r="T12" s="119" t="n">
        <v>3</v>
      </c>
      <c r="U12" s="119" t="s">
        <v>90</v>
      </c>
      <c r="V12" s="119" t="s">
        <v>436</v>
      </c>
      <c r="W12" s="119" t="s">
        <v>335</v>
      </c>
    </row>
    <row r="13" customFormat="false" ht="15" hidden="false" customHeight="false" outlineLevel="0" collapsed="false">
      <c r="B13" s="42" t="s">
        <v>354</v>
      </c>
      <c r="C13" s="16" t="s">
        <v>257</v>
      </c>
      <c r="D13" s="14"/>
      <c r="E13" s="38" t="s">
        <v>19</v>
      </c>
      <c r="F13" s="18"/>
      <c r="G13" s="139" t="s">
        <v>437</v>
      </c>
      <c r="H13" s="139"/>
      <c r="I13" s="1"/>
      <c r="J13" s="1"/>
      <c r="K13" s="1"/>
      <c r="L13" s="1"/>
      <c r="M13" s="41"/>
      <c r="O13" s="120" t="s">
        <v>7</v>
      </c>
      <c r="P13" s="20" t="s">
        <v>438</v>
      </c>
      <c r="Q13" s="122"/>
      <c r="R13" s="122"/>
      <c r="S13" s="122"/>
      <c r="T13" s="122"/>
      <c r="U13" s="122"/>
      <c r="V13" s="122"/>
      <c r="W13" s="123"/>
    </row>
    <row r="14" customFormat="false" ht="15" hidden="false" customHeight="false" outlineLevel="0" collapsed="false">
      <c r="B14" s="46" t="s">
        <v>116</v>
      </c>
      <c r="C14" s="16" t="s">
        <v>439</v>
      </c>
      <c r="D14" s="14"/>
      <c r="E14" s="38" t="s">
        <v>21</v>
      </c>
      <c r="F14" s="39"/>
      <c r="G14" s="139" t="s">
        <v>440</v>
      </c>
      <c r="H14" s="139"/>
      <c r="I14" s="1"/>
      <c r="J14" s="1"/>
      <c r="K14" s="1"/>
      <c r="L14" s="1"/>
      <c r="O14" s="116" t="s">
        <v>5</v>
      </c>
      <c r="P14" s="124" t="s">
        <v>123</v>
      </c>
      <c r="Q14" s="118"/>
      <c r="R14" s="118"/>
      <c r="S14" s="119" t="s">
        <v>124</v>
      </c>
      <c r="T14" s="119" t="n">
        <v>1</v>
      </c>
      <c r="U14" s="119" t="s">
        <v>125</v>
      </c>
      <c r="V14" s="119" t="s">
        <v>253</v>
      </c>
      <c r="W14" s="119" t="s">
        <v>441</v>
      </c>
    </row>
    <row r="15" customFormat="false" ht="15" hidden="false" customHeight="false" outlineLevel="0" collapsed="false">
      <c r="B15" s="53" t="s">
        <v>23</v>
      </c>
      <c r="C15" s="53"/>
      <c r="D15" s="53"/>
      <c r="E15" s="54"/>
      <c r="F15" s="54" t="s">
        <v>24</v>
      </c>
      <c r="G15" s="54"/>
      <c r="H15" s="281"/>
      <c r="I15" s="279"/>
      <c r="J15" s="230"/>
      <c r="K15" s="230"/>
      <c r="L15" s="230"/>
      <c r="M15" s="230"/>
      <c r="O15" s="120" t="s">
        <v>7</v>
      </c>
      <c r="P15" s="121" t="s">
        <v>442</v>
      </c>
      <c r="Q15" s="122"/>
      <c r="R15" s="122"/>
      <c r="S15" s="122"/>
      <c r="T15" s="122"/>
      <c r="U15" s="122"/>
      <c r="V15" s="122"/>
      <c r="W15" s="123"/>
    </row>
    <row r="16" customFormat="false" ht="15" hidden="false" customHeight="false" outlineLevel="0" collapsed="false">
      <c r="A16" s="170" t="n">
        <v>2</v>
      </c>
      <c r="B16" s="57" t="s">
        <v>25</v>
      </c>
      <c r="C16" s="58" t="str">
        <f aca="false">LOOKUP(A16,Data!$A$2:$D$11)</f>
        <v>ppp</v>
      </c>
      <c r="D16" s="12"/>
      <c r="E16" s="6"/>
      <c r="F16" s="59" t="s">
        <v>27</v>
      </c>
      <c r="G16" s="60" t="n">
        <v>0</v>
      </c>
      <c r="H16" s="61"/>
      <c r="I16" s="62" t="s">
        <v>28</v>
      </c>
      <c r="J16" s="63" t="n">
        <v>0</v>
      </c>
      <c r="K16" s="64"/>
      <c r="L16" s="37" t="s">
        <v>29</v>
      </c>
      <c r="M16" s="63" t="n">
        <v>0</v>
      </c>
      <c r="O16" s="116" t="s">
        <v>5</v>
      </c>
      <c r="P16" s="127" t="s">
        <v>443</v>
      </c>
      <c r="Q16" s="118"/>
      <c r="R16" s="118"/>
      <c r="S16" s="119" t="s">
        <v>120</v>
      </c>
      <c r="T16" s="119" t="n">
        <v>2</v>
      </c>
      <c r="U16" s="119" t="s">
        <v>90</v>
      </c>
      <c r="V16" s="119" t="s">
        <v>253</v>
      </c>
      <c r="W16" s="119" t="s">
        <v>444</v>
      </c>
    </row>
    <row r="17" customFormat="false" ht="15" hidden="false" customHeight="false" outlineLevel="0" collapsed="false">
      <c r="A17" s="170" t="n">
        <v>3</v>
      </c>
      <c r="B17" s="65" t="s">
        <v>30</v>
      </c>
      <c r="C17" s="58" t="str">
        <f aca="false">LOOKUP(A17,Data!$A$2:$D$11)</f>
        <v>pppp</v>
      </c>
      <c r="D17" s="12"/>
      <c r="E17" s="12"/>
      <c r="F17" s="86" t="s">
        <v>31</v>
      </c>
      <c r="G17" s="60" t="n">
        <v>3</v>
      </c>
      <c r="H17" s="67"/>
      <c r="I17" s="62" t="s">
        <v>32</v>
      </c>
      <c r="J17" s="71" t="n">
        <v>0</v>
      </c>
      <c r="K17" s="64"/>
      <c r="L17" s="146" t="s">
        <v>33</v>
      </c>
      <c r="M17" s="63" t="n">
        <v>2</v>
      </c>
      <c r="O17" s="120" t="s">
        <v>7</v>
      </c>
      <c r="P17" s="121" t="s">
        <v>445</v>
      </c>
      <c r="Q17" s="122"/>
      <c r="R17" s="122"/>
      <c r="S17" s="122"/>
      <c r="T17" s="122"/>
      <c r="U17" s="122"/>
      <c r="V17" s="122"/>
      <c r="W17" s="123"/>
    </row>
    <row r="18" customFormat="false" ht="13.5" hidden="false" customHeight="true" outlineLevel="0" collapsed="false">
      <c r="B18" s="65" t="s">
        <v>34</v>
      </c>
      <c r="C18" s="58" t="s">
        <v>26</v>
      </c>
      <c r="D18" s="12"/>
      <c r="E18" s="12"/>
      <c r="F18" s="62" t="s">
        <v>35</v>
      </c>
      <c r="G18" s="60" t="n">
        <v>0</v>
      </c>
      <c r="H18" s="67"/>
      <c r="I18" s="62" t="s">
        <v>36</v>
      </c>
      <c r="J18" s="71" t="n">
        <v>0</v>
      </c>
      <c r="K18" s="64"/>
      <c r="L18" s="146" t="s">
        <v>37</v>
      </c>
      <c r="M18" s="63" t="n">
        <v>3</v>
      </c>
      <c r="O18" s="116" t="s">
        <v>5</v>
      </c>
      <c r="P18" s="117" t="s">
        <v>446</v>
      </c>
      <c r="Q18" s="118"/>
      <c r="R18" s="118"/>
      <c r="S18" s="119" t="s">
        <v>447</v>
      </c>
      <c r="T18" s="119" t="n">
        <v>3</v>
      </c>
      <c r="U18" s="119" t="s">
        <v>125</v>
      </c>
      <c r="V18" s="119" t="s">
        <v>253</v>
      </c>
      <c r="W18" s="119" t="s">
        <v>163</v>
      </c>
    </row>
    <row r="19" customFormat="false" ht="15" hidden="false" customHeight="false" outlineLevel="0" collapsed="false">
      <c r="B19" s="323" t="s">
        <v>38</v>
      </c>
      <c r="C19" s="58" t="s">
        <v>26</v>
      </c>
      <c r="D19" s="12"/>
      <c r="E19" s="12"/>
      <c r="F19" s="62" t="s">
        <v>39</v>
      </c>
      <c r="G19" s="66" t="n">
        <v>0</v>
      </c>
      <c r="H19" s="61"/>
      <c r="I19" s="62" t="s">
        <v>40</v>
      </c>
      <c r="J19" s="63" t="n">
        <v>0</v>
      </c>
      <c r="K19" s="64"/>
      <c r="L19" s="37" t="s">
        <v>41</v>
      </c>
      <c r="M19" s="63" t="n">
        <v>0</v>
      </c>
      <c r="O19" s="120" t="s">
        <v>7</v>
      </c>
      <c r="P19" s="121" t="s">
        <v>448</v>
      </c>
      <c r="Q19" s="122"/>
      <c r="R19" s="122"/>
      <c r="S19" s="122"/>
      <c r="T19" s="122" t="n">
        <f aca="false">SUM(T2:T18)</f>
        <v>30</v>
      </c>
      <c r="U19" s="122"/>
      <c r="V19" s="122"/>
      <c r="W19" s="123"/>
    </row>
    <row r="20" customFormat="false" ht="15" hidden="false" customHeight="false" outlineLevel="0" collapsed="false">
      <c r="B20" s="69" t="s">
        <v>42</v>
      </c>
      <c r="C20" s="15"/>
      <c r="D20" s="15"/>
      <c r="E20" s="15"/>
      <c r="F20" s="70" t="s">
        <v>43</v>
      </c>
      <c r="G20" s="63" t="n">
        <v>0</v>
      </c>
      <c r="H20" s="72"/>
      <c r="I20" s="70" t="s">
        <v>44</v>
      </c>
      <c r="J20" s="71" t="n">
        <v>0</v>
      </c>
      <c r="K20" s="232"/>
      <c r="L20" s="74" t="s">
        <v>45</v>
      </c>
      <c r="M20" s="63" t="n">
        <v>0</v>
      </c>
      <c r="O20" s="116" t="s">
        <v>5</v>
      </c>
      <c r="P20" s="117"/>
      <c r="Q20" s="118"/>
      <c r="R20" s="118"/>
      <c r="S20" s="119"/>
      <c r="T20" s="119"/>
      <c r="U20" s="119"/>
      <c r="V20" s="119"/>
      <c r="W20" s="119"/>
    </row>
    <row r="21" customFormat="false" ht="15" hidden="false" customHeight="false" outlineLevel="0" collapsed="false">
      <c r="B21" s="65" t="s">
        <v>46</v>
      </c>
      <c r="C21" s="20"/>
      <c r="D21" s="15"/>
      <c r="E21" s="70" t="s">
        <v>47</v>
      </c>
      <c r="F21" s="324" t="s">
        <v>48</v>
      </c>
      <c r="G21" s="230"/>
      <c r="H21" s="230"/>
      <c r="I21" s="325" t="s">
        <v>49</v>
      </c>
      <c r="J21" s="325"/>
      <c r="K21" s="76" t="s">
        <v>50</v>
      </c>
      <c r="L21" s="230"/>
      <c r="M21" s="326" t="s">
        <v>51</v>
      </c>
      <c r="O21" s="120" t="s">
        <v>7</v>
      </c>
      <c r="P21" s="121"/>
      <c r="Q21" s="122"/>
      <c r="R21" s="122"/>
      <c r="S21" s="122"/>
      <c r="T21" s="122"/>
      <c r="U21" s="122"/>
      <c r="V21" s="122"/>
      <c r="W21" s="123"/>
    </row>
    <row r="22" customFormat="false" ht="15" hidden="false" customHeight="false" outlineLevel="0" collapsed="false">
      <c r="B22" s="78" t="s">
        <v>52</v>
      </c>
      <c r="C22" s="16"/>
      <c r="D22" s="14"/>
      <c r="E22" s="79" t="s">
        <v>53</v>
      </c>
      <c r="F22" s="327" t="s">
        <v>449</v>
      </c>
      <c r="G22" s="328"/>
      <c r="H22" s="328"/>
      <c r="I22" s="329" t="str">
        <f aca="false">LOOKUP(J22,Data!$A$2:$B$12)</f>
        <v>Fair (+2)</v>
      </c>
      <c r="J22" s="83" t="n">
        <v>2</v>
      </c>
      <c r="K22" s="84"/>
      <c r="L22" s="81"/>
      <c r="M22" s="85" t="n">
        <v>0</v>
      </c>
      <c r="O22" s="330" t="s">
        <v>5</v>
      </c>
      <c r="P22" s="117"/>
      <c r="Q22" s="118"/>
      <c r="R22" s="118"/>
      <c r="S22" s="119"/>
      <c r="T22" s="119"/>
      <c r="U22" s="119"/>
      <c r="V22" s="119"/>
      <c r="W22" s="119"/>
    </row>
    <row r="23" customFormat="false" ht="15" hidden="false" customHeight="false" outlineLevel="0" collapsed="false">
      <c r="B23" s="65" t="s">
        <v>54</v>
      </c>
      <c r="C23" s="16"/>
      <c r="D23" s="14"/>
      <c r="E23" s="79" t="s">
        <v>55</v>
      </c>
      <c r="F23" s="327" t="s">
        <v>450</v>
      </c>
      <c r="G23" s="328"/>
      <c r="H23" s="328"/>
      <c r="I23" s="329" t="str">
        <f aca="false">LOOKUP(J23,Data!$A$2:$B$12)</f>
        <v>Fantastic (+6)</v>
      </c>
      <c r="J23" s="83" t="n">
        <f aca="false">3+3</f>
        <v>6</v>
      </c>
      <c r="K23" s="84" t="n">
        <f aca="false">J23+4</f>
        <v>10</v>
      </c>
      <c r="L23" s="81"/>
      <c r="M23" s="85"/>
      <c r="O23" s="120" t="s">
        <v>7</v>
      </c>
      <c r="P23" s="121"/>
      <c r="Q23" s="122"/>
      <c r="R23" s="122"/>
      <c r="S23" s="122"/>
      <c r="T23" s="122"/>
      <c r="U23" s="122"/>
      <c r="V23" s="122"/>
      <c r="W23" s="123"/>
    </row>
    <row r="24" customFormat="false" ht="15" hidden="false" customHeight="false" outlineLevel="0" collapsed="false">
      <c r="B24" s="78" t="s">
        <v>56</v>
      </c>
      <c r="C24" s="16"/>
      <c r="D24" s="14"/>
      <c r="E24" s="79" t="n">
        <v>-8</v>
      </c>
      <c r="F24" s="327" t="s">
        <v>451</v>
      </c>
      <c r="G24" s="328"/>
      <c r="H24" s="328"/>
      <c r="I24" s="329" t="str">
        <f aca="false">LOOKUP(J24,Data!$A$2:$B$12)</f>
        <v>Superb (+5)</v>
      </c>
      <c r="J24" s="83" t="n">
        <v>5</v>
      </c>
      <c r="K24" s="84" t="n">
        <f aca="false">J24+4</f>
        <v>9</v>
      </c>
      <c r="L24" s="81"/>
      <c r="M24" s="81"/>
      <c r="O24" s="330" t="s">
        <v>5</v>
      </c>
      <c r="P24" s="117"/>
      <c r="Q24" s="118"/>
      <c r="R24" s="118"/>
      <c r="S24" s="119"/>
      <c r="T24" s="119"/>
      <c r="U24" s="119"/>
      <c r="V24" s="119"/>
      <c r="W24" s="119"/>
    </row>
    <row r="25" customFormat="false" ht="15" hidden="false" customHeight="false" outlineLevel="0" collapsed="false">
      <c r="B25" s="69" t="s">
        <v>57</v>
      </c>
      <c r="C25" s="12"/>
      <c r="D25" s="12"/>
      <c r="E25" s="86" t="s">
        <v>58</v>
      </c>
      <c r="F25" s="327" t="s">
        <v>452</v>
      </c>
      <c r="G25" s="328"/>
      <c r="H25" s="328"/>
      <c r="I25" s="329" t="str">
        <f aca="false">LOOKUP(J25,Data!$A$2:$B$12)</f>
        <v>Good (+3)</v>
      </c>
      <c r="J25" s="83" t="n">
        <v>3</v>
      </c>
      <c r="K25" s="84" t="n">
        <f aca="false">J25+4</f>
        <v>7</v>
      </c>
      <c r="L25" s="81"/>
      <c r="M25" s="155"/>
      <c r="O25" s="120" t="s">
        <v>7</v>
      </c>
      <c r="P25" s="121"/>
      <c r="Q25" s="122"/>
      <c r="R25" s="122"/>
      <c r="S25" s="122"/>
      <c r="T25" s="122"/>
      <c r="U25" s="122"/>
      <c r="V25" s="122"/>
      <c r="W25" s="123"/>
    </row>
    <row r="26" customFormat="false" ht="15" hidden="false" customHeight="false" outlineLevel="0" collapsed="false">
      <c r="B26" s="65" t="s">
        <v>59</v>
      </c>
      <c r="C26" s="87" t="s">
        <v>60</v>
      </c>
      <c r="D26" s="12" t="s">
        <v>61</v>
      </c>
      <c r="E26" s="88" t="s">
        <v>62</v>
      </c>
      <c r="F26" s="327" t="s">
        <v>453</v>
      </c>
      <c r="G26" s="328"/>
      <c r="H26" s="328"/>
      <c r="I26" s="329" t="str">
        <f aca="false">LOOKUP(J26,Data!$A$2:$B$12)</f>
        <v>Good (+3)</v>
      </c>
      <c r="J26" s="83" t="n">
        <v>3</v>
      </c>
      <c r="K26" s="84" t="n">
        <f aca="false">J26+4</f>
        <v>7</v>
      </c>
      <c r="L26" s="81"/>
      <c r="M26" s="81"/>
      <c r="O26" s="330" t="s">
        <v>5</v>
      </c>
      <c r="P26" s="117"/>
      <c r="Q26" s="118"/>
      <c r="R26" s="118"/>
      <c r="S26" s="119"/>
      <c r="T26" s="119"/>
      <c r="U26" s="119"/>
      <c r="V26" s="119"/>
      <c r="W26" s="119"/>
    </row>
    <row r="27" customFormat="false" ht="15" hidden="false" customHeight="false" outlineLevel="0" collapsed="false">
      <c r="B27" s="89" t="s">
        <v>63</v>
      </c>
      <c r="C27" s="87" t="s">
        <v>60</v>
      </c>
      <c r="D27" s="90" t="n">
        <v>-1</v>
      </c>
      <c r="E27" s="91" t="s">
        <v>64</v>
      </c>
      <c r="F27" s="327" t="s">
        <v>454</v>
      </c>
      <c r="G27" s="328"/>
      <c r="H27" s="328"/>
      <c r="I27" s="329" t="str">
        <f aca="false">LOOKUP(J27,Data!$A$2:$B$12)</f>
        <v>Fair (+2)</v>
      </c>
      <c r="J27" s="83" t="n">
        <v>2</v>
      </c>
      <c r="K27" s="84" t="n">
        <f aca="false">J27+4</f>
        <v>6</v>
      </c>
      <c r="L27" s="81"/>
      <c r="M27" s="92" t="s">
        <v>65</v>
      </c>
      <c r="O27" s="120" t="s">
        <v>7</v>
      </c>
      <c r="P27" s="121"/>
      <c r="Q27" s="122"/>
      <c r="R27" s="122"/>
      <c r="S27" s="122"/>
      <c r="T27" s="122"/>
      <c r="U27" s="122"/>
      <c r="V27" s="122"/>
      <c r="W27" s="123"/>
    </row>
    <row r="28" customFormat="false" ht="15" hidden="false" customHeight="false" outlineLevel="0" collapsed="false">
      <c r="B28" s="65" t="s">
        <v>66</v>
      </c>
      <c r="C28" s="87" t="s">
        <v>60</v>
      </c>
      <c r="D28" s="90" t="n">
        <v>-2</v>
      </c>
      <c r="E28" s="91" t="s">
        <v>67</v>
      </c>
      <c r="F28" s="327" t="s">
        <v>164</v>
      </c>
      <c r="G28" s="328"/>
      <c r="H28" s="328"/>
      <c r="I28" s="329" t="str">
        <f aca="false">LOOKUP(J28,Data!$A$2:$B$12)</f>
        <v>mediocre (+0)</v>
      </c>
      <c r="J28" s="83" t="n">
        <v>0</v>
      </c>
      <c r="K28" s="84"/>
      <c r="L28" s="81"/>
      <c r="M28" s="92" t="s">
        <v>68</v>
      </c>
      <c r="O28" s="330" t="s">
        <v>5</v>
      </c>
      <c r="P28" s="117"/>
      <c r="Q28" s="118"/>
      <c r="R28" s="118"/>
      <c r="S28" s="119"/>
      <c r="T28" s="119"/>
      <c r="U28" s="119"/>
      <c r="V28" s="119"/>
      <c r="W28" s="119"/>
    </row>
    <row r="29" customFormat="false" ht="15" hidden="false" customHeight="false" outlineLevel="0" collapsed="false">
      <c r="B29" s="93" t="s">
        <v>69</v>
      </c>
      <c r="C29" s="94" t="s">
        <v>60</v>
      </c>
      <c r="D29" s="95" t="n">
        <v>-3</v>
      </c>
      <c r="E29" s="96" t="s">
        <v>70</v>
      </c>
      <c r="F29" s="97" t="s">
        <v>71</v>
      </c>
      <c r="G29" s="98"/>
      <c r="H29" s="99" t="n">
        <v>0</v>
      </c>
      <c r="I29" s="100" t="s">
        <v>384</v>
      </c>
      <c r="J29" s="101"/>
      <c r="K29" s="101"/>
      <c r="L29" s="102" t="s">
        <v>72</v>
      </c>
      <c r="M29" s="300" t="str">
        <f aca="false">E11</f>
        <v>Great (+4)</v>
      </c>
      <c r="O29" s="120" t="s">
        <v>7</v>
      </c>
      <c r="P29" s="121"/>
      <c r="Q29" s="122"/>
      <c r="R29" s="122"/>
      <c r="S29" s="122"/>
      <c r="T29" s="122"/>
      <c r="U29" s="122"/>
      <c r="V29" s="122"/>
      <c r="W29" s="123"/>
    </row>
    <row r="30" customFormat="false" ht="15" hidden="false" customHeight="false" outlineLevel="0" collapsed="false">
      <c r="B30" s="103"/>
      <c r="C30" s="103"/>
      <c r="D30" s="103"/>
      <c r="E30" s="103"/>
      <c r="F30" s="103"/>
      <c r="G30" s="104"/>
      <c r="H30" s="103"/>
      <c r="I30" s="103"/>
      <c r="J30" s="103"/>
      <c r="K30" s="103"/>
      <c r="L30" s="103"/>
      <c r="M30" s="103"/>
      <c r="O30" s="330" t="s">
        <v>5</v>
      </c>
      <c r="P30" s="117"/>
      <c r="Q30" s="118"/>
      <c r="R30" s="118"/>
      <c r="S30" s="119"/>
      <c r="T30" s="119"/>
      <c r="U30" s="119"/>
      <c r="V30" s="119"/>
      <c r="W30" s="119"/>
    </row>
    <row r="31" customFormat="false" ht="15" hidden="false" customHeight="false" outlineLevel="0" collapsed="false">
      <c r="B31" s="105" t="s">
        <v>73</v>
      </c>
      <c r="C31" s="105"/>
      <c r="D31" s="105"/>
      <c r="E31" s="106" t="s">
        <v>74</v>
      </c>
      <c r="F31" s="106"/>
      <c r="G31" s="106"/>
      <c r="H31" s="106"/>
      <c r="I31" s="106"/>
      <c r="J31" s="106"/>
      <c r="K31" s="106"/>
      <c r="L31" s="106"/>
      <c r="M31" s="106"/>
      <c r="O31" s="120" t="s">
        <v>7</v>
      </c>
      <c r="P31" s="121"/>
      <c r="Q31" s="122"/>
      <c r="R31" s="122"/>
      <c r="S31" s="122"/>
      <c r="T31" s="122"/>
      <c r="U31" s="122"/>
      <c r="V31" s="122"/>
      <c r="W31" s="123"/>
    </row>
    <row r="32" customFormat="false" ht="15" hidden="false" customHeight="false" outlineLevel="0" collapsed="false">
      <c r="B32" s="142" t="s">
        <v>455</v>
      </c>
      <c r="C32" s="108"/>
      <c r="D32" s="109"/>
      <c r="E32" s="109" t="s">
        <v>456</v>
      </c>
      <c r="F32" s="109"/>
      <c r="G32" s="110"/>
      <c r="H32" s="109"/>
      <c r="I32" s="108"/>
      <c r="J32" s="108"/>
      <c r="K32" s="108"/>
      <c r="L32" s="108"/>
      <c r="M32" s="15"/>
      <c r="O32" s="330" t="s">
        <v>5</v>
      </c>
      <c r="P32" s="117"/>
      <c r="Q32" s="118"/>
      <c r="R32" s="118"/>
      <c r="S32" s="119"/>
      <c r="T32" s="119"/>
      <c r="U32" s="119"/>
      <c r="V32" s="119"/>
      <c r="W32" s="119"/>
    </row>
    <row r="33" customFormat="false" ht="15" hidden="false" customHeight="false" outlineLevel="0" collapsed="false">
      <c r="B33" s="331" t="s">
        <v>457</v>
      </c>
      <c r="C33" s="108"/>
      <c r="D33" s="112"/>
      <c r="E33" s="109" t="s">
        <v>458</v>
      </c>
      <c r="F33" s="109"/>
      <c r="G33" s="110"/>
      <c r="H33" s="109"/>
      <c r="I33" s="108"/>
      <c r="J33" s="108"/>
      <c r="K33" s="108"/>
      <c r="L33" s="108"/>
      <c r="M33" s="15"/>
      <c r="O33" s="120" t="s">
        <v>7</v>
      </c>
      <c r="P33" s="121"/>
      <c r="Q33" s="122"/>
      <c r="R33" s="122"/>
      <c r="S33" s="122"/>
      <c r="T33" s="122"/>
      <c r="U33" s="122"/>
      <c r="V33" s="122"/>
      <c r="W33" s="123"/>
    </row>
    <row r="34" customFormat="false" ht="15" hidden="false" customHeight="false" outlineLevel="0" collapsed="false">
      <c r="B34" s="110" t="s">
        <v>459</v>
      </c>
      <c r="C34" s="108"/>
      <c r="D34" s="109"/>
      <c r="E34" s="109" t="s">
        <v>460</v>
      </c>
      <c r="F34" s="109"/>
      <c r="G34" s="110"/>
      <c r="H34" s="109"/>
      <c r="I34" s="108"/>
      <c r="J34" s="108"/>
      <c r="K34" s="108"/>
      <c r="L34" s="108"/>
      <c r="M34" s="15"/>
      <c r="O34" s="330" t="s">
        <v>5</v>
      </c>
      <c r="P34" s="117"/>
      <c r="Q34" s="118"/>
      <c r="R34" s="118"/>
      <c r="S34" s="119"/>
      <c r="T34" s="119"/>
      <c r="U34" s="119"/>
      <c r="V34" s="119"/>
      <c r="W34" s="119"/>
    </row>
    <row r="35" customFormat="false" ht="15" hidden="false" customHeight="false" outlineLevel="0" collapsed="false">
      <c r="B35" s="110"/>
      <c r="C35" s="108"/>
      <c r="D35" s="109"/>
      <c r="E35" s="109"/>
      <c r="F35" s="109"/>
      <c r="G35" s="110"/>
      <c r="H35" s="109"/>
      <c r="I35" s="108"/>
      <c r="J35" s="108"/>
      <c r="K35" s="108"/>
      <c r="L35" s="108"/>
      <c r="M35" s="15"/>
      <c r="O35" s="120" t="s">
        <v>7</v>
      </c>
      <c r="P35" s="121"/>
      <c r="Q35" s="122"/>
      <c r="R35" s="122"/>
      <c r="S35" s="122"/>
      <c r="T35" s="122"/>
      <c r="U35" s="122"/>
      <c r="V35" s="122"/>
      <c r="W35" s="123"/>
    </row>
    <row r="36" customFormat="false" ht="15" hidden="false" customHeight="false" outlineLevel="0" collapsed="false">
      <c r="B36" s="332" t="s">
        <v>461</v>
      </c>
      <c r="C36" s="108"/>
      <c r="D36" s="109"/>
      <c r="E36" s="109"/>
      <c r="F36" s="109"/>
      <c r="G36" s="110"/>
      <c r="H36" s="109"/>
      <c r="I36" s="108"/>
      <c r="J36" s="108"/>
      <c r="K36" s="108"/>
      <c r="L36" s="108"/>
      <c r="M36" s="15"/>
      <c r="O36" s="330" t="s">
        <v>5</v>
      </c>
      <c r="P36" s="117"/>
      <c r="Q36" s="118"/>
      <c r="R36" s="118"/>
      <c r="S36" s="119"/>
      <c r="T36" s="119"/>
      <c r="U36" s="119"/>
      <c r="V36" s="119"/>
      <c r="W36" s="119"/>
    </row>
    <row r="37" customFormat="false" ht="15" hidden="false" customHeight="false" outlineLevel="0" collapsed="false">
      <c r="B37" s="105" t="s">
        <v>77</v>
      </c>
      <c r="C37" s="105"/>
      <c r="D37" s="105"/>
      <c r="E37" s="106"/>
      <c r="F37" s="106"/>
      <c r="G37" s="106"/>
      <c r="H37" s="105"/>
      <c r="I37" s="105"/>
      <c r="J37" s="105"/>
      <c r="K37" s="105"/>
      <c r="L37" s="105"/>
      <c r="M37" s="105"/>
      <c r="O37" s="120" t="s">
        <v>7</v>
      </c>
      <c r="P37" s="121"/>
      <c r="Q37" s="122"/>
      <c r="R37" s="122"/>
      <c r="S37" s="122"/>
      <c r="T37" s="122"/>
      <c r="U37" s="122"/>
      <c r="V37" s="122"/>
      <c r="W37" s="123"/>
    </row>
    <row r="38" customFormat="false" ht="15" hidden="false" customHeight="false" outlineLevel="0" collapsed="false">
      <c r="B38" s="15" t="s">
        <v>462</v>
      </c>
      <c r="C38" s="108"/>
      <c r="D38" s="108"/>
      <c r="E38" s="108"/>
      <c r="F38" s="108"/>
      <c r="G38" s="15"/>
      <c r="H38" s="108"/>
      <c r="I38" s="108"/>
      <c r="J38" s="108"/>
      <c r="K38" s="108"/>
      <c r="L38" s="108"/>
      <c r="M38" s="108"/>
      <c r="O38" s="330" t="s">
        <v>5</v>
      </c>
      <c r="P38" s="117"/>
      <c r="Q38" s="118"/>
      <c r="R38" s="118"/>
      <c r="S38" s="119"/>
      <c r="T38" s="119"/>
      <c r="U38" s="119"/>
      <c r="V38" s="119"/>
      <c r="W38" s="119"/>
    </row>
    <row r="39" customFormat="false" ht="16.9" hidden="false" customHeight="true" outlineLevel="0" collapsed="false">
      <c r="B39" s="15"/>
      <c r="C39" s="108"/>
      <c r="D39" s="108"/>
      <c r="E39" s="108"/>
      <c r="F39" s="108"/>
      <c r="G39" s="15"/>
      <c r="H39" s="108"/>
      <c r="I39" s="108"/>
      <c r="J39" s="108"/>
      <c r="K39" s="108"/>
      <c r="L39" s="108"/>
      <c r="M39" s="108"/>
      <c r="O39" s="120" t="s">
        <v>7</v>
      </c>
      <c r="P39" s="121"/>
      <c r="Q39" s="122"/>
      <c r="R39" s="122"/>
      <c r="S39" s="122"/>
      <c r="T39" s="122"/>
      <c r="U39" s="122"/>
      <c r="V39" s="122"/>
      <c r="W39" s="123"/>
    </row>
    <row r="40" customFormat="false" ht="15" hidden="false" customHeight="false" outlineLevel="0" collapsed="false">
      <c r="B40" s="15"/>
      <c r="C40" s="108"/>
      <c r="D40" s="108"/>
      <c r="E40" s="108"/>
      <c r="F40" s="108"/>
      <c r="G40" s="15"/>
      <c r="H40" s="108"/>
      <c r="I40" s="108"/>
      <c r="J40" s="108"/>
      <c r="K40" s="108"/>
      <c r="L40" s="108"/>
      <c r="M40" s="108"/>
      <c r="R40" s="333"/>
      <c r="S40" s="334"/>
    </row>
    <row r="41" customFormat="false" ht="15" hidden="false" customHeight="false" outlineLevel="0" collapsed="false">
      <c r="B41" s="15"/>
      <c r="C41" s="108"/>
      <c r="D41" s="108"/>
      <c r="E41" s="108"/>
      <c r="F41" s="108"/>
      <c r="G41" s="15"/>
      <c r="H41" s="108"/>
      <c r="I41" s="108"/>
      <c r="J41" s="108"/>
      <c r="K41" s="108"/>
      <c r="L41" s="108"/>
      <c r="M41" s="108"/>
      <c r="R41" s="333"/>
      <c r="S41" s="334"/>
    </row>
    <row r="42" customFormat="false" ht="17.25" hidden="false" customHeight="false" outlineLevel="0" collapsed="false">
      <c r="B42" s="105" t="s">
        <v>316</v>
      </c>
      <c r="C42" s="105"/>
      <c r="D42" s="22"/>
      <c r="E42" s="22"/>
      <c r="F42" s="22"/>
      <c r="G42" s="22"/>
      <c r="H42" s="22" t="s">
        <v>167</v>
      </c>
      <c r="I42" s="105"/>
      <c r="J42" s="105"/>
      <c r="K42" s="105"/>
      <c r="L42" s="105"/>
      <c r="M42" s="22"/>
      <c r="O42" s="12" t="s">
        <v>5</v>
      </c>
      <c r="Q42" s="335" t="s">
        <v>463</v>
      </c>
      <c r="R42" s="14"/>
      <c r="S42" s="14"/>
      <c r="T42" s="17"/>
      <c r="U42" s="17"/>
      <c r="V42" s="17"/>
      <c r="W42" s="14"/>
    </row>
    <row r="43" customFormat="false" ht="15" hidden="false" customHeight="false" outlineLevel="0" collapsed="false">
      <c r="B43" s="185" t="s">
        <v>464</v>
      </c>
      <c r="C43" s="186"/>
      <c r="D43" s="187"/>
      <c r="E43" s="108"/>
      <c r="F43" s="113"/>
      <c r="G43" s="188"/>
      <c r="H43" s="113"/>
      <c r="I43" s="113"/>
      <c r="J43" s="188"/>
      <c r="K43" s="188"/>
      <c r="L43" s="188"/>
      <c r="M43" s="188"/>
      <c r="O43" s="12" t="s">
        <v>7</v>
      </c>
      <c r="P43" s="12"/>
      <c r="Q43" s="305" t="s">
        <v>465</v>
      </c>
      <c r="R43" s="194"/>
      <c r="S43" s="194"/>
      <c r="T43" s="194"/>
      <c r="U43" s="194"/>
      <c r="V43" s="194"/>
      <c r="W43" s="306"/>
      <c r="X43" s="2"/>
      <c r="Y43" s="2"/>
    </row>
    <row r="44" customFormat="false" ht="15" hidden="false" customHeight="false" outlineLevel="0" collapsed="false">
      <c r="B44" s="189" t="s">
        <v>177</v>
      </c>
      <c r="C44" s="190" t="s">
        <v>466</v>
      </c>
      <c r="D44" s="187"/>
      <c r="E44" s="108"/>
      <c r="F44" s="113"/>
      <c r="G44" s="188"/>
      <c r="H44" s="113"/>
      <c r="I44" s="113"/>
      <c r="J44" s="188"/>
      <c r="K44" s="188"/>
      <c r="L44" s="188"/>
      <c r="M44" s="188"/>
      <c r="O44" s="12"/>
      <c r="P44" s="12"/>
      <c r="Q44" s="252" t="s">
        <v>467</v>
      </c>
      <c r="R44" s="196"/>
      <c r="S44" s="196"/>
      <c r="T44" s="196"/>
      <c r="U44" s="196"/>
      <c r="V44" s="196"/>
      <c r="W44" s="307"/>
      <c r="X44" s="2"/>
      <c r="Y44" s="2"/>
    </row>
    <row r="45" customFormat="false" ht="15" hidden="false" customHeight="false" outlineLevel="0" collapsed="false">
      <c r="B45" s="185" t="s">
        <v>468</v>
      </c>
      <c r="C45" s="187"/>
      <c r="D45" s="187"/>
      <c r="E45" s="113"/>
      <c r="F45" s="113"/>
      <c r="G45" s="188"/>
      <c r="H45" s="113"/>
      <c r="I45" s="113"/>
      <c r="J45" s="188"/>
      <c r="K45" s="188"/>
      <c r="L45" s="188"/>
      <c r="M45" s="188"/>
      <c r="O45" s="12"/>
      <c r="P45" s="12"/>
      <c r="Q45" s="253"/>
      <c r="R45" s="198"/>
      <c r="S45" s="198"/>
      <c r="T45" s="198"/>
      <c r="U45" s="198"/>
      <c r="V45" s="198"/>
      <c r="W45" s="308"/>
      <c r="X45" s="2"/>
      <c r="Y45" s="2"/>
    </row>
    <row r="46" customFormat="false" ht="15" hidden="false" customHeight="false" outlineLevel="0" collapsed="false">
      <c r="B46" s="185" t="s">
        <v>469</v>
      </c>
      <c r="C46" s="187"/>
      <c r="D46" s="187"/>
      <c r="E46" s="113"/>
      <c r="F46" s="113"/>
      <c r="G46" s="188"/>
      <c r="H46" s="113"/>
      <c r="I46" s="113"/>
      <c r="J46" s="188"/>
      <c r="K46" s="188"/>
      <c r="L46" s="188"/>
      <c r="M46" s="188"/>
      <c r="O46" s="22" t="s">
        <v>11</v>
      </c>
      <c r="P46" s="22"/>
      <c r="Q46" s="22"/>
      <c r="R46" s="199" t="s">
        <v>207</v>
      </c>
      <c r="S46" s="200"/>
      <c r="T46" s="22"/>
      <c r="U46" s="22"/>
      <c r="V46" s="22"/>
      <c r="W46" s="22"/>
      <c r="X46" s="2"/>
      <c r="Y46" s="2"/>
    </row>
    <row r="47" customFormat="false" ht="15" hidden="false" customHeight="false" outlineLevel="0" collapsed="false">
      <c r="B47" s="185" t="s">
        <v>181</v>
      </c>
      <c r="C47" s="187"/>
      <c r="D47" s="187"/>
      <c r="E47" s="113"/>
      <c r="F47" s="113"/>
      <c r="G47" s="188"/>
      <c r="H47" s="113"/>
      <c r="I47" s="113"/>
      <c r="J47" s="188"/>
      <c r="K47" s="188"/>
      <c r="L47" s="188"/>
      <c r="M47" s="188"/>
      <c r="O47" s="29" t="s">
        <v>13</v>
      </c>
      <c r="P47" s="336" t="s">
        <v>470</v>
      </c>
      <c r="Q47" s="15"/>
      <c r="R47" s="201" t="s">
        <v>209</v>
      </c>
      <c r="S47" s="6"/>
      <c r="T47" s="202" t="n">
        <v>-2</v>
      </c>
      <c r="U47" s="201" t="s">
        <v>210</v>
      </c>
      <c r="V47" s="6"/>
      <c r="W47" s="202" t="n">
        <v>0</v>
      </c>
      <c r="X47" s="2"/>
      <c r="Y47" s="2"/>
    </row>
    <row r="48" customFormat="false" ht="15" hidden="false" customHeight="false" outlineLevel="0" collapsed="false">
      <c r="B48" s="189" t="s">
        <v>471</v>
      </c>
      <c r="C48" s="187"/>
      <c r="D48" s="187"/>
      <c r="E48" s="113"/>
      <c r="F48" s="113"/>
      <c r="G48" s="188"/>
      <c r="H48" s="113"/>
      <c r="I48" s="113"/>
      <c r="J48" s="188"/>
      <c r="K48" s="188"/>
      <c r="L48" s="188"/>
      <c r="M48" s="188"/>
      <c r="O48" s="37" t="s">
        <v>211</v>
      </c>
      <c r="P48" s="16" t="s">
        <v>472</v>
      </c>
      <c r="Q48" s="14"/>
      <c r="R48" s="203" t="s">
        <v>213</v>
      </c>
      <c r="S48" s="12"/>
      <c r="T48" s="202" t="s">
        <v>217</v>
      </c>
      <c r="U48" s="203" t="s">
        <v>214</v>
      </c>
      <c r="V48" s="12"/>
      <c r="W48" s="202" t="n">
        <v>-1</v>
      </c>
      <c r="X48" s="2"/>
      <c r="Y48" s="2"/>
    </row>
    <row r="49" customFormat="false" ht="15" hidden="false" customHeight="false" outlineLevel="0" collapsed="false">
      <c r="B49" s="189" t="s">
        <v>473</v>
      </c>
      <c r="C49" s="14"/>
      <c r="D49" s="14"/>
      <c r="E49" s="14"/>
      <c r="F49" s="14"/>
      <c r="G49" s="14"/>
      <c r="H49" s="14"/>
      <c r="I49" s="14"/>
      <c r="J49" s="14"/>
      <c r="K49" s="14"/>
      <c r="L49" s="14"/>
      <c r="M49" s="14"/>
      <c r="O49" s="1"/>
      <c r="P49" s="1"/>
      <c r="Q49" s="1"/>
      <c r="R49" s="204" t="s">
        <v>216</v>
      </c>
      <c r="S49" s="15"/>
      <c r="T49" s="202" t="n">
        <v>0</v>
      </c>
      <c r="U49" s="205" t="s">
        <v>218</v>
      </c>
      <c r="V49" s="15"/>
      <c r="W49" s="202" t="s">
        <v>215</v>
      </c>
      <c r="X49" s="2"/>
      <c r="Y49" s="2"/>
    </row>
    <row r="50" customFormat="false" ht="15" hidden="false" customHeight="false" outlineLevel="0" collapsed="false">
      <c r="B50" s="189" t="s">
        <v>474</v>
      </c>
      <c r="C50" s="14"/>
      <c r="D50" s="14"/>
      <c r="E50" s="14"/>
      <c r="F50" s="14"/>
      <c r="G50" s="14"/>
      <c r="H50" s="14"/>
      <c r="I50" s="14"/>
      <c r="J50" s="14"/>
      <c r="K50" s="14"/>
      <c r="L50" s="14"/>
      <c r="M50" s="14"/>
      <c r="O50" s="206" t="s">
        <v>71</v>
      </c>
      <c r="P50" s="53" t="s">
        <v>23</v>
      </c>
      <c r="Q50" s="53"/>
      <c r="R50" s="75" t="s">
        <v>48</v>
      </c>
      <c r="S50" s="56"/>
      <c r="T50" s="76"/>
      <c r="U50" s="76"/>
      <c r="V50" s="76"/>
      <c r="W50" s="77"/>
      <c r="X50" s="2"/>
      <c r="Y50" s="2"/>
    </row>
    <row r="51" customFormat="false" ht="15" hidden="false" customHeight="false" outlineLevel="0" collapsed="false">
      <c r="B51" s="185" t="s">
        <v>475</v>
      </c>
      <c r="C51" s="14"/>
      <c r="D51" s="14"/>
      <c r="E51" s="14"/>
      <c r="F51" s="14"/>
      <c r="G51" s="14"/>
      <c r="H51" s="14"/>
      <c r="I51" s="14"/>
      <c r="J51" s="14"/>
      <c r="K51" s="14"/>
      <c r="L51" s="14"/>
      <c r="M51" s="14"/>
      <c r="O51" s="99"/>
      <c r="P51" s="207" t="s">
        <v>25</v>
      </c>
      <c r="Q51" s="58" t="s">
        <v>220</v>
      </c>
      <c r="R51" s="80" t="s">
        <v>221</v>
      </c>
      <c r="S51" s="81"/>
      <c r="T51" s="83"/>
      <c r="U51" s="83"/>
      <c r="V51" s="83"/>
      <c r="W51" s="208" t="s">
        <v>222</v>
      </c>
      <c r="X51" s="2"/>
      <c r="Y51" s="2"/>
    </row>
    <row r="52" customFormat="false" ht="15" hidden="false" customHeight="false" outlineLevel="0" collapsed="false">
      <c r="B52" s="185" t="s">
        <v>476</v>
      </c>
      <c r="C52" s="14"/>
      <c r="D52" s="14"/>
      <c r="E52" s="14"/>
      <c r="F52" s="14"/>
      <c r="G52" s="14"/>
      <c r="H52" s="14"/>
      <c r="I52" s="14"/>
      <c r="J52" s="14"/>
      <c r="K52" s="14"/>
      <c r="L52" s="14"/>
      <c r="M52" s="14"/>
      <c r="O52" s="64"/>
      <c r="P52" s="65" t="s">
        <v>30</v>
      </c>
      <c r="Q52" s="58" t="s">
        <v>220</v>
      </c>
      <c r="R52" s="80" t="s">
        <v>477</v>
      </c>
      <c r="S52" s="81"/>
      <c r="T52" s="83"/>
      <c r="U52" s="83"/>
      <c r="V52" s="83"/>
      <c r="W52" s="209" t="s">
        <v>193</v>
      </c>
      <c r="X52" s="2"/>
      <c r="Y52" s="2"/>
    </row>
    <row r="53" customFormat="false" ht="15" hidden="false" customHeight="false" outlineLevel="0" collapsed="false">
      <c r="B53" s="185" t="s">
        <v>187</v>
      </c>
      <c r="C53" s="14"/>
      <c r="D53" s="14"/>
      <c r="E53" s="14"/>
      <c r="F53" s="14"/>
      <c r="G53" s="14"/>
      <c r="H53" s="14"/>
      <c r="I53" s="14"/>
      <c r="J53" s="14"/>
      <c r="K53" s="14"/>
      <c r="L53" s="14"/>
      <c r="M53" s="14"/>
      <c r="O53" s="48"/>
      <c r="P53" s="48"/>
      <c r="Q53" s="48"/>
      <c r="R53" s="80" t="s">
        <v>226</v>
      </c>
      <c r="S53" s="81"/>
      <c r="T53" s="83"/>
      <c r="U53" s="83"/>
      <c r="V53" s="83"/>
      <c r="W53" s="210" t="s">
        <v>194</v>
      </c>
      <c r="X53" s="2"/>
      <c r="Y53" s="2"/>
    </row>
    <row r="54" customFormat="false" ht="15" hidden="false" customHeight="false" outlineLevel="0" collapsed="false">
      <c r="B54" s="185" t="s">
        <v>478</v>
      </c>
      <c r="C54" s="14"/>
      <c r="D54" s="14"/>
      <c r="E54" s="14"/>
      <c r="F54" s="14"/>
      <c r="G54" s="14"/>
      <c r="H54" s="14"/>
      <c r="I54" s="14"/>
      <c r="J54" s="14"/>
      <c r="K54" s="14"/>
      <c r="L54" s="14"/>
      <c r="M54" s="14"/>
      <c r="X54" s="2"/>
      <c r="Y54" s="2"/>
    </row>
    <row r="55" customFormat="false" ht="15" hidden="false" customHeight="false" outlineLevel="0" collapsed="false">
      <c r="B55" s="189" t="s">
        <v>189</v>
      </c>
      <c r="C55" s="14"/>
      <c r="D55" s="14"/>
      <c r="E55" s="14"/>
      <c r="F55" s="14"/>
      <c r="G55" s="14"/>
      <c r="H55" s="14"/>
      <c r="I55" s="14"/>
      <c r="J55" s="14"/>
      <c r="K55" s="14"/>
      <c r="L55" s="14"/>
      <c r="M55" s="14"/>
    </row>
  </sheetData>
  <mergeCells count="1">
    <mergeCell ref="B2:I3"/>
  </mergeCells>
  <dataValidations count="1">
    <dataValidation allowBlank="true" errorStyle="stop" operator="equal" showDropDown="false" showErrorMessage="true" showInputMessage="true" sqref="G10:M11 G12:H14 J12:M12 M1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8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8.7421875" defaultRowHeight="15" customHeight="true" zeroHeight="false" outlineLevelRow="0" outlineLevelCol="0"/>
  <cols>
    <col collapsed="false" customWidth="true" hidden="false" outlineLevel="0" max="1" min="1" style="1" width="9.14"/>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9.67"/>
    <col collapsed="false" customWidth="true" hidden="false" outlineLevel="0" max="15" min="15" style="2" width="8.87"/>
  </cols>
  <sheetData>
    <row r="1" customFormat="false" ht="15" hidden="false" customHeight="false" outlineLevel="0" collapsed="false">
      <c r="B1" s="12" t="s">
        <v>5</v>
      </c>
      <c r="D1" s="192" t="s">
        <v>479</v>
      </c>
      <c r="E1" s="14"/>
      <c r="F1" s="14"/>
      <c r="G1" s="17"/>
      <c r="H1" s="14"/>
      <c r="I1" s="14"/>
      <c r="J1" s="79"/>
      <c r="K1" s="11"/>
      <c r="L1" s="12"/>
      <c r="M1" s="13"/>
    </row>
    <row r="2" customFormat="false" ht="15" hidden="false" customHeight="false" outlineLevel="0" collapsed="false">
      <c r="B2" s="12" t="s">
        <v>7</v>
      </c>
      <c r="C2" s="12"/>
      <c r="D2" s="5" t="s">
        <v>480</v>
      </c>
      <c r="E2" s="6"/>
      <c r="F2" s="6"/>
      <c r="G2" s="218"/>
      <c r="H2" s="6"/>
      <c r="I2" s="6"/>
      <c r="J2" s="7"/>
      <c r="K2" s="11"/>
      <c r="L2" s="12"/>
      <c r="M2" s="13"/>
      <c r="O2" s="337" t="s">
        <v>481</v>
      </c>
    </row>
    <row r="3" customFormat="false" ht="15" hidden="false" customHeight="false" outlineLevel="0" collapsed="false">
      <c r="B3" s="12"/>
      <c r="C3" s="12"/>
      <c r="D3" s="11" t="s">
        <v>482</v>
      </c>
      <c r="E3" s="12"/>
      <c r="F3" s="12"/>
      <c r="G3" s="18"/>
      <c r="H3" s="12"/>
      <c r="I3" s="12"/>
      <c r="J3" s="13"/>
      <c r="K3" s="11"/>
      <c r="L3" s="12"/>
      <c r="M3" s="13"/>
      <c r="O3" s="337" t="s">
        <v>483</v>
      </c>
    </row>
    <row r="4" customFormat="false" ht="15" hidden="false" customHeight="false" outlineLevel="0" collapsed="false">
      <c r="B4" s="1" t="s">
        <v>9</v>
      </c>
      <c r="C4" s="99" t="n">
        <v>3</v>
      </c>
      <c r="D4" s="15" t="s">
        <v>484</v>
      </c>
      <c r="E4" s="15"/>
      <c r="F4" s="15"/>
      <c r="G4" s="21"/>
      <c r="H4" s="15"/>
      <c r="I4" s="15"/>
      <c r="J4" s="217"/>
      <c r="K4" s="11"/>
      <c r="L4" s="12"/>
      <c r="M4" s="13"/>
      <c r="O4" s="337" t="s">
        <v>485</v>
      </c>
    </row>
    <row r="5" customFormat="false" ht="15" hidden="false" customHeight="false" outlineLevel="0" collapsed="false">
      <c r="B5" s="22" t="s">
        <v>11</v>
      </c>
      <c r="C5" s="22"/>
      <c r="D5" s="22"/>
      <c r="E5" s="22"/>
      <c r="F5" s="219" t="s">
        <v>245</v>
      </c>
      <c r="G5" s="22"/>
      <c r="H5" s="22"/>
      <c r="I5" s="219"/>
      <c r="J5" s="219"/>
      <c r="K5" s="26"/>
      <c r="L5" s="27"/>
      <c r="M5" s="28"/>
      <c r="O5" s="338" t="s">
        <v>486</v>
      </c>
    </row>
    <row r="6" customFormat="false" ht="15" hidden="false" customHeight="false" outlineLevel="0" collapsed="false">
      <c r="B6" s="29" t="s">
        <v>13</v>
      </c>
      <c r="C6" s="20" t="s">
        <v>487</v>
      </c>
      <c r="D6" s="15"/>
      <c r="E6" s="38" t="s">
        <v>14</v>
      </c>
      <c r="F6" s="4"/>
      <c r="G6" s="32"/>
      <c r="H6" s="32"/>
      <c r="I6" s="33"/>
      <c r="J6" s="33"/>
      <c r="K6" s="34"/>
      <c r="L6" s="35"/>
      <c r="M6" s="36"/>
      <c r="O6" s="135" t="s">
        <v>488</v>
      </c>
      <c r="R6" s="2" t="s">
        <v>489</v>
      </c>
      <c r="U6" s="2" t="n">
        <v>0</v>
      </c>
      <c r="V6" s="90" t="s">
        <v>22</v>
      </c>
      <c r="X6" s="58" t="s">
        <v>220</v>
      </c>
    </row>
    <row r="7" customFormat="false" ht="15" hidden="false" customHeight="false" outlineLevel="0" collapsed="false">
      <c r="B7" s="37" t="s">
        <v>490</v>
      </c>
      <c r="C7" s="16" t="s">
        <v>491</v>
      </c>
      <c r="D7" s="14"/>
      <c r="E7" s="38" t="s">
        <v>16</v>
      </c>
      <c r="F7" s="4"/>
      <c r="G7" s="339" t="s">
        <v>492</v>
      </c>
      <c r="H7" s="339"/>
      <c r="I7" s="41"/>
      <c r="J7" s="41"/>
      <c r="K7" s="11"/>
      <c r="L7" s="35"/>
      <c r="M7" s="36"/>
      <c r="O7" s="135" t="s">
        <v>493</v>
      </c>
      <c r="U7" s="2" t="n">
        <v>1</v>
      </c>
      <c r="V7" s="90" t="s">
        <v>21</v>
      </c>
      <c r="X7" s="58" t="s">
        <v>494</v>
      </c>
    </row>
    <row r="8" customFormat="false" ht="15" hidden="false" customHeight="false" outlineLevel="0" collapsed="false">
      <c r="B8" s="42" t="s">
        <v>17</v>
      </c>
      <c r="C8" s="16" t="s">
        <v>495</v>
      </c>
      <c r="D8" s="14"/>
      <c r="E8" s="38" t="s">
        <v>18</v>
      </c>
      <c r="F8" s="4"/>
      <c r="G8" s="339" t="s">
        <v>496</v>
      </c>
      <c r="H8" s="339"/>
      <c r="I8" s="339" t="s">
        <v>497</v>
      </c>
      <c r="J8" s="339"/>
      <c r="K8" s="340"/>
      <c r="L8" s="340"/>
      <c r="M8" s="341"/>
      <c r="O8" s="342" t="s">
        <v>498</v>
      </c>
      <c r="U8" s="2" t="n">
        <v>2</v>
      </c>
      <c r="V8" s="90" t="s">
        <v>19</v>
      </c>
      <c r="X8" s="58" t="s">
        <v>494</v>
      </c>
    </row>
    <row r="9" customFormat="false" ht="15" hidden="false" customHeight="false" outlineLevel="0" collapsed="false">
      <c r="B9" s="42" t="s">
        <v>499</v>
      </c>
      <c r="C9" s="16" t="s">
        <v>500</v>
      </c>
      <c r="D9" s="14"/>
      <c r="E9" s="38" t="s">
        <v>19</v>
      </c>
      <c r="F9" s="4"/>
      <c r="G9" s="339" t="s">
        <v>501</v>
      </c>
      <c r="H9" s="339"/>
      <c r="I9" s="339" t="s">
        <v>502</v>
      </c>
      <c r="J9" s="339"/>
      <c r="K9" s="339" t="s">
        <v>349</v>
      </c>
      <c r="L9" s="339"/>
      <c r="M9" s="45"/>
      <c r="O9" s="342" t="s">
        <v>177</v>
      </c>
      <c r="U9" s="2" t="n">
        <v>3</v>
      </c>
      <c r="V9" s="90" t="s">
        <v>18</v>
      </c>
      <c r="X9" s="58" t="s">
        <v>26</v>
      </c>
    </row>
    <row r="10" customFormat="false" ht="15" hidden="false" customHeight="false" outlineLevel="0" collapsed="false">
      <c r="B10" s="46"/>
      <c r="C10" s="16"/>
      <c r="D10" s="14"/>
      <c r="E10" s="38" t="s">
        <v>21</v>
      </c>
      <c r="F10" s="4"/>
      <c r="G10" s="339" t="s">
        <v>493</v>
      </c>
      <c r="H10" s="339"/>
      <c r="I10" s="339" t="s">
        <v>503</v>
      </c>
      <c r="J10" s="339"/>
      <c r="K10" s="339" t="s">
        <v>504</v>
      </c>
      <c r="L10" s="339"/>
      <c r="M10" s="343" t="s">
        <v>505</v>
      </c>
      <c r="O10" s="135" t="s">
        <v>106</v>
      </c>
      <c r="R10" s="2" t="s">
        <v>506</v>
      </c>
      <c r="U10" s="2" t="n">
        <v>4</v>
      </c>
      <c r="V10" s="90" t="s">
        <v>16</v>
      </c>
      <c r="X10" s="58" t="s">
        <v>507</v>
      </c>
    </row>
    <row r="11" customFormat="false" ht="15" hidden="false" customHeight="false" outlineLevel="0" collapsed="false">
      <c r="B11" s="48"/>
      <c r="C11" s="48"/>
      <c r="D11" s="48"/>
      <c r="E11" s="49" t="s">
        <v>22</v>
      </c>
      <c r="F11" s="4"/>
      <c r="G11" s="344" t="s">
        <v>488</v>
      </c>
      <c r="H11" s="344"/>
      <c r="I11" s="345" t="s">
        <v>498</v>
      </c>
      <c r="J11" s="345"/>
      <c r="K11" s="345" t="s">
        <v>177</v>
      </c>
      <c r="L11" s="345"/>
      <c r="M11" s="346" t="s">
        <v>508</v>
      </c>
      <c r="O11" s="347" t="s">
        <v>503</v>
      </c>
      <c r="R11" s="348" t="n">
        <v>5</v>
      </c>
      <c r="S11" s="2" t="s">
        <v>509</v>
      </c>
      <c r="U11" s="2" t="n">
        <v>5</v>
      </c>
      <c r="V11" s="90" t="s">
        <v>14</v>
      </c>
      <c r="X11" s="58" t="s">
        <v>507</v>
      </c>
      <c r="Y11" s="2" t="s">
        <v>510</v>
      </c>
    </row>
    <row r="12" customFormat="false" ht="15" hidden="false" customHeight="false" outlineLevel="0" collapsed="false">
      <c r="B12" s="53" t="s">
        <v>23</v>
      </c>
      <c r="C12" s="53"/>
      <c r="D12" s="53"/>
      <c r="E12" s="22" t="s">
        <v>511</v>
      </c>
      <c r="F12" s="22"/>
      <c r="G12" s="22"/>
      <c r="H12" s="22"/>
      <c r="I12" s="349"/>
      <c r="J12" s="350"/>
      <c r="K12" s="351"/>
      <c r="L12" s="352"/>
      <c r="M12" s="352"/>
      <c r="O12" s="135" t="s">
        <v>504</v>
      </c>
      <c r="R12" s="2" t="s">
        <v>512</v>
      </c>
      <c r="S12" s="2" t="s">
        <v>513</v>
      </c>
      <c r="U12" s="2" t="n">
        <v>6</v>
      </c>
      <c r="V12" s="2" t="s">
        <v>196</v>
      </c>
      <c r="X12" s="58" t="s">
        <v>514</v>
      </c>
    </row>
    <row r="13" customFormat="false" ht="15" hidden="false" customHeight="false" outlineLevel="0" collapsed="false">
      <c r="A13" s="353" t="n">
        <v>2</v>
      </c>
      <c r="B13" s="207" t="s">
        <v>25</v>
      </c>
      <c r="C13" s="58" t="str">
        <f aca="false">LOOKUP(A13,U6:X15)</f>
        <v>pppp</v>
      </c>
      <c r="D13" s="12"/>
      <c r="E13" s="142" t="s">
        <v>515</v>
      </c>
      <c r="F13" s="109"/>
      <c r="G13" s="109"/>
      <c r="H13" s="109"/>
      <c r="I13" s="112" t="s">
        <v>516</v>
      </c>
      <c r="J13" s="109"/>
      <c r="K13" s="109"/>
      <c r="L13" s="109"/>
      <c r="M13" s="109"/>
      <c r="O13" s="135" t="s">
        <v>430</v>
      </c>
      <c r="R13" s="2" t="s">
        <v>517</v>
      </c>
      <c r="S13" s="2" t="s">
        <v>518</v>
      </c>
      <c r="U13" s="2" t="n">
        <v>7</v>
      </c>
      <c r="V13" s="2" t="s">
        <v>519</v>
      </c>
      <c r="X13" s="58" t="s">
        <v>514</v>
      </c>
      <c r="Y13" s="2" t="s">
        <v>520</v>
      </c>
    </row>
    <row r="14" customFormat="false" ht="13.5" hidden="false" customHeight="true" outlineLevel="0" collapsed="false">
      <c r="A14" s="353" t="n">
        <v>2</v>
      </c>
      <c r="B14" s="65" t="s">
        <v>30</v>
      </c>
      <c r="C14" s="58" t="str">
        <f aca="false">LOOKUP(A14,U6:X15)</f>
        <v>pppp</v>
      </c>
      <c r="D14" s="12"/>
      <c r="E14" s="110" t="s">
        <v>521</v>
      </c>
      <c r="F14" s="109"/>
      <c r="G14" s="109"/>
      <c r="H14" s="109"/>
      <c r="I14" s="109"/>
      <c r="J14" s="109"/>
      <c r="K14" s="109"/>
      <c r="L14" s="109"/>
      <c r="M14" s="109"/>
      <c r="O14" s="342" t="s">
        <v>522</v>
      </c>
      <c r="R14" s="2" t="s">
        <v>523</v>
      </c>
      <c r="S14" s="2" t="s">
        <v>524</v>
      </c>
      <c r="U14" s="2" t="n">
        <v>8</v>
      </c>
      <c r="V14" s="2" t="s">
        <v>525</v>
      </c>
      <c r="X14" s="58" t="s">
        <v>526</v>
      </c>
    </row>
    <row r="15" customFormat="false" ht="15" hidden="false" customHeight="false" outlineLevel="0" collapsed="false">
      <c r="A15" s="353"/>
      <c r="B15" s="65" t="s">
        <v>34</v>
      </c>
      <c r="C15" s="58" t="s">
        <v>26</v>
      </c>
      <c r="D15" s="12"/>
      <c r="E15" s="110" t="s">
        <v>527</v>
      </c>
      <c r="F15" s="109"/>
      <c r="G15" s="109"/>
      <c r="H15" s="109"/>
      <c r="I15" s="109"/>
      <c r="J15" s="109"/>
      <c r="K15" s="109"/>
      <c r="L15" s="109"/>
      <c r="M15" s="109"/>
      <c r="O15" s="135" t="s">
        <v>502</v>
      </c>
      <c r="R15" s="2" t="s">
        <v>528</v>
      </c>
      <c r="S15" s="2" t="s">
        <v>529</v>
      </c>
      <c r="U15" s="2" t="n">
        <v>9</v>
      </c>
      <c r="V15" s="2" t="s">
        <v>202</v>
      </c>
      <c r="X15" s="58" t="s">
        <v>526</v>
      </c>
      <c r="Y15" s="2" t="s">
        <v>191</v>
      </c>
    </row>
    <row r="16" customFormat="false" ht="15" hidden="false" customHeight="false" outlineLevel="0" collapsed="false">
      <c r="A16" s="353"/>
      <c r="B16" s="65" t="s">
        <v>38</v>
      </c>
      <c r="C16" s="58" t="s">
        <v>26</v>
      </c>
      <c r="D16" s="12"/>
      <c r="E16" s="150" t="s">
        <v>530</v>
      </c>
      <c r="F16" s="109"/>
      <c r="G16" s="109"/>
      <c r="H16" s="109"/>
      <c r="I16" s="109"/>
      <c r="J16" s="109"/>
      <c r="K16" s="109"/>
      <c r="L16" s="109"/>
      <c r="M16" s="109"/>
      <c r="O16" s="135" t="s">
        <v>501</v>
      </c>
      <c r="Q16" s="354" t="n">
        <v>1</v>
      </c>
      <c r="R16" s="355" t="n">
        <v>1</v>
      </c>
      <c r="U16" s="2" t="n">
        <v>10</v>
      </c>
      <c r="V16" s="2" t="s">
        <v>204</v>
      </c>
    </row>
    <row r="17" customFormat="false" ht="15" hidden="false" customHeight="false" outlineLevel="0" collapsed="false">
      <c r="B17" s="69" t="s">
        <v>42</v>
      </c>
      <c r="C17" s="15"/>
      <c r="D17" s="15"/>
      <c r="E17" s="150" t="s">
        <v>531</v>
      </c>
      <c r="F17" s="109"/>
      <c r="G17" s="109"/>
      <c r="H17" s="109"/>
      <c r="I17" s="109"/>
      <c r="J17" s="109"/>
      <c r="K17" s="109"/>
      <c r="L17" s="109"/>
      <c r="M17" s="109"/>
      <c r="O17" s="135" t="s">
        <v>492</v>
      </c>
      <c r="Q17" s="67" t="n">
        <v>2</v>
      </c>
      <c r="R17" s="356" t="n">
        <v>3</v>
      </c>
    </row>
    <row r="18" customFormat="false" ht="15" hidden="false" customHeight="false" outlineLevel="0" collapsed="false">
      <c r="B18" s="65" t="s">
        <v>46</v>
      </c>
      <c r="C18" s="20"/>
      <c r="D18" s="15"/>
      <c r="E18" s="70" t="s">
        <v>532</v>
      </c>
      <c r="F18" s="350" t="s">
        <v>74</v>
      </c>
      <c r="G18" s="56"/>
      <c r="H18" s="56"/>
      <c r="I18" s="76"/>
      <c r="J18" s="76"/>
      <c r="K18" s="76"/>
      <c r="L18" s="56"/>
      <c r="M18" s="77"/>
      <c r="O18" s="347" t="s">
        <v>508</v>
      </c>
      <c r="Q18" s="67" t="n">
        <v>3</v>
      </c>
      <c r="R18" s="356" t="n">
        <v>6</v>
      </c>
    </row>
    <row r="19" customFormat="false" ht="15" hidden="false" customHeight="false" outlineLevel="0" collapsed="false">
      <c r="B19" s="78" t="s">
        <v>52</v>
      </c>
      <c r="C19" s="16"/>
      <c r="D19" s="14"/>
      <c r="E19" s="79" t="n">
        <v>-4</v>
      </c>
      <c r="F19" s="109" t="s">
        <v>533</v>
      </c>
      <c r="G19" s="81"/>
      <c r="H19" s="81"/>
      <c r="I19" s="82"/>
      <c r="J19" s="83"/>
      <c r="K19" s="84"/>
      <c r="L19" s="81"/>
      <c r="M19" s="85"/>
      <c r="O19" s="342" t="s">
        <v>505</v>
      </c>
      <c r="Q19" s="67" t="n">
        <v>4</v>
      </c>
      <c r="R19" s="356" t="n">
        <v>10</v>
      </c>
    </row>
    <row r="20" customFormat="false" ht="15" hidden="false" customHeight="false" outlineLevel="0" collapsed="false">
      <c r="B20" s="65" t="s">
        <v>54</v>
      </c>
      <c r="C20" s="16"/>
      <c r="D20" s="14"/>
      <c r="E20" s="79" t="n">
        <v>-6</v>
      </c>
      <c r="F20" s="80" t="s">
        <v>534</v>
      </c>
      <c r="G20" s="81"/>
      <c r="H20" s="81"/>
      <c r="I20" s="82"/>
      <c r="J20" s="83"/>
      <c r="K20" s="84"/>
      <c r="L20" s="81"/>
      <c r="M20" s="85"/>
      <c r="O20" s="135" t="s">
        <v>497</v>
      </c>
      <c r="Q20" s="72" t="n">
        <v>5</v>
      </c>
      <c r="R20" s="357" t="n">
        <v>15</v>
      </c>
    </row>
    <row r="21" customFormat="false" ht="15" hidden="false" customHeight="false" outlineLevel="0" collapsed="false">
      <c r="B21" s="78" t="s">
        <v>56</v>
      </c>
      <c r="C21" s="16"/>
      <c r="D21" s="14"/>
      <c r="E21" s="79" t="n">
        <v>-8</v>
      </c>
      <c r="F21" s="80"/>
      <c r="G21" s="81"/>
      <c r="H21" s="81"/>
      <c r="I21" s="82"/>
      <c r="J21" s="83"/>
      <c r="K21" s="84"/>
      <c r="L21" s="81"/>
      <c r="M21" s="81"/>
      <c r="O21" s="135" t="s">
        <v>496</v>
      </c>
    </row>
    <row r="22" customFormat="false" ht="15" hidden="false" customHeight="false" outlineLevel="0" collapsed="false">
      <c r="B22" s="69" t="s">
        <v>57</v>
      </c>
      <c r="C22" s="12"/>
      <c r="D22" s="12"/>
      <c r="E22" s="86" t="s">
        <v>58</v>
      </c>
      <c r="F22" s="75" t="s">
        <v>48</v>
      </c>
      <c r="G22" s="56"/>
      <c r="H22" s="56"/>
      <c r="I22" s="76" t="s">
        <v>535</v>
      </c>
      <c r="J22" s="76"/>
      <c r="K22" s="76"/>
      <c r="L22" s="56"/>
      <c r="M22" s="77" t="s">
        <v>219</v>
      </c>
      <c r="O22" s="135" t="s">
        <v>349</v>
      </c>
      <c r="P22" s="2" t="s">
        <v>536</v>
      </c>
      <c r="S22" s="2" t="n">
        <f aca="false">150/5</f>
        <v>30</v>
      </c>
    </row>
    <row r="23" customFormat="false" ht="15" hidden="false" customHeight="false" outlineLevel="0" collapsed="false">
      <c r="B23" s="65" t="s">
        <v>59</v>
      </c>
      <c r="C23" s="87" t="s">
        <v>60</v>
      </c>
      <c r="D23" s="12" t="s">
        <v>61</v>
      </c>
      <c r="E23" s="88" t="s">
        <v>62</v>
      </c>
      <c r="F23" s="80" t="s">
        <v>221</v>
      </c>
      <c r="G23" s="81"/>
      <c r="H23" s="81"/>
      <c r="I23" s="82" t="str">
        <f aca="false">LOOKUP(J23,$O$41:$P$50)</f>
        <v>Fair (+2)</v>
      </c>
      <c r="J23" s="83" t="n">
        <v>2</v>
      </c>
      <c r="K23" s="84"/>
      <c r="L23" s="81"/>
      <c r="M23" s="85" t="s">
        <v>222</v>
      </c>
      <c r="O23" s="135"/>
      <c r="P23" s="2" t="s">
        <v>537</v>
      </c>
    </row>
    <row r="24" customFormat="false" ht="15" hidden="false" customHeight="false" outlineLevel="0" collapsed="false">
      <c r="B24" s="89" t="s">
        <v>63</v>
      </c>
      <c r="C24" s="87" t="s">
        <v>60</v>
      </c>
      <c r="D24" s="90" t="n">
        <v>-1</v>
      </c>
      <c r="E24" s="88" t="s">
        <v>64</v>
      </c>
      <c r="F24" s="80" t="s">
        <v>226</v>
      </c>
      <c r="G24" s="81"/>
      <c r="H24" s="81"/>
      <c r="I24" s="82" t="str">
        <f aca="false">LOOKUP(J24,$O$41:$P$50)</f>
        <v>Great (+4)</v>
      </c>
      <c r="J24" s="83" t="n">
        <v>4</v>
      </c>
      <c r="K24" s="84"/>
      <c r="L24" s="81"/>
      <c r="M24" s="85" t="str">
        <f aca="false">O33</f>
        <v>3. 2 handed weapon</v>
      </c>
      <c r="O24" s="135"/>
      <c r="P24" s="2" t="s">
        <v>538</v>
      </c>
      <c r="S24" s="2" t="n">
        <v>1</v>
      </c>
      <c r="T24" s="2" t="n">
        <f aca="false">S24*5</f>
        <v>5</v>
      </c>
      <c r="U24" s="2" t="n">
        <f aca="false">S24*4</f>
        <v>4</v>
      </c>
      <c r="V24" s="2" t="n">
        <v>5</v>
      </c>
      <c r="W24" s="2" t="n">
        <f aca="false">60/S24</f>
        <v>60</v>
      </c>
    </row>
    <row r="25" customFormat="false" ht="15" hidden="false" customHeight="false" outlineLevel="0" collapsed="false">
      <c r="B25" s="65" t="s">
        <v>66</v>
      </c>
      <c r="C25" s="87" t="s">
        <v>60</v>
      </c>
      <c r="D25" s="90" t="n">
        <v>-2</v>
      </c>
      <c r="E25" s="88" t="s">
        <v>67</v>
      </c>
      <c r="F25" s="80" t="s">
        <v>539</v>
      </c>
      <c r="G25" s="81"/>
      <c r="H25" s="81"/>
      <c r="I25" s="82" t="str">
        <f aca="false">LOOKUP(J25,$O$41:$P$50)</f>
        <v>Fair (+2)</v>
      </c>
      <c r="J25" s="83" t="n">
        <v>2</v>
      </c>
      <c r="K25" s="358"/>
      <c r="L25" s="81"/>
      <c r="M25" s="85" t="str">
        <f aca="false">O32</f>
        <v>2. one handed weapon</v>
      </c>
      <c r="O25" s="135"/>
      <c r="P25" s="2" t="s">
        <v>540</v>
      </c>
      <c r="S25" s="2" t="n">
        <v>3</v>
      </c>
      <c r="T25" s="2" t="n">
        <f aca="false">S25*5</f>
        <v>15</v>
      </c>
      <c r="U25" s="2" t="n">
        <f aca="false">S25*4</f>
        <v>12</v>
      </c>
      <c r="V25" s="2" t="n">
        <v>15</v>
      </c>
      <c r="W25" s="2" t="n">
        <f aca="false">60/S25</f>
        <v>20</v>
      </c>
    </row>
    <row r="26" customFormat="false" ht="15" hidden="false" customHeight="false" outlineLevel="0" collapsed="false">
      <c r="B26" s="359" t="s">
        <v>69</v>
      </c>
      <c r="C26" s="94" t="s">
        <v>60</v>
      </c>
      <c r="D26" s="95" t="s">
        <v>174</v>
      </c>
      <c r="E26" s="360" t="s">
        <v>70</v>
      </c>
      <c r="F26" s="97" t="s">
        <v>71</v>
      </c>
      <c r="G26" s="98"/>
      <c r="H26" s="99" t="n">
        <v>1</v>
      </c>
      <c r="I26" s="361" t="s">
        <v>541</v>
      </c>
      <c r="J26" s="101"/>
      <c r="K26" s="101"/>
      <c r="L26" s="102"/>
      <c r="M26" s="101"/>
      <c r="O26" s="135"/>
      <c r="S26" s="2" t="n">
        <v>6</v>
      </c>
      <c r="T26" s="2" t="n">
        <f aca="false">S26*5</f>
        <v>30</v>
      </c>
      <c r="U26" s="2" t="n">
        <f aca="false">S26*4</f>
        <v>24</v>
      </c>
      <c r="V26" s="2" t="n">
        <v>30</v>
      </c>
      <c r="W26" s="2" t="n">
        <f aca="false">60/S26</f>
        <v>10</v>
      </c>
    </row>
    <row r="27" customFormat="false" ht="15" hidden="false" customHeight="false" outlineLevel="0" collapsed="false">
      <c r="B27" s="103"/>
      <c r="C27" s="103"/>
      <c r="D27" s="103"/>
      <c r="E27" s="103"/>
      <c r="F27" s="103"/>
      <c r="G27" s="104"/>
      <c r="H27" s="103"/>
      <c r="I27" s="103"/>
      <c r="J27" s="103"/>
      <c r="K27" s="103"/>
      <c r="L27" s="103"/>
      <c r="M27" s="103"/>
      <c r="S27" s="2" t="n">
        <v>10</v>
      </c>
      <c r="T27" s="2" t="n">
        <f aca="false">S27*5</f>
        <v>50</v>
      </c>
      <c r="U27" s="2" t="n">
        <f aca="false">S27*4</f>
        <v>40</v>
      </c>
      <c r="V27" s="2" t="n">
        <v>60</v>
      </c>
      <c r="W27" s="2" t="n">
        <f aca="false">60/S27</f>
        <v>6</v>
      </c>
    </row>
    <row r="28" customFormat="false" ht="15" hidden="false" customHeight="false" outlineLevel="0" collapsed="false">
      <c r="B28" s="105" t="s">
        <v>77</v>
      </c>
      <c r="C28" s="105"/>
      <c r="D28" s="105"/>
      <c r="E28" s="107"/>
      <c r="F28" s="107"/>
      <c r="G28" s="107"/>
      <c r="H28" s="105"/>
      <c r="I28" s="105"/>
      <c r="J28" s="105"/>
      <c r="K28" s="105"/>
      <c r="L28" s="105" t="s">
        <v>504</v>
      </c>
      <c r="M28" s="105"/>
      <c r="S28" s="2" t="n">
        <v>15</v>
      </c>
      <c r="T28" s="2" t="n">
        <f aca="false">S28*5</f>
        <v>75</v>
      </c>
      <c r="U28" s="2" t="n">
        <f aca="false">S28*4</f>
        <v>60</v>
      </c>
      <c r="V28" s="2" t="n">
        <v>75</v>
      </c>
      <c r="W28" s="2" t="n">
        <f aca="false">60/S28</f>
        <v>4</v>
      </c>
    </row>
    <row r="29" customFormat="false" ht="15" hidden="false" customHeight="false" outlineLevel="0" collapsed="false">
      <c r="B29" s="15" t="s">
        <v>542</v>
      </c>
      <c r="C29" s="113"/>
      <c r="D29" s="113"/>
      <c r="E29" s="113"/>
      <c r="F29" s="113"/>
      <c r="G29" s="15"/>
      <c r="H29" s="113"/>
      <c r="I29" s="113"/>
      <c r="J29" s="113"/>
      <c r="K29" s="113"/>
      <c r="L29" s="108" t="s">
        <v>543</v>
      </c>
      <c r="M29" s="15"/>
      <c r="O29" s="2" t="s">
        <v>544</v>
      </c>
      <c r="T29" s="2" t="n">
        <f aca="false">S29*5</f>
        <v>0</v>
      </c>
    </row>
    <row r="30" customFormat="false" ht="15" hidden="false" customHeight="false" outlineLevel="0" collapsed="false">
      <c r="B30" s="15"/>
      <c r="C30" s="113"/>
      <c r="D30" s="113"/>
      <c r="E30" s="113"/>
      <c r="F30" s="113"/>
      <c r="G30" s="15"/>
      <c r="H30" s="113"/>
      <c r="I30" s="113"/>
      <c r="J30" s="113"/>
      <c r="K30" s="113"/>
      <c r="L30" s="108"/>
      <c r="M30" s="15"/>
      <c r="O30" s="85" t="s">
        <v>222</v>
      </c>
      <c r="R30" s="2" t="s">
        <v>23</v>
      </c>
    </row>
    <row r="31" customFormat="false" ht="15" hidden="false" customHeight="false" outlineLevel="0" collapsed="false">
      <c r="B31" s="15"/>
      <c r="C31" s="113"/>
      <c r="D31" s="113"/>
      <c r="E31" s="113"/>
      <c r="F31" s="113"/>
      <c r="G31" s="15"/>
      <c r="H31" s="113"/>
      <c r="I31" s="113"/>
      <c r="J31" s="113"/>
      <c r="K31" s="113"/>
      <c r="L31" s="113"/>
      <c r="M31" s="15"/>
      <c r="O31" s="2" t="s">
        <v>192</v>
      </c>
      <c r="R31" s="2" t="n">
        <v>4</v>
      </c>
      <c r="S31" s="2" t="s">
        <v>545</v>
      </c>
    </row>
    <row r="32" customFormat="false" ht="15" hidden="false" customHeight="false" outlineLevel="0" collapsed="false">
      <c r="B32" s="15"/>
      <c r="C32" s="113"/>
      <c r="D32" s="113"/>
      <c r="E32" s="113"/>
      <c r="F32" s="113"/>
      <c r="G32" s="15"/>
      <c r="H32" s="113"/>
      <c r="I32" s="113"/>
      <c r="J32" s="113"/>
      <c r="K32" s="113"/>
      <c r="L32" s="113"/>
      <c r="M32" s="15"/>
      <c r="O32" s="2" t="s">
        <v>193</v>
      </c>
      <c r="R32" s="2" t="n">
        <v>3</v>
      </c>
      <c r="S32" s="2" t="s">
        <v>546</v>
      </c>
    </row>
    <row r="33" customFormat="false" ht="15" hidden="false" customHeight="false" outlineLevel="0" collapsed="false">
      <c r="B33" s="15"/>
      <c r="C33" s="108"/>
      <c r="D33" s="108"/>
      <c r="E33" s="248"/>
      <c r="F33" s="108"/>
      <c r="G33" s="15"/>
      <c r="H33" s="108"/>
      <c r="I33" s="108"/>
      <c r="J33" s="108"/>
      <c r="K33" s="108"/>
      <c r="L33" s="108"/>
      <c r="M33" s="15"/>
      <c r="O33" s="2" t="s">
        <v>194</v>
      </c>
      <c r="R33" s="2" t="n">
        <v>2</v>
      </c>
      <c r="S33" s="2" t="s">
        <v>547</v>
      </c>
    </row>
    <row r="34" s="1" customFormat="true" ht="15" hidden="false" customHeight="false" outlineLevel="0" collapsed="false">
      <c r="B34" s="2"/>
      <c r="C34" s="2"/>
      <c r="D34" s="15"/>
      <c r="E34" s="2"/>
      <c r="F34" s="2"/>
      <c r="G34" s="3"/>
      <c r="H34" s="2"/>
      <c r="I34" s="2"/>
      <c r="J34" s="2"/>
      <c r="K34" s="362"/>
      <c r="L34" s="362"/>
      <c r="M34" s="2"/>
      <c r="O34" s="2" t="s">
        <v>195</v>
      </c>
      <c r="P34" s="2"/>
      <c r="Q34" s="2"/>
      <c r="R34" s="2" t="n">
        <v>1</v>
      </c>
      <c r="S34" s="2" t="s">
        <v>292</v>
      </c>
      <c r="T34" s="2"/>
      <c r="U34" s="2"/>
      <c r="V34" s="2"/>
      <c r="W34" s="2"/>
      <c r="X34" s="2"/>
      <c r="Y34" s="2"/>
    </row>
    <row r="35" s="1" customFormat="true" ht="16.9" hidden="false" customHeight="true" outlineLevel="0" collapsed="false">
      <c r="B35" s="12" t="s">
        <v>5</v>
      </c>
      <c r="C35" s="2"/>
      <c r="D35" s="15" t="s">
        <v>241</v>
      </c>
      <c r="E35" s="14"/>
      <c r="F35" s="14"/>
      <c r="G35" s="17"/>
      <c r="H35" s="14"/>
      <c r="I35" s="14"/>
      <c r="J35" s="79"/>
      <c r="K35" s="363"/>
      <c r="L35" s="364"/>
      <c r="M35" s="13"/>
      <c r="O35" s="2" t="s">
        <v>71</v>
      </c>
      <c r="P35" s="2"/>
      <c r="Q35" s="2"/>
      <c r="R35" s="2"/>
      <c r="S35" s="2"/>
      <c r="T35" s="2"/>
      <c r="U35" s="2"/>
      <c r="V35" s="2"/>
      <c r="W35" s="2"/>
      <c r="X35" s="2"/>
      <c r="Y35" s="2"/>
    </row>
    <row r="36" customFormat="false" ht="15" hidden="false" customHeight="false" outlineLevel="0" collapsed="false">
      <c r="B36" s="12" t="s">
        <v>7</v>
      </c>
      <c r="C36" s="12"/>
      <c r="D36" s="15" t="s">
        <v>548</v>
      </c>
      <c r="E36" s="6"/>
      <c r="F36" s="6"/>
      <c r="G36" s="218"/>
      <c r="H36" s="6"/>
      <c r="I36" s="6"/>
      <c r="J36" s="7"/>
      <c r="K36" s="363"/>
      <c r="L36" s="364"/>
      <c r="M36" s="13"/>
      <c r="O36" s="2" t="s">
        <v>197</v>
      </c>
      <c r="P36" s="2"/>
      <c r="Q36" s="2"/>
      <c r="R36" s="2"/>
      <c r="S36" s="2"/>
      <c r="T36" s="2"/>
      <c r="U36" s="2"/>
      <c r="V36" s="2"/>
      <c r="W36" s="2"/>
      <c r="X36" s="2"/>
      <c r="Y36" s="2"/>
    </row>
    <row r="37" customFormat="false" ht="15" hidden="false" customHeight="false" outlineLevel="0" collapsed="false">
      <c r="B37" s="12"/>
      <c r="C37" s="12"/>
      <c r="D37" s="15"/>
      <c r="E37" s="12"/>
      <c r="F37" s="12"/>
      <c r="G37" s="18"/>
      <c r="H37" s="12"/>
      <c r="I37" s="12"/>
      <c r="J37" s="13"/>
      <c r="K37" s="363"/>
      <c r="L37" s="364"/>
      <c r="M37" s="13"/>
      <c r="O37" s="2" t="s">
        <v>199</v>
      </c>
      <c r="P37" s="2"/>
      <c r="Q37" s="2"/>
      <c r="R37" s="2"/>
      <c r="S37" s="2"/>
      <c r="T37" s="2"/>
      <c r="U37" s="2"/>
      <c r="V37" s="2"/>
      <c r="W37" s="2"/>
      <c r="X37" s="2"/>
      <c r="Y37" s="2"/>
    </row>
    <row r="38" customFormat="false" ht="15" hidden="false" customHeight="false" outlineLevel="0" collapsed="false">
      <c r="B38" s="1" t="s">
        <v>9</v>
      </c>
      <c r="C38" s="99" t="n">
        <v>3</v>
      </c>
      <c r="D38" s="15"/>
      <c r="E38" s="15"/>
      <c r="F38" s="15"/>
      <c r="G38" s="21"/>
      <c r="H38" s="15"/>
      <c r="I38" s="15"/>
      <c r="J38" s="217"/>
      <c r="K38" s="363"/>
      <c r="L38" s="364"/>
      <c r="M38" s="13"/>
      <c r="O38" s="2" t="s">
        <v>201</v>
      </c>
      <c r="P38" s="2"/>
      <c r="Q38" s="2"/>
      <c r="R38" s="2"/>
      <c r="S38" s="2"/>
      <c r="T38" s="2"/>
      <c r="U38" s="2"/>
      <c r="V38" s="2"/>
      <c r="W38" s="2"/>
      <c r="X38" s="2"/>
      <c r="Y38" s="2"/>
    </row>
    <row r="39" customFormat="false" ht="15" hidden="false" customHeight="false" outlineLevel="0" collapsed="false">
      <c r="B39" s="22" t="s">
        <v>11</v>
      </c>
      <c r="C39" s="22"/>
      <c r="D39" s="22"/>
      <c r="E39" s="22"/>
      <c r="F39" s="219" t="s">
        <v>245</v>
      </c>
      <c r="G39" s="22"/>
      <c r="H39" s="22"/>
      <c r="I39" s="219"/>
      <c r="J39" s="219"/>
      <c r="K39" s="365"/>
      <c r="L39" s="366"/>
      <c r="M39" s="28"/>
      <c r="O39" s="2" t="s">
        <v>203</v>
      </c>
      <c r="P39" s="2"/>
      <c r="Q39" s="2"/>
      <c r="R39" s="2"/>
      <c r="S39" s="2"/>
      <c r="T39" s="2"/>
      <c r="U39" s="2"/>
      <c r="V39" s="2"/>
      <c r="W39" s="2"/>
      <c r="X39" s="2"/>
      <c r="Y39" s="2"/>
    </row>
    <row r="40" customFormat="false" ht="15" hidden="false" customHeight="false" outlineLevel="0" collapsed="false">
      <c r="B40" s="29" t="s">
        <v>13</v>
      </c>
      <c r="C40" s="20" t="s">
        <v>549</v>
      </c>
      <c r="D40" s="15"/>
      <c r="E40" s="38" t="s">
        <v>14</v>
      </c>
      <c r="F40" s="4"/>
      <c r="G40" s="32"/>
      <c r="H40" s="32"/>
      <c r="I40" s="33"/>
      <c r="J40" s="33"/>
      <c r="K40" s="367"/>
      <c r="L40" s="368"/>
      <c r="M40" s="36"/>
      <c r="P40" s="2"/>
      <c r="Q40" s="2"/>
      <c r="R40" s="2"/>
      <c r="S40" s="2"/>
      <c r="T40" s="2"/>
      <c r="U40" s="2"/>
      <c r="V40" s="2"/>
      <c r="W40" s="2"/>
      <c r="X40" s="2"/>
      <c r="Y40" s="2"/>
    </row>
    <row r="41" customFormat="false" ht="15" hidden="false" customHeight="false" outlineLevel="0" collapsed="false">
      <c r="B41" s="37" t="s">
        <v>490</v>
      </c>
      <c r="C41" s="16" t="s">
        <v>491</v>
      </c>
      <c r="D41" s="14"/>
      <c r="E41" s="38" t="s">
        <v>16</v>
      </c>
      <c r="F41" s="4"/>
      <c r="G41" s="339" t="s">
        <v>502</v>
      </c>
      <c r="H41" s="339"/>
      <c r="I41" s="41"/>
      <c r="J41" s="41"/>
      <c r="K41" s="363"/>
      <c r="L41" s="368"/>
      <c r="M41" s="36"/>
      <c r="O41" s="2" t="n">
        <v>0</v>
      </c>
      <c r="P41" s="90" t="s">
        <v>22</v>
      </c>
      <c r="Q41" s="2"/>
      <c r="R41" s="2"/>
      <c r="S41" s="2"/>
      <c r="T41" s="2"/>
      <c r="U41" s="2"/>
      <c r="V41" s="2"/>
      <c r="W41" s="2"/>
      <c r="X41" s="2"/>
      <c r="Y41" s="2"/>
    </row>
    <row r="42" customFormat="false" ht="15" hidden="false" customHeight="false" outlineLevel="0" collapsed="false">
      <c r="B42" s="42" t="s">
        <v>17</v>
      </c>
      <c r="C42" s="16" t="s">
        <v>550</v>
      </c>
      <c r="D42" s="14"/>
      <c r="E42" s="38" t="s">
        <v>18</v>
      </c>
      <c r="F42" s="4"/>
      <c r="G42" s="339" t="s">
        <v>492</v>
      </c>
      <c r="H42" s="339"/>
      <c r="I42" s="339" t="s">
        <v>501</v>
      </c>
      <c r="J42" s="339"/>
      <c r="K42" s="369"/>
      <c r="L42" s="369"/>
      <c r="M42" s="44"/>
      <c r="O42" s="2" t="n">
        <v>1</v>
      </c>
      <c r="P42" s="90" t="s">
        <v>21</v>
      </c>
      <c r="Q42" s="1"/>
      <c r="R42" s="1"/>
      <c r="S42" s="1"/>
      <c r="T42" s="1"/>
      <c r="U42" s="1"/>
      <c r="V42" s="1"/>
      <c r="W42" s="1"/>
      <c r="X42" s="1"/>
      <c r="Y42" s="1"/>
    </row>
    <row r="43" customFormat="false" ht="15" hidden="false" customHeight="false" outlineLevel="0" collapsed="false">
      <c r="B43" s="42" t="s">
        <v>499</v>
      </c>
      <c r="C43" s="16" t="s">
        <v>551</v>
      </c>
      <c r="D43" s="14"/>
      <c r="E43" s="38" t="s">
        <v>19</v>
      </c>
      <c r="F43" s="4"/>
      <c r="G43" s="339" t="s">
        <v>349</v>
      </c>
      <c r="H43" s="339"/>
      <c r="I43" s="339" t="s">
        <v>505</v>
      </c>
      <c r="J43" s="339"/>
      <c r="K43" s="339" t="s">
        <v>349</v>
      </c>
      <c r="L43" s="339"/>
      <c r="M43" s="45"/>
      <c r="O43" s="2" t="n">
        <v>2</v>
      </c>
      <c r="P43" s="90" t="s">
        <v>19</v>
      </c>
      <c r="Q43" s="1"/>
      <c r="R43" s="1"/>
      <c r="S43" s="1"/>
      <c r="T43" s="1"/>
      <c r="U43" s="1"/>
      <c r="V43" s="1"/>
      <c r="W43" s="1"/>
      <c r="X43" s="1"/>
      <c r="Y43" s="1"/>
    </row>
    <row r="44" customFormat="false" ht="15" hidden="false" customHeight="false" outlineLevel="0" collapsed="false">
      <c r="B44" s="46"/>
      <c r="C44" s="16"/>
      <c r="D44" s="14"/>
      <c r="E44" s="38" t="s">
        <v>21</v>
      </c>
      <c r="F44" s="4"/>
      <c r="G44" s="339" t="s">
        <v>497</v>
      </c>
      <c r="H44" s="339"/>
      <c r="I44" s="339" t="s">
        <v>493</v>
      </c>
      <c r="J44" s="339"/>
      <c r="K44" s="339" t="s">
        <v>488</v>
      </c>
      <c r="L44" s="339"/>
      <c r="M44" s="343" t="s">
        <v>496</v>
      </c>
      <c r="O44" s="2" t="n">
        <v>3</v>
      </c>
      <c r="P44" s="90" t="s">
        <v>18</v>
      </c>
      <c r="Q44" s="1"/>
      <c r="R44" s="1"/>
      <c r="S44" s="1"/>
      <c r="T44" s="1"/>
      <c r="U44" s="1"/>
      <c r="V44" s="1"/>
      <c r="W44" s="1"/>
      <c r="X44" s="1"/>
      <c r="Y44" s="1"/>
    </row>
    <row r="45" customFormat="false" ht="15" hidden="false" customHeight="false" outlineLevel="0" collapsed="false">
      <c r="B45" s="48"/>
      <c r="C45" s="48"/>
      <c r="D45" s="48"/>
      <c r="E45" s="49" t="s">
        <v>22</v>
      </c>
      <c r="F45" s="4"/>
      <c r="G45" s="345" t="s">
        <v>508</v>
      </c>
      <c r="H45" s="345"/>
      <c r="I45" s="345" t="s">
        <v>498</v>
      </c>
      <c r="J45" s="345"/>
      <c r="K45" s="345" t="s">
        <v>177</v>
      </c>
      <c r="L45" s="345"/>
      <c r="M45" s="346" t="s">
        <v>522</v>
      </c>
      <c r="O45" s="2" t="n">
        <v>4</v>
      </c>
      <c r="P45" s="90" t="s">
        <v>16</v>
      </c>
      <c r="Q45" s="1"/>
      <c r="R45" s="1"/>
      <c r="S45" s="1"/>
      <c r="T45" s="1"/>
      <c r="U45" s="1"/>
      <c r="V45" s="1"/>
      <c r="W45" s="1"/>
      <c r="X45" s="1"/>
      <c r="Y45" s="1"/>
    </row>
    <row r="46" customFormat="false" ht="15" hidden="false" customHeight="false" outlineLevel="0" collapsed="false">
      <c r="B46" s="53" t="s">
        <v>23</v>
      </c>
      <c r="C46" s="53"/>
      <c r="D46" s="53"/>
      <c r="E46" s="22" t="s">
        <v>552</v>
      </c>
      <c r="F46" s="22"/>
      <c r="G46" s="22"/>
      <c r="H46" s="22"/>
      <c r="I46" s="349"/>
      <c r="J46" s="350"/>
      <c r="K46" s="351"/>
      <c r="L46" s="352"/>
      <c r="M46" s="352"/>
      <c r="O46" s="2" t="n">
        <v>5</v>
      </c>
      <c r="P46" s="90" t="s">
        <v>14</v>
      </c>
      <c r="Q46" s="1"/>
      <c r="R46" s="1"/>
      <c r="S46" s="1"/>
      <c r="T46" s="1"/>
      <c r="U46" s="1"/>
      <c r="V46" s="1"/>
      <c r="W46" s="1"/>
      <c r="X46" s="1"/>
      <c r="Y46" s="1"/>
    </row>
    <row r="47" customFormat="false" ht="15" hidden="false" customHeight="false" outlineLevel="0" collapsed="false">
      <c r="A47" s="353" t="n">
        <v>4</v>
      </c>
      <c r="B47" s="207" t="s">
        <v>25</v>
      </c>
      <c r="C47" s="58" t="str">
        <f aca="false">LOOKUP(A47,Data!$A$2:$D$11)</f>
        <v>pppp</v>
      </c>
      <c r="D47" s="12"/>
      <c r="E47" s="370" t="s">
        <v>553</v>
      </c>
      <c r="F47" s="108"/>
      <c r="G47" s="108"/>
      <c r="H47" s="108"/>
      <c r="I47" s="108"/>
      <c r="J47" s="108"/>
      <c r="K47" s="108"/>
      <c r="L47" s="108"/>
      <c r="M47" s="108"/>
      <c r="O47" s="2" t="n">
        <v>6</v>
      </c>
      <c r="P47" s="2" t="s">
        <v>196</v>
      </c>
      <c r="Q47" s="1"/>
      <c r="R47" s="1"/>
      <c r="S47" s="1"/>
      <c r="T47" s="1"/>
      <c r="U47" s="1"/>
      <c r="V47" s="1"/>
      <c r="W47" s="1"/>
      <c r="X47" s="1"/>
      <c r="Y47" s="1"/>
    </row>
    <row r="48" customFormat="false" ht="15" hidden="false" customHeight="false" outlineLevel="0" collapsed="false">
      <c r="A48" s="353" t="n">
        <v>3</v>
      </c>
      <c r="B48" s="65" t="s">
        <v>30</v>
      </c>
      <c r="C48" s="58" t="str">
        <f aca="false">LOOKUP(A48,Data!$A$2:$D$11)</f>
        <v>pppp</v>
      </c>
      <c r="D48" s="12"/>
      <c r="E48" s="110" t="s">
        <v>554</v>
      </c>
      <c r="F48" s="108"/>
      <c r="G48" s="108"/>
      <c r="H48" s="108"/>
      <c r="I48" s="108"/>
      <c r="J48" s="108"/>
      <c r="K48" s="108"/>
      <c r="L48" s="108"/>
      <c r="M48" s="108"/>
      <c r="O48" s="2" t="n">
        <v>7</v>
      </c>
      <c r="P48" s="2" t="s">
        <v>198</v>
      </c>
      <c r="Q48" s="1"/>
      <c r="R48" s="1"/>
      <c r="S48" s="1"/>
      <c r="T48" s="1"/>
      <c r="U48" s="1"/>
      <c r="V48" s="1"/>
      <c r="W48" s="1"/>
      <c r="X48" s="1"/>
      <c r="Y48" s="1"/>
    </row>
    <row r="49" customFormat="false" ht="15" hidden="false" customHeight="false" outlineLevel="0" collapsed="false">
      <c r="B49" s="65" t="s">
        <v>34</v>
      </c>
      <c r="C49" s="58" t="s">
        <v>26</v>
      </c>
      <c r="D49" s="12"/>
      <c r="E49" s="110" t="s">
        <v>555</v>
      </c>
      <c r="F49" s="108"/>
      <c r="G49" s="108"/>
      <c r="H49" s="108"/>
      <c r="I49" s="108"/>
      <c r="J49" s="108"/>
      <c r="K49" s="108"/>
      <c r="L49" s="108"/>
      <c r="M49" s="108"/>
      <c r="O49" s="2" t="n">
        <v>8</v>
      </c>
      <c r="P49" s="2" t="s">
        <v>200</v>
      </c>
      <c r="Q49" s="1"/>
      <c r="R49" s="1"/>
      <c r="S49" s="1"/>
      <c r="T49" s="1"/>
      <c r="U49" s="1"/>
      <c r="V49" s="1"/>
      <c r="W49" s="1"/>
      <c r="X49" s="1"/>
      <c r="Y49" s="1"/>
    </row>
    <row r="50" customFormat="false" ht="15" hidden="false" customHeight="false" outlineLevel="0" collapsed="false">
      <c r="B50" s="65" t="s">
        <v>38</v>
      </c>
      <c r="C50" s="58" t="s">
        <v>26</v>
      </c>
      <c r="D50" s="12"/>
      <c r="E50" s="110" t="s">
        <v>556</v>
      </c>
      <c r="F50" s="108"/>
      <c r="G50" s="108"/>
      <c r="H50" s="108"/>
      <c r="I50" s="108"/>
      <c r="J50" s="108"/>
      <c r="K50" s="108"/>
      <c r="L50" s="108"/>
      <c r="M50" s="108"/>
      <c r="O50" s="2" t="n">
        <v>9</v>
      </c>
      <c r="P50" s="2" t="s">
        <v>557</v>
      </c>
    </row>
    <row r="51" customFormat="false" ht="15" hidden="false" customHeight="false" outlineLevel="0" collapsed="false">
      <c r="B51" s="69" t="s">
        <v>42</v>
      </c>
      <c r="C51" s="15"/>
      <c r="D51" s="15"/>
      <c r="E51" s="110" t="s">
        <v>558</v>
      </c>
      <c r="F51" s="108"/>
      <c r="G51" s="108"/>
      <c r="H51" s="108"/>
      <c r="I51" s="108"/>
      <c r="J51" s="108"/>
      <c r="K51" s="108"/>
      <c r="L51" s="108"/>
      <c r="M51" s="108"/>
      <c r="P51" s="191"/>
      <c r="Q51" s="1"/>
      <c r="R51" s="1"/>
      <c r="S51" s="1"/>
      <c r="T51" s="1"/>
      <c r="U51" s="1"/>
      <c r="V51" s="1"/>
      <c r="W51" s="1"/>
      <c r="X51" s="1"/>
      <c r="Y51" s="1"/>
    </row>
    <row r="52" customFormat="false" ht="15" hidden="false" customHeight="false" outlineLevel="0" collapsed="false">
      <c r="B52" s="65" t="s">
        <v>46</v>
      </c>
      <c r="C52" s="20"/>
      <c r="D52" s="15"/>
      <c r="E52" s="70" t="s">
        <v>532</v>
      </c>
      <c r="F52" s="350" t="s">
        <v>74</v>
      </c>
      <c r="G52" s="351"/>
      <c r="H52" s="352"/>
      <c r="I52" s="22" t="s">
        <v>559</v>
      </c>
      <c r="J52" s="352"/>
      <c r="K52" s="352"/>
      <c r="L52" s="352"/>
      <c r="M52" s="352"/>
      <c r="O52" s="2" t="n">
        <f aca="false">SUM(O53:O67)</f>
        <v>30</v>
      </c>
      <c r="P52" s="1"/>
      <c r="Q52" s="1"/>
      <c r="R52" s="1"/>
      <c r="S52" s="1"/>
      <c r="T52" s="1"/>
      <c r="U52" s="1"/>
      <c r="V52" s="1"/>
      <c r="W52" s="1"/>
      <c r="X52" s="1"/>
      <c r="Y52" s="1"/>
    </row>
    <row r="53" customFormat="false" ht="15" hidden="false" customHeight="false" outlineLevel="0" collapsed="false">
      <c r="B53" s="78" t="s">
        <v>52</v>
      </c>
      <c r="C53" s="16"/>
      <c r="D53" s="14"/>
      <c r="E53" s="79" t="n">
        <v>-4</v>
      </c>
      <c r="F53" s="371" t="s">
        <v>560</v>
      </c>
      <c r="G53" s="109"/>
      <c r="H53" s="109"/>
      <c r="I53" s="372" t="s">
        <v>561</v>
      </c>
      <c r="J53" s="109"/>
      <c r="K53" s="109"/>
      <c r="L53" s="109"/>
      <c r="M53" s="109"/>
      <c r="O53" s="2" t="n">
        <v>7</v>
      </c>
      <c r="P53" s="1"/>
      <c r="Q53" s="80" t="s">
        <v>221</v>
      </c>
      <c r="R53" s="1"/>
      <c r="S53" s="1"/>
      <c r="T53" s="1"/>
      <c r="U53" s="1"/>
      <c r="V53" s="1"/>
      <c r="W53" s="1"/>
      <c r="X53" s="1"/>
      <c r="Y53" s="1"/>
    </row>
    <row r="54" customFormat="false" ht="15" hidden="false" customHeight="false" outlineLevel="0" collapsed="false">
      <c r="B54" s="65" t="s">
        <v>54</v>
      </c>
      <c r="C54" s="16"/>
      <c r="D54" s="14"/>
      <c r="E54" s="79" t="n">
        <v>-6</v>
      </c>
      <c r="F54" s="109"/>
      <c r="G54" s="109"/>
      <c r="H54" s="109"/>
      <c r="I54" s="109" t="s">
        <v>562</v>
      </c>
      <c r="J54" s="109"/>
      <c r="K54" s="109"/>
      <c r="L54" s="109"/>
      <c r="M54" s="109"/>
      <c r="O54" s="2" t="n">
        <v>3</v>
      </c>
      <c r="P54" s="1"/>
      <c r="Q54" s="1"/>
      <c r="R54" s="1"/>
      <c r="S54" s="1"/>
      <c r="T54" s="1"/>
      <c r="U54" s="1"/>
      <c r="V54" s="1"/>
      <c r="W54" s="1"/>
      <c r="X54" s="1"/>
      <c r="Y54" s="1"/>
    </row>
    <row r="55" customFormat="false" ht="15" hidden="false" customHeight="false" outlineLevel="0" collapsed="false">
      <c r="B55" s="78" t="s">
        <v>56</v>
      </c>
      <c r="C55" s="16"/>
      <c r="D55" s="14"/>
      <c r="E55" s="79" t="n">
        <v>-8</v>
      </c>
      <c r="F55" s="109"/>
      <c r="G55" s="109"/>
      <c r="H55" s="109"/>
      <c r="I55" s="109" t="s">
        <v>563</v>
      </c>
      <c r="J55" s="109"/>
      <c r="K55" s="109"/>
      <c r="L55" s="109"/>
      <c r="M55" s="109"/>
      <c r="O55" s="2" t="n">
        <v>5</v>
      </c>
      <c r="P55" s="1"/>
      <c r="Q55" s="1"/>
      <c r="R55" s="1"/>
      <c r="S55" s="1"/>
      <c r="T55" s="1"/>
      <c r="U55" s="1"/>
      <c r="V55" s="1"/>
      <c r="W55" s="1"/>
      <c r="X55" s="1"/>
      <c r="Y55" s="1"/>
    </row>
    <row r="56" customFormat="false" ht="15" hidden="false" customHeight="false" outlineLevel="0" collapsed="false">
      <c r="B56" s="69" t="s">
        <v>57</v>
      </c>
      <c r="C56" s="12"/>
      <c r="D56" s="12"/>
      <c r="E56" s="86" t="s">
        <v>58</v>
      </c>
      <c r="F56" s="75" t="s">
        <v>48</v>
      </c>
      <c r="G56" s="56"/>
      <c r="H56" s="56"/>
      <c r="I56" s="76" t="s">
        <v>49</v>
      </c>
      <c r="J56" s="76"/>
      <c r="K56" s="76"/>
      <c r="L56" s="56"/>
      <c r="M56" s="77" t="s">
        <v>51</v>
      </c>
      <c r="O56" s="2" t="n">
        <v>6</v>
      </c>
      <c r="P56" s="1"/>
      <c r="Q56" s="1"/>
      <c r="R56" s="1"/>
      <c r="S56" s="1"/>
      <c r="T56" s="1"/>
      <c r="U56" s="1"/>
      <c r="V56" s="1"/>
      <c r="W56" s="1"/>
      <c r="X56" s="1"/>
      <c r="Y56" s="1"/>
    </row>
    <row r="57" customFormat="false" ht="15" hidden="false" customHeight="false" outlineLevel="0" collapsed="false">
      <c r="B57" s="65" t="s">
        <v>59</v>
      </c>
      <c r="C57" s="87" t="s">
        <v>60</v>
      </c>
      <c r="D57" s="12" t="s">
        <v>61</v>
      </c>
      <c r="E57" s="88" t="s">
        <v>62</v>
      </c>
      <c r="F57" s="80" t="s">
        <v>564</v>
      </c>
      <c r="G57" s="81"/>
      <c r="H57" s="81"/>
      <c r="I57" s="82" t="str">
        <f aca="false">LOOKUP(J57,$O$41:$P$50)</f>
        <v>Great (+4)</v>
      </c>
      <c r="J57" s="83" t="n">
        <v>4</v>
      </c>
      <c r="K57" s="84"/>
      <c r="L57" s="81"/>
      <c r="M57" s="85" t="str">
        <f aca="false">O32</f>
        <v>2. one handed weapon</v>
      </c>
      <c r="O57" s="2" t="n">
        <v>3</v>
      </c>
      <c r="P57" s="1"/>
      <c r="Q57" s="1"/>
      <c r="R57" s="1"/>
      <c r="S57" s="1"/>
      <c r="T57" s="1"/>
      <c r="U57" s="1"/>
      <c r="V57" s="1"/>
      <c r="W57" s="1"/>
      <c r="X57" s="1"/>
      <c r="Y57" s="1"/>
    </row>
    <row r="58" customFormat="false" ht="15" hidden="false" customHeight="false" outlineLevel="0" collapsed="false">
      <c r="B58" s="89" t="s">
        <v>63</v>
      </c>
      <c r="C58" s="87" t="s">
        <v>60</v>
      </c>
      <c r="D58" s="90" t="n">
        <v>-1</v>
      </c>
      <c r="E58" s="88" t="s">
        <v>64</v>
      </c>
      <c r="F58" s="80" t="s">
        <v>221</v>
      </c>
      <c r="G58" s="81"/>
      <c r="H58" s="81"/>
      <c r="I58" s="82" t="str">
        <f aca="false">LOOKUP(J58,$O$41:$P$50)</f>
        <v>Good (+3)</v>
      </c>
      <c r="J58" s="83" t="n">
        <v>3</v>
      </c>
      <c r="K58" s="84"/>
      <c r="L58" s="81"/>
      <c r="M58" s="85" t="str">
        <f aca="false">O30</f>
        <v>0. unarmed</v>
      </c>
      <c r="O58" s="2" t="n">
        <v>4</v>
      </c>
      <c r="P58" s="1"/>
      <c r="Q58" s="1"/>
      <c r="R58" s="1"/>
      <c r="S58" s="1"/>
      <c r="T58" s="1"/>
      <c r="U58" s="1"/>
      <c r="V58" s="1"/>
      <c r="W58" s="1"/>
      <c r="X58" s="1"/>
      <c r="Y58" s="1"/>
    </row>
    <row r="59" customFormat="false" ht="15" hidden="false" customHeight="false" outlineLevel="0" collapsed="false">
      <c r="B59" s="65" t="s">
        <v>66</v>
      </c>
      <c r="C59" s="87" t="s">
        <v>60</v>
      </c>
      <c r="D59" s="90" t="n">
        <v>-2</v>
      </c>
      <c r="E59" s="88" t="s">
        <v>67</v>
      </c>
      <c r="F59" s="80" t="s">
        <v>565</v>
      </c>
      <c r="G59" s="81"/>
      <c r="H59" s="81"/>
      <c r="I59" s="82" t="str">
        <f aca="false">LOOKUP(J59,$O$41:$P$50)</f>
        <v>Good (+3)</v>
      </c>
      <c r="J59" s="83" t="n">
        <v>3</v>
      </c>
      <c r="K59" s="84"/>
      <c r="L59" s="81"/>
      <c r="M59" s="85" t="str">
        <f aca="false">O33</f>
        <v>3. 2 handed weapon</v>
      </c>
      <c r="O59" s="2" t="n">
        <v>2</v>
      </c>
      <c r="P59" s="1"/>
      <c r="Q59" s="1"/>
      <c r="R59" s="1"/>
      <c r="S59" s="1"/>
      <c r="T59" s="1"/>
      <c r="U59" s="1"/>
      <c r="V59" s="1"/>
      <c r="W59" s="1"/>
      <c r="X59" s="1"/>
      <c r="Y59" s="1"/>
    </row>
    <row r="60" customFormat="false" ht="15" hidden="false" customHeight="false" outlineLevel="0" collapsed="false">
      <c r="B60" s="359" t="s">
        <v>69</v>
      </c>
      <c r="C60" s="94" t="s">
        <v>60</v>
      </c>
      <c r="D60" s="95" t="s">
        <v>174</v>
      </c>
      <c r="E60" s="360" t="s">
        <v>70</v>
      </c>
      <c r="F60" s="97" t="s">
        <v>71</v>
      </c>
      <c r="G60" s="98"/>
      <c r="H60" s="99" t="n">
        <v>3</v>
      </c>
      <c r="I60" s="373" t="s">
        <v>566</v>
      </c>
      <c r="J60" s="101"/>
      <c r="K60" s="101"/>
      <c r="L60" s="102"/>
      <c r="M60" s="101"/>
      <c r="O60" s="2" t="n">
        <v>0</v>
      </c>
      <c r="P60" s="1"/>
      <c r="Q60" s="1"/>
      <c r="R60" s="1"/>
      <c r="S60" s="1"/>
      <c r="T60" s="1"/>
      <c r="U60" s="1"/>
      <c r="V60" s="1"/>
      <c r="W60" s="1"/>
      <c r="X60" s="1"/>
      <c r="Y60" s="1"/>
    </row>
    <row r="61" customFormat="false" ht="15" hidden="false" customHeight="false" outlineLevel="0" collapsed="false">
      <c r="B61" s="103"/>
      <c r="C61" s="103"/>
      <c r="D61" s="103"/>
      <c r="E61" s="103"/>
      <c r="F61" s="103"/>
      <c r="G61" s="104"/>
      <c r="H61" s="103"/>
      <c r="I61" s="103"/>
      <c r="J61" s="103"/>
      <c r="K61" s="103"/>
      <c r="L61" s="103"/>
      <c r="M61" s="103"/>
      <c r="O61" s="1"/>
      <c r="P61" s="1"/>
      <c r="Q61" s="1"/>
      <c r="R61" s="1"/>
      <c r="S61" s="1"/>
      <c r="T61" s="1"/>
      <c r="U61" s="1"/>
      <c r="V61" s="1"/>
      <c r="W61" s="1"/>
      <c r="X61" s="1"/>
      <c r="Y61" s="1"/>
    </row>
    <row r="62" customFormat="false" ht="15" hidden="false" customHeight="false" outlineLevel="0" collapsed="false">
      <c r="B62" s="105" t="s">
        <v>77</v>
      </c>
      <c r="C62" s="105"/>
      <c r="D62" s="105"/>
      <c r="E62" s="107"/>
      <c r="F62" s="107"/>
      <c r="G62" s="107"/>
      <c r="H62" s="105"/>
      <c r="I62" s="105"/>
      <c r="J62" s="105"/>
      <c r="K62" s="105"/>
      <c r="L62" s="105"/>
      <c r="M62" s="105"/>
      <c r="O62" s="1"/>
      <c r="P62" s="1"/>
      <c r="Q62" s="1"/>
      <c r="R62" s="1"/>
      <c r="S62" s="1"/>
      <c r="T62" s="1"/>
      <c r="U62" s="1"/>
      <c r="V62" s="1"/>
      <c r="W62" s="1"/>
      <c r="X62" s="1"/>
      <c r="Y62" s="1"/>
    </row>
    <row r="63" customFormat="false" ht="15" hidden="false" customHeight="false" outlineLevel="0" collapsed="false">
      <c r="B63" s="15" t="s">
        <v>567</v>
      </c>
      <c r="C63" s="113"/>
      <c r="D63" s="113"/>
      <c r="E63" s="113"/>
      <c r="F63" s="113"/>
      <c r="G63" s="15"/>
      <c r="H63" s="113"/>
      <c r="I63" s="113"/>
      <c r="J63" s="113"/>
      <c r="K63" s="113"/>
      <c r="L63" s="109" t="s">
        <v>568</v>
      </c>
      <c r="M63" s="15"/>
      <c r="O63" s="1"/>
      <c r="P63" s="1"/>
      <c r="Q63" s="1"/>
      <c r="R63" s="1"/>
      <c r="S63" s="1"/>
      <c r="T63" s="1"/>
      <c r="U63" s="1"/>
      <c r="V63" s="1"/>
      <c r="W63" s="1"/>
      <c r="X63" s="1"/>
      <c r="Y63" s="1"/>
    </row>
    <row r="64" customFormat="false" ht="15" hidden="false" customHeight="false" outlineLevel="0" collapsed="false">
      <c r="B64" s="15"/>
      <c r="C64" s="113"/>
      <c r="D64" s="113"/>
      <c r="E64" s="113"/>
      <c r="F64" s="113"/>
      <c r="G64" s="15"/>
      <c r="H64" s="113"/>
      <c r="I64" s="113"/>
      <c r="J64" s="113"/>
      <c r="K64" s="113"/>
      <c r="L64" s="109" t="s">
        <v>569</v>
      </c>
      <c r="M64" s="15"/>
      <c r="O64" s="1"/>
      <c r="P64" s="1"/>
      <c r="Q64" s="1"/>
      <c r="R64" s="1"/>
      <c r="S64" s="1"/>
      <c r="T64" s="1"/>
      <c r="U64" s="1"/>
      <c r="V64" s="1"/>
      <c r="W64" s="1"/>
      <c r="X64" s="1"/>
      <c r="Y64" s="1"/>
    </row>
    <row r="65" customFormat="false" ht="15" hidden="false" customHeight="false" outlineLevel="0" collapsed="false">
      <c r="B65" s="15"/>
      <c r="C65" s="113"/>
      <c r="D65" s="113"/>
      <c r="E65" s="113"/>
      <c r="F65" s="113"/>
      <c r="G65" s="15"/>
      <c r="H65" s="113"/>
      <c r="I65" s="113"/>
      <c r="J65" s="113"/>
      <c r="K65" s="113"/>
      <c r="L65" s="113"/>
      <c r="M65" s="15"/>
      <c r="O65" s="1"/>
      <c r="P65" s="1"/>
      <c r="Q65" s="1"/>
      <c r="R65" s="1"/>
      <c r="S65" s="1"/>
      <c r="T65" s="1"/>
      <c r="U65" s="1"/>
      <c r="V65" s="1"/>
      <c r="W65" s="1"/>
      <c r="X65" s="1"/>
      <c r="Y65" s="1"/>
    </row>
    <row r="66" customFormat="false" ht="15" hidden="false" customHeight="false" outlineLevel="0" collapsed="false">
      <c r="B66" s="15"/>
      <c r="C66" s="113"/>
      <c r="D66" s="113"/>
      <c r="E66" s="113"/>
      <c r="F66" s="113"/>
      <c r="G66" s="15"/>
      <c r="H66" s="113"/>
      <c r="I66" s="113"/>
      <c r="J66" s="113"/>
      <c r="K66" s="113"/>
      <c r="L66" s="113"/>
      <c r="M66" s="15"/>
      <c r="O66" s="1"/>
      <c r="P66" s="1"/>
      <c r="Q66" s="1"/>
      <c r="R66" s="1"/>
      <c r="S66" s="1"/>
      <c r="T66" s="1"/>
      <c r="U66" s="1"/>
      <c r="V66" s="1"/>
      <c r="W66" s="1"/>
      <c r="X66" s="1"/>
      <c r="Y66" s="1"/>
    </row>
    <row r="67" customFormat="false" ht="15" hidden="false" customHeight="false" outlineLevel="0" collapsed="false">
      <c r="B67" s="15"/>
      <c r="C67" s="108"/>
      <c r="D67" s="108"/>
      <c r="E67" s="248"/>
      <c r="F67" s="108"/>
      <c r="G67" s="15"/>
      <c r="H67" s="108"/>
      <c r="I67" s="108"/>
      <c r="J67" s="108"/>
      <c r="K67" s="108"/>
      <c r="L67" s="108"/>
      <c r="M67" s="15"/>
      <c r="O67" s="1"/>
      <c r="P67" s="1"/>
      <c r="Q67" s="1"/>
      <c r="R67" s="1"/>
      <c r="S67" s="1"/>
      <c r="T67" s="1"/>
      <c r="U67" s="1"/>
      <c r="V67" s="1"/>
      <c r="W67" s="1"/>
      <c r="X67" s="1"/>
      <c r="Y67" s="1"/>
    </row>
    <row r="68" customFormat="false" ht="15" hidden="false" customHeight="false" outlineLevel="0" collapsed="false">
      <c r="B68" s="1"/>
      <c r="C68" s="1"/>
      <c r="D68" s="1"/>
      <c r="E68" s="1"/>
      <c r="F68" s="1"/>
      <c r="G68" s="1"/>
      <c r="H68" s="1"/>
      <c r="I68" s="1"/>
      <c r="J68" s="1"/>
      <c r="K68" s="1"/>
      <c r="L68" s="1"/>
      <c r="M68" s="1"/>
      <c r="O68" s="1"/>
      <c r="P68" s="1"/>
      <c r="Q68" s="1"/>
      <c r="R68" s="1"/>
      <c r="S68" s="1"/>
      <c r="T68" s="1"/>
      <c r="U68" s="1"/>
      <c r="V68" s="1"/>
      <c r="W68" s="1"/>
      <c r="X68" s="1"/>
      <c r="Y68" s="1"/>
    </row>
    <row r="70" customFormat="false" ht="15" hidden="false" customHeight="false" outlineLevel="0" collapsed="false">
      <c r="B70" s="1"/>
      <c r="C70" s="1"/>
      <c r="D70" s="1"/>
      <c r="E70" s="1"/>
      <c r="F70" s="1"/>
      <c r="H70" s="1"/>
      <c r="I70" s="1"/>
      <c r="J70" s="1"/>
      <c r="K70" s="1"/>
      <c r="L70" s="1"/>
      <c r="M70" s="1"/>
      <c r="O70" s="1"/>
      <c r="P70" s="1"/>
      <c r="Q70" s="1"/>
      <c r="R70" s="1"/>
      <c r="S70" s="1"/>
      <c r="T70" s="1"/>
      <c r="U70" s="1"/>
      <c r="V70" s="1"/>
      <c r="W70" s="1"/>
      <c r="X70" s="1"/>
      <c r="Y70" s="1"/>
    </row>
    <row r="71" customFormat="false" ht="15" hidden="false" customHeight="false" outlineLevel="0" collapsed="false">
      <c r="B71" s="1"/>
      <c r="C71" s="1"/>
      <c r="D71" s="1"/>
      <c r="E71" s="1"/>
      <c r="F71" s="1"/>
      <c r="H71" s="1"/>
      <c r="I71" s="1"/>
      <c r="J71" s="1"/>
      <c r="K71" s="1"/>
      <c r="L71" s="1"/>
      <c r="M71" s="1"/>
      <c r="O71" s="1"/>
      <c r="P71" s="1"/>
      <c r="Q71" s="1"/>
      <c r="R71" s="1"/>
      <c r="S71" s="1"/>
      <c r="T71" s="1"/>
      <c r="U71" s="1"/>
      <c r="V71" s="1"/>
      <c r="W71" s="1"/>
      <c r="X71" s="1"/>
      <c r="Y71" s="1"/>
    </row>
    <row r="72" customFormat="false" ht="15" hidden="false" customHeight="false" outlineLevel="0" collapsed="false">
      <c r="B72" s="1"/>
      <c r="C72" s="1"/>
      <c r="D72" s="1"/>
      <c r="E72" s="1"/>
      <c r="F72" s="1"/>
      <c r="H72" s="1"/>
      <c r="I72" s="1"/>
      <c r="J72" s="1"/>
      <c r="K72" s="1"/>
      <c r="L72" s="1"/>
      <c r="M72" s="1"/>
      <c r="O72" s="1"/>
      <c r="P72" s="1"/>
      <c r="Q72" s="1"/>
      <c r="R72" s="1"/>
      <c r="S72" s="1"/>
      <c r="T72" s="1"/>
      <c r="U72" s="1"/>
      <c r="V72" s="1"/>
      <c r="W72" s="1"/>
      <c r="X72" s="1"/>
      <c r="Y72" s="1"/>
    </row>
    <row r="73" customFormat="false" ht="15" hidden="false" customHeight="false" outlineLevel="0" collapsed="false">
      <c r="B73" s="1"/>
      <c r="C73" s="1"/>
      <c r="D73" s="1"/>
      <c r="E73" s="1"/>
      <c r="F73" s="1"/>
      <c r="H73" s="1"/>
      <c r="I73" s="1"/>
      <c r="J73" s="1"/>
      <c r="K73" s="1"/>
      <c r="L73" s="1"/>
      <c r="M73" s="1"/>
      <c r="O73" s="1"/>
      <c r="P73" s="1"/>
      <c r="Q73" s="1"/>
      <c r="R73" s="1"/>
      <c r="S73" s="1"/>
      <c r="T73" s="1"/>
      <c r="U73" s="1"/>
      <c r="V73" s="1"/>
      <c r="W73" s="1"/>
      <c r="X73" s="1"/>
      <c r="Y73" s="1"/>
    </row>
    <row r="74" customFormat="false" ht="15" hidden="false" customHeight="false" outlineLevel="0" collapsed="false">
      <c r="B74" s="1"/>
      <c r="C74" s="1"/>
      <c r="D74" s="1"/>
      <c r="E74" s="1"/>
      <c r="F74" s="1"/>
      <c r="H74" s="1"/>
      <c r="I74" s="1"/>
      <c r="J74" s="1"/>
      <c r="K74" s="1"/>
      <c r="L74" s="1"/>
      <c r="M74" s="1"/>
      <c r="O74" s="1"/>
      <c r="P74" s="1"/>
      <c r="Q74" s="1"/>
      <c r="R74" s="1"/>
      <c r="S74" s="1"/>
      <c r="T74" s="1"/>
      <c r="U74" s="1"/>
      <c r="V74" s="1"/>
      <c r="W74" s="1"/>
      <c r="X74" s="1"/>
      <c r="Y74" s="1"/>
    </row>
    <row r="75" customFormat="false" ht="15" hidden="false" customHeight="false" outlineLevel="0" collapsed="false">
      <c r="B75" s="1"/>
      <c r="C75" s="1"/>
      <c r="D75" s="1"/>
      <c r="E75" s="1"/>
      <c r="F75" s="1"/>
      <c r="H75" s="1"/>
      <c r="I75" s="1"/>
      <c r="J75" s="1"/>
      <c r="K75" s="1"/>
      <c r="L75" s="1"/>
      <c r="M75" s="1"/>
      <c r="O75" s="1"/>
      <c r="P75" s="1"/>
      <c r="Q75" s="1"/>
      <c r="R75" s="1"/>
      <c r="S75" s="1"/>
      <c r="T75" s="1"/>
      <c r="U75" s="1"/>
      <c r="V75" s="1"/>
      <c r="W75" s="1"/>
      <c r="X75" s="1"/>
      <c r="Y75" s="1"/>
    </row>
  </sheetData>
  <mergeCells count="27">
    <mergeCell ref="G7:H7"/>
    <mergeCell ref="I7:J7"/>
    <mergeCell ref="G8:H8"/>
    <mergeCell ref="I8:J8"/>
    <mergeCell ref="K8:L8"/>
    <mergeCell ref="G9:H9"/>
    <mergeCell ref="I9:J9"/>
    <mergeCell ref="K9:L9"/>
    <mergeCell ref="G10:H10"/>
    <mergeCell ref="I10:J10"/>
    <mergeCell ref="K10:L10"/>
    <mergeCell ref="I11:J11"/>
    <mergeCell ref="K11:L11"/>
    <mergeCell ref="G41:H41"/>
    <mergeCell ref="I41:J41"/>
    <mergeCell ref="G42:H42"/>
    <mergeCell ref="I42:J42"/>
    <mergeCell ref="K42:L42"/>
    <mergeCell ref="G43:H43"/>
    <mergeCell ref="I43:J43"/>
    <mergeCell ref="K43:L43"/>
    <mergeCell ref="G44:H44"/>
    <mergeCell ref="I44:J44"/>
    <mergeCell ref="K44:L44"/>
    <mergeCell ref="G45:H45"/>
    <mergeCell ref="I45:J45"/>
    <mergeCell ref="K45:L45"/>
  </mergeCells>
  <dataValidations count="2">
    <dataValidation allowBlank="true" errorStyle="stop" operator="equal" showDropDown="false" showErrorMessage="true" showInputMessage="true" sqref="G6:H6 I7:I11 K7 G8:G11 K9:K11 M9:M11 H11 G40:H40 I41:I45 K41 G42:G45 K43:K45 M43:M45" type="list">
      <formula1>$O$6:$O$27</formula1>
      <formula2>0</formula2>
    </dataValidation>
    <dataValidation allowBlank="true" errorStyle="stop" operator="equal" showDropDown="false" showErrorMessage="true" showInputMessage="true" sqref="G7 G41" type="list">
      <formula1>$O$6:$O$24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65"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75"/>
  <sheetViews>
    <sheetView showFormulas="false" showGridLines="true" showRowColHeaders="true" showZeros="true" rightToLeft="false" tabSelected="false" showOutlineSymbols="true" defaultGridColor="true" view="normal" topLeftCell="C21" colorId="64" zoomScale="100" zoomScaleNormal="100" zoomScalePageLayoutView="100" workbookViewId="0">
      <selection pane="topLeft" activeCell="D35" activeCellId="0" sqref="D35"/>
    </sheetView>
  </sheetViews>
  <sheetFormatPr defaultColWidth="8.7421875" defaultRowHeight="15" customHeight="true" zeroHeight="false" outlineLevelRow="0" outlineLevelCol="0"/>
  <cols>
    <col collapsed="false" customWidth="true" hidden="false" outlineLevel="0" max="1" min="1" style="1" width="9.14"/>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9.67"/>
    <col collapsed="false" customWidth="true" hidden="false" outlineLevel="0" max="15" min="15" style="2" width="8.87"/>
  </cols>
  <sheetData>
    <row r="1" customFormat="false" ht="15" hidden="false" customHeight="false" outlineLevel="0" collapsed="false">
      <c r="B1" s="12" t="s">
        <v>5</v>
      </c>
      <c r="D1" s="192" t="s">
        <v>570</v>
      </c>
      <c r="E1" s="14"/>
      <c r="F1" s="14"/>
      <c r="G1" s="17"/>
      <c r="H1" s="14"/>
      <c r="I1" s="14"/>
      <c r="J1" s="79"/>
      <c r="K1" s="374"/>
      <c r="L1" s="375"/>
      <c r="M1" s="376"/>
    </row>
    <row r="2" customFormat="false" ht="15.75" hidden="false" customHeight="true" outlineLevel="0" collapsed="false">
      <c r="B2" s="12" t="s">
        <v>7</v>
      </c>
      <c r="C2" s="12"/>
      <c r="D2" s="377" t="s">
        <v>571</v>
      </c>
      <c r="E2" s="377"/>
      <c r="F2" s="377"/>
      <c r="G2" s="377"/>
      <c r="H2" s="377"/>
      <c r="I2" s="377"/>
      <c r="J2" s="377"/>
      <c r="K2" s="374"/>
      <c r="L2" s="375"/>
      <c r="M2" s="376"/>
    </row>
    <row r="3" customFormat="false" ht="15" hidden="false" customHeight="false" outlineLevel="0" collapsed="false">
      <c r="B3" s="12"/>
      <c r="C3" s="12"/>
      <c r="D3" s="377"/>
      <c r="E3" s="377"/>
      <c r="F3" s="377"/>
      <c r="G3" s="377"/>
      <c r="H3" s="377"/>
      <c r="I3" s="377"/>
      <c r="J3" s="377"/>
      <c r="K3" s="374"/>
      <c r="L3" s="375"/>
      <c r="M3" s="376"/>
    </row>
    <row r="4" customFormat="false" ht="15" hidden="false" customHeight="false" outlineLevel="0" collapsed="false">
      <c r="B4" s="1" t="s">
        <v>9</v>
      </c>
      <c r="C4" s="99" t="n">
        <v>3</v>
      </c>
      <c r="D4" s="377"/>
      <c r="E4" s="377"/>
      <c r="F4" s="377"/>
      <c r="G4" s="377"/>
      <c r="H4" s="377"/>
      <c r="I4" s="377"/>
      <c r="J4" s="377"/>
      <c r="K4" s="374"/>
      <c r="L4" s="375"/>
      <c r="M4" s="376"/>
    </row>
    <row r="5" customFormat="false" ht="15" hidden="false" customHeight="false" outlineLevel="0" collapsed="false">
      <c r="B5" s="22" t="s">
        <v>11</v>
      </c>
      <c r="C5" s="22"/>
      <c r="D5" s="22"/>
      <c r="E5" s="22"/>
      <c r="F5" s="219" t="s">
        <v>245</v>
      </c>
      <c r="G5" s="22"/>
      <c r="H5" s="22"/>
      <c r="I5" s="219"/>
      <c r="J5" s="219"/>
      <c r="K5" s="378"/>
      <c r="L5" s="379"/>
      <c r="M5" s="380"/>
    </row>
    <row r="6" customFormat="false" ht="15" hidden="false" customHeight="false" outlineLevel="0" collapsed="false">
      <c r="B6" s="29" t="s">
        <v>13</v>
      </c>
      <c r="C6" s="20" t="s">
        <v>394</v>
      </c>
      <c r="D6" s="15"/>
      <c r="E6" s="38" t="s">
        <v>14</v>
      </c>
      <c r="F6" s="4"/>
      <c r="G6" s="32"/>
      <c r="H6" s="32"/>
      <c r="I6" s="33"/>
      <c r="J6" s="33"/>
      <c r="K6" s="381"/>
      <c r="L6" s="382"/>
      <c r="M6" s="383"/>
      <c r="O6" s="135" t="s">
        <v>488</v>
      </c>
      <c r="R6" s="2" t="s">
        <v>489</v>
      </c>
      <c r="U6" s="2" t="n">
        <v>0</v>
      </c>
      <c r="V6" s="90" t="s">
        <v>22</v>
      </c>
      <c r="X6" s="58" t="s">
        <v>220</v>
      </c>
    </row>
    <row r="7" customFormat="false" ht="15" hidden="false" customHeight="false" outlineLevel="0" collapsed="false">
      <c r="B7" s="37" t="s">
        <v>490</v>
      </c>
      <c r="C7" s="16" t="s">
        <v>491</v>
      </c>
      <c r="D7" s="14"/>
      <c r="E7" s="38" t="s">
        <v>16</v>
      </c>
      <c r="F7" s="4"/>
      <c r="G7" s="384" t="s">
        <v>572</v>
      </c>
      <c r="H7" s="384"/>
      <c r="I7" s="41"/>
      <c r="J7" s="41"/>
      <c r="K7" s="374"/>
      <c r="L7" s="382"/>
      <c r="M7" s="383"/>
      <c r="O7" s="135" t="s">
        <v>493</v>
      </c>
      <c r="U7" s="2" t="n">
        <v>1</v>
      </c>
      <c r="V7" s="90" t="s">
        <v>21</v>
      </c>
      <c r="X7" s="58" t="s">
        <v>494</v>
      </c>
    </row>
    <row r="8" customFormat="false" ht="15" hidden="false" customHeight="false" outlineLevel="0" collapsed="false">
      <c r="B8" s="42" t="s">
        <v>17</v>
      </c>
      <c r="C8" s="16" t="s">
        <v>573</v>
      </c>
      <c r="D8" s="14"/>
      <c r="E8" s="38" t="s">
        <v>18</v>
      </c>
      <c r="F8" s="4"/>
      <c r="G8" s="339" t="s">
        <v>496</v>
      </c>
      <c r="H8" s="339"/>
      <c r="I8" s="2" t="s">
        <v>574</v>
      </c>
      <c r="K8" s="340"/>
      <c r="L8" s="340"/>
      <c r="M8" s="341"/>
      <c r="O8" s="342" t="s">
        <v>498</v>
      </c>
      <c r="U8" s="2" t="n">
        <v>2</v>
      </c>
      <c r="V8" s="90" t="s">
        <v>19</v>
      </c>
      <c r="X8" s="58" t="s">
        <v>494</v>
      </c>
    </row>
    <row r="9" customFormat="false" ht="15" hidden="false" customHeight="false" outlineLevel="0" collapsed="false">
      <c r="B9" s="42" t="s">
        <v>499</v>
      </c>
      <c r="C9" s="16" t="s">
        <v>337</v>
      </c>
      <c r="D9" s="14"/>
      <c r="E9" s="38" t="s">
        <v>19</v>
      </c>
      <c r="F9" s="4"/>
      <c r="G9" s="339" t="s">
        <v>501</v>
      </c>
      <c r="H9" s="339"/>
      <c r="I9" s="2" t="s">
        <v>498</v>
      </c>
      <c r="K9" s="339" t="s">
        <v>349</v>
      </c>
      <c r="L9" s="339"/>
      <c r="M9" s="45"/>
      <c r="O9" s="342" t="s">
        <v>177</v>
      </c>
      <c r="U9" s="2" t="n">
        <v>3</v>
      </c>
      <c r="V9" s="90" t="s">
        <v>18</v>
      </c>
      <c r="X9" s="58" t="s">
        <v>26</v>
      </c>
    </row>
    <row r="10" customFormat="false" ht="15" hidden="false" customHeight="false" outlineLevel="0" collapsed="false">
      <c r="B10" s="46"/>
      <c r="C10" s="16"/>
      <c r="D10" s="14"/>
      <c r="E10" s="38" t="s">
        <v>21</v>
      </c>
      <c r="F10" s="4"/>
      <c r="G10" s="2" t="s">
        <v>488</v>
      </c>
      <c r="H10" s="339"/>
      <c r="I10" s="339" t="s">
        <v>503</v>
      </c>
      <c r="J10" s="339"/>
      <c r="K10" s="339" t="s">
        <v>504</v>
      </c>
      <c r="L10" s="339"/>
      <c r="M10" s="343" t="s">
        <v>505</v>
      </c>
      <c r="O10" s="135" t="s">
        <v>106</v>
      </c>
      <c r="R10" s="2" t="s">
        <v>506</v>
      </c>
      <c r="U10" s="2" t="n">
        <v>4</v>
      </c>
      <c r="V10" s="90" t="s">
        <v>16</v>
      </c>
      <c r="X10" s="58" t="s">
        <v>507</v>
      </c>
    </row>
    <row r="11" customFormat="false" ht="15" hidden="false" customHeight="false" outlineLevel="0" collapsed="false">
      <c r="B11" s="48"/>
      <c r="C11" s="48"/>
      <c r="D11" s="48"/>
      <c r="F11" s="4"/>
      <c r="G11" s="2"/>
      <c r="H11" s="344"/>
      <c r="J11" s="345"/>
      <c r="L11" s="345"/>
      <c r="O11" s="347" t="s">
        <v>503</v>
      </c>
      <c r="R11" s="348" t="n">
        <v>5</v>
      </c>
      <c r="S11" s="2" t="s">
        <v>509</v>
      </c>
      <c r="U11" s="2" t="n">
        <v>5</v>
      </c>
      <c r="V11" s="90" t="s">
        <v>14</v>
      </c>
      <c r="X11" s="58" t="s">
        <v>507</v>
      </c>
      <c r="Y11" s="2" t="s">
        <v>510</v>
      </c>
    </row>
    <row r="12" customFormat="false" ht="15" hidden="false" customHeight="false" outlineLevel="0" collapsed="false">
      <c r="B12" s="53" t="s">
        <v>23</v>
      </c>
      <c r="C12" s="53"/>
      <c r="D12" s="53"/>
      <c r="E12" s="22" t="s">
        <v>552</v>
      </c>
      <c r="F12" s="22"/>
      <c r="G12" s="22"/>
      <c r="H12" s="22" t="s">
        <v>559</v>
      </c>
      <c r="I12" s="349"/>
      <c r="J12" s="350"/>
      <c r="K12" s="351"/>
      <c r="L12" s="352"/>
      <c r="M12" s="352"/>
      <c r="O12" s="135" t="s">
        <v>504</v>
      </c>
      <c r="R12" s="2" t="s">
        <v>512</v>
      </c>
      <c r="S12" s="2" t="s">
        <v>513</v>
      </c>
      <c r="U12" s="2" t="n">
        <v>6</v>
      </c>
      <c r="V12" s="2" t="s">
        <v>196</v>
      </c>
      <c r="X12" s="58" t="s">
        <v>514</v>
      </c>
    </row>
    <row r="13" customFormat="false" ht="15" hidden="false" customHeight="false" outlineLevel="0" collapsed="false">
      <c r="A13" s="353" t="n">
        <v>2</v>
      </c>
      <c r="B13" s="207" t="s">
        <v>25</v>
      </c>
      <c r="C13" s="58" t="str">
        <f aca="false">LOOKUP(A13,$U$6:$X$15)</f>
        <v>pppp</v>
      </c>
      <c r="D13" s="12"/>
      <c r="E13" s="15" t="s">
        <v>575</v>
      </c>
      <c r="F13" s="108"/>
      <c r="G13" s="108"/>
      <c r="H13" s="109" t="s">
        <v>576</v>
      </c>
      <c r="I13" s="108"/>
      <c r="J13" s="108"/>
      <c r="K13" s="108"/>
      <c r="L13" s="108"/>
      <c r="M13" s="108"/>
      <c r="O13" s="135" t="s">
        <v>430</v>
      </c>
      <c r="R13" s="2" t="s">
        <v>517</v>
      </c>
      <c r="S13" s="2" t="s">
        <v>518</v>
      </c>
      <c r="U13" s="2" t="n">
        <v>7</v>
      </c>
      <c r="V13" s="2" t="s">
        <v>519</v>
      </c>
      <c r="X13" s="58" t="s">
        <v>514</v>
      </c>
      <c r="Y13" s="2" t="s">
        <v>520</v>
      </c>
    </row>
    <row r="14" customFormat="false" ht="13.5" hidden="false" customHeight="true" outlineLevel="0" collapsed="false">
      <c r="A14" s="353" t="n">
        <v>2</v>
      </c>
      <c r="B14" s="65" t="s">
        <v>30</v>
      </c>
      <c r="C14" s="58" t="str">
        <f aca="false">LOOKUP(A14,$U$6:$X$15)</f>
        <v>pppp</v>
      </c>
      <c r="D14" s="12"/>
      <c r="E14" s="110" t="s">
        <v>577</v>
      </c>
      <c r="F14" s="109"/>
      <c r="G14" s="109"/>
      <c r="H14" s="109" t="s">
        <v>578</v>
      </c>
      <c r="I14" s="109"/>
      <c r="J14" s="109"/>
      <c r="K14" s="109"/>
      <c r="L14" s="109"/>
      <c r="M14" s="109"/>
      <c r="O14" s="342" t="s">
        <v>522</v>
      </c>
      <c r="R14" s="2" t="s">
        <v>523</v>
      </c>
      <c r="S14" s="2" t="s">
        <v>524</v>
      </c>
      <c r="U14" s="2" t="n">
        <v>8</v>
      </c>
      <c r="V14" s="2" t="s">
        <v>525</v>
      </c>
      <c r="X14" s="58" t="s">
        <v>526</v>
      </c>
    </row>
    <row r="15" customFormat="false" ht="15" hidden="false" customHeight="false" outlineLevel="0" collapsed="false">
      <c r="A15" s="353"/>
      <c r="B15" s="65" t="s">
        <v>34</v>
      </c>
      <c r="C15" s="58" t="s">
        <v>26</v>
      </c>
      <c r="D15" s="12"/>
      <c r="E15" s="110"/>
      <c r="F15" s="109"/>
      <c r="G15" s="109"/>
      <c r="H15" s="109" t="s">
        <v>579</v>
      </c>
      <c r="I15" s="109"/>
      <c r="J15" s="109"/>
      <c r="K15" s="109"/>
      <c r="L15" s="109"/>
      <c r="M15" s="109"/>
      <c r="O15" s="135" t="s">
        <v>502</v>
      </c>
      <c r="R15" s="2" t="s">
        <v>528</v>
      </c>
      <c r="S15" s="2" t="s">
        <v>529</v>
      </c>
      <c r="U15" s="2" t="n">
        <v>9</v>
      </c>
      <c r="V15" s="2" t="s">
        <v>202</v>
      </c>
      <c r="X15" s="58" t="s">
        <v>526</v>
      </c>
      <c r="Y15" s="2" t="s">
        <v>191</v>
      </c>
    </row>
    <row r="16" customFormat="false" ht="15" hidden="false" customHeight="false" outlineLevel="0" collapsed="false">
      <c r="A16" s="353"/>
      <c r="B16" s="65" t="s">
        <v>38</v>
      </c>
      <c r="C16" s="58" t="s">
        <v>26</v>
      </c>
      <c r="D16" s="12"/>
      <c r="E16" s="110"/>
      <c r="F16" s="109"/>
      <c r="G16" s="109"/>
      <c r="H16" s="109" t="s">
        <v>580</v>
      </c>
      <c r="I16" s="109"/>
      <c r="J16" s="109"/>
      <c r="K16" s="109"/>
      <c r="L16" s="109"/>
      <c r="M16" s="109"/>
      <c r="O16" s="135" t="s">
        <v>501</v>
      </c>
      <c r="Q16" s="354" t="n">
        <v>1</v>
      </c>
      <c r="R16" s="355" t="n">
        <v>1</v>
      </c>
      <c r="U16" s="2" t="n">
        <v>10</v>
      </c>
      <c r="V16" s="2" t="s">
        <v>204</v>
      </c>
    </row>
    <row r="17" customFormat="false" ht="15" hidden="false" customHeight="false" outlineLevel="0" collapsed="false">
      <c r="B17" s="69" t="s">
        <v>42</v>
      </c>
      <c r="C17" s="15"/>
      <c r="D17" s="15"/>
      <c r="E17" s="110"/>
      <c r="F17" s="109"/>
      <c r="G17" s="109"/>
      <c r="H17" s="109"/>
      <c r="I17" s="109"/>
      <c r="J17" s="109"/>
      <c r="K17" s="109"/>
      <c r="L17" s="109"/>
      <c r="M17" s="109"/>
      <c r="O17" s="135" t="s">
        <v>492</v>
      </c>
      <c r="Q17" s="67" t="n">
        <v>2</v>
      </c>
      <c r="R17" s="356" t="n">
        <v>3</v>
      </c>
    </row>
    <row r="18" customFormat="false" ht="15" hidden="false" customHeight="false" outlineLevel="0" collapsed="false">
      <c r="B18" s="65" t="s">
        <v>46</v>
      </c>
      <c r="C18" s="20"/>
      <c r="D18" s="15"/>
      <c r="E18" s="70" t="s">
        <v>532</v>
      </c>
      <c r="F18" s="350" t="s">
        <v>74</v>
      </c>
      <c r="G18" s="351"/>
      <c r="H18" s="352"/>
      <c r="I18" s="352"/>
      <c r="J18" s="352"/>
      <c r="K18" s="352"/>
      <c r="L18" s="352"/>
      <c r="M18" s="352"/>
      <c r="O18" s="347" t="s">
        <v>508</v>
      </c>
      <c r="Q18" s="67" t="n">
        <v>3</v>
      </c>
      <c r="R18" s="356" t="n">
        <v>6</v>
      </c>
    </row>
    <row r="19" customFormat="false" ht="15" hidden="false" customHeight="false" outlineLevel="0" collapsed="false">
      <c r="B19" s="78" t="s">
        <v>52</v>
      </c>
      <c r="C19" s="16"/>
      <c r="D19" s="14"/>
      <c r="E19" s="79" t="n">
        <v>-4</v>
      </c>
      <c r="F19" s="385" t="s">
        <v>581</v>
      </c>
      <c r="G19" s="385"/>
      <c r="H19" s="385"/>
      <c r="I19" s="385"/>
      <c r="J19" s="385" t="s">
        <v>582</v>
      </c>
      <c r="K19" s="385"/>
      <c r="L19" s="385"/>
      <c r="M19" s="385"/>
      <c r="O19" s="342" t="s">
        <v>505</v>
      </c>
      <c r="Q19" s="67" t="n">
        <v>4</v>
      </c>
      <c r="R19" s="356" t="n">
        <v>10</v>
      </c>
    </row>
    <row r="20" customFormat="false" ht="15" hidden="false" customHeight="false" outlineLevel="0" collapsed="false">
      <c r="B20" s="65" t="s">
        <v>54</v>
      </c>
      <c r="C20" s="16"/>
      <c r="D20" s="14"/>
      <c r="E20" s="79" t="n">
        <v>-6</v>
      </c>
      <c r="F20" s="386" t="s">
        <v>583</v>
      </c>
      <c r="G20" s="385"/>
      <c r="H20" s="385"/>
      <c r="I20" s="385"/>
      <c r="J20" s="385"/>
      <c r="K20" s="385"/>
      <c r="L20" s="385"/>
      <c r="M20" s="385"/>
      <c r="O20" s="135" t="s">
        <v>497</v>
      </c>
      <c r="Q20" s="72" t="n">
        <v>5</v>
      </c>
      <c r="R20" s="357" t="n">
        <v>15</v>
      </c>
    </row>
    <row r="21" customFormat="false" ht="15" hidden="false" customHeight="false" outlineLevel="0" collapsed="false">
      <c r="B21" s="78" t="s">
        <v>56</v>
      </c>
      <c r="C21" s="16"/>
      <c r="D21" s="14"/>
      <c r="E21" s="79" t="n">
        <v>-8</v>
      </c>
      <c r="F21" s="386" t="s">
        <v>584</v>
      </c>
      <c r="G21" s="385"/>
      <c r="H21" s="385"/>
      <c r="I21" s="385"/>
      <c r="J21" s="385"/>
      <c r="K21" s="385"/>
      <c r="L21" s="385"/>
      <c r="M21" s="385"/>
      <c r="O21" s="135" t="s">
        <v>496</v>
      </c>
    </row>
    <row r="22" customFormat="false" ht="15" hidden="false" customHeight="false" outlineLevel="0" collapsed="false">
      <c r="B22" s="69" t="s">
        <v>585</v>
      </c>
      <c r="C22" s="12"/>
      <c r="D22" s="12"/>
      <c r="E22" s="86" t="s">
        <v>58</v>
      </c>
      <c r="F22" s="75" t="s">
        <v>48</v>
      </c>
      <c r="G22" s="56"/>
      <c r="H22" s="56"/>
      <c r="I22" s="76" t="s">
        <v>49</v>
      </c>
      <c r="J22" s="76"/>
      <c r="K22" s="76"/>
      <c r="L22" s="56"/>
      <c r="M22" s="77" t="s">
        <v>51</v>
      </c>
      <c r="O22" s="135" t="s">
        <v>349</v>
      </c>
      <c r="P22" s="2" t="s">
        <v>536</v>
      </c>
      <c r="S22" s="2" t="n">
        <f aca="false">150/5</f>
        <v>30</v>
      </c>
    </row>
    <row r="23" customFormat="false" ht="15" hidden="false" customHeight="false" outlineLevel="0" collapsed="false">
      <c r="B23" s="65" t="s">
        <v>59</v>
      </c>
      <c r="C23" s="87" t="s">
        <v>60</v>
      </c>
      <c r="D23" s="12" t="s">
        <v>61</v>
      </c>
      <c r="E23" s="88" t="s">
        <v>62</v>
      </c>
      <c r="F23" s="80" t="s">
        <v>586</v>
      </c>
      <c r="G23" s="81"/>
      <c r="H23" s="81"/>
      <c r="I23" s="82" t="str">
        <f aca="false">LOOKUP(J23,$O$41:$P$50)</f>
        <v>Good (+3)</v>
      </c>
      <c r="J23" s="83" t="n">
        <v>3</v>
      </c>
      <c r="K23" s="84"/>
      <c r="L23" s="81"/>
      <c r="M23" s="85" t="str">
        <f aca="false">O33</f>
        <v>3. 2 handed weapon</v>
      </c>
      <c r="O23" s="135" t="s">
        <v>572</v>
      </c>
      <c r="P23" s="2" t="s">
        <v>537</v>
      </c>
    </row>
    <row r="24" customFormat="false" ht="15" hidden="false" customHeight="false" outlineLevel="0" collapsed="false">
      <c r="B24" s="89" t="s">
        <v>63</v>
      </c>
      <c r="C24" s="87" t="s">
        <v>60</v>
      </c>
      <c r="D24" s="90" t="n">
        <v>-1</v>
      </c>
      <c r="E24" s="88" t="s">
        <v>64</v>
      </c>
      <c r="F24" s="80" t="s">
        <v>226</v>
      </c>
      <c r="G24" s="81"/>
      <c r="H24" s="81"/>
      <c r="I24" s="82" t="str">
        <f aca="false">LOOKUP(J24,$O$41:$P$50)</f>
        <v>Good (+3)</v>
      </c>
      <c r="J24" s="83" t="n">
        <v>3</v>
      </c>
      <c r="K24" s="84"/>
      <c r="L24" s="81"/>
      <c r="M24" s="85" t="str">
        <f aca="false">O32</f>
        <v>2. one handed weapon</v>
      </c>
      <c r="O24" s="135"/>
      <c r="P24" s="2" t="s">
        <v>538</v>
      </c>
      <c r="S24" s="2" t="n">
        <v>1</v>
      </c>
      <c r="T24" s="2" t="n">
        <f aca="false">S24*5</f>
        <v>5</v>
      </c>
      <c r="U24" s="2" t="n">
        <f aca="false">S24*4</f>
        <v>4</v>
      </c>
      <c r="V24" s="2" t="n">
        <v>5</v>
      </c>
      <c r="W24" s="2" t="n">
        <f aca="false">60/S24</f>
        <v>60</v>
      </c>
    </row>
    <row r="25" customFormat="false" ht="15" hidden="false" customHeight="false" outlineLevel="0" collapsed="false">
      <c r="B25" s="65" t="s">
        <v>66</v>
      </c>
      <c r="C25" s="87" t="s">
        <v>60</v>
      </c>
      <c r="D25" s="90" t="n">
        <v>-2</v>
      </c>
      <c r="E25" s="88" t="s">
        <v>67</v>
      </c>
      <c r="F25" s="80" t="s">
        <v>221</v>
      </c>
      <c r="G25" s="81"/>
      <c r="H25" s="81"/>
      <c r="I25" s="82" t="str">
        <f aca="false">LOOKUP(J25,$O$41:$P$50)</f>
        <v>Fair (+2)</v>
      </c>
      <c r="J25" s="83" t="n">
        <v>2</v>
      </c>
      <c r="K25" s="84"/>
      <c r="L25" s="81"/>
      <c r="M25" s="81" t="s">
        <v>587</v>
      </c>
      <c r="O25" s="135"/>
      <c r="P25" s="2" t="s">
        <v>540</v>
      </c>
      <c r="S25" s="2" t="n">
        <v>3</v>
      </c>
      <c r="T25" s="2" t="n">
        <f aca="false">S25*5</f>
        <v>15</v>
      </c>
      <c r="U25" s="2" t="n">
        <f aca="false">S25*4</f>
        <v>12</v>
      </c>
      <c r="V25" s="2" t="n">
        <v>15</v>
      </c>
      <c r="W25" s="2" t="n">
        <f aca="false">60/S25</f>
        <v>20</v>
      </c>
    </row>
    <row r="26" customFormat="false" ht="15" hidden="false" customHeight="false" outlineLevel="0" collapsed="false">
      <c r="B26" s="387" t="s">
        <v>588</v>
      </c>
      <c r="C26" s="94" t="s">
        <v>60</v>
      </c>
      <c r="D26" s="95" t="s">
        <v>174</v>
      </c>
      <c r="E26" s="360" t="s">
        <v>70</v>
      </c>
      <c r="F26" s="97" t="s">
        <v>71</v>
      </c>
      <c r="G26" s="98"/>
      <c r="H26" s="99" t="n">
        <v>1</v>
      </c>
      <c r="I26" s="373" t="s">
        <v>541</v>
      </c>
      <c r="J26" s="101"/>
      <c r="K26" s="101"/>
      <c r="L26" s="102"/>
      <c r="M26" s="101"/>
      <c r="O26" s="135"/>
      <c r="S26" s="2" t="n">
        <v>6</v>
      </c>
      <c r="T26" s="2" t="n">
        <f aca="false">S26*5</f>
        <v>30</v>
      </c>
      <c r="U26" s="2" t="n">
        <f aca="false">S26*4</f>
        <v>24</v>
      </c>
      <c r="V26" s="2" t="n">
        <v>30</v>
      </c>
      <c r="W26" s="2" t="n">
        <f aca="false">60/S26</f>
        <v>10</v>
      </c>
    </row>
    <row r="27" customFormat="false" ht="15" hidden="false" customHeight="false" outlineLevel="0" collapsed="false">
      <c r="B27" s="103"/>
      <c r="C27" s="103"/>
      <c r="D27" s="103"/>
      <c r="E27" s="103"/>
      <c r="F27" s="103"/>
      <c r="G27" s="104"/>
      <c r="H27" s="103"/>
      <c r="I27" s="103"/>
      <c r="J27" s="103"/>
      <c r="K27" s="103"/>
      <c r="L27" s="103"/>
      <c r="M27" s="103"/>
      <c r="S27" s="2" t="n">
        <v>10</v>
      </c>
      <c r="T27" s="2" t="n">
        <f aca="false">S27*5</f>
        <v>50</v>
      </c>
      <c r="U27" s="2" t="n">
        <f aca="false">S27*4</f>
        <v>40</v>
      </c>
      <c r="V27" s="2" t="n">
        <v>60</v>
      </c>
      <c r="W27" s="2" t="n">
        <f aca="false">60/S27</f>
        <v>6</v>
      </c>
    </row>
    <row r="28" customFormat="false" ht="15" hidden="false" customHeight="false" outlineLevel="0" collapsed="false">
      <c r="B28" s="105" t="s">
        <v>77</v>
      </c>
      <c r="C28" s="105"/>
      <c r="D28" s="105"/>
      <c r="E28" s="107"/>
      <c r="F28" s="107"/>
      <c r="G28" s="107"/>
      <c r="H28" s="105"/>
      <c r="I28" s="105"/>
      <c r="J28" s="105"/>
      <c r="K28" s="105"/>
      <c r="L28" s="105" t="s">
        <v>504</v>
      </c>
      <c r="M28" s="105"/>
      <c r="S28" s="2" t="n">
        <v>15</v>
      </c>
      <c r="T28" s="2" t="n">
        <f aca="false">S28*5</f>
        <v>75</v>
      </c>
      <c r="U28" s="2" t="n">
        <f aca="false">S28*4</f>
        <v>60</v>
      </c>
      <c r="V28" s="2" t="n">
        <v>75</v>
      </c>
      <c r="W28" s="2" t="n">
        <f aca="false">60/S28</f>
        <v>4</v>
      </c>
    </row>
    <row r="29" customFormat="false" ht="15" hidden="false" customHeight="false" outlineLevel="0" collapsed="false">
      <c r="B29" s="15"/>
      <c r="C29" s="113"/>
      <c r="D29" s="113"/>
      <c r="E29" s="113"/>
      <c r="F29" s="113"/>
      <c r="G29" s="15"/>
      <c r="H29" s="113"/>
      <c r="I29" s="113"/>
      <c r="J29" s="113"/>
      <c r="K29" s="113"/>
      <c r="L29" s="108"/>
      <c r="M29" s="15"/>
      <c r="T29" s="2" t="n">
        <f aca="false">S29*5</f>
        <v>0</v>
      </c>
    </row>
    <row r="30" customFormat="false" ht="15" hidden="false" customHeight="false" outlineLevel="0" collapsed="false">
      <c r="B30" s="15"/>
      <c r="C30" s="113"/>
      <c r="D30" s="113"/>
      <c r="E30" s="113"/>
      <c r="F30" s="113"/>
      <c r="G30" s="15"/>
      <c r="H30" s="113"/>
      <c r="I30" s="113"/>
      <c r="J30" s="113"/>
      <c r="K30" s="113"/>
      <c r="L30" s="108"/>
      <c r="M30" s="15"/>
      <c r="O30" s="2" t="s">
        <v>190</v>
      </c>
      <c r="R30" s="2" t="s">
        <v>23</v>
      </c>
    </row>
    <row r="31" customFormat="false" ht="15" hidden="false" customHeight="false" outlineLevel="0" collapsed="false">
      <c r="B31" s="15"/>
      <c r="C31" s="113"/>
      <c r="D31" s="113"/>
      <c r="E31" s="113"/>
      <c r="F31" s="113"/>
      <c r="G31" s="15"/>
      <c r="H31" s="113"/>
      <c r="I31" s="113"/>
      <c r="J31" s="113"/>
      <c r="K31" s="113"/>
      <c r="L31" s="113"/>
      <c r="M31" s="15"/>
      <c r="O31" s="2" t="s">
        <v>192</v>
      </c>
      <c r="R31" s="2" t="n">
        <v>4</v>
      </c>
      <c r="S31" s="2" t="s">
        <v>545</v>
      </c>
    </row>
    <row r="32" customFormat="false" ht="15" hidden="false" customHeight="false" outlineLevel="0" collapsed="false">
      <c r="B32" s="15"/>
      <c r="C32" s="113"/>
      <c r="D32" s="113"/>
      <c r="E32" s="113"/>
      <c r="F32" s="113"/>
      <c r="G32" s="15"/>
      <c r="H32" s="113"/>
      <c r="I32" s="113"/>
      <c r="J32" s="113"/>
      <c r="K32" s="113"/>
      <c r="L32" s="113"/>
      <c r="M32" s="15"/>
      <c r="O32" s="2" t="s">
        <v>193</v>
      </c>
      <c r="R32" s="2" t="n">
        <v>3</v>
      </c>
      <c r="S32" s="2" t="s">
        <v>546</v>
      </c>
    </row>
    <row r="33" customFormat="false" ht="15" hidden="false" customHeight="false" outlineLevel="0" collapsed="false">
      <c r="B33" s="15"/>
      <c r="C33" s="108"/>
      <c r="D33" s="108"/>
      <c r="E33" s="248"/>
      <c r="F33" s="108"/>
      <c r="G33" s="15"/>
      <c r="H33" s="108"/>
      <c r="I33" s="108"/>
      <c r="J33" s="108"/>
      <c r="K33" s="108"/>
      <c r="L33" s="108"/>
      <c r="M33" s="15"/>
      <c r="O33" s="2" t="s">
        <v>194</v>
      </c>
      <c r="R33" s="2" t="n">
        <v>2</v>
      </c>
      <c r="S33" s="2" t="s">
        <v>547</v>
      </c>
    </row>
    <row r="34" s="1" customFormat="true" ht="15" hidden="false" customHeight="false" outlineLevel="0" collapsed="false">
      <c r="B34" s="388"/>
      <c r="C34" s="388"/>
      <c r="D34" s="388"/>
      <c r="E34" s="388"/>
      <c r="F34" s="388"/>
      <c r="G34" s="389"/>
      <c r="H34" s="388"/>
      <c r="I34" s="388"/>
      <c r="J34" s="388"/>
      <c r="K34" s="388"/>
      <c r="L34" s="388"/>
      <c r="M34" s="2"/>
      <c r="O34" s="2" t="s">
        <v>195</v>
      </c>
      <c r="P34" s="2"/>
      <c r="Q34" s="2"/>
      <c r="R34" s="2" t="n">
        <v>1</v>
      </c>
      <c r="S34" s="2" t="s">
        <v>292</v>
      </c>
      <c r="T34" s="2"/>
      <c r="U34" s="2"/>
      <c r="V34" s="2"/>
      <c r="W34" s="2"/>
      <c r="X34" s="2"/>
      <c r="Y34" s="2"/>
    </row>
    <row r="35" s="1" customFormat="true" ht="16.9" hidden="false" customHeight="true" outlineLevel="0" collapsed="false">
      <c r="B35" s="12" t="s">
        <v>5</v>
      </c>
      <c r="C35" s="2"/>
      <c r="D35" s="192" t="s">
        <v>589</v>
      </c>
      <c r="E35" s="14"/>
      <c r="F35" s="14"/>
      <c r="G35" s="17"/>
      <c r="H35" s="14"/>
      <c r="I35" s="14"/>
      <c r="J35" s="79"/>
      <c r="K35" s="390"/>
      <c r="L35" s="391"/>
      <c r="M35" s="13"/>
      <c r="O35" s="2" t="s">
        <v>71</v>
      </c>
      <c r="P35" s="2"/>
      <c r="Q35" s="2"/>
      <c r="R35" s="2"/>
      <c r="S35" s="2"/>
      <c r="T35" s="2"/>
      <c r="U35" s="2"/>
      <c r="V35" s="2"/>
      <c r="W35" s="2"/>
      <c r="X35" s="2"/>
      <c r="Y35" s="2"/>
    </row>
    <row r="36" customFormat="false" ht="15" hidden="false" customHeight="true" outlineLevel="0" collapsed="false">
      <c r="B36" s="12" t="s">
        <v>7</v>
      </c>
      <c r="C36" s="12"/>
      <c r="D36" s="392" t="s">
        <v>590</v>
      </c>
      <c r="E36" s="392"/>
      <c r="F36" s="392"/>
      <c r="G36" s="392"/>
      <c r="H36" s="392"/>
      <c r="I36" s="392"/>
      <c r="J36" s="392"/>
      <c r="K36" s="390"/>
      <c r="L36" s="391"/>
      <c r="M36" s="13"/>
      <c r="O36" s="2" t="s">
        <v>197</v>
      </c>
      <c r="P36" s="2"/>
      <c r="Q36" s="2"/>
      <c r="R36" s="2"/>
      <c r="S36" s="2"/>
      <c r="T36" s="2"/>
      <c r="U36" s="2"/>
      <c r="V36" s="2"/>
      <c r="W36" s="2"/>
      <c r="X36" s="2"/>
      <c r="Y36" s="2"/>
    </row>
    <row r="37" customFormat="false" ht="15" hidden="false" customHeight="false" outlineLevel="0" collapsed="false">
      <c r="B37" s="12"/>
      <c r="C37" s="12"/>
      <c r="D37" s="392"/>
      <c r="E37" s="392"/>
      <c r="F37" s="392"/>
      <c r="G37" s="392"/>
      <c r="H37" s="392"/>
      <c r="I37" s="392"/>
      <c r="J37" s="392"/>
      <c r="K37" s="390"/>
      <c r="L37" s="391"/>
      <c r="M37" s="13"/>
      <c r="O37" s="2" t="s">
        <v>199</v>
      </c>
      <c r="P37" s="2"/>
      <c r="Q37" s="2"/>
      <c r="R37" s="2"/>
      <c r="S37" s="2"/>
      <c r="T37" s="2"/>
      <c r="U37" s="2"/>
      <c r="V37" s="2"/>
      <c r="W37" s="2"/>
      <c r="X37" s="2"/>
      <c r="Y37" s="2"/>
    </row>
    <row r="38" customFormat="false" ht="15" hidden="false" customHeight="false" outlineLevel="0" collapsed="false">
      <c r="B38" s="1" t="s">
        <v>9</v>
      </c>
      <c r="C38" s="99" t="n">
        <v>3</v>
      </c>
      <c r="D38" s="392"/>
      <c r="E38" s="392"/>
      <c r="F38" s="392"/>
      <c r="G38" s="392"/>
      <c r="H38" s="392"/>
      <c r="I38" s="392"/>
      <c r="J38" s="392"/>
      <c r="K38" s="390"/>
      <c r="L38" s="391"/>
      <c r="M38" s="13"/>
      <c r="O38" s="2" t="s">
        <v>201</v>
      </c>
      <c r="P38" s="2"/>
      <c r="Q38" s="2"/>
      <c r="R38" s="2"/>
      <c r="S38" s="2"/>
      <c r="T38" s="2"/>
      <c r="U38" s="2"/>
      <c r="V38" s="2"/>
      <c r="W38" s="2"/>
      <c r="X38" s="2"/>
      <c r="Y38" s="2"/>
    </row>
    <row r="39" customFormat="false" ht="15" hidden="false" customHeight="false" outlineLevel="0" collapsed="false">
      <c r="B39" s="22" t="s">
        <v>11</v>
      </c>
      <c r="C39" s="22"/>
      <c r="D39" s="22"/>
      <c r="E39" s="22"/>
      <c r="F39" s="219" t="s">
        <v>245</v>
      </c>
      <c r="G39" s="22"/>
      <c r="H39" s="22"/>
      <c r="I39" s="219"/>
      <c r="J39" s="219"/>
      <c r="K39" s="393"/>
      <c r="L39" s="394"/>
      <c r="M39" s="28"/>
      <c r="O39" s="2" t="s">
        <v>203</v>
      </c>
      <c r="P39" s="2"/>
      <c r="Q39" s="2"/>
      <c r="R39" s="2"/>
      <c r="S39" s="2"/>
      <c r="T39" s="2"/>
      <c r="U39" s="2"/>
      <c r="V39" s="2"/>
      <c r="W39" s="2"/>
      <c r="X39" s="2"/>
      <c r="Y39" s="2"/>
    </row>
    <row r="40" customFormat="false" ht="15" hidden="false" customHeight="false" outlineLevel="0" collapsed="false">
      <c r="B40" s="29" t="s">
        <v>13</v>
      </c>
      <c r="C40" s="20" t="s">
        <v>591</v>
      </c>
      <c r="D40" s="15"/>
      <c r="E40" s="38" t="s">
        <v>14</v>
      </c>
      <c r="F40" s="4"/>
      <c r="G40" s="32"/>
      <c r="H40" s="32"/>
      <c r="I40" s="33"/>
      <c r="J40" s="33"/>
      <c r="K40" s="395"/>
      <c r="L40" s="396"/>
      <c r="M40" s="36"/>
      <c r="P40" s="2"/>
      <c r="Q40" s="2"/>
      <c r="R40" s="2"/>
      <c r="S40" s="2"/>
      <c r="T40" s="2"/>
      <c r="U40" s="2"/>
      <c r="V40" s="2"/>
      <c r="W40" s="2"/>
      <c r="X40" s="2"/>
      <c r="Y40" s="2"/>
    </row>
    <row r="41" customFormat="false" ht="27.75" hidden="false" customHeight="false" outlineLevel="0" collapsed="false">
      <c r="B41" s="37" t="s">
        <v>490</v>
      </c>
      <c r="C41" s="16" t="s">
        <v>592</v>
      </c>
      <c r="D41" s="14"/>
      <c r="E41" s="38" t="s">
        <v>16</v>
      </c>
      <c r="F41" s="4"/>
      <c r="G41" s="3" t="s">
        <v>501</v>
      </c>
      <c r="I41" s="41"/>
      <c r="J41" s="41"/>
      <c r="K41" s="390"/>
      <c r="L41" s="396"/>
      <c r="M41" s="36"/>
      <c r="O41" s="2" t="n">
        <v>0</v>
      </c>
      <c r="P41" s="90" t="s">
        <v>22</v>
      </c>
      <c r="Q41" s="2"/>
      <c r="R41" s="2"/>
      <c r="S41" s="2"/>
      <c r="T41" s="2"/>
      <c r="U41" s="2"/>
      <c r="V41" s="2"/>
      <c r="W41" s="2"/>
      <c r="X41" s="2"/>
      <c r="Y41" s="2"/>
    </row>
    <row r="42" customFormat="false" ht="15" hidden="false" customHeight="false" outlineLevel="0" collapsed="false">
      <c r="B42" s="42" t="s">
        <v>17</v>
      </c>
      <c r="C42" s="16" t="s">
        <v>593</v>
      </c>
      <c r="D42" s="14"/>
      <c r="E42" s="38" t="s">
        <v>18</v>
      </c>
      <c r="F42" s="4"/>
      <c r="I42" s="339" t="s">
        <v>574</v>
      </c>
      <c r="J42" s="339"/>
      <c r="K42" s="397"/>
      <c r="L42" s="397"/>
      <c r="M42" s="44"/>
      <c r="O42" s="2" t="n">
        <v>1</v>
      </c>
      <c r="P42" s="90" t="s">
        <v>21</v>
      </c>
      <c r="Q42" s="1"/>
      <c r="R42" s="1"/>
      <c r="S42" s="1"/>
      <c r="T42" s="1"/>
      <c r="U42" s="1"/>
      <c r="V42" s="1"/>
      <c r="W42" s="1"/>
      <c r="X42" s="1"/>
      <c r="Y42" s="1"/>
    </row>
    <row r="43" customFormat="false" ht="15" hidden="false" customHeight="false" outlineLevel="0" collapsed="false">
      <c r="B43" s="42" t="s">
        <v>499</v>
      </c>
      <c r="C43" s="16" t="s">
        <v>594</v>
      </c>
      <c r="D43" s="14"/>
      <c r="E43" s="38" t="s">
        <v>19</v>
      </c>
      <c r="F43" s="4"/>
      <c r="G43" s="339" t="s">
        <v>496</v>
      </c>
      <c r="H43" s="339"/>
      <c r="I43" s="339" t="s">
        <v>505</v>
      </c>
      <c r="J43" s="339"/>
      <c r="K43" s="339" t="s">
        <v>349</v>
      </c>
      <c r="L43" s="339"/>
      <c r="M43" s="45"/>
      <c r="O43" s="2" t="n">
        <v>2</v>
      </c>
      <c r="P43" s="90" t="s">
        <v>19</v>
      </c>
      <c r="Q43" s="1"/>
      <c r="R43" s="1"/>
      <c r="S43" s="1"/>
      <c r="T43" s="1"/>
      <c r="U43" s="1"/>
      <c r="V43" s="1"/>
      <c r="W43" s="1"/>
      <c r="X43" s="1"/>
      <c r="Y43" s="1"/>
    </row>
    <row r="44" customFormat="false" ht="15" hidden="false" customHeight="false" outlineLevel="0" collapsed="false">
      <c r="B44" s="46"/>
      <c r="C44" s="16"/>
      <c r="D44" s="14"/>
      <c r="E44" s="38" t="s">
        <v>21</v>
      </c>
      <c r="F44" s="4"/>
      <c r="G44" s="339" t="s">
        <v>497</v>
      </c>
      <c r="H44" s="339"/>
      <c r="I44" s="339" t="s">
        <v>493</v>
      </c>
      <c r="J44" s="339"/>
      <c r="K44" s="339" t="s">
        <v>488</v>
      </c>
      <c r="L44" s="339"/>
      <c r="M44" s="343" t="s">
        <v>177</v>
      </c>
      <c r="O44" s="2" t="n">
        <v>3</v>
      </c>
      <c r="P44" s="90" t="s">
        <v>18</v>
      </c>
      <c r="Q44" s="1"/>
      <c r="R44" s="1"/>
      <c r="S44" s="1"/>
      <c r="T44" s="1"/>
      <c r="U44" s="1"/>
      <c r="V44" s="1"/>
      <c r="W44" s="1"/>
      <c r="X44" s="1"/>
      <c r="Y44" s="1"/>
    </row>
    <row r="45" customFormat="false" ht="15" hidden="false" customHeight="false" outlineLevel="0" collapsed="false">
      <c r="B45" s="48"/>
      <c r="C45" s="48"/>
      <c r="D45" s="48"/>
      <c r="E45" s="49" t="s">
        <v>22</v>
      </c>
      <c r="F45" s="4"/>
      <c r="G45" s="345" t="s">
        <v>508</v>
      </c>
      <c r="H45" s="345"/>
      <c r="I45" s="345" t="s">
        <v>498</v>
      </c>
      <c r="J45" s="345"/>
      <c r="K45" s="345" t="s">
        <v>106</v>
      </c>
      <c r="L45" s="345"/>
      <c r="M45" s="346" t="s">
        <v>522</v>
      </c>
      <c r="O45" s="2" t="n">
        <v>4</v>
      </c>
      <c r="P45" s="90" t="s">
        <v>16</v>
      </c>
      <c r="Q45" s="1"/>
      <c r="R45" s="1"/>
      <c r="S45" s="1"/>
      <c r="T45" s="1"/>
      <c r="U45" s="1"/>
      <c r="V45" s="1"/>
      <c r="W45" s="1"/>
      <c r="X45" s="1"/>
      <c r="Y45" s="1"/>
    </row>
    <row r="46" customFormat="false" ht="15" hidden="false" customHeight="false" outlineLevel="0" collapsed="false">
      <c r="B46" s="53" t="s">
        <v>23</v>
      </c>
      <c r="C46" s="53"/>
      <c r="D46" s="53"/>
      <c r="E46" s="22" t="s">
        <v>511</v>
      </c>
      <c r="F46" s="22"/>
      <c r="G46" s="22"/>
      <c r="H46" s="22"/>
      <c r="I46" s="349"/>
      <c r="J46" s="350"/>
      <c r="K46" s="351"/>
      <c r="L46" s="352"/>
      <c r="M46" s="352"/>
      <c r="O46" s="2" t="n">
        <v>5</v>
      </c>
      <c r="P46" s="90" t="s">
        <v>14</v>
      </c>
      <c r="Q46" s="1"/>
      <c r="R46" s="1"/>
      <c r="S46" s="1"/>
      <c r="T46" s="1"/>
      <c r="U46" s="1"/>
      <c r="V46" s="1"/>
      <c r="W46" s="1"/>
      <c r="X46" s="1"/>
      <c r="Y46" s="1"/>
    </row>
    <row r="47" customFormat="false" ht="15" hidden="false" customHeight="false" outlineLevel="0" collapsed="false">
      <c r="A47" s="353" t="n">
        <v>4</v>
      </c>
      <c r="B47" s="207" t="s">
        <v>25</v>
      </c>
      <c r="C47" s="58" t="str">
        <f aca="false">LOOKUP(A47,$U$6:$X$15)</f>
        <v>pppppp</v>
      </c>
      <c r="D47" s="12"/>
      <c r="E47" s="150" t="s">
        <v>595</v>
      </c>
      <c r="F47" s="108"/>
      <c r="G47" s="108"/>
      <c r="H47" s="108"/>
      <c r="I47" s="108"/>
      <c r="J47" s="108"/>
      <c r="K47" s="108"/>
      <c r="L47" s="108"/>
      <c r="M47" s="108"/>
      <c r="O47" s="2" t="n">
        <v>6</v>
      </c>
      <c r="P47" s="2" t="s">
        <v>196</v>
      </c>
      <c r="Q47" s="1"/>
      <c r="R47" s="1"/>
      <c r="S47" s="1"/>
      <c r="T47" s="1"/>
      <c r="U47" s="1"/>
      <c r="V47" s="1"/>
      <c r="W47" s="1"/>
      <c r="X47" s="1"/>
      <c r="Y47" s="1"/>
    </row>
    <row r="48" customFormat="false" ht="15" hidden="false" customHeight="false" outlineLevel="0" collapsed="false">
      <c r="A48" s="353" t="n">
        <v>2</v>
      </c>
      <c r="B48" s="65" t="s">
        <v>30</v>
      </c>
      <c r="C48" s="58" t="str">
        <f aca="false">LOOKUP(A48,$U$6:$X$15)</f>
        <v>pppp</v>
      </c>
      <c r="D48" s="12"/>
      <c r="E48" s="15" t="s">
        <v>596</v>
      </c>
      <c r="F48" s="108"/>
      <c r="G48" s="108"/>
      <c r="H48" s="108"/>
      <c r="I48" s="108"/>
      <c r="J48" s="108"/>
      <c r="K48" s="108"/>
      <c r="L48" s="108"/>
      <c r="M48" s="108"/>
      <c r="O48" s="2" t="n">
        <v>7</v>
      </c>
      <c r="P48" s="2" t="s">
        <v>198</v>
      </c>
      <c r="Q48" s="1"/>
      <c r="R48" s="1"/>
      <c r="S48" s="1"/>
      <c r="T48" s="1"/>
      <c r="U48" s="1"/>
      <c r="V48" s="1"/>
      <c r="W48" s="1"/>
      <c r="X48" s="1"/>
      <c r="Y48" s="1"/>
    </row>
    <row r="49" customFormat="false" ht="15" hidden="false" customHeight="false" outlineLevel="0" collapsed="false">
      <c r="B49" s="65" t="s">
        <v>34</v>
      </c>
      <c r="C49" s="58" t="s">
        <v>26</v>
      </c>
      <c r="D49" s="12"/>
      <c r="E49" s="110" t="s">
        <v>597</v>
      </c>
      <c r="F49" s="108"/>
      <c r="G49" s="108"/>
      <c r="H49" s="108"/>
      <c r="I49" s="108"/>
      <c r="J49" s="108"/>
      <c r="K49" s="108"/>
      <c r="L49" s="108"/>
      <c r="M49" s="108"/>
      <c r="O49" s="2" t="n">
        <v>8</v>
      </c>
      <c r="P49" s="2" t="s">
        <v>200</v>
      </c>
      <c r="Q49" s="1"/>
      <c r="R49" s="1"/>
      <c r="S49" s="1"/>
      <c r="T49" s="1"/>
      <c r="U49" s="1"/>
      <c r="V49" s="1"/>
      <c r="W49" s="1"/>
      <c r="X49" s="1"/>
      <c r="Y49" s="1"/>
    </row>
    <row r="50" customFormat="false" ht="15" hidden="false" customHeight="false" outlineLevel="0" collapsed="false">
      <c r="B50" s="65" t="s">
        <v>38</v>
      </c>
      <c r="C50" s="58" t="s">
        <v>26</v>
      </c>
      <c r="D50" s="12"/>
      <c r="E50" s="150" t="s">
        <v>598</v>
      </c>
      <c r="F50" s="108"/>
      <c r="G50" s="108"/>
      <c r="H50" s="108"/>
      <c r="I50" s="108"/>
      <c r="J50" s="108"/>
      <c r="K50" s="108"/>
      <c r="L50" s="108"/>
      <c r="M50" s="108"/>
      <c r="O50" s="2" t="n">
        <v>9</v>
      </c>
      <c r="P50" s="2" t="s">
        <v>557</v>
      </c>
    </row>
    <row r="51" customFormat="false" ht="15" hidden="false" customHeight="false" outlineLevel="0" collapsed="false">
      <c r="B51" s="69" t="s">
        <v>42</v>
      </c>
      <c r="C51" s="15"/>
      <c r="D51" s="15"/>
      <c r="E51" s="110" t="s">
        <v>599</v>
      </c>
      <c r="F51" s="108"/>
      <c r="G51" s="108"/>
      <c r="H51" s="108"/>
      <c r="I51" s="108"/>
      <c r="J51" s="108"/>
      <c r="K51" s="108"/>
      <c r="L51" s="108"/>
      <c r="M51" s="108"/>
      <c r="P51" s="191"/>
      <c r="Q51" s="1"/>
      <c r="R51" s="1"/>
      <c r="S51" s="1"/>
      <c r="T51" s="1"/>
      <c r="U51" s="1"/>
      <c r="V51" s="1"/>
      <c r="W51" s="1"/>
      <c r="X51" s="1"/>
      <c r="Y51" s="1"/>
    </row>
    <row r="52" customFormat="false" ht="15" hidden="false" customHeight="false" outlineLevel="0" collapsed="false">
      <c r="B52" s="65" t="s">
        <v>46</v>
      </c>
      <c r="C52" s="20"/>
      <c r="D52" s="15"/>
      <c r="E52" s="70" t="s">
        <v>532</v>
      </c>
      <c r="F52" s="154" t="s">
        <v>600</v>
      </c>
      <c r="G52" s="109"/>
      <c r="H52" s="109"/>
      <c r="I52" s="109"/>
      <c r="J52" s="109"/>
      <c r="K52" s="109"/>
      <c r="L52" s="109"/>
      <c r="M52" s="109"/>
      <c r="O52" s="2" t="n">
        <f aca="false">SUM(O53:O67)</f>
        <v>30</v>
      </c>
      <c r="P52" s="1"/>
      <c r="Q52" s="2" t="n">
        <v>60</v>
      </c>
      <c r="R52" s="1"/>
      <c r="S52" s="1"/>
      <c r="T52" s="1"/>
      <c r="U52" s="1"/>
      <c r="V52" s="1"/>
      <c r="W52" s="1"/>
      <c r="X52" s="1"/>
      <c r="Y52" s="1"/>
    </row>
    <row r="53" customFormat="false" ht="15" hidden="false" customHeight="false" outlineLevel="0" collapsed="false">
      <c r="B53" s="78" t="s">
        <v>52</v>
      </c>
      <c r="C53" s="16"/>
      <c r="D53" s="14"/>
      <c r="E53" s="79" t="n">
        <v>-4</v>
      </c>
      <c r="F53" s="109" t="s">
        <v>601</v>
      </c>
      <c r="G53" s="109"/>
      <c r="H53" s="109"/>
      <c r="I53" s="109"/>
      <c r="J53" s="109"/>
      <c r="K53" s="109"/>
      <c r="L53" s="109"/>
      <c r="M53" s="109"/>
      <c r="O53" s="2" t="n">
        <v>7</v>
      </c>
      <c r="P53" s="1"/>
      <c r="Q53" s="2" t="n">
        <f aca="false">Q52/1</f>
        <v>60</v>
      </c>
      <c r="R53" s="1"/>
      <c r="S53" s="1"/>
      <c r="T53" s="1"/>
      <c r="U53" s="1"/>
      <c r="V53" s="1"/>
      <c r="W53" s="1"/>
      <c r="X53" s="1"/>
      <c r="Y53" s="1"/>
    </row>
    <row r="54" customFormat="false" ht="15" hidden="false" customHeight="false" outlineLevel="0" collapsed="false">
      <c r="B54" s="65" t="s">
        <v>54</v>
      </c>
      <c r="C54" s="16"/>
      <c r="D54" s="14"/>
      <c r="E54" s="79" t="n">
        <v>-6</v>
      </c>
      <c r="F54" s="22" t="s">
        <v>74</v>
      </c>
      <c r="G54" s="22"/>
      <c r="H54" s="22"/>
      <c r="I54" s="349"/>
      <c r="J54" s="350"/>
      <c r="K54" s="351"/>
      <c r="L54" s="352"/>
      <c r="M54" s="352"/>
      <c r="O54" s="2" t="n">
        <v>3</v>
      </c>
      <c r="P54" s="1"/>
      <c r="Q54" s="2" t="n">
        <f aca="false">Q52/3</f>
        <v>20</v>
      </c>
      <c r="R54" s="1"/>
      <c r="S54" s="1"/>
      <c r="T54" s="1"/>
      <c r="U54" s="1"/>
      <c r="V54" s="1"/>
      <c r="W54" s="1"/>
      <c r="X54" s="1"/>
      <c r="Y54" s="1"/>
    </row>
    <row r="55" customFormat="false" ht="15" hidden="false" customHeight="false" outlineLevel="0" collapsed="false">
      <c r="B55" s="78" t="s">
        <v>56</v>
      </c>
      <c r="C55" s="16"/>
      <c r="D55" s="14"/>
      <c r="E55" s="79" t="n">
        <v>-8</v>
      </c>
      <c r="F55" s="109" t="s">
        <v>602</v>
      </c>
      <c r="G55" s="109"/>
      <c r="H55" s="109"/>
      <c r="I55" s="109"/>
      <c r="J55" s="109"/>
      <c r="K55" s="109"/>
      <c r="L55" s="109"/>
      <c r="M55" s="109"/>
      <c r="O55" s="2" t="n">
        <v>5</v>
      </c>
      <c r="P55" s="1"/>
      <c r="Q55" s="2" t="n">
        <f aca="false">Q52/6</f>
        <v>10</v>
      </c>
      <c r="R55" s="1"/>
      <c r="S55" s="1"/>
      <c r="T55" s="1"/>
      <c r="U55" s="1"/>
      <c r="V55" s="1"/>
      <c r="W55" s="1"/>
      <c r="X55" s="1"/>
      <c r="Y55" s="1"/>
    </row>
    <row r="56" customFormat="false" ht="15" hidden="false" customHeight="false" outlineLevel="0" collapsed="false">
      <c r="B56" s="69" t="s">
        <v>585</v>
      </c>
      <c r="C56" s="12"/>
      <c r="D56" s="12"/>
      <c r="E56" s="86" t="s">
        <v>58</v>
      </c>
      <c r="F56" s="75" t="s">
        <v>48</v>
      </c>
      <c r="G56" s="56"/>
      <c r="H56" s="56"/>
      <c r="I56" s="76" t="s">
        <v>49</v>
      </c>
      <c r="J56" s="76"/>
      <c r="K56" s="76"/>
      <c r="L56" s="56"/>
      <c r="M56" s="77" t="s">
        <v>51</v>
      </c>
      <c r="O56" s="2" t="n">
        <v>6</v>
      </c>
      <c r="P56" s="1"/>
      <c r="Q56" s="2" t="n">
        <f aca="false">Q52/10</f>
        <v>6</v>
      </c>
      <c r="R56" s="1"/>
      <c r="S56" s="1"/>
      <c r="T56" s="1"/>
      <c r="U56" s="1"/>
      <c r="V56" s="1"/>
      <c r="W56" s="1"/>
      <c r="X56" s="1"/>
      <c r="Y56" s="1"/>
    </row>
    <row r="57" customFormat="false" ht="15" hidden="false" customHeight="false" outlineLevel="0" collapsed="false">
      <c r="B57" s="65" t="s">
        <v>59</v>
      </c>
      <c r="C57" s="87" t="s">
        <v>60</v>
      </c>
      <c r="D57" s="12" t="s">
        <v>61</v>
      </c>
      <c r="E57" s="88" t="s">
        <v>62</v>
      </c>
      <c r="F57" s="80" t="s">
        <v>221</v>
      </c>
      <c r="G57" s="81"/>
      <c r="H57" s="81"/>
      <c r="I57" s="82" t="str">
        <f aca="false">LOOKUP(J57,$O$41:$P$50)</f>
        <v>Great (+4)</v>
      </c>
      <c r="J57" s="83" t="n">
        <v>4</v>
      </c>
      <c r="K57" s="84"/>
      <c r="L57" s="81"/>
      <c r="M57" s="85" t="s">
        <v>222</v>
      </c>
      <c r="O57" s="2" t="n">
        <v>3</v>
      </c>
      <c r="P57" s="1"/>
      <c r="Q57" s="2" t="n">
        <f aca="false">Q52/15</f>
        <v>4</v>
      </c>
      <c r="R57" s="1"/>
      <c r="S57" s="1"/>
      <c r="T57" s="1"/>
      <c r="U57" s="1"/>
      <c r="V57" s="1"/>
      <c r="W57" s="1"/>
      <c r="X57" s="1"/>
      <c r="Y57" s="1"/>
    </row>
    <row r="58" customFormat="false" ht="15" hidden="false" customHeight="false" outlineLevel="0" collapsed="false">
      <c r="B58" s="89" t="s">
        <v>63</v>
      </c>
      <c r="C58" s="87" t="s">
        <v>60</v>
      </c>
      <c r="D58" s="90" t="n">
        <v>-1</v>
      </c>
      <c r="E58" s="88" t="s">
        <v>64</v>
      </c>
      <c r="F58" s="80" t="s">
        <v>603</v>
      </c>
      <c r="G58" s="81"/>
      <c r="H58" s="81"/>
      <c r="I58" s="82" t="str">
        <f aca="false">LOOKUP(J58,$O$41:$P$50)</f>
        <v>Great (+4)</v>
      </c>
      <c r="J58" s="83" t="n">
        <v>4</v>
      </c>
      <c r="K58" s="84"/>
      <c r="L58" s="81"/>
      <c r="M58" s="85" t="str">
        <f aca="false">O33</f>
        <v>3. 2 handed weapon</v>
      </c>
      <c r="O58" s="2" t="n">
        <v>4</v>
      </c>
      <c r="P58" s="1"/>
      <c r="Q58" s="1"/>
      <c r="R58" s="1"/>
      <c r="S58" s="1"/>
      <c r="T58" s="1"/>
      <c r="U58" s="1"/>
      <c r="V58" s="1"/>
      <c r="W58" s="1"/>
      <c r="X58" s="1"/>
      <c r="Y58" s="1"/>
    </row>
    <row r="59" customFormat="false" ht="15" hidden="false" customHeight="false" outlineLevel="0" collapsed="false">
      <c r="B59" s="65" t="s">
        <v>66</v>
      </c>
      <c r="C59" s="87" t="s">
        <v>60</v>
      </c>
      <c r="D59" s="90" t="n">
        <v>-2</v>
      </c>
      <c r="E59" s="88" t="s">
        <v>67</v>
      </c>
      <c r="F59" s="80" t="s">
        <v>604</v>
      </c>
      <c r="G59" s="81"/>
      <c r="H59" s="81"/>
      <c r="I59" s="82" t="str">
        <f aca="false">LOOKUP(J59,$O$41:$P$50)</f>
        <v>Great (+4)</v>
      </c>
      <c r="J59" s="83" t="n">
        <v>4</v>
      </c>
      <c r="K59" s="84"/>
      <c r="L59" s="81"/>
      <c r="M59" s="85" t="str">
        <f aca="false">O33</f>
        <v>3. 2 handed weapon</v>
      </c>
      <c r="O59" s="2" t="n">
        <v>2</v>
      </c>
      <c r="P59" s="1"/>
      <c r="Q59" s="1"/>
      <c r="R59" s="1"/>
      <c r="S59" s="1"/>
      <c r="T59" s="1"/>
      <c r="U59" s="1"/>
      <c r="V59" s="1"/>
      <c r="W59" s="1"/>
      <c r="X59" s="1"/>
      <c r="Y59" s="1"/>
    </row>
    <row r="60" customFormat="false" ht="15" hidden="false" customHeight="false" outlineLevel="0" collapsed="false">
      <c r="B60" s="387" t="s">
        <v>588</v>
      </c>
      <c r="C60" s="94" t="s">
        <v>60</v>
      </c>
      <c r="D60" s="95" t="s">
        <v>174</v>
      </c>
      <c r="E60" s="360" t="s">
        <v>70</v>
      </c>
      <c r="F60" s="97" t="s">
        <v>71</v>
      </c>
      <c r="G60" s="98"/>
      <c r="H60" s="99" t="n">
        <v>2</v>
      </c>
      <c r="I60" s="373" t="s">
        <v>605</v>
      </c>
      <c r="J60" s="101"/>
      <c r="K60" s="101"/>
      <c r="L60" s="102"/>
      <c r="M60" s="101"/>
      <c r="O60" s="2" t="n">
        <v>0</v>
      </c>
      <c r="P60" s="1"/>
      <c r="Q60" s="1"/>
      <c r="R60" s="1"/>
      <c r="S60" s="1"/>
      <c r="T60" s="1"/>
      <c r="U60" s="1"/>
      <c r="V60" s="1"/>
      <c r="W60" s="1"/>
      <c r="X60" s="1"/>
      <c r="Y60" s="1"/>
    </row>
    <row r="61" customFormat="false" ht="15" hidden="false" customHeight="false" outlineLevel="0" collapsed="false">
      <c r="B61" s="103"/>
      <c r="C61" s="103"/>
      <c r="D61" s="103"/>
      <c r="E61" s="103"/>
      <c r="F61" s="103"/>
      <c r="G61" s="104"/>
      <c r="H61" s="103"/>
      <c r="I61" s="103"/>
      <c r="J61" s="103"/>
      <c r="K61" s="103"/>
      <c r="L61" s="103"/>
      <c r="M61" s="103"/>
      <c r="O61" s="1"/>
      <c r="P61" s="1"/>
      <c r="Q61" s="1"/>
      <c r="R61" s="1"/>
      <c r="S61" s="1"/>
      <c r="T61" s="1"/>
      <c r="U61" s="1"/>
      <c r="V61" s="1"/>
      <c r="W61" s="1"/>
      <c r="X61" s="1"/>
      <c r="Y61" s="1"/>
    </row>
    <row r="62" customFormat="false" ht="15" hidden="false" customHeight="false" outlineLevel="0" collapsed="false">
      <c r="B62" s="105" t="s">
        <v>77</v>
      </c>
      <c r="C62" s="105"/>
      <c r="D62" s="105"/>
      <c r="E62" s="107"/>
      <c r="F62" s="107"/>
      <c r="G62" s="107"/>
      <c r="H62" s="105"/>
      <c r="I62" s="105"/>
      <c r="J62" s="105"/>
      <c r="K62" s="105"/>
      <c r="L62" s="105" t="s">
        <v>504</v>
      </c>
      <c r="M62" s="105"/>
      <c r="O62" s="338" t="s">
        <v>606</v>
      </c>
      <c r="P62" s="1"/>
      <c r="Q62" s="1"/>
      <c r="R62" s="1"/>
      <c r="S62" s="1"/>
      <c r="T62" s="1"/>
      <c r="U62" s="1"/>
      <c r="V62" s="1"/>
      <c r="W62" s="1"/>
      <c r="X62" s="1"/>
      <c r="Y62" s="1"/>
    </row>
    <row r="63" customFormat="false" ht="15" hidden="false" customHeight="false" outlineLevel="0" collapsed="false">
      <c r="B63" s="15" t="s">
        <v>607</v>
      </c>
      <c r="C63" s="113"/>
      <c r="D63" s="113"/>
      <c r="E63" s="113"/>
      <c r="F63" s="113"/>
      <c r="G63" s="15"/>
      <c r="H63" s="113"/>
      <c r="I63" s="113"/>
      <c r="J63" s="113"/>
      <c r="K63" s="113"/>
      <c r="L63" s="108"/>
      <c r="M63" s="15"/>
      <c r="O63" s="338" t="s">
        <v>608</v>
      </c>
      <c r="P63" s="1"/>
      <c r="Q63" s="1"/>
      <c r="R63" s="1"/>
      <c r="S63" s="1"/>
      <c r="T63" s="1"/>
      <c r="U63" s="1"/>
      <c r="V63" s="1"/>
      <c r="W63" s="1"/>
      <c r="X63" s="1"/>
      <c r="Y63" s="1"/>
    </row>
    <row r="64" customFormat="false" ht="15" hidden="false" customHeight="false" outlineLevel="0" collapsed="false">
      <c r="B64" s="15"/>
      <c r="C64" s="113"/>
      <c r="D64" s="113"/>
      <c r="E64" s="113"/>
      <c r="F64" s="113"/>
      <c r="G64" s="15"/>
      <c r="H64" s="113"/>
      <c r="I64" s="113"/>
      <c r="J64" s="113"/>
      <c r="K64" s="113"/>
      <c r="L64" s="108"/>
      <c r="M64" s="15"/>
      <c r="O64" s="1"/>
      <c r="P64" s="1"/>
      <c r="Q64" s="1"/>
      <c r="R64" s="1"/>
      <c r="S64" s="1"/>
      <c r="T64" s="1"/>
      <c r="U64" s="1"/>
      <c r="V64" s="1"/>
      <c r="W64" s="1"/>
      <c r="X64" s="1"/>
      <c r="Y64" s="1"/>
    </row>
    <row r="65" customFormat="false" ht="15" hidden="false" customHeight="false" outlineLevel="0" collapsed="false">
      <c r="B65" s="15"/>
      <c r="C65" s="113"/>
      <c r="D65" s="113"/>
      <c r="E65" s="113"/>
      <c r="F65" s="113"/>
      <c r="G65" s="15"/>
      <c r="H65" s="113"/>
      <c r="I65" s="113"/>
      <c r="J65" s="113"/>
      <c r="K65" s="113"/>
      <c r="L65" s="113"/>
      <c r="M65" s="15"/>
      <c r="O65" s="1"/>
      <c r="P65" s="1"/>
      <c r="Q65" s="1"/>
      <c r="R65" s="1"/>
      <c r="S65" s="1"/>
      <c r="T65" s="1"/>
      <c r="U65" s="1"/>
      <c r="V65" s="1"/>
      <c r="W65" s="1"/>
      <c r="X65" s="1"/>
      <c r="Y65" s="1"/>
    </row>
    <row r="66" customFormat="false" ht="15" hidden="false" customHeight="false" outlineLevel="0" collapsed="false">
      <c r="B66" s="15"/>
      <c r="C66" s="113"/>
      <c r="D66" s="113"/>
      <c r="E66" s="113"/>
      <c r="F66" s="113"/>
      <c r="G66" s="15"/>
      <c r="H66" s="113"/>
      <c r="I66" s="113"/>
      <c r="J66" s="113"/>
      <c r="K66" s="113"/>
      <c r="L66" s="113"/>
      <c r="M66" s="15"/>
      <c r="O66" s="1"/>
      <c r="P66" s="1"/>
      <c r="Q66" s="1"/>
      <c r="R66" s="1"/>
      <c r="S66" s="1"/>
      <c r="T66" s="1"/>
      <c r="U66" s="1"/>
      <c r="V66" s="1"/>
      <c r="W66" s="1"/>
      <c r="X66" s="1"/>
      <c r="Y66" s="1"/>
    </row>
    <row r="67" customFormat="false" ht="15" hidden="false" customHeight="false" outlineLevel="0" collapsed="false">
      <c r="B67" s="15"/>
      <c r="C67" s="108"/>
      <c r="D67" s="108"/>
      <c r="E67" s="248"/>
      <c r="F67" s="108"/>
      <c r="G67" s="15"/>
      <c r="H67" s="108"/>
      <c r="I67" s="108"/>
      <c r="J67" s="108"/>
      <c r="K67" s="108"/>
      <c r="L67" s="108"/>
      <c r="M67" s="15"/>
      <c r="O67" s="1"/>
      <c r="P67" s="1"/>
      <c r="Q67" s="1"/>
      <c r="R67" s="1"/>
      <c r="S67" s="1"/>
      <c r="T67" s="1"/>
      <c r="U67" s="1"/>
      <c r="V67" s="1"/>
      <c r="W67" s="1"/>
      <c r="X67" s="1"/>
      <c r="Y67" s="1"/>
    </row>
    <row r="68" customFormat="false" ht="15" hidden="false" customHeight="false" outlineLevel="0" collapsed="false">
      <c r="B68" s="1"/>
      <c r="C68" s="1"/>
      <c r="D68" s="1"/>
      <c r="E68" s="1"/>
      <c r="F68" s="1"/>
      <c r="G68" s="1"/>
      <c r="H68" s="1"/>
      <c r="I68" s="1"/>
      <c r="J68" s="1"/>
      <c r="K68" s="1"/>
      <c r="L68" s="1"/>
      <c r="M68" s="1"/>
      <c r="O68" s="1"/>
      <c r="P68" s="1"/>
      <c r="Q68" s="1"/>
      <c r="R68" s="1"/>
      <c r="S68" s="1"/>
      <c r="T68" s="1"/>
      <c r="U68" s="1"/>
      <c r="V68" s="1"/>
      <c r="W68" s="1"/>
      <c r="X68" s="1"/>
      <c r="Y68" s="1"/>
    </row>
    <row r="70" customFormat="false" ht="15" hidden="false" customHeight="false" outlineLevel="0" collapsed="false">
      <c r="B70" s="1"/>
      <c r="C70" s="1"/>
      <c r="D70" s="1"/>
      <c r="E70" s="1"/>
      <c r="F70" s="1"/>
      <c r="H70" s="1"/>
      <c r="I70" s="1"/>
      <c r="J70" s="1"/>
      <c r="K70" s="1"/>
      <c r="L70" s="1"/>
      <c r="M70" s="1"/>
      <c r="O70" s="1"/>
      <c r="P70" s="1"/>
      <c r="Q70" s="1"/>
      <c r="R70" s="1"/>
      <c r="S70" s="1"/>
      <c r="T70" s="1"/>
      <c r="U70" s="1"/>
      <c r="V70" s="1"/>
      <c r="W70" s="1"/>
      <c r="X70" s="1"/>
      <c r="Y70" s="1"/>
    </row>
    <row r="71" customFormat="false" ht="15" hidden="false" customHeight="false" outlineLevel="0" collapsed="false">
      <c r="B71" s="1"/>
      <c r="C71" s="1"/>
      <c r="D71" s="1"/>
      <c r="E71" s="1"/>
      <c r="F71" s="1"/>
      <c r="H71" s="1"/>
      <c r="I71" s="1"/>
      <c r="J71" s="1"/>
      <c r="K71" s="1"/>
      <c r="L71" s="1"/>
      <c r="M71" s="1"/>
      <c r="O71" s="1"/>
      <c r="P71" s="1"/>
      <c r="Q71" s="1"/>
      <c r="R71" s="1"/>
      <c r="S71" s="1"/>
      <c r="T71" s="1"/>
      <c r="U71" s="1"/>
      <c r="V71" s="1"/>
      <c r="W71" s="1"/>
      <c r="X71" s="1"/>
      <c r="Y71" s="1"/>
    </row>
    <row r="72" customFormat="false" ht="15" hidden="false" customHeight="false" outlineLevel="0" collapsed="false">
      <c r="B72" s="1"/>
      <c r="C72" s="1"/>
      <c r="D72" s="1"/>
      <c r="E72" s="1"/>
      <c r="F72" s="1"/>
      <c r="H72" s="1"/>
      <c r="I72" s="1"/>
      <c r="J72" s="1"/>
      <c r="K72" s="1"/>
      <c r="L72" s="1"/>
      <c r="M72" s="1"/>
      <c r="O72" s="1"/>
      <c r="P72" s="1"/>
      <c r="Q72" s="1"/>
      <c r="R72" s="1"/>
      <c r="S72" s="1"/>
      <c r="T72" s="1"/>
      <c r="U72" s="1"/>
      <c r="V72" s="1"/>
      <c r="W72" s="1"/>
      <c r="X72" s="1"/>
      <c r="Y72" s="1"/>
    </row>
    <row r="73" customFormat="false" ht="15" hidden="false" customHeight="false" outlineLevel="0" collapsed="false">
      <c r="B73" s="1"/>
      <c r="C73" s="1"/>
      <c r="D73" s="1"/>
      <c r="E73" s="1"/>
      <c r="F73" s="1"/>
      <c r="H73" s="1"/>
      <c r="I73" s="1"/>
      <c r="J73" s="1"/>
      <c r="K73" s="1"/>
      <c r="L73" s="1"/>
      <c r="M73" s="1"/>
      <c r="O73" s="1"/>
      <c r="P73" s="1"/>
      <c r="Q73" s="1"/>
      <c r="R73" s="1"/>
      <c r="S73" s="1"/>
      <c r="T73" s="1"/>
      <c r="U73" s="1"/>
      <c r="V73" s="1"/>
      <c r="W73" s="1"/>
      <c r="X73" s="1"/>
      <c r="Y73" s="1"/>
    </row>
    <row r="74" customFormat="false" ht="15" hidden="false" customHeight="false" outlineLevel="0" collapsed="false">
      <c r="B74" s="1"/>
      <c r="C74" s="1"/>
      <c r="D74" s="1"/>
      <c r="E74" s="1"/>
      <c r="F74" s="1"/>
      <c r="H74" s="1"/>
      <c r="I74" s="1"/>
      <c r="J74" s="1"/>
      <c r="K74" s="1"/>
      <c r="L74" s="1"/>
      <c r="M74" s="1"/>
      <c r="O74" s="1"/>
      <c r="P74" s="1"/>
      <c r="Q74" s="1"/>
      <c r="R74" s="1"/>
      <c r="S74" s="1"/>
      <c r="T74" s="1"/>
      <c r="U74" s="1"/>
      <c r="V74" s="1"/>
      <c r="W74" s="1"/>
      <c r="X74" s="1"/>
      <c r="Y74" s="1"/>
    </row>
    <row r="75" customFormat="false" ht="15" hidden="false" customHeight="false" outlineLevel="0" collapsed="false">
      <c r="B75" s="1"/>
      <c r="C75" s="1"/>
      <c r="D75" s="1"/>
      <c r="E75" s="1"/>
      <c r="F75" s="1"/>
      <c r="H75" s="1"/>
      <c r="I75" s="1"/>
      <c r="J75" s="1"/>
      <c r="K75" s="1"/>
      <c r="L75" s="1"/>
      <c r="M75" s="1"/>
      <c r="O75" s="1"/>
      <c r="P75" s="1"/>
      <c r="Q75" s="1"/>
      <c r="R75" s="1"/>
      <c r="S75" s="1"/>
      <c r="T75" s="1"/>
      <c r="U75" s="1"/>
      <c r="V75" s="1"/>
      <c r="W75" s="1"/>
      <c r="X75" s="1"/>
      <c r="Y75" s="1"/>
    </row>
  </sheetData>
  <mergeCells count="22">
    <mergeCell ref="D2:J4"/>
    <mergeCell ref="G7:H7"/>
    <mergeCell ref="I7:J7"/>
    <mergeCell ref="G8:H8"/>
    <mergeCell ref="K8:L8"/>
    <mergeCell ref="G9:H9"/>
    <mergeCell ref="K9:L9"/>
    <mergeCell ref="I10:J10"/>
    <mergeCell ref="K10:L10"/>
    <mergeCell ref="D36:J38"/>
    <mergeCell ref="I41:J41"/>
    <mergeCell ref="I42:J42"/>
    <mergeCell ref="K42:L42"/>
    <mergeCell ref="G43:H43"/>
    <mergeCell ref="I43:J43"/>
    <mergeCell ref="K43:L43"/>
    <mergeCell ref="G44:H44"/>
    <mergeCell ref="I44:J44"/>
    <mergeCell ref="K44:L44"/>
    <mergeCell ref="G45:H45"/>
    <mergeCell ref="I45:J45"/>
    <mergeCell ref="K45:L45"/>
  </mergeCells>
  <dataValidations count="2">
    <dataValidation allowBlank="true" errorStyle="stop" operator="equal" showDropDown="false" showErrorMessage="true" showInputMessage="true" sqref="G6:H6 I7 K7 G8:G9 K9:K10 M9:M10 I10 H11 G40:H40 I41:I45 K41 G43:G45 K43:K45 M43:M45" type="list">
      <formula1>$O$6:$O$27</formula1>
      <formula2>0</formula2>
    </dataValidation>
    <dataValidation allowBlank="true" errorStyle="stop" operator="equal" showDropDown="false" showErrorMessage="true" showInputMessage="true" sqref="G7" type="list">
      <formula1>$O$6:$O$24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65"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7" activeCellId="0" sqref="D87"/>
    </sheetView>
  </sheetViews>
  <sheetFormatPr defaultColWidth="8.7421875" defaultRowHeight="15" customHeight="true" zeroHeight="false" outlineLevelRow="0" outlineLevelCol="0"/>
  <cols>
    <col collapsed="false" customWidth="true" hidden="false" outlineLevel="0" max="9" min="9" style="2" width="9.94"/>
    <col collapsed="false" customWidth="true" hidden="false" outlineLevel="0" max="37" min="20" style="191" width="8.87"/>
  </cols>
  <sheetData>
    <row r="1" customFormat="false" ht="15" hidden="false" customHeight="false" outlineLevel="0" collapsed="false">
      <c r="A1" s="12" t="s">
        <v>5</v>
      </c>
      <c r="C1" s="192" t="s">
        <v>609</v>
      </c>
      <c r="D1" s="14"/>
      <c r="E1" s="14"/>
      <c r="F1" s="17"/>
      <c r="G1" s="17"/>
      <c r="H1" s="17"/>
      <c r="I1" s="79"/>
      <c r="J1" s="12" t="s">
        <v>5</v>
      </c>
      <c r="L1" s="192" t="s">
        <v>610</v>
      </c>
      <c r="M1" s="14"/>
      <c r="N1" s="14"/>
      <c r="O1" s="17"/>
      <c r="P1" s="17"/>
      <c r="Q1" s="17"/>
      <c r="R1" s="79"/>
      <c r="S1" s="398"/>
      <c r="U1" s="90"/>
      <c r="W1" s="58"/>
      <c r="Y1" s="399"/>
      <c r="Z1" s="399"/>
      <c r="AA1" s="399"/>
      <c r="AE1" s="400"/>
      <c r="AH1" s="399"/>
      <c r="AI1" s="399"/>
      <c r="AJ1" s="399"/>
    </row>
    <row r="2" customFormat="false" ht="15" hidden="false" customHeight="false" outlineLevel="0" collapsed="false">
      <c r="A2" s="12" t="s">
        <v>7</v>
      </c>
      <c r="B2" s="12"/>
      <c r="C2" s="305"/>
      <c r="D2" s="194"/>
      <c r="E2" s="194"/>
      <c r="F2" s="194"/>
      <c r="G2" s="194"/>
      <c r="H2" s="194"/>
      <c r="I2" s="306"/>
      <c r="J2" s="12" t="s">
        <v>7</v>
      </c>
      <c r="K2" s="12"/>
      <c r="L2" s="305"/>
      <c r="M2" s="194"/>
      <c r="N2" s="194"/>
      <c r="O2" s="194"/>
      <c r="P2" s="194"/>
      <c r="Q2" s="194"/>
      <c r="R2" s="306"/>
      <c r="U2" s="90"/>
      <c r="W2" s="58"/>
      <c r="Y2" s="399"/>
      <c r="Z2" s="399"/>
      <c r="AA2" s="399"/>
      <c r="AE2" s="400"/>
      <c r="AH2" s="399"/>
      <c r="AI2" s="399"/>
      <c r="AJ2" s="399"/>
    </row>
    <row r="3" customFormat="false" ht="15" hidden="false" customHeight="false" outlineLevel="0" collapsed="false">
      <c r="A3" s="12"/>
      <c r="B3" s="12"/>
      <c r="C3" s="252"/>
      <c r="D3" s="196"/>
      <c r="E3" s="196"/>
      <c r="F3" s="196"/>
      <c r="G3" s="196"/>
      <c r="H3" s="196"/>
      <c r="I3" s="307"/>
      <c r="J3" s="12"/>
      <c r="K3" s="12"/>
      <c r="L3" s="252"/>
      <c r="M3" s="196"/>
      <c r="N3" s="196"/>
      <c r="O3" s="196"/>
      <c r="P3" s="196"/>
      <c r="Q3" s="196"/>
      <c r="R3" s="307"/>
      <c r="S3" s="401"/>
      <c r="U3" s="90"/>
      <c r="W3" s="58"/>
      <c r="Y3" s="399"/>
      <c r="Z3" s="399"/>
      <c r="AA3" s="399"/>
      <c r="AE3" s="400"/>
      <c r="AH3" s="399"/>
      <c r="AI3" s="399"/>
      <c r="AJ3" s="399"/>
    </row>
    <row r="4" customFormat="false" ht="15" hidden="false" customHeight="false" outlineLevel="0" collapsed="false">
      <c r="A4" s="12"/>
      <c r="B4" s="12"/>
      <c r="C4" s="253"/>
      <c r="D4" s="198"/>
      <c r="E4" s="198"/>
      <c r="F4" s="198"/>
      <c r="G4" s="198"/>
      <c r="H4" s="198"/>
      <c r="I4" s="308"/>
      <c r="J4" s="12"/>
      <c r="K4" s="12"/>
      <c r="L4" s="253"/>
      <c r="M4" s="198"/>
      <c r="N4" s="198"/>
      <c r="O4" s="198"/>
      <c r="P4" s="198"/>
      <c r="Q4" s="198"/>
      <c r="R4" s="308"/>
      <c r="S4" s="398"/>
      <c r="U4" s="90"/>
      <c r="W4" s="58"/>
      <c r="Y4" s="399"/>
      <c r="Z4" s="399"/>
      <c r="AA4" s="399"/>
    </row>
    <row r="5" customFormat="false" ht="15" hidden="false" customHeight="false" outlineLevel="0" collapsed="false">
      <c r="A5" s="22" t="s">
        <v>11</v>
      </c>
      <c r="B5" s="22"/>
      <c r="C5" s="22"/>
      <c r="D5" s="199" t="s">
        <v>207</v>
      </c>
      <c r="E5" s="200"/>
      <c r="F5" s="22"/>
      <c r="G5" s="22"/>
      <c r="H5" s="22"/>
      <c r="I5" s="22"/>
      <c r="J5" s="22" t="s">
        <v>11</v>
      </c>
      <c r="K5" s="22"/>
      <c r="L5" s="22"/>
      <c r="M5" s="199" t="s">
        <v>207</v>
      </c>
      <c r="N5" s="200"/>
      <c r="O5" s="22"/>
      <c r="P5" s="22"/>
      <c r="Q5" s="22"/>
      <c r="R5" s="22"/>
      <c r="S5" s="401"/>
      <c r="U5" s="90"/>
      <c r="W5" s="58"/>
    </row>
    <row r="6" customFormat="false" ht="15" hidden="false" customHeight="false" outlineLevel="0" collapsed="false">
      <c r="A6" s="402" t="s">
        <v>13</v>
      </c>
      <c r="B6" s="336"/>
      <c r="C6" s="15"/>
      <c r="D6" s="201" t="s">
        <v>209</v>
      </c>
      <c r="E6" s="6"/>
      <c r="F6" s="202" t="s">
        <v>215</v>
      </c>
      <c r="G6" s="201" t="s">
        <v>210</v>
      </c>
      <c r="H6" s="6"/>
      <c r="I6" s="202" t="s">
        <v>217</v>
      </c>
      <c r="J6" s="402" t="s">
        <v>13</v>
      </c>
      <c r="K6" s="336"/>
      <c r="L6" s="15"/>
      <c r="M6" s="201" t="s">
        <v>209</v>
      </c>
      <c r="N6" s="6"/>
      <c r="O6" s="202" t="n">
        <v>-2</v>
      </c>
      <c r="P6" s="201" t="s">
        <v>210</v>
      </c>
      <c r="Q6" s="6"/>
      <c r="R6" s="202" t="n">
        <v>0</v>
      </c>
      <c r="S6" s="401"/>
      <c r="U6" s="90"/>
      <c r="W6" s="58"/>
      <c r="Y6" s="399"/>
      <c r="Z6" s="399"/>
      <c r="AA6" s="399"/>
      <c r="AE6" s="400"/>
      <c r="AH6" s="399"/>
      <c r="AI6" s="399"/>
      <c r="AJ6" s="399"/>
    </row>
    <row r="7" customFormat="false" ht="15" hidden="false" customHeight="false" outlineLevel="0" collapsed="false">
      <c r="A7" s="37" t="s">
        <v>211</v>
      </c>
      <c r="B7" s="16"/>
      <c r="C7" s="14"/>
      <c r="D7" s="203" t="s">
        <v>213</v>
      </c>
      <c r="E7" s="12"/>
      <c r="F7" s="202" t="n">
        <v>-2</v>
      </c>
      <c r="G7" s="203" t="s">
        <v>214</v>
      </c>
      <c r="H7" s="12"/>
      <c r="I7" s="202" t="n">
        <v>-1</v>
      </c>
      <c r="J7" s="37" t="s">
        <v>211</v>
      </c>
      <c r="K7" s="16"/>
      <c r="L7" s="14"/>
      <c r="M7" s="203" t="s">
        <v>213</v>
      </c>
      <c r="N7" s="12"/>
      <c r="O7" s="202" t="n">
        <v>0</v>
      </c>
      <c r="P7" s="203" t="s">
        <v>214</v>
      </c>
      <c r="Q7" s="12"/>
      <c r="R7" s="202" t="s">
        <v>215</v>
      </c>
      <c r="S7" s="398"/>
      <c r="W7" s="58"/>
      <c r="Y7" s="403"/>
      <c r="Z7" s="403"/>
      <c r="AA7" s="403"/>
      <c r="AB7" s="403"/>
      <c r="AE7" s="404"/>
      <c r="AF7" s="403"/>
      <c r="AG7" s="403"/>
      <c r="AH7" s="403"/>
      <c r="AI7" s="403"/>
      <c r="AJ7" s="403"/>
      <c r="AK7" s="403"/>
    </row>
    <row r="8" customFormat="false" ht="15" hidden="false" customHeight="false" outlineLevel="0" collapsed="false">
      <c r="A8" s="1"/>
      <c r="B8" s="1"/>
      <c r="C8" s="1"/>
      <c r="D8" s="204" t="s">
        <v>216</v>
      </c>
      <c r="E8" s="15"/>
      <c r="F8" s="202" t="n">
        <v>0</v>
      </c>
      <c r="G8" s="205" t="s">
        <v>218</v>
      </c>
      <c r="H8" s="15"/>
      <c r="I8" s="202" t="n">
        <v>0</v>
      </c>
      <c r="J8" s="1"/>
      <c r="K8" s="1"/>
      <c r="L8" s="1"/>
      <c r="M8" s="204" t="s">
        <v>216</v>
      </c>
      <c r="N8" s="15"/>
      <c r="O8" s="202" t="s">
        <v>217</v>
      </c>
      <c r="P8" s="205" t="s">
        <v>218</v>
      </c>
      <c r="Q8" s="15"/>
      <c r="R8" s="202" t="n">
        <v>-1</v>
      </c>
      <c r="S8" s="401"/>
      <c r="W8" s="58"/>
      <c r="Y8" s="403"/>
      <c r="Z8" s="403"/>
      <c r="AA8" s="403"/>
      <c r="AB8" s="403"/>
      <c r="AE8" s="405"/>
      <c r="AF8" s="403"/>
      <c r="AG8" s="403"/>
      <c r="AH8" s="403"/>
      <c r="AI8" s="403"/>
      <c r="AJ8" s="403"/>
      <c r="AK8" s="403"/>
    </row>
    <row r="9" customFormat="false" ht="15" hidden="false" customHeight="false" outlineLevel="0" collapsed="false">
      <c r="A9" s="206" t="s">
        <v>71</v>
      </c>
      <c r="B9" s="53" t="s">
        <v>23</v>
      </c>
      <c r="C9" s="53"/>
      <c r="D9" s="75" t="s">
        <v>48</v>
      </c>
      <c r="E9" s="56"/>
      <c r="F9" s="76"/>
      <c r="G9" s="76"/>
      <c r="H9" s="76"/>
      <c r="I9" s="77"/>
      <c r="J9" s="206" t="s">
        <v>71</v>
      </c>
      <c r="K9" s="53" t="s">
        <v>23</v>
      </c>
      <c r="L9" s="53"/>
      <c r="M9" s="75" t="s">
        <v>48</v>
      </c>
      <c r="N9" s="56"/>
      <c r="O9" s="76"/>
      <c r="P9" s="76"/>
      <c r="Q9" s="76"/>
      <c r="R9" s="77"/>
      <c r="S9" s="401"/>
      <c r="W9" s="58"/>
      <c r="Y9" s="403"/>
      <c r="Z9" s="403"/>
      <c r="AA9" s="403"/>
      <c r="AB9" s="403"/>
      <c r="AE9" s="406"/>
      <c r="AF9" s="403"/>
      <c r="AG9" s="403"/>
      <c r="AH9" s="403"/>
      <c r="AI9" s="403"/>
      <c r="AJ9" s="403"/>
      <c r="AK9" s="403"/>
    </row>
    <row r="10" customFormat="false" ht="15" hidden="false" customHeight="false" outlineLevel="0" collapsed="false">
      <c r="A10" s="99"/>
      <c r="B10" s="207" t="s">
        <v>25</v>
      </c>
      <c r="C10" s="58" t="s">
        <v>220</v>
      </c>
      <c r="D10" s="80" t="s">
        <v>221</v>
      </c>
      <c r="E10" s="81"/>
      <c r="F10" s="83"/>
      <c r="G10" s="83"/>
      <c r="H10" s="83"/>
      <c r="I10" s="208" t="s">
        <v>222</v>
      </c>
      <c r="J10" s="99"/>
      <c r="K10" s="207" t="s">
        <v>25</v>
      </c>
      <c r="L10" s="58" t="s">
        <v>220</v>
      </c>
      <c r="M10" s="80" t="s">
        <v>221</v>
      </c>
      <c r="N10" s="81"/>
      <c r="O10" s="83"/>
      <c r="P10" s="83"/>
      <c r="Q10" s="83"/>
      <c r="R10" s="208" t="s">
        <v>222</v>
      </c>
      <c r="S10" s="398"/>
      <c r="W10" s="58"/>
      <c r="Y10" s="407"/>
      <c r="Z10" s="407"/>
      <c r="AA10" s="407"/>
      <c r="AB10" s="407"/>
      <c r="AC10" s="407"/>
      <c r="AD10" s="407"/>
      <c r="AE10" s="407"/>
      <c r="AF10" s="407"/>
      <c r="AG10" s="408"/>
      <c r="AH10" s="407"/>
      <c r="AI10" s="407"/>
      <c r="AJ10" s="407"/>
      <c r="AK10" s="407"/>
    </row>
    <row r="11" customFormat="false" ht="15" hidden="false" customHeight="false" outlineLevel="0" collapsed="false">
      <c r="A11" s="64"/>
      <c r="B11" s="65" t="s">
        <v>30</v>
      </c>
      <c r="C11" s="58" t="s">
        <v>220</v>
      </c>
      <c r="D11" s="80" t="s">
        <v>611</v>
      </c>
      <c r="E11" s="81"/>
      <c r="F11" s="83"/>
      <c r="G11" s="83"/>
      <c r="H11" s="83"/>
      <c r="I11" s="210" t="s">
        <v>612</v>
      </c>
      <c r="J11" s="64"/>
      <c r="K11" s="65" t="s">
        <v>30</v>
      </c>
      <c r="L11" s="58" t="s">
        <v>220</v>
      </c>
      <c r="M11" s="80" t="s">
        <v>502</v>
      </c>
      <c r="N11" s="81"/>
      <c r="O11" s="83"/>
      <c r="P11" s="83"/>
      <c r="Q11" s="83"/>
      <c r="R11" s="209" t="s">
        <v>193</v>
      </c>
      <c r="S11" s="401"/>
      <c r="T11" s="409"/>
      <c r="U11" s="410"/>
      <c r="W11" s="40"/>
      <c r="Y11" s="399"/>
      <c r="Z11" s="40"/>
      <c r="AB11" s="399"/>
      <c r="AC11" s="409"/>
      <c r="AD11" s="410"/>
      <c r="AF11" s="40"/>
      <c r="AH11" s="399"/>
      <c r="AI11" s="40"/>
      <c r="AK11" s="399"/>
    </row>
    <row r="12" customFormat="false" ht="15" hidden="false" customHeight="false" outlineLevel="0" collapsed="false">
      <c r="A12" s="48"/>
      <c r="B12" s="48"/>
      <c r="C12" s="48"/>
      <c r="D12" s="80" t="s">
        <v>226</v>
      </c>
      <c r="E12" s="81"/>
      <c r="F12" s="83"/>
      <c r="G12" s="83"/>
      <c r="H12" s="83"/>
      <c r="I12" s="210" t="s">
        <v>194</v>
      </c>
      <c r="J12" s="48"/>
      <c r="K12" s="48"/>
      <c r="L12" s="48"/>
      <c r="M12" s="80" t="s">
        <v>226</v>
      </c>
      <c r="N12" s="81"/>
      <c r="O12" s="83"/>
      <c r="P12" s="83"/>
      <c r="Q12" s="83"/>
      <c r="R12" s="210" t="s">
        <v>194</v>
      </c>
      <c r="S12" s="401"/>
      <c r="T12" s="411"/>
      <c r="W12" s="40"/>
      <c r="Y12" s="399"/>
      <c r="Z12" s="40"/>
      <c r="AB12" s="399"/>
      <c r="AC12" s="411"/>
      <c r="AF12" s="40"/>
      <c r="AH12" s="399"/>
      <c r="AI12" s="40"/>
      <c r="AK12" s="399"/>
    </row>
    <row r="13" customFormat="false" ht="15" hidden="false" customHeight="false" outlineLevel="0" collapsed="false">
      <c r="A13" s="12" t="s">
        <v>5</v>
      </c>
      <c r="C13" s="192" t="s">
        <v>613</v>
      </c>
      <c r="D13" s="14"/>
      <c r="E13" s="14"/>
      <c r="F13" s="17"/>
      <c r="G13" s="17"/>
      <c r="H13" s="17"/>
      <c r="I13" s="79"/>
      <c r="J13" s="12" t="s">
        <v>5</v>
      </c>
      <c r="L13" s="192" t="s">
        <v>614</v>
      </c>
      <c r="M13" s="14"/>
      <c r="N13" s="14"/>
      <c r="O13" s="17"/>
      <c r="P13" s="17"/>
      <c r="Q13" s="17"/>
      <c r="R13" s="79"/>
      <c r="S13" s="401"/>
      <c r="W13" s="40"/>
      <c r="Y13" s="399"/>
      <c r="Z13" s="412"/>
      <c r="AB13" s="399"/>
      <c r="AF13" s="40"/>
      <c r="AH13" s="399"/>
      <c r="AI13" s="412"/>
      <c r="AK13" s="399"/>
    </row>
    <row r="14" customFormat="false" ht="15" hidden="false" customHeight="false" outlineLevel="0" collapsed="false">
      <c r="A14" s="12" t="s">
        <v>7</v>
      </c>
      <c r="B14" s="12"/>
      <c r="C14" s="305"/>
      <c r="D14" s="194"/>
      <c r="E14" s="194"/>
      <c r="F14" s="194"/>
      <c r="G14" s="194"/>
      <c r="H14" s="194"/>
      <c r="I14" s="306"/>
      <c r="J14" s="12" t="s">
        <v>7</v>
      </c>
      <c r="K14" s="12"/>
      <c r="L14" s="305"/>
      <c r="M14" s="194"/>
      <c r="N14" s="194"/>
      <c r="O14" s="194"/>
      <c r="P14" s="194"/>
      <c r="Q14" s="194"/>
      <c r="R14" s="306"/>
      <c r="S14" s="398"/>
      <c r="T14" s="413"/>
      <c r="U14" s="414"/>
      <c r="V14" s="414"/>
      <c r="W14" s="415"/>
      <c r="X14" s="416"/>
      <c r="Y14" s="417"/>
      <c r="Z14" s="417"/>
      <c r="AA14" s="417"/>
      <c r="AB14" s="418"/>
      <c r="AC14" s="413"/>
      <c r="AD14" s="414"/>
      <c r="AE14" s="414"/>
      <c r="AF14" s="415"/>
      <c r="AG14" s="416"/>
      <c r="AH14" s="417"/>
      <c r="AI14" s="417"/>
      <c r="AJ14" s="417"/>
      <c r="AK14" s="418"/>
    </row>
    <row r="15" customFormat="false" ht="15" hidden="false" customHeight="false" outlineLevel="0" collapsed="false">
      <c r="A15" s="12"/>
      <c r="B15" s="12"/>
      <c r="C15" s="252"/>
      <c r="D15" s="196"/>
      <c r="E15" s="196"/>
      <c r="F15" s="196"/>
      <c r="G15" s="196"/>
      <c r="H15" s="196"/>
      <c r="I15" s="307"/>
      <c r="J15" s="12"/>
      <c r="K15" s="12"/>
      <c r="L15" s="252"/>
      <c r="M15" s="196"/>
      <c r="N15" s="196"/>
      <c r="O15" s="196"/>
      <c r="P15" s="196"/>
      <c r="Q15" s="196"/>
      <c r="R15" s="307"/>
      <c r="S15" s="401"/>
      <c r="T15" s="419"/>
      <c r="V15" s="420"/>
      <c r="W15" s="421"/>
      <c r="X15" s="422"/>
      <c r="Y15" s="423"/>
      <c r="Z15" s="423"/>
      <c r="AA15" s="423"/>
      <c r="AB15" s="424"/>
      <c r="AC15" s="419"/>
      <c r="AE15" s="420"/>
      <c r="AF15" s="421"/>
      <c r="AG15" s="422"/>
      <c r="AH15" s="423"/>
      <c r="AI15" s="423"/>
      <c r="AJ15" s="423"/>
      <c r="AK15" s="424"/>
    </row>
    <row r="16" customFormat="false" ht="15" hidden="false" customHeight="false" outlineLevel="0" collapsed="false">
      <c r="A16" s="12"/>
      <c r="B16" s="12"/>
      <c r="C16" s="253"/>
      <c r="D16" s="198"/>
      <c r="E16" s="198"/>
      <c r="F16" s="198"/>
      <c r="G16" s="198"/>
      <c r="H16" s="198"/>
      <c r="I16" s="308"/>
      <c r="J16" s="12"/>
      <c r="K16" s="12"/>
      <c r="L16" s="253"/>
      <c r="M16" s="198"/>
      <c r="N16" s="198"/>
      <c r="O16" s="198"/>
      <c r="P16" s="198"/>
      <c r="Q16" s="198"/>
      <c r="R16" s="308"/>
      <c r="S16" s="401"/>
      <c r="T16" s="419"/>
      <c r="V16" s="420"/>
      <c r="W16" s="421"/>
      <c r="X16" s="422"/>
      <c r="Y16" s="423"/>
      <c r="Z16" s="423"/>
      <c r="AA16" s="423"/>
      <c r="AB16" s="411"/>
      <c r="AC16" s="419"/>
      <c r="AE16" s="420"/>
      <c r="AF16" s="421"/>
      <c r="AG16" s="422"/>
      <c r="AH16" s="423"/>
      <c r="AI16" s="423"/>
      <c r="AJ16" s="423"/>
      <c r="AK16" s="411"/>
    </row>
    <row r="17" customFormat="false" ht="15" hidden="false" customHeight="false" outlineLevel="0" collapsed="false">
      <c r="A17" s="22" t="s">
        <v>11</v>
      </c>
      <c r="B17" s="22"/>
      <c r="C17" s="22"/>
      <c r="D17" s="199" t="s">
        <v>207</v>
      </c>
      <c r="E17" s="200"/>
      <c r="F17" s="22"/>
      <c r="G17" s="22"/>
      <c r="H17" s="22"/>
      <c r="I17" s="22"/>
      <c r="J17" s="22" t="s">
        <v>11</v>
      </c>
      <c r="K17" s="22"/>
      <c r="L17" s="22"/>
      <c r="M17" s="199" t="s">
        <v>207</v>
      </c>
      <c r="N17" s="200"/>
      <c r="O17" s="22"/>
      <c r="P17" s="22"/>
      <c r="Q17" s="22"/>
      <c r="R17" s="22"/>
      <c r="W17" s="421"/>
      <c r="X17" s="422"/>
      <c r="Y17" s="423"/>
      <c r="Z17" s="423"/>
      <c r="AA17" s="423"/>
      <c r="AB17" s="411"/>
      <c r="AF17" s="421"/>
      <c r="AG17" s="422"/>
      <c r="AH17" s="423"/>
      <c r="AI17" s="423"/>
      <c r="AJ17" s="423"/>
      <c r="AK17" s="411"/>
    </row>
    <row r="18" customFormat="false" ht="15" hidden="false" customHeight="false" outlineLevel="0" collapsed="false">
      <c r="A18" s="402" t="s">
        <v>13</v>
      </c>
      <c r="B18" s="336"/>
      <c r="C18" s="15"/>
      <c r="D18" s="201" t="s">
        <v>209</v>
      </c>
      <c r="E18" s="6"/>
      <c r="F18" s="202" t="n">
        <v>-1</v>
      </c>
      <c r="G18" s="201" t="s">
        <v>210</v>
      </c>
      <c r="H18" s="6"/>
      <c r="I18" s="202" t="s">
        <v>215</v>
      </c>
      <c r="J18" s="402" t="s">
        <v>13</v>
      </c>
      <c r="K18" s="336"/>
      <c r="L18" s="15"/>
      <c r="M18" s="201" t="s">
        <v>209</v>
      </c>
      <c r="N18" s="6"/>
      <c r="O18" s="202" t="s">
        <v>217</v>
      </c>
      <c r="P18" s="201" t="s">
        <v>210</v>
      </c>
      <c r="Q18" s="6"/>
      <c r="R18" s="202" t="s">
        <v>215</v>
      </c>
    </row>
    <row r="19" customFormat="false" ht="15" hidden="false" customHeight="false" outlineLevel="0" collapsed="false">
      <c r="A19" s="37" t="s">
        <v>211</v>
      </c>
      <c r="B19" s="16"/>
      <c r="C19" s="14"/>
      <c r="D19" s="203" t="s">
        <v>213</v>
      </c>
      <c r="E19" s="12"/>
      <c r="F19" s="202" t="n">
        <v>0</v>
      </c>
      <c r="G19" s="203" t="s">
        <v>214</v>
      </c>
      <c r="H19" s="12"/>
      <c r="I19" s="202" t="s">
        <v>217</v>
      </c>
      <c r="J19" s="37" t="s">
        <v>211</v>
      </c>
      <c r="K19" s="16"/>
      <c r="L19" s="14"/>
      <c r="M19" s="203" t="s">
        <v>213</v>
      </c>
      <c r="N19" s="12"/>
      <c r="O19" s="202" t="n">
        <v>0</v>
      </c>
      <c r="P19" s="203" t="s">
        <v>214</v>
      </c>
      <c r="Q19" s="12"/>
      <c r="R19" s="202" t="n">
        <v>-2</v>
      </c>
    </row>
    <row r="20" customFormat="false" ht="15" hidden="false" customHeight="false" outlineLevel="0" collapsed="false">
      <c r="A20" s="1"/>
      <c r="B20" s="1"/>
      <c r="C20" s="1"/>
      <c r="D20" s="204" t="s">
        <v>216</v>
      </c>
      <c r="E20" s="15"/>
      <c r="F20" s="202" t="n">
        <v>0</v>
      </c>
      <c r="G20" s="205" t="s">
        <v>218</v>
      </c>
      <c r="H20" s="15"/>
      <c r="I20" s="202" t="n">
        <v>-2</v>
      </c>
      <c r="J20" s="1"/>
      <c r="K20" s="1"/>
      <c r="L20" s="1"/>
      <c r="M20" s="204" t="s">
        <v>216</v>
      </c>
      <c r="N20" s="15"/>
      <c r="O20" s="202" t="n">
        <v>-1</v>
      </c>
      <c r="P20" s="205" t="s">
        <v>218</v>
      </c>
      <c r="Q20" s="15"/>
      <c r="R20" s="202" t="n">
        <v>0</v>
      </c>
    </row>
    <row r="21" customFormat="false" ht="15" hidden="false" customHeight="false" outlineLevel="0" collapsed="false">
      <c r="A21" s="206" t="s">
        <v>71</v>
      </c>
      <c r="B21" s="53" t="s">
        <v>23</v>
      </c>
      <c r="C21" s="53"/>
      <c r="D21" s="75" t="s">
        <v>48</v>
      </c>
      <c r="E21" s="56"/>
      <c r="F21" s="76"/>
      <c r="G21" s="76"/>
      <c r="H21" s="76"/>
      <c r="I21" s="77"/>
      <c r="J21" s="206" t="s">
        <v>71</v>
      </c>
      <c r="K21" s="53" t="s">
        <v>23</v>
      </c>
      <c r="L21" s="53"/>
      <c r="M21" s="75" t="s">
        <v>48</v>
      </c>
      <c r="N21" s="56"/>
      <c r="O21" s="76"/>
      <c r="P21" s="76"/>
      <c r="Q21" s="76"/>
      <c r="R21" s="77"/>
    </row>
    <row r="22" customFormat="false" ht="15" hidden="false" customHeight="false" outlineLevel="0" collapsed="false">
      <c r="A22" s="99"/>
      <c r="B22" s="207" t="s">
        <v>25</v>
      </c>
      <c r="C22" s="58" t="s">
        <v>220</v>
      </c>
      <c r="D22" s="80" t="s">
        <v>221</v>
      </c>
      <c r="E22" s="81"/>
      <c r="F22" s="83"/>
      <c r="G22" s="83"/>
      <c r="H22" s="83"/>
      <c r="I22" s="208" t="s">
        <v>222</v>
      </c>
      <c r="J22" s="99"/>
      <c r="K22" s="207" t="s">
        <v>25</v>
      </c>
      <c r="L22" s="58" t="s">
        <v>220</v>
      </c>
      <c r="M22" s="80" t="s">
        <v>221</v>
      </c>
      <c r="N22" s="81"/>
      <c r="O22" s="83"/>
      <c r="P22" s="83"/>
      <c r="Q22" s="83"/>
      <c r="R22" s="208" t="s">
        <v>222</v>
      </c>
    </row>
    <row r="23" customFormat="false" ht="15" hidden="false" customHeight="false" outlineLevel="0" collapsed="false">
      <c r="A23" s="64"/>
      <c r="B23" s="65" t="s">
        <v>30</v>
      </c>
      <c r="C23" s="58" t="s">
        <v>220</v>
      </c>
      <c r="D23" s="80" t="s">
        <v>502</v>
      </c>
      <c r="E23" s="81"/>
      <c r="F23" s="83"/>
      <c r="G23" s="83"/>
      <c r="H23" s="83"/>
      <c r="I23" s="209" t="s">
        <v>193</v>
      </c>
      <c r="J23" s="64"/>
      <c r="K23" s="65" t="s">
        <v>30</v>
      </c>
      <c r="L23" s="58" t="s">
        <v>220</v>
      </c>
      <c r="M23" s="80" t="s">
        <v>615</v>
      </c>
      <c r="N23" s="81"/>
      <c r="O23" s="83"/>
      <c r="P23" s="83"/>
      <c r="Q23" s="83"/>
      <c r="R23" s="209" t="s">
        <v>193</v>
      </c>
    </row>
    <row r="24" customFormat="false" ht="15" hidden="false" customHeight="false" outlineLevel="0" collapsed="false">
      <c r="A24" s="48"/>
      <c r="B24" s="48"/>
      <c r="C24" s="48"/>
      <c r="D24" s="80" t="s">
        <v>226</v>
      </c>
      <c r="E24" s="81"/>
      <c r="F24" s="83"/>
      <c r="G24" s="83"/>
      <c r="H24" s="83"/>
      <c r="I24" s="210" t="s">
        <v>194</v>
      </c>
      <c r="J24" s="48"/>
      <c r="K24" s="48"/>
      <c r="L24" s="48"/>
      <c r="M24" s="80" t="s">
        <v>226</v>
      </c>
      <c r="N24" s="81"/>
      <c r="O24" s="83"/>
      <c r="P24" s="83"/>
      <c r="Q24" s="83"/>
      <c r="R24" s="210" t="s">
        <v>194</v>
      </c>
    </row>
    <row r="25" customFormat="false" ht="15" hidden="false" customHeight="false" outlineLevel="0" collapsed="false">
      <c r="A25" s="12" t="s">
        <v>5</v>
      </c>
      <c r="C25" s="192" t="s">
        <v>616</v>
      </c>
      <c r="D25" s="14"/>
      <c r="E25" s="14"/>
      <c r="F25" s="17"/>
      <c r="G25" s="17"/>
      <c r="H25" s="17"/>
      <c r="I25" s="79"/>
      <c r="J25" s="12" t="s">
        <v>5</v>
      </c>
      <c r="L25" s="192" t="s">
        <v>617</v>
      </c>
      <c r="M25" s="14"/>
      <c r="N25" s="14"/>
      <c r="O25" s="17"/>
      <c r="P25" s="17"/>
      <c r="Q25" s="17"/>
      <c r="R25" s="79"/>
    </row>
    <row r="26" customFormat="false" ht="15" hidden="false" customHeight="false" outlineLevel="0" collapsed="false">
      <c r="A26" s="12" t="s">
        <v>7</v>
      </c>
      <c r="B26" s="12"/>
      <c r="C26" s="305"/>
      <c r="D26" s="194"/>
      <c r="E26" s="194"/>
      <c r="F26" s="194"/>
      <c r="G26" s="194"/>
      <c r="H26" s="194"/>
      <c r="I26" s="306"/>
      <c r="J26" s="12" t="s">
        <v>7</v>
      </c>
      <c r="K26" s="12"/>
      <c r="L26" s="305"/>
      <c r="M26" s="194"/>
      <c r="N26" s="194"/>
      <c r="O26" s="194"/>
      <c r="P26" s="194"/>
      <c r="Q26" s="194"/>
      <c r="R26" s="306"/>
    </row>
    <row r="27" customFormat="false" ht="15" hidden="false" customHeight="false" outlineLevel="0" collapsed="false">
      <c r="A27" s="12"/>
      <c r="B27" s="12"/>
      <c r="C27" s="252"/>
      <c r="D27" s="196"/>
      <c r="E27" s="196"/>
      <c r="F27" s="196"/>
      <c r="G27" s="196"/>
      <c r="H27" s="196"/>
      <c r="I27" s="307"/>
      <c r="J27" s="12"/>
      <c r="K27" s="12"/>
      <c r="L27" s="252"/>
      <c r="M27" s="196"/>
      <c r="N27" s="196"/>
      <c r="O27" s="196"/>
      <c r="P27" s="196"/>
      <c r="Q27" s="196"/>
      <c r="R27" s="307"/>
    </row>
    <row r="28" customFormat="false" ht="15" hidden="false" customHeight="false" outlineLevel="0" collapsed="false">
      <c r="A28" s="12"/>
      <c r="B28" s="12"/>
      <c r="C28" s="253"/>
      <c r="D28" s="198"/>
      <c r="E28" s="198"/>
      <c r="F28" s="198"/>
      <c r="G28" s="198"/>
      <c r="H28" s="198"/>
      <c r="I28" s="308"/>
      <c r="J28" s="12"/>
      <c r="K28" s="12"/>
      <c r="L28" s="253"/>
      <c r="M28" s="198"/>
      <c r="N28" s="198"/>
      <c r="O28" s="198"/>
      <c r="P28" s="198"/>
      <c r="Q28" s="198"/>
      <c r="R28" s="308"/>
    </row>
    <row r="29" customFormat="false" ht="15" hidden="false" customHeight="false" outlineLevel="0" collapsed="false">
      <c r="A29" s="22" t="s">
        <v>11</v>
      </c>
      <c r="B29" s="22"/>
      <c r="C29" s="22"/>
      <c r="D29" s="199" t="s">
        <v>207</v>
      </c>
      <c r="E29" s="200"/>
      <c r="F29" s="22"/>
      <c r="G29" s="22"/>
      <c r="H29" s="22"/>
      <c r="I29" s="22"/>
      <c r="J29" s="22" t="s">
        <v>11</v>
      </c>
      <c r="K29" s="22"/>
      <c r="L29" s="22"/>
      <c r="M29" s="199" t="s">
        <v>207</v>
      </c>
      <c r="N29" s="200"/>
      <c r="O29" s="22"/>
      <c r="P29" s="22"/>
      <c r="Q29" s="22"/>
      <c r="R29" s="22"/>
    </row>
    <row r="30" customFormat="false" ht="15" hidden="false" customHeight="false" outlineLevel="0" collapsed="false">
      <c r="A30" s="402" t="s">
        <v>13</v>
      </c>
      <c r="B30" s="336"/>
      <c r="C30" s="15"/>
      <c r="D30" s="201" t="s">
        <v>209</v>
      </c>
      <c r="E30" s="6"/>
      <c r="F30" s="202" t="n">
        <v>-2</v>
      </c>
      <c r="G30" s="201" t="s">
        <v>210</v>
      </c>
      <c r="H30" s="6"/>
      <c r="I30" s="202" t="n">
        <v>0</v>
      </c>
      <c r="J30" s="402" t="s">
        <v>13</v>
      </c>
      <c r="K30" s="336"/>
      <c r="L30" s="15"/>
      <c r="M30" s="201" t="s">
        <v>209</v>
      </c>
      <c r="N30" s="6"/>
      <c r="O30" s="202" t="s">
        <v>215</v>
      </c>
      <c r="P30" s="201" t="s">
        <v>210</v>
      </c>
      <c r="Q30" s="6"/>
      <c r="R30" s="202" t="n">
        <v>-2</v>
      </c>
    </row>
    <row r="31" customFormat="false" ht="15" hidden="false" customHeight="false" outlineLevel="0" collapsed="false">
      <c r="A31" s="37" t="s">
        <v>211</v>
      </c>
      <c r="B31" s="16"/>
      <c r="C31" s="14"/>
      <c r="D31" s="203" t="s">
        <v>213</v>
      </c>
      <c r="E31" s="12"/>
      <c r="F31" s="202" t="s">
        <v>217</v>
      </c>
      <c r="G31" s="203" t="s">
        <v>214</v>
      </c>
      <c r="H31" s="12"/>
      <c r="I31" s="202" t="n">
        <v>-1</v>
      </c>
      <c r="J31" s="37" t="s">
        <v>211</v>
      </c>
      <c r="K31" s="16"/>
      <c r="L31" s="14"/>
      <c r="M31" s="203" t="s">
        <v>213</v>
      </c>
      <c r="N31" s="12"/>
      <c r="O31" s="202" t="n">
        <v>0</v>
      </c>
      <c r="P31" s="203" t="s">
        <v>214</v>
      </c>
      <c r="Q31" s="12"/>
      <c r="R31" s="202" t="n">
        <v>0</v>
      </c>
    </row>
    <row r="32" customFormat="false" ht="15" hidden="false" customHeight="false" outlineLevel="0" collapsed="false">
      <c r="A32" s="1"/>
      <c r="B32" s="1"/>
      <c r="C32" s="1"/>
      <c r="D32" s="204" t="s">
        <v>216</v>
      </c>
      <c r="E32" s="15"/>
      <c r="F32" s="202" t="n">
        <v>0</v>
      </c>
      <c r="G32" s="205" t="s">
        <v>218</v>
      </c>
      <c r="H32" s="15"/>
      <c r="I32" s="202" t="s">
        <v>215</v>
      </c>
      <c r="J32" s="1"/>
      <c r="K32" s="1"/>
      <c r="L32" s="1"/>
      <c r="M32" s="204" t="s">
        <v>216</v>
      </c>
      <c r="N32" s="15"/>
      <c r="O32" s="202" t="n">
        <v>-1</v>
      </c>
      <c r="P32" s="205" t="s">
        <v>218</v>
      </c>
      <c r="Q32" s="15"/>
      <c r="R32" s="202" t="s">
        <v>217</v>
      </c>
    </row>
    <row r="33" customFormat="false" ht="15" hidden="false" customHeight="false" outlineLevel="0" collapsed="false">
      <c r="A33" s="206" t="s">
        <v>71</v>
      </c>
      <c r="B33" s="53" t="s">
        <v>23</v>
      </c>
      <c r="C33" s="53"/>
      <c r="D33" s="75" t="s">
        <v>48</v>
      </c>
      <c r="E33" s="56"/>
      <c r="F33" s="76"/>
      <c r="G33" s="76"/>
      <c r="H33" s="76"/>
      <c r="I33" s="77"/>
      <c r="J33" s="206" t="s">
        <v>71</v>
      </c>
      <c r="K33" s="53" t="s">
        <v>23</v>
      </c>
      <c r="L33" s="53"/>
      <c r="M33" s="75" t="s">
        <v>48</v>
      </c>
      <c r="N33" s="56"/>
      <c r="O33" s="76"/>
      <c r="P33" s="76"/>
      <c r="Q33" s="76"/>
      <c r="R33" s="77"/>
    </row>
    <row r="34" customFormat="false" ht="15" hidden="false" customHeight="false" outlineLevel="0" collapsed="false">
      <c r="A34" s="99"/>
      <c r="B34" s="207" t="s">
        <v>25</v>
      </c>
      <c r="C34" s="58" t="s">
        <v>220</v>
      </c>
      <c r="D34" s="80" t="s">
        <v>221</v>
      </c>
      <c r="E34" s="81"/>
      <c r="F34" s="83"/>
      <c r="G34" s="83"/>
      <c r="H34" s="83"/>
      <c r="I34" s="208" t="s">
        <v>222</v>
      </c>
      <c r="J34" s="99"/>
      <c r="K34" s="207" t="s">
        <v>25</v>
      </c>
      <c r="L34" s="58" t="s">
        <v>220</v>
      </c>
      <c r="M34" s="80" t="s">
        <v>221</v>
      </c>
      <c r="N34" s="81"/>
      <c r="O34" s="83"/>
      <c r="P34" s="83"/>
      <c r="Q34" s="83"/>
      <c r="R34" s="208" t="s">
        <v>222</v>
      </c>
    </row>
    <row r="35" customFormat="false" ht="15" hidden="false" customHeight="false" outlineLevel="0" collapsed="false">
      <c r="A35" s="64"/>
      <c r="B35" s="65" t="s">
        <v>30</v>
      </c>
      <c r="C35" s="58" t="s">
        <v>220</v>
      </c>
      <c r="D35" s="80" t="s">
        <v>502</v>
      </c>
      <c r="E35" s="81"/>
      <c r="F35" s="83"/>
      <c r="G35" s="83"/>
      <c r="H35" s="83"/>
      <c r="I35" s="209" t="s">
        <v>193</v>
      </c>
      <c r="J35" s="64"/>
      <c r="K35" s="65" t="s">
        <v>30</v>
      </c>
      <c r="L35" s="58" t="s">
        <v>220</v>
      </c>
      <c r="M35" s="80" t="s">
        <v>618</v>
      </c>
      <c r="N35" s="81"/>
      <c r="O35" s="83"/>
      <c r="P35" s="83"/>
      <c r="Q35" s="83"/>
      <c r="R35" s="209" t="s">
        <v>192</v>
      </c>
    </row>
    <row r="36" customFormat="false" ht="15" hidden="false" customHeight="false" outlineLevel="0" collapsed="false">
      <c r="A36" s="48"/>
      <c r="B36" s="48"/>
      <c r="C36" s="48"/>
      <c r="D36" s="80" t="s">
        <v>226</v>
      </c>
      <c r="E36" s="81"/>
      <c r="F36" s="83"/>
      <c r="G36" s="83"/>
      <c r="H36" s="83"/>
      <c r="I36" s="210" t="s">
        <v>194</v>
      </c>
      <c r="J36" s="48"/>
      <c r="K36" s="48"/>
      <c r="L36" s="48"/>
      <c r="M36" s="80" t="s">
        <v>226</v>
      </c>
      <c r="N36" s="81"/>
      <c r="O36" s="83"/>
      <c r="P36" s="83"/>
      <c r="Q36" s="83"/>
      <c r="R36" s="210" t="s">
        <v>194</v>
      </c>
    </row>
    <row r="37" customFormat="false" ht="15" hidden="false" customHeight="false" outlineLevel="0" collapsed="false">
      <c r="D37" s="398"/>
    </row>
    <row r="38" customFormat="false" ht="15" hidden="false" customHeight="false" outlineLevel="0" collapsed="false">
      <c r="A38" s="12" t="s">
        <v>5</v>
      </c>
      <c r="C38" s="192" t="s">
        <v>205</v>
      </c>
      <c r="D38" s="14"/>
      <c r="E38" s="14"/>
      <c r="F38" s="17"/>
      <c r="G38" s="17"/>
      <c r="H38" s="17"/>
      <c r="I38" s="14"/>
      <c r="J38" s="1"/>
      <c r="K38" s="1"/>
      <c r="L38" s="1"/>
    </row>
    <row r="39" customFormat="false" ht="15" hidden="false" customHeight="false" outlineLevel="0" collapsed="false">
      <c r="A39" s="12" t="s">
        <v>7</v>
      </c>
      <c r="B39" s="12"/>
      <c r="C39" s="193" t="s">
        <v>206</v>
      </c>
      <c r="D39" s="194"/>
      <c r="E39" s="194"/>
      <c r="F39" s="194"/>
      <c r="G39" s="194"/>
      <c r="H39" s="194"/>
      <c r="I39" s="194"/>
      <c r="J39" s="1"/>
      <c r="K39" s="1"/>
      <c r="L39" s="1"/>
      <c r="M39" s="425"/>
    </row>
    <row r="40" customFormat="false" ht="15" hidden="false" customHeight="false" outlineLevel="0" collapsed="false">
      <c r="A40" s="12"/>
      <c r="B40" s="12"/>
      <c r="C40" s="195"/>
      <c r="D40" s="196"/>
      <c r="E40" s="196"/>
      <c r="F40" s="196"/>
      <c r="G40" s="196"/>
      <c r="H40" s="196"/>
      <c r="I40" s="196"/>
      <c r="J40" s="1"/>
      <c r="K40" s="1"/>
      <c r="L40" s="1"/>
      <c r="M40" s="2"/>
    </row>
    <row r="41" customFormat="false" ht="15" hidden="false" customHeight="false" outlineLevel="0" collapsed="false">
      <c r="A41" s="12"/>
      <c r="B41" s="12"/>
      <c r="C41" s="197"/>
      <c r="D41" s="198"/>
      <c r="E41" s="198"/>
      <c r="F41" s="198"/>
      <c r="G41" s="198"/>
      <c r="H41" s="198"/>
      <c r="I41" s="198"/>
      <c r="J41" s="1"/>
      <c r="K41" s="1"/>
      <c r="L41" s="1"/>
      <c r="M41" s="425"/>
    </row>
    <row r="42" customFormat="false" ht="15" hidden="false" customHeight="false" outlineLevel="0" collapsed="false">
      <c r="A42" s="22" t="s">
        <v>11</v>
      </c>
      <c r="B42" s="22"/>
      <c r="C42" s="22"/>
      <c r="D42" s="199" t="s">
        <v>207</v>
      </c>
      <c r="E42" s="200"/>
      <c r="F42" s="22"/>
      <c r="G42" s="22"/>
      <c r="H42" s="22"/>
      <c r="I42" s="22"/>
      <c r="J42" s="1"/>
      <c r="K42" s="1"/>
      <c r="L42" s="1"/>
      <c r="M42" s="425"/>
    </row>
    <row r="43" customFormat="false" ht="15" hidden="false" customHeight="false" outlineLevel="0" collapsed="false">
      <c r="A43" s="402" t="s">
        <v>13</v>
      </c>
      <c r="B43" s="20" t="s">
        <v>208</v>
      </c>
      <c r="C43" s="15"/>
      <c r="D43" s="201" t="s">
        <v>209</v>
      </c>
      <c r="E43" s="6"/>
      <c r="F43" s="202" t="n">
        <v>-2</v>
      </c>
      <c r="G43" s="201" t="s">
        <v>210</v>
      </c>
      <c r="H43" s="6"/>
      <c r="I43" s="202" t="n">
        <v>0</v>
      </c>
      <c r="J43" s="1"/>
      <c r="K43" s="1"/>
      <c r="L43" s="1"/>
    </row>
    <row r="44" customFormat="false" ht="15" hidden="false" customHeight="false" outlineLevel="0" collapsed="false">
      <c r="A44" s="37" t="s">
        <v>211</v>
      </c>
      <c r="B44" s="16" t="s">
        <v>212</v>
      </c>
      <c r="C44" s="14"/>
      <c r="D44" s="203" t="s">
        <v>213</v>
      </c>
      <c r="E44" s="12"/>
      <c r="F44" s="202" t="n">
        <v>0</v>
      </c>
      <c r="G44" s="203" t="s">
        <v>214</v>
      </c>
      <c r="H44" s="12"/>
      <c r="I44" s="202" t="s">
        <v>215</v>
      </c>
      <c r="J44" s="1"/>
      <c r="K44" s="1"/>
      <c r="L44" s="1"/>
    </row>
    <row r="45" customFormat="false" ht="15" hidden="false" customHeight="false" outlineLevel="0" collapsed="false">
      <c r="A45" s="1"/>
      <c r="B45" s="1"/>
      <c r="C45" s="1"/>
      <c r="D45" s="204" t="s">
        <v>216</v>
      </c>
      <c r="E45" s="15"/>
      <c r="F45" s="202" t="s">
        <v>217</v>
      </c>
      <c r="G45" s="205" t="s">
        <v>218</v>
      </c>
      <c r="H45" s="15"/>
      <c r="I45" s="202" t="n">
        <v>-1</v>
      </c>
      <c r="J45" s="1"/>
      <c r="K45" s="1"/>
      <c r="L45" s="1"/>
    </row>
    <row r="46" customFormat="false" ht="15" hidden="false" customHeight="false" outlineLevel="0" collapsed="false">
      <c r="A46" s="206" t="s">
        <v>71</v>
      </c>
      <c r="B46" s="53" t="s">
        <v>23</v>
      </c>
      <c r="C46" s="53"/>
      <c r="D46" s="75" t="s">
        <v>48</v>
      </c>
      <c r="E46" s="56"/>
      <c r="F46" s="76"/>
      <c r="G46" s="76"/>
      <c r="H46" s="76"/>
      <c r="I46" s="77" t="s">
        <v>219</v>
      </c>
      <c r="J46" s="1"/>
      <c r="K46" s="1"/>
      <c r="L46" s="1"/>
    </row>
    <row r="47" customFormat="false" ht="15" hidden="false" customHeight="false" outlineLevel="0" collapsed="false">
      <c r="A47" s="99" t="n">
        <v>1</v>
      </c>
      <c r="B47" s="207" t="s">
        <v>25</v>
      </c>
      <c r="C47" s="58" t="s">
        <v>220</v>
      </c>
      <c r="D47" s="80" t="s">
        <v>221</v>
      </c>
      <c r="E47" s="81"/>
      <c r="F47" s="83"/>
      <c r="G47" s="83"/>
      <c r="H47" s="83"/>
      <c r="I47" s="208" t="s">
        <v>222</v>
      </c>
      <c r="J47" s="1"/>
      <c r="K47" s="1"/>
      <c r="L47" s="1"/>
    </row>
    <row r="48" customFormat="false" ht="15" hidden="false" customHeight="false" outlineLevel="0" collapsed="false">
      <c r="A48" s="64" t="s">
        <v>223</v>
      </c>
      <c r="B48" s="65" t="s">
        <v>30</v>
      </c>
      <c r="C48" s="58" t="s">
        <v>220</v>
      </c>
      <c r="D48" s="80" t="s">
        <v>224</v>
      </c>
      <c r="E48" s="81"/>
      <c r="F48" s="83"/>
      <c r="G48" s="83"/>
      <c r="H48" s="83"/>
      <c r="I48" s="209" t="s">
        <v>193</v>
      </c>
      <c r="J48" s="1"/>
      <c r="K48" s="1"/>
      <c r="L48" s="1"/>
    </row>
    <row r="49" customFormat="false" ht="15" hidden="false" customHeight="false" outlineLevel="0" collapsed="false">
      <c r="A49" s="48"/>
      <c r="B49" s="48"/>
      <c r="C49" s="48"/>
      <c r="D49" s="80" t="s">
        <v>226</v>
      </c>
      <c r="E49" s="81"/>
      <c r="F49" s="83"/>
      <c r="G49" s="83"/>
      <c r="H49" s="83"/>
      <c r="I49" s="210" t="s">
        <v>194</v>
      </c>
      <c r="J49" s="1"/>
      <c r="K49" s="1"/>
      <c r="L49" s="1"/>
    </row>
    <row r="50" customFormat="false" ht="15" hidden="false" customHeight="false" outlineLevel="0" collapsed="false">
      <c r="B50" s="338"/>
      <c r="J50" s="1"/>
      <c r="K50" s="1"/>
      <c r="L50" s="1"/>
    </row>
    <row r="51" customFormat="false" ht="15" hidden="false" customHeight="false" outlineLevel="0" collapsed="false">
      <c r="A51" s="12" t="s">
        <v>5</v>
      </c>
      <c r="C51" s="192" t="s">
        <v>619</v>
      </c>
      <c r="D51" s="14"/>
      <c r="E51" s="14"/>
      <c r="F51" s="17"/>
      <c r="G51" s="17"/>
      <c r="H51" s="17"/>
      <c r="I51" s="14"/>
      <c r="J51" s="1"/>
      <c r="K51" s="1"/>
      <c r="L51" s="1"/>
    </row>
    <row r="52" customFormat="false" ht="15" hidden="false" customHeight="false" outlineLevel="0" collapsed="false">
      <c r="A52" s="12" t="s">
        <v>7</v>
      </c>
      <c r="B52" s="12"/>
      <c r="C52" s="251" t="s">
        <v>318</v>
      </c>
      <c r="D52" s="194"/>
      <c r="E52" s="194"/>
      <c r="F52" s="194"/>
      <c r="G52" s="194"/>
      <c r="H52" s="194"/>
      <c r="I52" s="194"/>
      <c r="J52" s="1"/>
      <c r="K52" s="1"/>
      <c r="L52" s="1"/>
    </row>
    <row r="53" customFormat="false" ht="15" hidden="false" customHeight="false" outlineLevel="0" collapsed="false">
      <c r="A53" s="12"/>
      <c r="B53" s="12"/>
      <c r="C53" s="252" t="s">
        <v>319</v>
      </c>
      <c r="D53" s="196"/>
      <c r="E53" s="196"/>
      <c r="F53" s="196"/>
      <c r="G53" s="196"/>
      <c r="H53" s="196"/>
      <c r="I53" s="196"/>
      <c r="J53" s="1"/>
      <c r="K53" s="1"/>
      <c r="L53" s="1"/>
    </row>
    <row r="54" customFormat="false" ht="15" hidden="false" customHeight="false" outlineLevel="0" collapsed="false">
      <c r="A54" s="12"/>
      <c r="B54" s="12"/>
      <c r="C54" s="253" t="s">
        <v>321</v>
      </c>
      <c r="D54" s="198"/>
      <c r="E54" s="198"/>
      <c r="F54" s="198"/>
      <c r="G54" s="198"/>
      <c r="H54" s="198"/>
      <c r="I54" s="198"/>
      <c r="J54" s="1"/>
      <c r="K54" s="1"/>
      <c r="L54" s="1"/>
    </row>
    <row r="55" customFormat="false" ht="15" hidden="false" customHeight="false" outlineLevel="0" collapsed="false">
      <c r="A55" s="22" t="s">
        <v>11</v>
      </c>
      <c r="B55" s="22"/>
      <c r="C55" s="22"/>
      <c r="D55" s="199" t="s">
        <v>207</v>
      </c>
      <c r="E55" s="200"/>
      <c r="F55" s="22"/>
      <c r="G55" s="22"/>
      <c r="H55" s="22"/>
      <c r="I55" s="22"/>
      <c r="J55" s="1"/>
      <c r="K55" s="1"/>
      <c r="L55" s="1"/>
    </row>
    <row r="56" customFormat="false" ht="15" hidden="false" customHeight="false" outlineLevel="0" collapsed="false">
      <c r="A56" s="29" t="s">
        <v>13</v>
      </c>
      <c r="B56" s="20" t="s">
        <v>324</v>
      </c>
      <c r="C56" s="15"/>
      <c r="D56" s="201" t="s">
        <v>209</v>
      </c>
      <c r="E56" s="6"/>
      <c r="F56" s="202" t="s">
        <v>217</v>
      </c>
      <c r="G56" s="201" t="s">
        <v>210</v>
      </c>
      <c r="H56" s="6"/>
      <c r="I56" s="202" t="s">
        <v>215</v>
      </c>
      <c r="J56" s="1"/>
      <c r="K56" s="1"/>
      <c r="L56" s="1"/>
    </row>
    <row r="57" customFormat="false" ht="15" hidden="false" customHeight="false" outlineLevel="0" collapsed="false">
      <c r="A57" s="37" t="s">
        <v>211</v>
      </c>
      <c r="B57" s="16" t="s">
        <v>326</v>
      </c>
      <c r="C57" s="14"/>
      <c r="D57" s="203" t="s">
        <v>213</v>
      </c>
      <c r="E57" s="12"/>
      <c r="F57" s="202" t="n">
        <v>0</v>
      </c>
      <c r="G57" s="203" t="s">
        <v>214</v>
      </c>
      <c r="H57" s="12"/>
      <c r="I57" s="202" t="n">
        <v>-2</v>
      </c>
      <c r="J57" s="1"/>
      <c r="K57" s="1"/>
      <c r="L57" s="1"/>
    </row>
    <row r="58" customFormat="false" ht="15" hidden="false" customHeight="false" outlineLevel="0" collapsed="false">
      <c r="A58" s="1"/>
      <c r="B58" s="1" t="s">
        <v>327</v>
      </c>
      <c r="C58" s="1"/>
      <c r="D58" s="204" t="s">
        <v>216</v>
      </c>
      <c r="E58" s="15"/>
      <c r="F58" s="202" t="n">
        <v>-1</v>
      </c>
      <c r="G58" s="205" t="s">
        <v>218</v>
      </c>
      <c r="H58" s="15"/>
      <c r="I58" s="202" t="n">
        <v>0</v>
      </c>
      <c r="J58" s="1"/>
      <c r="K58" s="1"/>
      <c r="L58" s="1"/>
    </row>
    <row r="59" customFormat="false" ht="15" hidden="false" customHeight="false" outlineLevel="0" collapsed="false">
      <c r="A59" s="206" t="s">
        <v>71</v>
      </c>
      <c r="B59" s="53" t="s">
        <v>23</v>
      </c>
      <c r="C59" s="53"/>
      <c r="D59" s="75" t="s">
        <v>48</v>
      </c>
      <c r="E59" s="56"/>
      <c r="F59" s="76"/>
      <c r="G59" s="76"/>
      <c r="H59" s="76"/>
      <c r="I59" s="77" t="s">
        <v>219</v>
      </c>
      <c r="J59" s="1"/>
      <c r="K59" s="1"/>
      <c r="L59" s="1"/>
    </row>
    <row r="60" customFormat="false" ht="15" hidden="false" customHeight="false" outlineLevel="0" collapsed="false">
      <c r="A60" s="99" t="n">
        <v>3</v>
      </c>
      <c r="B60" s="207" t="s">
        <v>25</v>
      </c>
      <c r="C60" s="58" t="s">
        <v>220</v>
      </c>
      <c r="D60" s="80" t="s">
        <v>221</v>
      </c>
      <c r="E60" s="81"/>
      <c r="F60" s="83"/>
      <c r="G60" s="83"/>
      <c r="H60" s="83"/>
      <c r="I60" s="208" t="s">
        <v>222</v>
      </c>
      <c r="J60" s="1"/>
      <c r="K60" s="1"/>
      <c r="L60" s="1"/>
    </row>
    <row r="61" customFormat="false" ht="15" hidden="false" customHeight="false" outlineLevel="0" collapsed="false">
      <c r="A61" s="64" t="s">
        <v>331</v>
      </c>
      <c r="B61" s="65" t="s">
        <v>30</v>
      </c>
      <c r="C61" s="58" t="s">
        <v>220</v>
      </c>
      <c r="D61" s="80" t="s">
        <v>332</v>
      </c>
      <c r="E61" s="81"/>
      <c r="F61" s="83"/>
      <c r="G61" s="83"/>
      <c r="H61" s="83"/>
      <c r="I61" s="209" t="s">
        <v>193</v>
      </c>
      <c r="J61" s="1"/>
      <c r="K61" s="1"/>
      <c r="L61" s="1"/>
    </row>
    <row r="62" customFormat="false" ht="15" hidden="false" customHeight="false" outlineLevel="0" collapsed="false">
      <c r="A62" s="48"/>
      <c r="B62" s="48"/>
      <c r="C62" s="48"/>
      <c r="D62" s="80" t="s">
        <v>226</v>
      </c>
      <c r="E62" s="81"/>
      <c r="F62" s="83"/>
      <c r="G62" s="83"/>
      <c r="H62" s="83"/>
      <c r="I62" s="210" t="s">
        <v>194</v>
      </c>
      <c r="J62" s="1"/>
      <c r="K62" s="1"/>
      <c r="L62" s="1"/>
    </row>
    <row r="63" customFormat="false" ht="15" hidden="false" customHeight="false" outlineLevel="0" collapsed="false">
      <c r="J63" s="1"/>
      <c r="K63" s="1"/>
      <c r="L63" s="1"/>
    </row>
    <row r="64" customFormat="false" ht="15" hidden="false" customHeight="false" outlineLevel="0" collapsed="false">
      <c r="A64" s="12" t="s">
        <v>5</v>
      </c>
      <c r="C64" s="192" t="s">
        <v>389</v>
      </c>
      <c r="D64" s="14"/>
      <c r="E64" s="14"/>
      <c r="F64" s="17"/>
      <c r="G64" s="17"/>
      <c r="H64" s="17"/>
      <c r="I64" s="79"/>
      <c r="J64" s="1"/>
      <c r="K64" s="1"/>
      <c r="L64" s="1"/>
    </row>
    <row r="65" customFormat="false" ht="15" hidden="false" customHeight="false" outlineLevel="0" collapsed="false">
      <c r="A65" s="12" t="s">
        <v>7</v>
      </c>
      <c r="B65" s="12"/>
      <c r="C65" s="305" t="s">
        <v>392</v>
      </c>
      <c r="D65" s="194"/>
      <c r="E65" s="194"/>
      <c r="F65" s="194"/>
      <c r="G65" s="194"/>
      <c r="H65" s="194"/>
      <c r="I65" s="306"/>
      <c r="J65" s="1"/>
      <c r="K65" s="1"/>
      <c r="L65" s="1"/>
    </row>
    <row r="66" customFormat="false" ht="15" hidden="false" customHeight="false" outlineLevel="0" collapsed="false">
      <c r="A66" s="12"/>
      <c r="B66" s="12"/>
      <c r="C66" s="252"/>
      <c r="D66" s="196"/>
      <c r="E66" s="196"/>
      <c r="F66" s="196"/>
      <c r="G66" s="196"/>
      <c r="H66" s="196"/>
      <c r="I66" s="307"/>
      <c r="J66" s="1"/>
      <c r="K66" s="1"/>
      <c r="L66" s="1"/>
    </row>
    <row r="67" customFormat="false" ht="15" hidden="false" customHeight="false" outlineLevel="0" collapsed="false">
      <c r="A67" s="12"/>
      <c r="B67" s="12"/>
      <c r="C67" s="253"/>
      <c r="D67" s="198"/>
      <c r="E67" s="198"/>
      <c r="F67" s="198"/>
      <c r="G67" s="198"/>
      <c r="H67" s="198"/>
      <c r="I67" s="308"/>
      <c r="J67" s="1"/>
      <c r="K67" s="1"/>
      <c r="L67" s="1"/>
    </row>
    <row r="68" customFormat="false" ht="15" hidden="false" customHeight="false" outlineLevel="0" collapsed="false">
      <c r="A68" s="22" t="s">
        <v>11</v>
      </c>
      <c r="B68" s="22"/>
      <c r="C68" s="22"/>
      <c r="D68" s="199" t="s">
        <v>207</v>
      </c>
      <c r="E68" s="200"/>
      <c r="F68" s="22"/>
      <c r="G68" s="22"/>
      <c r="H68" s="22"/>
      <c r="I68" s="22"/>
      <c r="J68" s="1"/>
      <c r="K68" s="1"/>
      <c r="L68" s="1"/>
    </row>
    <row r="69" customFormat="false" ht="15" hidden="false" customHeight="false" outlineLevel="0" collapsed="false">
      <c r="A69" s="402" t="s">
        <v>13</v>
      </c>
      <c r="B69" s="20" t="s">
        <v>396</v>
      </c>
      <c r="C69" s="15"/>
      <c r="D69" s="201" t="s">
        <v>209</v>
      </c>
      <c r="E69" s="6"/>
      <c r="F69" s="202" t="s">
        <v>215</v>
      </c>
      <c r="G69" s="201" t="s">
        <v>210</v>
      </c>
      <c r="H69" s="6"/>
      <c r="I69" s="202" t="s">
        <v>217</v>
      </c>
      <c r="J69" s="1"/>
      <c r="K69" s="1"/>
      <c r="L69" s="1"/>
    </row>
    <row r="70" customFormat="false" ht="15" hidden="false" customHeight="false" outlineLevel="0" collapsed="false">
      <c r="A70" s="37" t="s">
        <v>211</v>
      </c>
      <c r="B70" s="16" t="s">
        <v>398</v>
      </c>
      <c r="C70" s="14"/>
      <c r="D70" s="203" t="s">
        <v>213</v>
      </c>
      <c r="E70" s="12"/>
      <c r="F70" s="202" t="n">
        <v>-2</v>
      </c>
      <c r="G70" s="203" t="s">
        <v>214</v>
      </c>
      <c r="H70" s="12"/>
      <c r="I70" s="202" t="n">
        <v>-1</v>
      </c>
      <c r="J70" s="1"/>
      <c r="K70" s="1"/>
      <c r="L70" s="1"/>
    </row>
    <row r="71" customFormat="false" ht="15" hidden="false" customHeight="false" outlineLevel="0" collapsed="false">
      <c r="A71" s="1"/>
      <c r="B71" s="1"/>
      <c r="C71" s="1"/>
      <c r="D71" s="204" t="s">
        <v>216</v>
      </c>
      <c r="E71" s="15"/>
      <c r="F71" s="202" t="n">
        <v>0</v>
      </c>
      <c r="G71" s="205" t="s">
        <v>218</v>
      </c>
      <c r="H71" s="15"/>
      <c r="I71" s="202" t="n">
        <v>0</v>
      </c>
      <c r="J71" s="1"/>
      <c r="K71" s="1"/>
      <c r="L71" s="1"/>
    </row>
    <row r="72" customFormat="false" ht="15" hidden="false" customHeight="false" outlineLevel="0" collapsed="false">
      <c r="A72" s="206" t="s">
        <v>71</v>
      </c>
      <c r="B72" s="53" t="s">
        <v>23</v>
      </c>
      <c r="C72" s="53"/>
      <c r="D72" s="75" t="s">
        <v>48</v>
      </c>
      <c r="E72" s="56"/>
      <c r="F72" s="76"/>
      <c r="G72" s="76"/>
      <c r="H72" s="76"/>
      <c r="I72" s="77"/>
      <c r="J72" s="1"/>
      <c r="K72" s="1"/>
      <c r="L72" s="1"/>
    </row>
    <row r="73" customFormat="false" ht="15" hidden="false" customHeight="false" outlineLevel="0" collapsed="false">
      <c r="A73" s="99" t="n">
        <v>3</v>
      </c>
      <c r="B73" s="207" t="s">
        <v>25</v>
      </c>
      <c r="C73" s="58" t="s">
        <v>220</v>
      </c>
      <c r="D73" s="80" t="s">
        <v>221</v>
      </c>
      <c r="E73" s="81"/>
      <c r="F73" s="83"/>
      <c r="G73" s="83"/>
      <c r="H73" s="83"/>
      <c r="I73" s="208" t="s">
        <v>222</v>
      </c>
      <c r="J73" s="1"/>
      <c r="K73" s="1"/>
      <c r="L73" s="1"/>
    </row>
    <row r="74" customFormat="false" ht="15" hidden="false" customHeight="false" outlineLevel="0" collapsed="false">
      <c r="A74" s="64" t="s">
        <v>399</v>
      </c>
      <c r="B74" s="65" t="s">
        <v>30</v>
      </c>
      <c r="C74" s="58" t="s">
        <v>220</v>
      </c>
      <c r="D74" s="80" t="s">
        <v>620</v>
      </c>
      <c r="E74" s="81"/>
      <c r="F74" s="83"/>
      <c r="G74" s="83"/>
      <c r="H74" s="83"/>
      <c r="I74" s="210" t="s">
        <v>194</v>
      </c>
      <c r="J74" s="1"/>
      <c r="K74" s="1"/>
      <c r="L74" s="1"/>
    </row>
    <row r="75" customFormat="false" ht="15" hidden="false" customHeight="false" outlineLevel="0" collapsed="false">
      <c r="A75" s="48"/>
      <c r="B75" s="48"/>
      <c r="C75" s="48"/>
      <c r="D75" s="80" t="s">
        <v>226</v>
      </c>
      <c r="E75" s="81"/>
      <c r="F75" s="83"/>
      <c r="G75" s="83"/>
      <c r="H75" s="83"/>
      <c r="I75" s="210" t="s">
        <v>194</v>
      </c>
      <c r="J75" s="1"/>
      <c r="K75" s="1"/>
      <c r="L75" s="1"/>
    </row>
    <row r="76" customFormat="false" ht="15" hidden="false" customHeight="false" outlineLevel="0" collapsed="false">
      <c r="J76" s="1"/>
      <c r="K76" s="1"/>
      <c r="L76" s="1"/>
    </row>
    <row r="77" customFormat="false" ht="17.25" hidden="false" customHeight="false" outlineLevel="0" collapsed="false">
      <c r="A77" s="12" t="s">
        <v>5</v>
      </c>
      <c r="C77" s="335" t="s">
        <v>463</v>
      </c>
      <c r="D77" s="14"/>
      <c r="E77" s="14"/>
      <c r="F77" s="17"/>
      <c r="G77" s="17"/>
      <c r="H77" s="17"/>
      <c r="I77" s="14"/>
      <c r="J77" s="1"/>
      <c r="K77" s="1"/>
      <c r="L77" s="1"/>
    </row>
    <row r="78" customFormat="false" ht="15" hidden="false" customHeight="false" outlineLevel="0" collapsed="false">
      <c r="A78" s="12" t="s">
        <v>7</v>
      </c>
      <c r="B78" s="12"/>
      <c r="C78" s="305" t="s">
        <v>465</v>
      </c>
      <c r="D78" s="194"/>
      <c r="E78" s="194"/>
      <c r="F78" s="194"/>
      <c r="G78" s="194"/>
      <c r="H78" s="194"/>
      <c r="I78" s="306"/>
      <c r="J78" s="1"/>
      <c r="K78" s="1"/>
      <c r="L78" s="1"/>
    </row>
    <row r="79" customFormat="false" ht="15" hidden="false" customHeight="false" outlineLevel="0" collapsed="false">
      <c r="A79" s="12"/>
      <c r="B79" s="12"/>
      <c r="C79" s="252" t="s">
        <v>467</v>
      </c>
      <c r="D79" s="196"/>
      <c r="E79" s="196"/>
      <c r="F79" s="196"/>
      <c r="G79" s="196"/>
      <c r="H79" s="196"/>
      <c r="I79" s="307"/>
      <c r="J79" s="1"/>
      <c r="K79" s="1"/>
      <c r="L79" s="1"/>
    </row>
    <row r="80" customFormat="false" ht="15" hidden="false" customHeight="false" outlineLevel="0" collapsed="false">
      <c r="A80" s="12"/>
      <c r="B80" s="12"/>
      <c r="C80" s="253"/>
      <c r="D80" s="198"/>
      <c r="E80" s="198"/>
      <c r="F80" s="198"/>
      <c r="G80" s="198"/>
      <c r="H80" s="198"/>
      <c r="I80" s="308"/>
      <c r="J80" s="1"/>
      <c r="K80" s="1"/>
      <c r="L80" s="1"/>
    </row>
    <row r="81" customFormat="false" ht="15" hidden="false" customHeight="false" outlineLevel="0" collapsed="false">
      <c r="A81" s="22" t="s">
        <v>11</v>
      </c>
      <c r="B81" s="22"/>
      <c r="C81" s="22"/>
      <c r="D81" s="199" t="s">
        <v>207</v>
      </c>
      <c r="E81" s="200"/>
      <c r="F81" s="22"/>
      <c r="G81" s="22"/>
      <c r="H81" s="22"/>
      <c r="I81" s="22"/>
      <c r="J81" s="1"/>
      <c r="K81" s="1"/>
      <c r="L81" s="1"/>
    </row>
    <row r="82" customFormat="false" ht="15" hidden="false" customHeight="false" outlineLevel="0" collapsed="false">
      <c r="A82" s="402" t="s">
        <v>13</v>
      </c>
      <c r="B82" s="336" t="s">
        <v>470</v>
      </c>
      <c r="C82" s="15"/>
      <c r="D82" s="201" t="s">
        <v>209</v>
      </c>
      <c r="E82" s="6"/>
      <c r="F82" s="202" t="n">
        <v>-2</v>
      </c>
      <c r="G82" s="201" t="s">
        <v>210</v>
      </c>
      <c r="H82" s="6"/>
      <c r="I82" s="202" t="n">
        <v>0</v>
      </c>
      <c r="J82" s="1"/>
      <c r="K82" s="1"/>
      <c r="L82" s="1"/>
    </row>
    <row r="83" customFormat="false" ht="15" hidden="false" customHeight="false" outlineLevel="0" collapsed="false">
      <c r="A83" s="37" t="s">
        <v>211</v>
      </c>
      <c r="B83" s="16" t="s">
        <v>472</v>
      </c>
      <c r="C83" s="14"/>
      <c r="D83" s="203" t="s">
        <v>213</v>
      </c>
      <c r="E83" s="12"/>
      <c r="F83" s="202" t="s">
        <v>217</v>
      </c>
      <c r="G83" s="203" t="s">
        <v>214</v>
      </c>
      <c r="H83" s="12"/>
      <c r="I83" s="202" t="n">
        <v>-1</v>
      </c>
      <c r="J83" s="1"/>
      <c r="K83" s="1"/>
      <c r="L83" s="1"/>
    </row>
    <row r="84" customFormat="false" ht="15" hidden="false" customHeight="false" outlineLevel="0" collapsed="false">
      <c r="A84" s="1"/>
      <c r="B84" s="1"/>
      <c r="C84" s="1"/>
      <c r="D84" s="204" t="s">
        <v>216</v>
      </c>
      <c r="E84" s="15"/>
      <c r="F84" s="202" t="n">
        <v>0</v>
      </c>
      <c r="G84" s="205" t="s">
        <v>218</v>
      </c>
      <c r="H84" s="15"/>
      <c r="I84" s="202" t="s">
        <v>215</v>
      </c>
      <c r="J84" s="1"/>
      <c r="K84" s="1"/>
      <c r="L84" s="1"/>
    </row>
    <row r="85" customFormat="false" ht="15" hidden="false" customHeight="false" outlineLevel="0" collapsed="false">
      <c r="A85" s="206" t="s">
        <v>71</v>
      </c>
      <c r="B85" s="53" t="s">
        <v>23</v>
      </c>
      <c r="C85" s="53"/>
      <c r="D85" s="75" t="s">
        <v>48</v>
      </c>
      <c r="E85" s="56"/>
      <c r="F85" s="76"/>
      <c r="G85" s="76"/>
      <c r="H85" s="76"/>
      <c r="I85" s="77"/>
      <c r="J85" s="1"/>
      <c r="K85" s="1"/>
      <c r="L85" s="1"/>
    </row>
    <row r="86" customFormat="false" ht="15" hidden="false" customHeight="false" outlineLevel="0" collapsed="false">
      <c r="A86" s="99"/>
      <c r="B86" s="207" t="s">
        <v>25</v>
      </c>
      <c r="C86" s="58" t="s">
        <v>220</v>
      </c>
      <c r="D86" s="80" t="s">
        <v>221</v>
      </c>
      <c r="E86" s="81"/>
      <c r="F86" s="83"/>
      <c r="G86" s="83"/>
      <c r="H86" s="83"/>
      <c r="I86" s="208" t="s">
        <v>222</v>
      </c>
      <c r="J86" s="1"/>
      <c r="K86" s="1"/>
      <c r="L86" s="1"/>
    </row>
    <row r="87" customFormat="false" ht="15" hidden="false" customHeight="false" outlineLevel="0" collapsed="false">
      <c r="A87" s="64"/>
      <c r="B87" s="65" t="s">
        <v>30</v>
      </c>
      <c r="C87" s="58" t="s">
        <v>220</v>
      </c>
      <c r="D87" s="80" t="s">
        <v>621</v>
      </c>
      <c r="E87" s="81"/>
      <c r="F87" s="83"/>
      <c r="G87" s="83"/>
      <c r="H87" s="83"/>
      <c r="I87" s="209" t="s">
        <v>193</v>
      </c>
      <c r="J87" s="1"/>
      <c r="K87" s="1"/>
      <c r="L87" s="1"/>
    </row>
    <row r="88" customFormat="false" ht="15" hidden="false" customHeight="false" outlineLevel="0" collapsed="false">
      <c r="A88" s="48"/>
      <c r="B88" s="48"/>
      <c r="C88" s="48"/>
      <c r="D88" s="80" t="s">
        <v>226</v>
      </c>
      <c r="E88" s="81"/>
      <c r="F88" s="83"/>
      <c r="G88" s="83"/>
      <c r="H88" s="83"/>
      <c r="I88" s="210" t="s">
        <v>194</v>
      </c>
      <c r="J88" s="1"/>
      <c r="K88" s="1"/>
      <c r="L88" s="1"/>
    </row>
  </sheetData>
  <printOptions headings="false" gridLines="false" gridLinesSet="true" horizontalCentered="false" verticalCentered="false"/>
  <pageMargins left="0.7" right="0.7" top="0.75" bottom="0.75" header="0.511811023622047" footer="0.511811023622047"/>
  <pageSetup paperSize="1"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AB49"/>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1" activeCellId="0" sqref="B1"/>
    </sheetView>
  </sheetViews>
  <sheetFormatPr defaultColWidth="8.7421875" defaultRowHeight="15" customHeight="true" zeroHeight="false" outlineLevelRow="0" outlineLevelCol="0"/>
  <cols>
    <col collapsed="false" customWidth="true" hidden="false" outlineLevel="0" max="1" min="1" style="2" width="2.56"/>
    <col collapsed="false" customWidth="true" hidden="false" outlineLevel="0" max="12" min="2" style="2" width="7.91"/>
    <col collapsed="false" customWidth="true" hidden="false" outlineLevel="0" max="13" min="13" style="2" width="1.77"/>
    <col collapsed="false" customWidth="true" hidden="false" outlineLevel="0" max="28" min="14" style="2" width="7.91"/>
  </cols>
  <sheetData>
    <row r="1" customFormat="false" ht="15" hidden="false" customHeight="false" outlineLevel="0" collapsed="false">
      <c r="B1" s="1"/>
      <c r="C1" s="1"/>
      <c r="D1" s="1"/>
      <c r="E1" s="1"/>
      <c r="F1" s="1"/>
      <c r="G1" s="1"/>
      <c r="H1" s="114" t="s">
        <v>80</v>
      </c>
      <c r="I1" s="114" t="s">
        <v>81</v>
      </c>
      <c r="J1" s="114" t="s">
        <v>82</v>
      </c>
      <c r="K1" s="114" t="s">
        <v>83</v>
      </c>
      <c r="L1" s="114" t="s">
        <v>84</v>
      </c>
      <c r="M1" s="103"/>
      <c r="N1" s="1"/>
      <c r="O1" s="1"/>
      <c r="P1" s="1"/>
      <c r="Q1" s="1"/>
      <c r="R1" s="1"/>
      <c r="S1" s="1"/>
      <c r="T1" s="114" t="s">
        <v>80</v>
      </c>
      <c r="U1" s="114" t="s">
        <v>81</v>
      </c>
      <c r="V1" s="114" t="s">
        <v>82</v>
      </c>
      <c r="W1" s="114" t="s">
        <v>83</v>
      </c>
      <c r="X1" s="114" t="s">
        <v>84</v>
      </c>
      <c r="Y1" s="103"/>
      <c r="Z1" s="103"/>
      <c r="AA1" s="103"/>
      <c r="AB1" s="103"/>
    </row>
    <row r="2" customFormat="false" ht="15" hidden="false" customHeight="false" outlineLevel="0" collapsed="false">
      <c r="B2" s="116" t="s">
        <v>5</v>
      </c>
      <c r="C2" s="117"/>
      <c r="D2" s="118"/>
      <c r="E2" s="118"/>
      <c r="F2" s="118"/>
      <c r="G2" s="118"/>
      <c r="H2" s="119"/>
      <c r="I2" s="119"/>
      <c r="J2" s="119"/>
      <c r="K2" s="119"/>
      <c r="L2" s="119"/>
      <c r="M2" s="103"/>
      <c r="N2" s="116" t="s">
        <v>5</v>
      </c>
      <c r="O2" s="117"/>
      <c r="P2" s="118"/>
      <c r="Q2" s="118"/>
      <c r="R2" s="118"/>
      <c r="S2" s="118"/>
      <c r="T2" s="119"/>
      <c r="U2" s="119"/>
      <c r="V2" s="119"/>
      <c r="W2" s="119"/>
      <c r="X2" s="119"/>
      <c r="Y2" s="103"/>
      <c r="Z2" s="103"/>
      <c r="AA2" s="103"/>
      <c r="AB2" s="103"/>
    </row>
    <row r="3" customFormat="false" ht="15" hidden="false" customHeight="false" outlineLevel="0" collapsed="false">
      <c r="B3" s="161" t="s">
        <v>7</v>
      </c>
      <c r="C3" s="121"/>
      <c r="D3" s="122"/>
      <c r="E3" s="122"/>
      <c r="F3" s="122"/>
      <c r="G3" s="122"/>
      <c r="H3" s="122"/>
      <c r="I3" s="122"/>
      <c r="J3" s="122"/>
      <c r="K3" s="122"/>
      <c r="L3" s="123"/>
      <c r="M3" s="103"/>
      <c r="N3" s="161" t="s">
        <v>7</v>
      </c>
      <c r="O3" s="121"/>
      <c r="P3" s="122"/>
      <c r="Q3" s="122"/>
      <c r="R3" s="122"/>
      <c r="S3" s="122"/>
      <c r="T3" s="122"/>
      <c r="U3" s="122"/>
      <c r="V3" s="122"/>
      <c r="W3" s="122"/>
      <c r="X3" s="123"/>
      <c r="Y3" s="103"/>
      <c r="Z3" s="103"/>
      <c r="AA3" s="103"/>
      <c r="AB3" s="103"/>
    </row>
    <row r="4" customFormat="false" ht="15" hidden="false" customHeight="false" outlineLevel="0" collapsed="false">
      <c r="B4" s="116" t="s">
        <v>5</v>
      </c>
      <c r="C4" s="117"/>
      <c r="D4" s="118"/>
      <c r="E4" s="118"/>
      <c r="F4" s="118"/>
      <c r="G4" s="118"/>
      <c r="H4" s="119"/>
      <c r="I4" s="119"/>
      <c r="J4" s="119"/>
      <c r="K4" s="119"/>
      <c r="L4" s="119"/>
      <c r="M4" s="103"/>
      <c r="N4" s="116" t="s">
        <v>5</v>
      </c>
      <c r="O4" s="117"/>
      <c r="P4" s="118"/>
      <c r="Q4" s="118"/>
      <c r="R4" s="118"/>
      <c r="S4" s="118"/>
      <c r="T4" s="119"/>
      <c r="U4" s="119"/>
      <c r="V4" s="119"/>
      <c r="W4" s="119"/>
      <c r="X4" s="119"/>
      <c r="Y4" s="103"/>
      <c r="Z4" s="103"/>
      <c r="AA4" s="103"/>
      <c r="AB4" s="103"/>
    </row>
    <row r="5" customFormat="false" ht="15" hidden="false" customHeight="false" outlineLevel="0" collapsed="false">
      <c r="B5" s="161" t="s">
        <v>7</v>
      </c>
      <c r="C5" s="121"/>
      <c r="D5" s="122"/>
      <c r="E5" s="122"/>
      <c r="F5" s="122"/>
      <c r="G5" s="122"/>
      <c r="H5" s="122"/>
      <c r="I5" s="122"/>
      <c r="J5" s="122"/>
      <c r="K5" s="122"/>
      <c r="L5" s="123"/>
      <c r="M5" s="103"/>
      <c r="N5" s="161" t="s">
        <v>7</v>
      </c>
      <c r="O5" s="121"/>
      <c r="P5" s="122"/>
      <c r="Q5" s="122"/>
      <c r="R5" s="122"/>
      <c r="S5" s="122"/>
      <c r="T5" s="122"/>
      <c r="U5" s="122"/>
      <c r="V5" s="122"/>
      <c r="W5" s="122"/>
      <c r="X5" s="123"/>
      <c r="Y5" s="103"/>
      <c r="Z5" s="103"/>
      <c r="AA5" s="103"/>
      <c r="AB5" s="103"/>
    </row>
    <row r="6" customFormat="false" ht="15" hidden="false" customHeight="false" outlineLevel="0" collapsed="false">
      <c r="B6" s="116" t="s">
        <v>5</v>
      </c>
      <c r="C6" s="117"/>
      <c r="D6" s="118"/>
      <c r="E6" s="118"/>
      <c r="F6" s="118"/>
      <c r="G6" s="118"/>
      <c r="H6" s="119"/>
      <c r="I6" s="119"/>
      <c r="J6" s="119"/>
      <c r="K6" s="119"/>
      <c r="L6" s="119"/>
      <c r="M6" s="103"/>
      <c r="N6" s="116" t="s">
        <v>5</v>
      </c>
      <c r="O6" s="117"/>
      <c r="P6" s="118"/>
      <c r="Q6" s="118"/>
      <c r="R6" s="118"/>
      <c r="S6" s="118"/>
      <c r="T6" s="119"/>
      <c r="U6" s="119"/>
      <c r="V6" s="119"/>
      <c r="W6" s="119"/>
      <c r="X6" s="119"/>
      <c r="Y6" s="103"/>
      <c r="Z6" s="103"/>
      <c r="AA6" s="103"/>
      <c r="AB6" s="103"/>
    </row>
    <row r="7" customFormat="false" ht="15" hidden="false" customHeight="false" outlineLevel="0" collapsed="false">
      <c r="B7" s="161" t="s">
        <v>7</v>
      </c>
      <c r="C7" s="121"/>
      <c r="D7" s="122"/>
      <c r="E7" s="122"/>
      <c r="F7" s="122"/>
      <c r="G7" s="122"/>
      <c r="H7" s="122"/>
      <c r="I7" s="122"/>
      <c r="J7" s="122"/>
      <c r="K7" s="122"/>
      <c r="L7" s="123"/>
      <c r="M7" s="103"/>
      <c r="N7" s="161" t="s">
        <v>7</v>
      </c>
      <c r="O7" s="121"/>
      <c r="P7" s="122"/>
      <c r="Q7" s="122"/>
      <c r="R7" s="122"/>
      <c r="S7" s="122"/>
      <c r="T7" s="122"/>
      <c r="U7" s="122"/>
      <c r="V7" s="122"/>
      <c r="W7" s="122"/>
      <c r="X7" s="123"/>
      <c r="Y7" s="103"/>
      <c r="Z7" s="103"/>
      <c r="AA7" s="103"/>
      <c r="AB7" s="103"/>
    </row>
    <row r="8" customFormat="false" ht="15" hidden="false" customHeight="false" outlineLevel="0" collapsed="false">
      <c r="B8" s="116" t="s">
        <v>5</v>
      </c>
      <c r="C8" s="117"/>
      <c r="D8" s="118"/>
      <c r="E8" s="118"/>
      <c r="F8" s="118"/>
      <c r="G8" s="118"/>
      <c r="H8" s="119"/>
      <c r="I8" s="119"/>
      <c r="J8" s="119"/>
      <c r="K8" s="119"/>
      <c r="L8" s="119"/>
      <c r="M8" s="103"/>
      <c r="N8" s="116" t="s">
        <v>5</v>
      </c>
      <c r="O8" s="117"/>
      <c r="P8" s="118"/>
      <c r="Q8" s="118"/>
      <c r="R8" s="118"/>
      <c r="S8" s="118"/>
      <c r="T8" s="119"/>
      <c r="U8" s="119"/>
      <c r="V8" s="119"/>
      <c r="W8" s="119"/>
      <c r="X8" s="119"/>
      <c r="Y8" s="103"/>
      <c r="Z8" s="103"/>
      <c r="AA8" s="103"/>
      <c r="AB8" s="103"/>
    </row>
    <row r="9" customFormat="false" ht="15" hidden="false" customHeight="false" outlineLevel="0" collapsed="false">
      <c r="B9" s="161" t="s">
        <v>7</v>
      </c>
      <c r="C9" s="121"/>
      <c r="D9" s="122"/>
      <c r="E9" s="122"/>
      <c r="F9" s="122"/>
      <c r="G9" s="122"/>
      <c r="H9" s="122"/>
      <c r="I9" s="122"/>
      <c r="J9" s="122"/>
      <c r="K9" s="122"/>
      <c r="L9" s="123"/>
      <c r="M9" s="103"/>
      <c r="N9" s="161" t="s">
        <v>7</v>
      </c>
      <c r="O9" s="121"/>
      <c r="P9" s="122"/>
      <c r="Q9" s="122"/>
      <c r="R9" s="122"/>
      <c r="S9" s="122"/>
      <c r="T9" s="122"/>
      <c r="U9" s="122"/>
      <c r="V9" s="122"/>
      <c r="W9" s="122"/>
      <c r="X9" s="123"/>
      <c r="Y9" s="103"/>
      <c r="Z9" s="103"/>
      <c r="AA9" s="103"/>
      <c r="AB9" s="103"/>
    </row>
    <row r="10" customFormat="false" ht="15" hidden="false" customHeight="false" outlineLevel="0" collapsed="false">
      <c r="B10" s="116" t="s">
        <v>5</v>
      </c>
      <c r="C10" s="117"/>
      <c r="D10" s="118"/>
      <c r="E10" s="118"/>
      <c r="F10" s="118"/>
      <c r="G10" s="118"/>
      <c r="H10" s="119"/>
      <c r="I10" s="119"/>
      <c r="J10" s="119"/>
      <c r="K10" s="119"/>
      <c r="L10" s="119"/>
      <c r="M10" s="103"/>
      <c r="N10" s="116" t="s">
        <v>5</v>
      </c>
      <c r="O10" s="117"/>
      <c r="P10" s="118"/>
      <c r="Q10" s="118"/>
      <c r="R10" s="118"/>
      <c r="S10" s="118"/>
      <c r="T10" s="119"/>
      <c r="U10" s="119"/>
      <c r="V10" s="119"/>
      <c r="W10" s="119"/>
      <c r="X10" s="119"/>
      <c r="Y10" s="103"/>
      <c r="Z10" s="103"/>
      <c r="AA10" s="103"/>
      <c r="AB10" s="103"/>
    </row>
    <row r="11" customFormat="false" ht="15" hidden="false" customHeight="false" outlineLevel="0" collapsed="false">
      <c r="B11" s="161" t="s">
        <v>7</v>
      </c>
      <c r="C11" s="121"/>
      <c r="D11" s="122"/>
      <c r="E11" s="122"/>
      <c r="F11" s="122"/>
      <c r="G11" s="122"/>
      <c r="H11" s="122"/>
      <c r="I11" s="122"/>
      <c r="J11" s="122"/>
      <c r="K11" s="122"/>
      <c r="L11" s="123"/>
      <c r="M11" s="103"/>
      <c r="N11" s="161" t="s">
        <v>7</v>
      </c>
      <c r="O11" s="121"/>
      <c r="P11" s="122"/>
      <c r="Q11" s="122"/>
      <c r="R11" s="122"/>
      <c r="S11" s="122"/>
      <c r="T11" s="122"/>
      <c r="U11" s="122"/>
      <c r="V11" s="122"/>
      <c r="W11" s="122"/>
      <c r="X11" s="123"/>
      <c r="Y11" s="103"/>
      <c r="Z11" s="103"/>
      <c r="AA11" s="103"/>
      <c r="AB11" s="103"/>
    </row>
    <row r="12" customFormat="false" ht="15" hidden="false" customHeight="false" outlineLevel="0" collapsed="false">
      <c r="B12" s="116" t="s">
        <v>5</v>
      </c>
      <c r="C12" s="117"/>
      <c r="D12" s="118"/>
      <c r="E12" s="118"/>
      <c r="F12" s="118"/>
      <c r="G12" s="118"/>
      <c r="H12" s="119"/>
      <c r="I12" s="119"/>
      <c r="J12" s="119"/>
      <c r="K12" s="119"/>
      <c r="L12" s="119"/>
      <c r="M12" s="103"/>
      <c r="N12" s="116" t="s">
        <v>5</v>
      </c>
      <c r="O12" s="117"/>
      <c r="P12" s="118"/>
      <c r="Q12" s="118"/>
      <c r="R12" s="118"/>
      <c r="S12" s="118"/>
      <c r="T12" s="119"/>
      <c r="U12" s="119"/>
      <c r="V12" s="119"/>
      <c r="W12" s="119"/>
      <c r="X12" s="119"/>
      <c r="Y12" s="103"/>
      <c r="Z12" s="103"/>
      <c r="AA12" s="103"/>
      <c r="AB12" s="103"/>
    </row>
    <row r="13" customFormat="false" ht="15" hidden="false" customHeight="false" outlineLevel="0" collapsed="false">
      <c r="B13" s="161" t="s">
        <v>7</v>
      </c>
      <c r="C13" s="121"/>
      <c r="D13" s="122"/>
      <c r="E13" s="122"/>
      <c r="F13" s="122"/>
      <c r="G13" s="122"/>
      <c r="H13" s="122"/>
      <c r="I13" s="122"/>
      <c r="J13" s="122"/>
      <c r="K13" s="122"/>
      <c r="L13" s="123"/>
      <c r="M13" s="103"/>
      <c r="N13" s="161" t="s">
        <v>7</v>
      </c>
      <c r="O13" s="121"/>
      <c r="P13" s="122"/>
      <c r="Q13" s="122"/>
      <c r="R13" s="122"/>
      <c r="S13" s="122"/>
      <c r="T13" s="122"/>
      <c r="U13" s="122"/>
      <c r="V13" s="122"/>
      <c r="W13" s="122"/>
      <c r="X13" s="123"/>
      <c r="Y13" s="103"/>
      <c r="Z13" s="103"/>
      <c r="AA13" s="103"/>
      <c r="AB13" s="103"/>
    </row>
    <row r="14" customFormat="false" ht="15" hidden="false" customHeight="false" outlineLevel="0" collapsed="false">
      <c r="B14" s="116" t="s">
        <v>5</v>
      </c>
      <c r="C14" s="117"/>
      <c r="D14" s="118"/>
      <c r="E14" s="118"/>
      <c r="F14" s="118"/>
      <c r="G14" s="118"/>
      <c r="H14" s="119"/>
      <c r="I14" s="119"/>
      <c r="J14" s="119"/>
      <c r="K14" s="119"/>
      <c r="L14" s="119"/>
      <c r="M14" s="103"/>
      <c r="N14" s="116" t="s">
        <v>5</v>
      </c>
      <c r="O14" s="117"/>
      <c r="P14" s="118"/>
      <c r="Q14" s="118"/>
      <c r="R14" s="118"/>
      <c r="S14" s="118"/>
      <c r="T14" s="119"/>
      <c r="U14" s="119"/>
      <c r="V14" s="119"/>
      <c r="W14" s="119"/>
      <c r="X14" s="119"/>
      <c r="Y14" s="103"/>
      <c r="Z14" s="103"/>
      <c r="AA14" s="103"/>
      <c r="AB14" s="103"/>
    </row>
    <row r="15" customFormat="false" ht="15" hidden="false" customHeight="false" outlineLevel="0" collapsed="false">
      <c r="B15" s="161" t="s">
        <v>7</v>
      </c>
      <c r="C15" s="121"/>
      <c r="D15" s="122"/>
      <c r="E15" s="122"/>
      <c r="F15" s="122"/>
      <c r="G15" s="122"/>
      <c r="H15" s="122"/>
      <c r="I15" s="122"/>
      <c r="J15" s="122"/>
      <c r="K15" s="122"/>
      <c r="L15" s="123"/>
      <c r="M15" s="103"/>
      <c r="N15" s="161" t="s">
        <v>7</v>
      </c>
      <c r="O15" s="121"/>
      <c r="P15" s="122"/>
      <c r="Q15" s="122"/>
      <c r="R15" s="122"/>
      <c r="S15" s="122"/>
      <c r="T15" s="122"/>
      <c r="U15" s="122"/>
      <c r="V15" s="122"/>
      <c r="W15" s="122"/>
      <c r="X15" s="123"/>
      <c r="Y15" s="103"/>
      <c r="Z15" s="103"/>
      <c r="AA15" s="103"/>
      <c r="AB15" s="103"/>
    </row>
    <row r="16" customFormat="false" ht="15" hidden="false" customHeight="false" outlineLevel="0" collapsed="false">
      <c r="B16" s="116" t="s">
        <v>5</v>
      </c>
      <c r="C16" s="117"/>
      <c r="D16" s="118"/>
      <c r="E16" s="118"/>
      <c r="F16" s="118"/>
      <c r="G16" s="118"/>
      <c r="H16" s="119"/>
      <c r="I16" s="119"/>
      <c r="J16" s="119"/>
      <c r="K16" s="119"/>
      <c r="L16" s="119"/>
      <c r="M16" s="103"/>
      <c r="N16" s="116" t="s">
        <v>5</v>
      </c>
      <c r="O16" s="117"/>
      <c r="P16" s="118"/>
      <c r="Q16" s="118"/>
      <c r="R16" s="118"/>
      <c r="S16" s="118"/>
      <c r="T16" s="119"/>
      <c r="U16" s="119"/>
      <c r="V16" s="119"/>
      <c r="W16" s="119"/>
      <c r="X16" s="119"/>
      <c r="Y16" s="103"/>
      <c r="Z16" s="103"/>
      <c r="AA16" s="103"/>
      <c r="AB16" s="103"/>
    </row>
    <row r="17" customFormat="false" ht="15" hidden="false" customHeight="false" outlineLevel="0" collapsed="false">
      <c r="B17" s="161" t="s">
        <v>7</v>
      </c>
      <c r="C17" s="121"/>
      <c r="D17" s="122"/>
      <c r="E17" s="122"/>
      <c r="F17" s="122"/>
      <c r="G17" s="122"/>
      <c r="H17" s="122"/>
      <c r="I17" s="122"/>
      <c r="J17" s="122"/>
      <c r="K17" s="122"/>
      <c r="L17" s="123"/>
      <c r="M17" s="103"/>
      <c r="N17" s="161" t="s">
        <v>7</v>
      </c>
      <c r="O17" s="121"/>
      <c r="P17" s="122"/>
      <c r="Q17" s="122"/>
      <c r="R17" s="122"/>
      <c r="S17" s="122"/>
      <c r="T17" s="122"/>
      <c r="U17" s="122"/>
      <c r="V17" s="122"/>
      <c r="W17" s="122"/>
      <c r="X17" s="123"/>
      <c r="Y17" s="103"/>
      <c r="Z17" s="103"/>
      <c r="AA17" s="103"/>
      <c r="AB17" s="103"/>
    </row>
    <row r="18" customFormat="false" ht="15" hidden="false" customHeight="false" outlineLevel="0" collapsed="false">
      <c r="B18" s="116" t="s">
        <v>5</v>
      </c>
      <c r="C18" s="117"/>
      <c r="D18" s="118"/>
      <c r="E18" s="118"/>
      <c r="F18" s="118"/>
      <c r="G18" s="118"/>
      <c r="H18" s="119"/>
      <c r="I18" s="119"/>
      <c r="J18" s="119"/>
      <c r="K18" s="119"/>
      <c r="L18" s="119"/>
      <c r="M18" s="103"/>
      <c r="N18" s="116" t="s">
        <v>5</v>
      </c>
      <c r="O18" s="117"/>
      <c r="P18" s="118"/>
      <c r="Q18" s="118"/>
      <c r="R18" s="118"/>
      <c r="S18" s="118"/>
      <c r="T18" s="119"/>
      <c r="U18" s="119"/>
      <c r="V18" s="119"/>
      <c r="W18" s="119"/>
      <c r="X18" s="119"/>
      <c r="Y18" s="103"/>
      <c r="Z18" s="103"/>
      <c r="AA18" s="103"/>
      <c r="AB18" s="103"/>
    </row>
    <row r="19" customFormat="false" ht="15" hidden="false" customHeight="false" outlineLevel="0" collapsed="false">
      <c r="B19" s="161" t="s">
        <v>7</v>
      </c>
      <c r="C19" s="121"/>
      <c r="D19" s="122"/>
      <c r="E19" s="122"/>
      <c r="F19" s="122"/>
      <c r="G19" s="122"/>
      <c r="H19" s="122"/>
      <c r="I19" s="122"/>
      <c r="J19" s="122"/>
      <c r="K19" s="122"/>
      <c r="L19" s="123"/>
      <c r="M19" s="103"/>
      <c r="N19" s="161" t="s">
        <v>7</v>
      </c>
      <c r="O19" s="121"/>
      <c r="P19" s="122"/>
      <c r="Q19" s="122"/>
      <c r="R19" s="122"/>
      <c r="S19" s="122"/>
      <c r="T19" s="122"/>
      <c r="U19" s="122"/>
      <c r="V19" s="122"/>
      <c r="W19" s="122"/>
      <c r="X19" s="123"/>
      <c r="Y19" s="103"/>
      <c r="Z19" s="103"/>
      <c r="AA19" s="103"/>
      <c r="AB19" s="103"/>
    </row>
    <row r="20" customFormat="false" ht="15" hidden="false" customHeight="false" outlineLevel="0" collapsed="false">
      <c r="B20" s="116" t="s">
        <v>5</v>
      </c>
      <c r="C20" s="117"/>
      <c r="D20" s="118"/>
      <c r="E20" s="118"/>
      <c r="F20" s="118"/>
      <c r="G20" s="118"/>
      <c r="H20" s="119"/>
      <c r="I20" s="119"/>
      <c r="J20" s="119"/>
      <c r="K20" s="119"/>
      <c r="L20" s="119"/>
      <c r="M20" s="103"/>
      <c r="N20" s="116" t="s">
        <v>5</v>
      </c>
      <c r="O20" s="117"/>
      <c r="P20" s="118"/>
      <c r="Q20" s="118"/>
      <c r="R20" s="118"/>
      <c r="S20" s="118"/>
      <c r="T20" s="119"/>
      <c r="U20" s="119"/>
      <c r="V20" s="119"/>
      <c r="W20" s="119"/>
      <c r="X20" s="119"/>
      <c r="Y20" s="103"/>
      <c r="Z20" s="103"/>
      <c r="AA20" s="103"/>
      <c r="AB20" s="103"/>
    </row>
    <row r="21" customFormat="false" ht="15" hidden="false" customHeight="false" outlineLevel="0" collapsed="false">
      <c r="B21" s="161" t="s">
        <v>7</v>
      </c>
      <c r="C21" s="121"/>
      <c r="D21" s="122"/>
      <c r="E21" s="122"/>
      <c r="F21" s="122"/>
      <c r="G21" s="122"/>
      <c r="H21" s="122"/>
      <c r="I21" s="122"/>
      <c r="J21" s="122"/>
      <c r="K21" s="122"/>
      <c r="L21" s="123"/>
      <c r="M21" s="103"/>
      <c r="N21" s="161" t="s">
        <v>7</v>
      </c>
      <c r="O21" s="121"/>
      <c r="P21" s="122"/>
      <c r="Q21" s="122"/>
      <c r="R21" s="122"/>
      <c r="S21" s="122"/>
      <c r="T21" s="122"/>
      <c r="U21" s="122"/>
      <c r="V21" s="122"/>
      <c r="W21" s="122"/>
      <c r="X21" s="123"/>
      <c r="Y21" s="103"/>
      <c r="Z21" s="103"/>
      <c r="AA21" s="103"/>
      <c r="AB21" s="103"/>
    </row>
    <row r="22" customFormat="false" ht="15" hidden="false" customHeight="false" outlineLevel="0" collapsed="false">
      <c r="B22" s="116" t="s">
        <v>5</v>
      </c>
      <c r="C22" s="117"/>
      <c r="D22" s="118"/>
      <c r="E22" s="118"/>
      <c r="F22" s="118"/>
      <c r="G22" s="118"/>
      <c r="H22" s="119"/>
      <c r="I22" s="119"/>
      <c r="J22" s="119"/>
      <c r="K22" s="119"/>
      <c r="L22" s="119"/>
      <c r="M22" s="103"/>
      <c r="N22" s="116" t="s">
        <v>5</v>
      </c>
      <c r="O22" s="117"/>
      <c r="P22" s="118"/>
      <c r="Q22" s="118"/>
      <c r="R22" s="118"/>
      <c r="S22" s="118"/>
      <c r="T22" s="119"/>
      <c r="U22" s="119"/>
      <c r="V22" s="119"/>
      <c r="W22" s="119"/>
      <c r="X22" s="119"/>
      <c r="Y22" s="103"/>
      <c r="Z22" s="103"/>
      <c r="AA22" s="103"/>
      <c r="AB22" s="103"/>
    </row>
    <row r="23" customFormat="false" ht="15" hidden="false" customHeight="false" outlineLevel="0" collapsed="false">
      <c r="B23" s="161" t="s">
        <v>7</v>
      </c>
      <c r="C23" s="121"/>
      <c r="D23" s="122"/>
      <c r="E23" s="122"/>
      <c r="F23" s="122"/>
      <c r="G23" s="122"/>
      <c r="H23" s="122"/>
      <c r="I23" s="122"/>
      <c r="J23" s="122"/>
      <c r="K23" s="122"/>
      <c r="L23" s="123"/>
      <c r="M23" s="103"/>
      <c r="N23" s="161" t="s">
        <v>7</v>
      </c>
      <c r="O23" s="121"/>
      <c r="P23" s="122"/>
      <c r="Q23" s="122"/>
      <c r="R23" s="122"/>
      <c r="S23" s="122"/>
      <c r="T23" s="122"/>
      <c r="U23" s="122"/>
      <c r="V23" s="122"/>
      <c r="W23" s="122"/>
      <c r="X23" s="123"/>
      <c r="Y23" s="103"/>
      <c r="Z23" s="103"/>
      <c r="AA23" s="103"/>
      <c r="AB23" s="103"/>
    </row>
    <row r="24" customFormat="false" ht="15" hidden="false" customHeight="false" outlineLevel="0" collapsed="false">
      <c r="B24" s="116" t="s">
        <v>5</v>
      </c>
      <c r="C24" s="117"/>
      <c r="D24" s="118"/>
      <c r="E24" s="118"/>
      <c r="F24" s="118"/>
      <c r="G24" s="118"/>
      <c r="H24" s="119"/>
      <c r="I24" s="119"/>
      <c r="J24" s="119"/>
      <c r="K24" s="119"/>
      <c r="L24" s="119"/>
      <c r="M24" s="103"/>
      <c r="N24" s="116" t="s">
        <v>5</v>
      </c>
      <c r="O24" s="117"/>
      <c r="P24" s="118"/>
      <c r="Q24" s="118"/>
      <c r="R24" s="118"/>
      <c r="S24" s="118"/>
      <c r="T24" s="119"/>
      <c r="U24" s="119"/>
      <c r="V24" s="119"/>
      <c r="W24" s="119"/>
      <c r="X24" s="119"/>
      <c r="Y24" s="103"/>
      <c r="Z24" s="103"/>
      <c r="AA24" s="103"/>
      <c r="AB24" s="103"/>
    </row>
    <row r="25" customFormat="false" ht="15" hidden="false" customHeight="false" outlineLevel="0" collapsed="false">
      <c r="B25" s="161" t="s">
        <v>7</v>
      </c>
      <c r="C25" s="121"/>
      <c r="D25" s="122"/>
      <c r="E25" s="122"/>
      <c r="F25" s="122"/>
      <c r="G25" s="122"/>
      <c r="H25" s="122"/>
      <c r="I25" s="122"/>
      <c r="J25" s="122"/>
      <c r="K25" s="122"/>
      <c r="L25" s="123"/>
      <c r="M25" s="103"/>
      <c r="N25" s="161" t="s">
        <v>7</v>
      </c>
      <c r="O25" s="121"/>
      <c r="P25" s="122"/>
      <c r="Q25" s="122"/>
      <c r="R25" s="122"/>
      <c r="S25" s="122"/>
      <c r="T25" s="122"/>
      <c r="U25" s="122"/>
      <c r="V25" s="122"/>
      <c r="W25" s="122"/>
      <c r="X25" s="123"/>
      <c r="Y25" s="103"/>
      <c r="Z25" s="103"/>
      <c r="AA25" s="103"/>
      <c r="AB25" s="103"/>
    </row>
    <row r="26" customFormat="false" ht="15" hidden="false" customHeight="false" outlineLevel="0" collapsed="false">
      <c r="B26" s="116" t="s">
        <v>5</v>
      </c>
      <c r="C26" s="117"/>
      <c r="D26" s="118"/>
      <c r="E26" s="118"/>
      <c r="F26" s="118"/>
      <c r="G26" s="118"/>
      <c r="H26" s="119"/>
      <c r="I26" s="119"/>
      <c r="J26" s="119"/>
      <c r="K26" s="119"/>
      <c r="L26" s="119"/>
      <c r="M26" s="103"/>
      <c r="N26" s="116" t="s">
        <v>5</v>
      </c>
      <c r="O26" s="117"/>
      <c r="P26" s="118"/>
      <c r="Q26" s="118"/>
      <c r="R26" s="118"/>
      <c r="S26" s="118"/>
      <c r="T26" s="119"/>
      <c r="U26" s="119"/>
      <c r="V26" s="119"/>
      <c r="W26" s="119"/>
      <c r="X26" s="119"/>
      <c r="Y26" s="103"/>
      <c r="Z26" s="103"/>
      <c r="AA26" s="103"/>
      <c r="AB26" s="103"/>
    </row>
    <row r="27" customFormat="false" ht="15" hidden="false" customHeight="false" outlineLevel="0" collapsed="false">
      <c r="B27" s="161" t="s">
        <v>7</v>
      </c>
      <c r="C27" s="121"/>
      <c r="D27" s="122"/>
      <c r="E27" s="122"/>
      <c r="F27" s="122"/>
      <c r="G27" s="122"/>
      <c r="H27" s="122"/>
      <c r="I27" s="122"/>
      <c r="J27" s="122"/>
      <c r="K27" s="122"/>
      <c r="L27" s="123"/>
      <c r="M27" s="103"/>
      <c r="N27" s="161" t="s">
        <v>7</v>
      </c>
      <c r="O27" s="121"/>
      <c r="P27" s="122"/>
      <c r="Q27" s="122"/>
      <c r="R27" s="122"/>
      <c r="S27" s="122"/>
      <c r="T27" s="122"/>
      <c r="U27" s="122"/>
      <c r="V27" s="122"/>
      <c r="W27" s="122"/>
      <c r="X27" s="123"/>
      <c r="Y27" s="103"/>
      <c r="Z27" s="103"/>
      <c r="AA27" s="103"/>
      <c r="AB27" s="103"/>
    </row>
    <row r="28" customFormat="false" ht="15" hidden="false" customHeight="false" outlineLevel="0" collapsed="false">
      <c r="B28" s="116" t="s">
        <v>5</v>
      </c>
      <c r="C28" s="117"/>
      <c r="D28" s="118"/>
      <c r="E28" s="118"/>
      <c r="F28" s="118"/>
      <c r="G28" s="118"/>
      <c r="H28" s="119"/>
      <c r="I28" s="119"/>
      <c r="J28" s="119"/>
      <c r="K28" s="119"/>
      <c r="L28" s="119"/>
      <c r="M28" s="103"/>
      <c r="N28" s="116" t="s">
        <v>5</v>
      </c>
      <c r="O28" s="117"/>
      <c r="P28" s="118"/>
      <c r="Q28" s="118"/>
      <c r="R28" s="118"/>
      <c r="S28" s="118"/>
      <c r="T28" s="119"/>
      <c r="U28" s="119"/>
      <c r="V28" s="119"/>
      <c r="W28" s="119"/>
      <c r="X28" s="119"/>
      <c r="Y28" s="103"/>
      <c r="Z28" s="103"/>
      <c r="AA28" s="103"/>
      <c r="AB28" s="103"/>
    </row>
    <row r="29" customFormat="false" ht="15" hidden="false" customHeight="false" outlineLevel="0" collapsed="false">
      <c r="B29" s="161" t="s">
        <v>7</v>
      </c>
      <c r="C29" s="121"/>
      <c r="D29" s="122"/>
      <c r="E29" s="122"/>
      <c r="F29" s="122"/>
      <c r="G29" s="122"/>
      <c r="H29" s="122"/>
      <c r="I29" s="122"/>
      <c r="J29" s="122"/>
      <c r="K29" s="122"/>
      <c r="L29" s="123"/>
      <c r="M29" s="103"/>
      <c r="N29" s="161" t="s">
        <v>7</v>
      </c>
      <c r="O29" s="121"/>
      <c r="P29" s="122"/>
      <c r="Q29" s="122"/>
      <c r="R29" s="122"/>
      <c r="S29" s="122"/>
      <c r="T29" s="122"/>
      <c r="U29" s="122"/>
      <c r="V29" s="122"/>
      <c r="W29" s="122"/>
      <c r="X29" s="123"/>
      <c r="Y29" s="103"/>
      <c r="Z29" s="103"/>
      <c r="AA29" s="103"/>
      <c r="AB29" s="103"/>
    </row>
    <row r="30" customFormat="false" ht="15" hidden="false" customHeight="false" outlineLevel="0" collapsed="false">
      <c r="B30" s="116" t="s">
        <v>5</v>
      </c>
      <c r="C30" s="117"/>
      <c r="D30" s="118"/>
      <c r="E30" s="118"/>
      <c r="F30" s="118"/>
      <c r="G30" s="118"/>
      <c r="H30" s="119"/>
      <c r="I30" s="119"/>
      <c r="J30" s="119"/>
      <c r="K30" s="119"/>
      <c r="L30" s="119"/>
      <c r="M30" s="103"/>
      <c r="N30" s="116" t="s">
        <v>5</v>
      </c>
      <c r="O30" s="117"/>
      <c r="P30" s="118"/>
      <c r="Q30" s="118"/>
      <c r="R30" s="118"/>
      <c r="S30" s="118"/>
      <c r="T30" s="119"/>
      <c r="U30" s="119"/>
      <c r="V30" s="119"/>
      <c r="W30" s="119"/>
      <c r="X30" s="119"/>
      <c r="Y30" s="103"/>
      <c r="Z30" s="103"/>
      <c r="AA30" s="103"/>
      <c r="AB30" s="103"/>
    </row>
    <row r="31" customFormat="false" ht="15" hidden="false" customHeight="false" outlineLevel="0" collapsed="false">
      <c r="B31" s="161" t="s">
        <v>7</v>
      </c>
      <c r="C31" s="121"/>
      <c r="D31" s="122"/>
      <c r="E31" s="122"/>
      <c r="F31" s="122"/>
      <c r="G31" s="122"/>
      <c r="H31" s="122"/>
      <c r="I31" s="122"/>
      <c r="J31" s="122"/>
      <c r="K31" s="122"/>
      <c r="L31" s="123"/>
      <c r="M31" s="103"/>
      <c r="N31" s="161" t="s">
        <v>7</v>
      </c>
      <c r="O31" s="121"/>
      <c r="P31" s="122"/>
      <c r="Q31" s="122"/>
      <c r="R31" s="122"/>
      <c r="S31" s="122"/>
      <c r="T31" s="122"/>
      <c r="U31" s="122"/>
      <c r="V31" s="122"/>
      <c r="W31" s="122"/>
      <c r="X31" s="123"/>
      <c r="Y31" s="103"/>
      <c r="Z31" s="103"/>
      <c r="AA31" s="103"/>
      <c r="AB31" s="103"/>
    </row>
    <row r="32" customFormat="false" ht="15" hidden="false" customHeight="false" outlineLevel="0" collapsed="false">
      <c r="B32" s="116" t="s">
        <v>5</v>
      </c>
      <c r="C32" s="117"/>
      <c r="D32" s="118"/>
      <c r="E32" s="118"/>
      <c r="F32" s="118"/>
      <c r="G32" s="118"/>
      <c r="H32" s="119"/>
      <c r="I32" s="119"/>
      <c r="J32" s="119"/>
      <c r="K32" s="119"/>
      <c r="L32" s="119"/>
      <c r="M32" s="103"/>
      <c r="N32" s="116" t="s">
        <v>5</v>
      </c>
      <c r="O32" s="117"/>
      <c r="P32" s="118"/>
      <c r="Q32" s="118"/>
      <c r="R32" s="118"/>
      <c r="S32" s="118"/>
      <c r="T32" s="119"/>
      <c r="U32" s="119"/>
      <c r="V32" s="119"/>
      <c r="W32" s="119"/>
      <c r="X32" s="119"/>
      <c r="Y32" s="103"/>
      <c r="Z32" s="103"/>
      <c r="AA32" s="103"/>
      <c r="AB32" s="103"/>
    </row>
    <row r="33" customFormat="false" ht="15" hidden="false" customHeight="false" outlineLevel="0" collapsed="false">
      <c r="B33" s="161" t="s">
        <v>7</v>
      </c>
      <c r="C33" s="121"/>
      <c r="D33" s="122"/>
      <c r="E33" s="122"/>
      <c r="F33" s="122"/>
      <c r="G33" s="122"/>
      <c r="H33" s="122"/>
      <c r="I33" s="122"/>
      <c r="J33" s="122"/>
      <c r="K33" s="122"/>
      <c r="L33" s="123"/>
      <c r="M33" s="103"/>
      <c r="N33" s="161" t="s">
        <v>7</v>
      </c>
      <c r="O33" s="121"/>
      <c r="P33" s="122"/>
      <c r="Q33" s="122"/>
      <c r="R33" s="122"/>
      <c r="S33" s="122"/>
      <c r="T33" s="122"/>
      <c r="U33" s="122"/>
      <c r="V33" s="122"/>
      <c r="W33" s="122"/>
      <c r="X33" s="123"/>
      <c r="Y33" s="103"/>
      <c r="Z33" s="103"/>
      <c r="AA33" s="103"/>
      <c r="AB33" s="103"/>
    </row>
    <row r="34" customFormat="false" ht="15" hidden="false" customHeight="false" outlineLevel="0" collapsed="false">
      <c r="B34" s="116" t="s">
        <v>5</v>
      </c>
      <c r="C34" s="117"/>
      <c r="D34" s="118"/>
      <c r="E34" s="118"/>
      <c r="F34" s="118"/>
      <c r="G34" s="118"/>
      <c r="H34" s="119"/>
      <c r="I34" s="119"/>
      <c r="J34" s="119"/>
      <c r="K34" s="119"/>
      <c r="L34" s="119"/>
      <c r="M34" s="103"/>
      <c r="N34" s="116" t="s">
        <v>5</v>
      </c>
      <c r="O34" s="117"/>
      <c r="P34" s="118"/>
      <c r="Q34" s="118"/>
      <c r="R34" s="118"/>
      <c r="S34" s="118"/>
      <c r="T34" s="119"/>
      <c r="U34" s="119"/>
      <c r="V34" s="119"/>
      <c r="W34" s="119"/>
      <c r="X34" s="119"/>
      <c r="Y34" s="103"/>
      <c r="Z34" s="103"/>
      <c r="AA34" s="103"/>
      <c r="AB34" s="103"/>
    </row>
    <row r="35" customFormat="false" ht="15" hidden="false" customHeight="false" outlineLevel="0" collapsed="false">
      <c r="B35" s="161" t="s">
        <v>7</v>
      </c>
      <c r="C35" s="121"/>
      <c r="D35" s="122"/>
      <c r="E35" s="122"/>
      <c r="F35" s="122"/>
      <c r="G35" s="122"/>
      <c r="H35" s="122"/>
      <c r="I35" s="122"/>
      <c r="J35" s="122"/>
      <c r="K35" s="122"/>
      <c r="L35" s="123"/>
      <c r="M35" s="103"/>
      <c r="N35" s="161" t="s">
        <v>7</v>
      </c>
      <c r="O35" s="121"/>
      <c r="P35" s="122"/>
      <c r="Q35" s="122"/>
      <c r="R35" s="122"/>
      <c r="S35" s="122"/>
      <c r="T35" s="122"/>
      <c r="U35" s="122"/>
      <c r="V35" s="122"/>
      <c r="W35" s="122"/>
      <c r="X35" s="123"/>
      <c r="Y35" s="103"/>
      <c r="Z35" s="103"/>
      <c r="AA35" s="103"/>
      <c r="AB35" s="103"/>
    </row>
    <row r="36" customFormat="false" ht="15" hidden="false" customHeight="false" outlineLevel="0" collapsed="false">
      <c r="B36" s="116" t="s">
        <v>5</v>
      </c>
      <c r="C36" s="117"/>
      <c r="D36" s="118"/>
      <c r="E36" s="118"/>
      <c r="F36" s="118"/>
      <c r="G36" s="118"/>
      <c r="H36" s="119"/>
      <c r="I36" s="119"/>
      <c r="J36" s="119"/>
      <c r="K36" s="119"/>
      <c r="L36" s="119"/>
      <c r="M36" s="103"/>
      <c r="N36" s="116" t="s">
        <v>5</v>
      </c>
      <c r="O36" s="117"/>
      <c r="P36" s="118"/>
      <c r="Q36" s="118"/>
      <c r="R36" s="118"/>
      <c r="S36" s="118"/>
      <c r="T36" s="119"/>
      <c r="U36" s="119"/>
      <c r="V36" s="119"/>
      <c r="W36" s="119"/>
      <c r="X36" s="119"/>
      <c r="Y36" s="103"/>
      <c r="Z36" s="103"/>
      <c r="AA36" s="103"/>
      <c r="AB36" s="103"/>
    </row>
    <row r="37" customFormat="false" ht="15" hidden="false" customHeight="false" outlineLevel="0" collapsed="false">
      <c r="B37" s="161" t="s">
        <v>7</v>
      </c>
      <c r="C37" s="121"/>
      <c r="D37" s="122"/>
      <c r="E37" s="122"/>
      <c r="F37" s="122"/>
      <c r="G37" s="122"/>
      <c r="H37" s="122"/>
      <c r="I37" s="122"/>
      <c r="J37" s="122"/>
      <c r="K37" s="122"/>
      <c r="L37" s="123"/>
      <c r="M37" s="103"/>
      <c r="N37" s="161" t="s">
        <v>7</v>
      </c>
      <c r="O37" s="121"/>
      <c r="P37" s="122"/>
      <c r="Q37" s="122"/>
      <c r="R37" s="122"/>
      <c r="S37" s="122"/>
      <c r="T37" s="122"/>
      <c r="U37" s="122"/>
      <c r="V37" s="122"/>
      <c r="W37" s="122"/>
      <c r="X37" s="123"/>
      <c r="Y37" s="103"/>
      <c r="Z37" s="103"/>
      <c r="AA37" s="103"/>
      <c r="AB37" s="103"/>
    </row>
    <row r="38" customFormat="false" ht="15" hidden="false" customHeight="false" outlineLevel="0" collapsed="false">
      <c r="B38" s="116" t="s">
        <v>5</v>
      </c>
      <c r="C38" s="117"/>
      <c r="D38" s="118"/>
      <c r="E38" s="118"/>
      <c r="F38" s="118"/>
      <c r="G38" s="118"/>
      <c r="H38" s="119"/>
      <c r="I38" s="119"/>
      <c r="J38" s="119"/>
      <c r="K38" s="119"/>
      <c r="L38" s="119"/>
      <c r="M38" s="103"/>
      <c r="N38" s="116" t="s">
        <v>5</v>
      </c>
      <c r="O38" s="117"/>
      <c r="P38" s="118"/>
      <c r="Q38" s="118"/>
      <c r="R38" s="118"/>
      <c r="S38" s="118"/>
      <c r="T38" s="119"/>
      <c r="U38" s="119"/>
      <c r="V38" s="119"/>
      <c r="W38" s="119"/>
      <c r="X38" s="119"/>
      <c r="Y38" s="103"/>
      <c r="Z38" s="103"/>
      <c r="AA38" s="103"/>
      <c r="AB38" s="103"/>
    </row>
    <row r="39" customFormat="false" ht="15" hidden="false" customHeight="false" outlineLevel="0" collapsed="false">
      <c r="B39" s="161" t="s">
        <v>7</v>
      </c>
      <c r="C39" s="121"/>
      <c r="D39" s="122"/>
      <c r="E39" s="122"/>
      <c r="F39" s="122"/>
      <c r="G39" s="122"/>
      <c r="H39" s="122"/>
      <c r="I39" s="122"/>
      <c r="J39" s="122"/>
      <c r="K39" s="122"/>
      <c r="L39" s="123"/>
      <c r="M39" s="103"/>
      <c r="N39" s="161" t="s">
        <v>7</v>
      </c>
      <c r="O39" s="121"/>
      <c r="P39" s="122"/>
      <c r="Q39" s="122"/>
      <c r="R39" s="122"/>
      <c r="S39" s="122"/>
      <c r="T39" s="122"/>
      <c r="U39" s="122"/>
      <c r="V39" s="122"/>
      <c r="W39" s="122"/>
      <c r="X39" s="123"/>
      <c r="Y39" s="103"/>
      <c r="Z39" s="103"/>
      <c r="AA39" s="103"/>
      <c r="AB39" s="103"/>
    </row>
    <row r="40" customFormat="false" ht="15" hidden="false" customHeight="false" outlineLevel="0" collapsed="false">
      <c r="B40" s="116" t="s">
        <v>5</v>
      </c>
      <c r="C40" s="117"/>
      <c r="D40" s="118"/>
      <c r="E40" s="118"/>
      <c r="F40" s="118"/>
      <c r="G40" s="118"/>
      <c r="H40" s="119"/>
      <c r="I40" s="119"/>
      <c r="J40" s="119"/>
      <c r="K40" s="119"/>
      <c r="L40" s="119"/>
      <c r="M40" s="103"/>
      <c r="N40" s="116" t="s">
        <v>5</v>
      </c>
      <c r="O40" s="117"/>
      <c r="P40" s="118"/>
      <c r="Q40" s="118"/>
      <c r="R40" s="118"/>
      <c r="S40" s="118"/>
      <c r="T40" s="119"/>
      <c r="U40" s="119"/>
      <c r="V40" s="119"/>
      <c r="W40" s="119"/>
      <c r="X40" s="119"/>
      <c r="Y40" s="103"/>
      <c r="Z40" s="103"/>
      <c r="AA40" s="103"/>
      <c r="AB40" s="103"/>
    </row>
    <row r="41" customFormat="false" ht="15" hidden="false" customHeight="false" outlineLevel="0" collapsed="false">
      <c r="B41" s="161" t="s">
        <v>7</v>
      </c>
      <c r="C41" s="121"/>
      <c r="D41" s="122"/>
      <c r="E41" s="122"/>
      <c r="F41" s="122"/>
      <c r="G41" s="122"/>
      <c r="H41" s="122"/>
      <c r="I41" s="122"/>
      <c r="J41" s="122"/>
      <c r="K41" s="122"/>
      <c r="L41" s="123"/>
      <c r="M41" s="103"/>
      <c r="N41" s="161" t="s">
        <v>7</v>
      </c>
      <c r="O41" s="121"/>
      <c r="P41" s="122"/>
      <c r="Q41" s="122"/>
      <c r="R41" s="122"/>
      <c r="S41" s="122"/>
      <c r="T41" s="122"/>
      <c r="U41" s="122"/>
      <c r="V41" s="122"/>
      <c r="W41" s="122"/>
      <c r="X41" s="123"/>
      <c r="Y41" s="103"/>
      <c r="Z41" s="103"/>
      <c r="AA41" s="103"/>
      <c r="AB41" s="103"/>
    </row>
    <row r="42" customFormat="false" ht="15" hidden="false" customHeight="false" outlineLevel="0" collapsed="false">
      <c r="B42" s="116" t="s">
        <v>5</v>
      </c>
      <c r="C42" s="117"/>
      <c r="D42" s="118"/>
      <c r="E42" s="118"/>
      <c r="F42" s="118"/>
      <c r="G42" s="118"/>
      <c r="H42" s="119"/>
      <c r="I42" s="119"/>
      <c r="J42" s="119"/>
      <c r="K42" s="119"/>
      <c r="L42" s="119"/>
      <c r="M42" s="103"/>
      <c r="N42" s="116" t="s">
        <v>5</v>
      </c>
      <c r="O42" s="117"/>
      <c r="P42" s="118"/>
      <c r="Q42" s="118"/>
      <c r="R42" s="118"/>
      <c r="S42" s="118"/>
      <c r="T42" s="119"/>
      <c r="U42" s="119"/>
      <c r="V42" s="119"/>
      <c r="W42" s="119"/>
      <c r="X42" s="119"/>
      <c r="Y42" s="103"/>
      <c r="Z42" s="103"/>
      <c r="AA42" s="103"/>
      <c r="AB42" s="103"/>
    </row>
    <row r="43" customFormat="false" ht="15" hidden="false" customHeight="false" outlineLevel="0" collapsed="false">
      <c r="B43" s="161" t="s">
        <v>7</v>
      </c>
      <c r="C43" s="121"/>
      <c r="D43" s="122"/>
      <c r="E43" s="122"/>
      <c r="F43" s="122"/>
      <c r="G43" s="122"/>
      <c r="H43" s="122"/>
      <c r="I43" s="122"/>
      <c r="J43" s="122"/>
      <c r="K43" s="122"/>
      <c r="L43" s="123"/>
      <c r="M43" s="103"/>
      <c r="N43" s="161" t="s">
        <v>7</v>
      </c>
      <c r="O43" s="121"/>
      <c r="P43" s="122"/>
      <c r="Q43" s="122"/>
      <c r="R43" s="122"/>
      <c r="S43" s="122"/>
      <c r="T43" s="122"/>
      <c r="U43" s="122"/>
      <c r="V43" s="122"/>
      <c r="W43" s="122"/>
      <c r="X43" s="123"/>
      <c r="Y43" s="103"/>
      <c r="Z43" s="103"/>
      <c r="AA43" s="103"/>
      <c r="AB43" s="103"/>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193</TotalTime>
  <Application>LibreOffice/25.2.2.2$Linux_X86_64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2024-02-13T13:52:09Z</dcterms:created>
  <dc:creator>Laitakari Artturi</dc:creator>
  <dc:description/>
  <dc:language>en-US</dc:language>
  <cp:lastModifiedBy/>
  <cp:lastPrinted>2025-03-31T21:30:22Z</cp:lastPrinted>
  <dcterms:modified xsi:type="dcterms:W3CDTF">2025-03-31T21:34:51Z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