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aa2d1c08326cb3/Documents/Ioannou Lab/Results/"/>
    </mc:Choice>
  </mc:AlternateContent>
  <xr:revisionPtr revIDLastSave="1595" documentId="8_{0131D8B5-A1BA-4671-81F3-9E4BD343E121}" xr6:coauthVersionLast="45" xr6:coauthVersionMax="45" xr10:uidLastSave="{14E0E1DA-D9A0-4C56-B7B9-8C7CD3492C81}"/>
  <bookViews>
    <workbookView xWindow="-98" yWindow="-98" windowWidth="20715" windowHeight="13276" activeTab="3" xr2:uid="{32B8D23B-7DE0-4C95-931D-E97E94943427}"/>
  </bookViews>
  <sheets>
    <sheet name="CTRL" sheetId="3" r:id="rId1"/>
    <sheet name="NMDA" sheetId="4" r:id="rId2"/>
    <sheet name="NMDA+ETO" sheetId="5" r:id="rId3"/>
    <sheet name="ETO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5" i="3" l="1"/>
  <c r="S53" i="6"/>
  <c r="S63" i="6"/>
  <c r="S73" i="6"/>
  <c r="S83" i="6"/>
  <c r="S93" i="6"/>
  <c r="S103" i="6"/>
  <c r="S113" i="6"/>
  <c r="R53" i="6"/>
  <c r="R63" i="6"/>
  <c r="R73" i="6"/>
  <c r="R83" i="6"/>
  <c r="R93" i="6"/>
  <c r="R103" i="6"/>
  <c r="R113" i="6"/>
  <c r="Q53" i="6"/>
  <c r="Q63" i="6"/>
  <c r="Q73" i="6"/>
  <c r="Q83" i="6"/>
  <c r="Q93" i="6"/>
  <c r="Q103" i="6"/>
  <c r="Q113" i="6"/>
  <c r="S43" i="6"/>
  <c r="Q43" i="6"/>
  <c r="R43" i="6"/>
  <c r="S35" i="6"/>
  <c r="R35" i="6"/>
  <c r="Q35" i="6"/>
  <c r="S15" i="6"/>
  <c r="S25" i="6"/>
  <c r="R15" i="6"/>
  <c r="R25" i="6"/>
  <c r="Q15" i="6"/>
  <c r="Q25" i="6"/>
  <c r="S5" i="6"/>
  <c r="R5" i="6"/>
  <c r="Q5" i="6"/>
  <c r="P53" i="6"/>
  <c r="P63" i="6"/>
  <c r="P73" i="6"/>
  <c r="P83" i="6"/>
  <c r="P93" i="6"/>
  <c r="P103" i="6"/>
  <c r="P113" i="6"/>
  <c r="P43" i="6"/>
  <c r="P35" i="6"/>
  <c r="P15" i="6"/>
  <c r="P25" i="6"/>
  <c r="P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5" i="6"/>
  <c r="S15" i="5"/>
  <c r="S25" i="5"/>
  <c r="S35" i="5"/>
  <c r="S45" i="5"/>
  <c r="S55" i="5"/>
  <c r="S65" i="5"/>
  <c r="S75" i="5"/>
  <c r="S85" i="5"/>
  <c r="S95" i="5"/>
  <c r="S105" i="5"/>
  <c r="S115" i="5"/>
  <c r="S125" i="5"/>
  <c r="S135" i="5"/>
  <c r="S5" i="5"/>
  <c r="R15" i="5"/>
  <c r="R25" i="5"/>
  <c r="R35" i="5"/>
  <c r="R45" i="5"/>
  <c r="R55" i="5"/>
  <c r="R65" i="5"/>
  <c r="R75" i="5"/>
  <c r="R85" i="5"/>
  <c r="R95" i="5"/>
  <c r="R105" i="5"/>
  <c r="R115" i="5"/>
  <c r="R125" i="5"/>
  <c r="R135" i="5"/>
  <c r="R5" i="5"/>
  <c r="Q15" i="5"/>
  <c r="Q25" i="5"/>
  <c r="Q35" i="5"/>
  <c r="Q45" i="5"/>
  <c r="Q55" i="5"/>
  <c r="Q65" i="5"/>
  <c r="Q75" i="5"/>
  <c r="Q85" i="5"/>
  <c r="Q95" i="5"/>
  <c r="Q105" i="5"/>
  <c r="Q115" i="5"/>
  <c r="Q125" i="5"/>
  <c r="Q135" i="5"/>
  <c r="Q5" i="5"/>
  <c r="P15" i="5"/>
  <c r="P25" i="5"/>
  <c r="P35" i="5"/>
  <c r="P45" i="5"/>
  <c r="P55" i="5"/>
  <c r="P65" i="5"/>
  <c r="P75" i="5"/>
  <c r="P85" i="5"/>
  <c r="P95" i="5"/>
  <c r="P105" i="5"/>
  <c r="P115" i="5"/>
  <c r="P125" i="5"/>
  <c r="P135" i="5"/>
  <c r="P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5" i="5"/>
  <c r="R15" i="4"/>
  <c r="R25" i="4"/>
  <c r="R35" i="4"/>
  <c r="R45" i="4"/>
  <c r="R55" i="4"/>
  <c r="R65" i="4"/>
  <c r="R75" i="4"/>
  <c r="R85" i="4"/>
  <c r="R95" i="4"/>
  <c r="R105" i="4"/>
  <c r="S15" i="4"/>
  <c r="S25" i="4"/>
  <c r="S35" i="4"/>
  <c r="S45" i="4"/>
  <c r="S55" i="4"/>
  <c r="S65" i="4"/>
  <c r="S75" i="4"/>
  <c r="S85" i="4"/>
  <c r="S95" i="4"/>
  <c r="S105" i="4"/>
  <c r="S5" i="4"/>
  <c r="R5" i="4"/>
  <c r="Q15" i="4"/>
  <c r="Q25" i="4"/>
  <c r="Q35" i="4"/>
  <c r="Q45" i="4"/>
  <c r="Q55" i="4"/>
  <c r="Q65" i="4"/>
  <c r="Q75" i="4"/>
  <c r="Q85" i="4"/>
  <c r="Q95" i="4"/>
  <c r="Q105" i="4"/>
  <c r="Q5" i="4"/>
  <c r="P15" i="4"/>
  <c r="P25" i="4"/>
  <c r="P35" i="4"/>
  <c r="P45" i="4"/>
  <c r="P55" i="4"/>
  <c r="P65" i="4"/>
  <c r="P75" i="4"/>
  <c r="P85" i="4"/>
  <c r="P95" i="4"/>
  <c r="P105" i="4"/>
  <c r="P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5" i="4"/>
  <c r="Q15" i="3"/>
  <c r="Q25" i="3"/>
  <c r="Q35" i="3"/>
  <c r="Q45" i="3"/>
  <c r="Q55" i="3"/>
  <c r="Q65" i="3"/>
  <c r="Q75" i="3"/>
  <c r="Q85" i="3"/>
  <c r="Q95" i="3"/>
  <c r="Q105" i="3"/>
  <c r="Q115" i="3"/>
  <c r="Q125" i="3"/>
  <c r="Q135" i="3"/>
  <c r="S15" i="3"/>
  <c r="S25" i="3"/>
  <c r="S35" i="3"/>
  <c r="S45" i="3"/>
  <c r="S55" i="3"/>
  <c r="S65" i="3"/>
  <c r="S75" i="3"/>
  <c r="S85" i="3"/>
  <c r="S95" i="3"/>
  <c r="S105" i="3"/>
  <c r="S115" i="3"/>
  <c r="S125" i="3"/>
  <c r="S135" i="3"/>
  <c r="S5" i="3"/>
  <c r="Q5" i="3"/>
  <c r="R15" i="3"/>
  <c r="R25" i="3"/>
  <c r="R35" i="3"/>
  <c r="R45" i="3"/>
  <c r="R55" i="3"/>
  <c r="R65" i="3"/>
  <c r="R75" i="3"/>
  <c r="R85" i="3"/>
  <c r="R95" i="3"/>
  <c r="R105" i="3"/>
  <c r="R115" i="3"/>
  <c r="R125" i="3"/>
  <c r="R135" i="3"/>
  <c r="P15" i="3"/>
  <c r="P25" i="3"/>
  <c r="P35" i="3"/>
  <c r="P45" i="3"/>
  <c r="P65" i="3"/>
  <c r="P75" i="3"/>
  <c r="P85" i="3"/>
  <c r="P95" i="3"/>
  <c r="P105" i="3"/>
  <c r="P115" i="3"/>
  <c r="P125" i="3"/>
  <c r="P135" i="3"/>
  <c r="R5" i="3"/>
  <c r="P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5" i="3"/>
</calcChain>
</file>

<file path=xl/sharedStrings.xml><?xml version="1.0" encoding="utf-8"?>
<sst xmlns="http://schemas.openxmlformats.org/spreadsheetml/2006/main" count="835" uniqueCount="531">
  <si>
    <t>Technique: Z-Stack (Max Intensity) &gt; Adjust brightness (Auto)&gt; Despeckle &gt; Threshold (RenyiEntropy or manually adjusted) &gt; Set Measurements (Area, Shape Descriptors, Area Fraction, Perimeter, Feret's Diameter) &gt; Analyze Particles (3-Infinity Pixel Units, Overlay Masks, Cicularity 0.5-1,Exclude on edges, Display results, summarize). For cell number count cells on GFAP channel.</t>
  </si>
  <si>
    <t>NMDA + ETOMOXIR</t>
  </si>
  <si>
    <t>Slice</t>
  </si>
  <si>
    <t>Count</t>
  </si>
  <si>
    <t>Total Area</t>
  </si>
  <si>
    <t>Average Size</t>
  </si>
  <si>
    <t>% Area</t>
  </si>
  <si>
    <t>Perimeter</t>
  </si>
  <si>
    <t>Circularity</t>
  </si>
  <si>
    <t>Solidity</t>
  </si>
  <si>
    <t>Feret Diameter</t>
  </si>
  <si>
    <t>FeretX</t>
  </si>
  <si>
    <t>FeretY</t>
  </si>
  <si>
    <t>FeretAngle</t>
  </si>
  <si>
    <t>MinFeret</t>
  </si>
  <si>
    <t>Cells</t>
  </si>
  <si>
    <t>Count/Cells</t>
  </si>
  <si>
    <t>Average Count/Cells</t>
  </si>
  <si>
    <t>ST DEV</t>
  </si>
  <si>
    <t>Average Area Size</t>
  </si>
  <si>
    <t>C3-MAX_05FEB2020-63x-CTRL-DAPI+GFAP+QA.lif - CTRL-1L</t>
  </si>
  <si>
    <t>NaN</t>
  </si>
  <si>
    <t>C3-MAX_05FEB2020-63x-CTRL-DAPI+GFAP+QA.lif - CTRL-2L</t>
  </si>
  <si>
    <t>C3-MAX_05FEB2020-63x-CTRL-DAPI+GFAP+QA.lif - CTRL-3L</t>
  </si>
  <si>
    <t>C3-MAX_05FEB2020-63x-CTRL-DAPI+GFAP+QA.lif - CTRL-4L</t>
  </si>
  <si>
    <t>C3-MAX_05FEB2020-63x-CTRL-DAPI+GFAP+QA.lif - CTRL-5L</t>
  </si>
  <si>
    <t>C3-MAX_05FEB2020-63x-CTRL-DAPI+GFAP+QA.lif - CTRL-6L</t>
  </si>
  <si>
    <t>C3-MAX_05FEB2020-63x-CTRL-DAPI+GFAP+QA.lif - CTRL-7L</t>
  </si>
  <si>
    <t>C3-MAX_05FEB2020-63x-CTRL-DAPI+GFAP+QA.lif - CTRL-8L</t>
  </si>
  <si>
    <t>C3-MAX_05FEB2020-63x-CTRL-DAPI+GFAP+QA.lif - CTRL-9L</t>
  </si>
  <si>
    <t>C3-MAX_05FEB2020-63x-CTRL-DAPI+GFAP+QA.lif - CTRL-10L</t>
  </si>
  <si>
    <t>C3-MAX_05FEB2020-63x-CTRL-DAPI+GFAP+QA.lif - CTRL-1R</t>
  </si>
  <si>
    <t>C3-MAX_05FEB2020-63x-CTRL-DAPI+GFAP+QA.lif - CTRL-2R</t>
  </si>
  <si>
    <t>C3-MAX_05FEB2020-63x-CTRL-DAPI+GFAP+QA.lif - CTRL-3R* (512*512)</t>
  </si>
  <si>
    <t>C3-MAX_05FEB2020-63x-CTRL-DAPI+GFAP+QA.lif - CTRL-4R</t>
  </si>
  <si>
    <t>C3-MAX_05FEB2020-63x-CTRL-DAPI+GFAP+QA.lif - CTRL-5R</t>
  </si>
  <si>
    <t>C3-MAX_05FEB2020-63x-CTRL-DAPI+GFAP+QA.lif - CTRL-6R</t>
  </si>
  <si>
    <t>C3-MAX_05FEB2020-63x-CTRL-DAPI+GFAP+QA.lif - CTRL-7R</t>
  </si>
  <si>
    <t>C3-MAX_05FEB2020-63x-CTRL-DAPI+GFAP+QA.lif - CTRL-8R</t>
  </si>
  <si>
    <t>C3-MAX_05FEB2020-63x-CTRL-DAPI+GFAP+QA.lif - CTRL-9R</t>
  </si>
  <si>
    <t>C3-MAX_05FEB2020-63x-CTRL-DAPI+GFAP+QA.lif - CTRL-10R</t>
  </si>
  <si>
    <t>C3-MAX_09-JUL-2020-63x-CTRL-DAPI+GFAP+QA-1L.lsm</t>
  </si>
  <si>
    <t>C3-MAX_09-JUL-2020-63x-CTRL-DAPI+GFAP+QA-2L.lsm</t>
  </si>
  <si>
    <t>C3-MAX_09-JUL-2020-63x-CTRL-DAPI+GFAP+QA-3L.lsm</t>
  </si>
  <si>
    <t>C3-MAX_09-JUL-2020-63x-CTRL-DAPI+GFAP+QA-4L.lsm</t>
  </si>
  <si>
    <t>C3-MAX_09-JUL-2020-63x-CTRL-DAPI+GFAP+QA-5L.lsm</t>
  </si>
  <si>
    <t>C3-MAX_09-JUL-2020-63x-CTRL-DAPI+GFAP+QA-6L.lsm</t>
  </si>
  <si>
    <t>C3-MAX_09-JUL-2020-63x-CTRL-DAPI+GFAP+QA-7L.lsm</t>
  </si>
  <si>
    <t>Result of C3-MAX_09-JUL-2020-63x-CTRL-DAPI+GFAP+QA-8L.lsm</t>
  </si>
  <si>
    <t>C3-MAX_09-JUL-2020-63x-CTRL-DAPI+GFAP+QA-9L.lsm</t>
  </si>
  <si>
    <t>C3-MAX_09-JUL-2020-63x-CTRL-DAPI+GFAP+QA-10L.lsm</t>
  </si>
  <si>
    <t>C3-MAX_09-JUL-2020-63x-CTRL-DAPI+GFAP+QA-1R.lsm</t>
  </si>
  <si>
    <t>C3-MAX_09-JUL-2020-63x-CTRL-DAPI+GFAP+QA-2R.lsm</t>
  </si>
  <si>
    <t>C3-MAX_09-JUL-2020-63x-CTRL-DAPI+GFAP+QA-3R.lsm</t>
  </si>
  <si>
    <t>C3-MAX_09-JUL-2020-63x-CTRL-DAPI+GFAP+QA-4R.lsm</t>
  </si>
  <si>
    <t>C3-MAX_09-JUL-2020-63x-CTRL-DAPI+GFAP+QA-5R.lsm</t>
  </si>
  <si>
    <t>C3-MAX_09-JUL-2020-63x-CTRL-DAPI+GFAP+QA-6R.lsm</t>
  </si>
  <si>
    <t>C3-MAX_09-JUL-2020-63x-CTRL-DAPI+GFAP+QA-7R.lsm</t>
  </si>
  <si>
    <t>C3-MAX_09-JUL-2020-63x-CTRL-DAPI+GFAP+QA-8R.lsm</t>
  </si>
  <si>
    <t>C3-MAX_09-JUL-2020-63x-CTRL-DAPI+GFAP+QA-9R.lsm</t>
  </si>
  <si>
    <t>C3-MAX_09-JUL-2020-63x-CTRL-DAPI+GFAP+QA-10R.lsm</t>
  </si>
  <si>
    <t>C3-MAX_22-JUL-2020-63x-CTRL-DAPI+GFAP+QA-1L.lsm</t>
  </si>
  <si>
    <t>C3-MAX_22-JUL-2020-63x-CTRL-DAPI+GFAP+QA-2L.lsm</t>
  </si>
  <si>
    <t>C3-MAX_22-JUL-2020-63x-CTRL-DAPI+GFAP+QA-3L.lsm</t>
  </si>
  <si>
    <t>C3-MAX_22-JUL-2020-63x-CTRL-DAPI+GFAP+QA-4L.lsm</t>
  </si>
  <si>
    <t>C3-MAX_22-JUL-2020-63x-CTRL-DAPI+GFAP+QA-5L.lsm</t>
  </si>
  <si>
    <t>C3-MAX_22-JUL-2020-63x-CTRL-DAPI+GFAP+QA-6L.lsm</t>
  </si>
  <si>
    <t>C3-MAX_22-JUL-2020-63x-CTRL-DAPI+GFAP+QA-7L.lsm</t>
  </si>
  <si>
    <t>C3-MAX_22-JUL-2020-63x-CTRL-DAPI+GFAP+QA-8L.lsm</t>
  </si>
  <si>
    <t>C3-MAX_22-JUL-2020-63x-CTRL-DAPI+GFAP+QA-9L.lsm</t>
  </si>
  <si>
    <t>C3-MAX_22-JUL-2020-63x-CTRL-DAPI+GFAP+QA-10L.lsm</t>
  </si>
  <si>
    <t>C3-MAX_22-JUL-2020-63x-CTRL-DAPI+GFAP+QA-1R.lsm</t>
  </si>
  <si>
    <t>C3-MAX_22-JUL-2020-63x-CTRL-DAPI+GFAP+QA-2R.lsm</t>
  </si>
  <si>
    <t>C3-MAX_22-JUL-2020-63x-CTRL-DAPI+GFAP+QA-3R.lsm</t>
  </si>
  <si>
    <t>C3-MAX_22-JUL-2020-63x-CTRL-DAPI+GFAP+QA-4R.lsm</t>
  </si>
  <si>
    <t>C3-MAX_22-JUL-2020-63x-CTRL-DAPI+GFAP+QA-5R.lsm</t>
  </si>
  <si>
    <t>C3-MAX_22-JUL-2020-63x-CTRL-DAPI+GFAP+QA-6R.lsm</t>
  </si>
  <si>
    <t>C3-MAX_22-JUL-2020-63x-CTRL-DAPI+GFAP+QA-7R.lsm</t>
  </si>
  <si>
    <t>C3-MAX_22-JUL-2020-63x-CTRL-DAPI+GFAP+QA-8R.lsm</t>
  </si>
  <si>
    <t>C3-MAX_22-JUL-2020-63x-CTRL-DAPI+GFAP+QA-9R.lsm</t>
  </si>
  <si>
    <t>C3-MAX_22-JUL-2020-63x-CTRL-DAPI+GFAP+QA-10R.lsm</t>
  </si>
  <si>
    <t>C2-MAX_05-AUG-2020-63x-CTRL-FBSAstro-GFAP-DAPI-QA-1L.lsm</t>
  </si>
  <si>
    <t>C2-MAX_05-AUG-2020-63x-CTRL-FBSAstro-GFAP-DAPI-QA-2L.lsm</t>
  </si>
  <si>
    <t>C2-MAX_05-AUG-2020-63x-CTRL-FBSAstro-GFAP-DAPI-QA-3L.lsm</t>
  </si>
  <si>
    <t>C2-MAX_05-AUG-2020-63x-CTRL-FBSAstro-GFAP-DAPI-QA-4L.lsm</t>
  </si>
  <si>
    <t>C2-MAX_05-AUG-2020-63x-CTRL-FBSAstro-GFAP-DAPI-QA-5L.lsm</t>
  </si>
  <si>
    <t>C2-MAX_05-AUG-2020-63x-CTRL-FBSAstro-GFAP-DAPI-QA-6L.lsm</t>
  </si>
  <si>
    <t>C1-MAX_05-AUG-2020-63x-CTRL-FBSAstro-GFAP-DAPI-QA-7L.lsm</t>
  </si>
  <si>
    <t>C2-MAX_05-AUG-2020-63x-CTRL-FBSAstro-GFAP-DAPI-QA-8L.lsm</t>
  </si>
  <si>
    <t>C2-MAX_05-AUG-2020-63x-CTRL-FBSAstro-GFAP-DAPI-QA-9L.lsm</t>
  </si>
  <si>
    <t>C2-MAX_05-AUG-2020-63x-CTRL-FBSAstro-GFAP-DAPI-QA-10L.lsm</t>
  </si>
  <si>
    <t>C3-MAX_05-AUG-2020-63x-CTRL-FBSAstro-GFAP-DAPI-QA-1R.lsm</t>
  </si>
  <si>
    <t>C3-MAX_05-AUG-2020-63x-CTRL-FBSAstro-GFAP-DAPI-QA-2R.lsm</t>
  </si>
  <si>
    <t>C3-MAX_05-AUG-2020-63x-CTRL-FBSAstro-GFAP-DAPI-QA-3R.lsm</t>
  </si>
  <si>
    <t>C1-MAX_05-AUG-2020-63x-CTRL-FBSAstro-GFAP-DAPI-QA-4R.lsm</t>
  </si>
  <si>
    <t>C1-MAX_05-AUG-2020-63x-CTRL-FBSAstro-GFAP-DAPI-QA-5R.lsm</t>
  </si>
  <si>
    <t>C1-MAX_05-AUG-2020-63x-CTRL-FBSAstro-GFAP-DAPI-QA-6R.lsm</t>
  </si>
  <si>
    <t>C1-MAX_05-AUG-2020-63x-CTRL-FBSAstro-GFAP-DAPI-QA-7R.lsm</t>
  </si>
  <si>
    <t>C1-MAX_05-AUG-2020-63x-CTRL-FBSAstro-GFAP-DAPI-QA-8R.lsm</t>
  </si>
  <si>
    <t>C1-MAX_05-AUG-2020-63x-CTRL-FBSAstro-GFAP-DAPI-QA-9R.lsm</t>
  </si>
  <si>
    <t>C1-MAX_05-AUG-2020-63x-CTRL-FBSAstro-GFAP-DAPI-QA-10R.lsm</t>
  </si>
  <si>
    <t>C3-MAX_21-SEP-2020-63x-CTRL-DAPI-GFAP-QA-1L.lsm</t>
  </si>
  <si>
    <t>C3-MAX_21-SEP-2020-63x-CTRL-DAPI-GFAP-QA-2L.lsm</t>
  </si>
  <si>
    <t>C3-MAX_21-SEP-2020-63x-CTRL-DAPI-GFAP-QA-3L.lsm</t>
  </si>
  <si>
    <t>C3-MAX_21-SEP-2020-63x-CTRL-DAPI-GFAP-QA-4L.lsm</t>
  </si>
  <si>
    <t>C3-MAX_21-SEP-2020-63x-CTRL-DAPI-GFAP-QA-5L.lsm</t>
  </si>
  <si>
    <t>C3-MAX_21-SEP-2020-63x-CTRL-DAPI-GFAP-QA-6L.lsm</t>
  </si>
  <si>
    <t>C3-MAX_21-SEP-2020-63x-CTRL-DAPI-GFAP-QA-7L.lsm</t>
  </si>
  <si>
    <t>C3-MAX_21-SEP-2020-63x-CTRL-DAPI-GFAP-QA-8L.lsm</t>
  </si>
  <si>
    <t>C3-MAX_21-SEP-2020-63x-CTRL-DAPI-GFAP-QA-9L.lsm</t>
  </si>
  <si>
    <t>C3-MAX_21-SEP-2020-63x-CTRL-DAPI-GFAP-QA-10L.lsm</t>
  </si>
  <si>
    <t>C3-MAX_21-SEP-2020-63x-CTRL-DAPI-GFAP-QA-1R.lsm</t>
  </si>
  <si>
    <t>C3-MAX_21-SEP-2020-63x-CTRL-DAPI-GFAP-QA-2R.lsm</t>
  </si>
  <si>
    <t>C3-MAX_21-SEP-2020-63x-CTRL-DAPI-GFAP-QA-3R.lsm</t>
  </si>
  <si>
    <t>C3-MAX_21-SEP-2020-63x-CTRL-DAPI-GFAP-QA-4R.lsm</t>
  </si>
  <si>
    <t>C3-MAX_21-SEP-2020-63x-CTRL-DAPI-GFAP-QA-5R.lsm</t>
  </si>
  <si>
    <t>C3-MAX_21-SEP-2020-63x-CTRL-DAPI-GFAP-QA-6R.lsm</t>
  </si>
  <si>
    <t>C3-MAX_21-SEP-2020-63x-CTRL-DAPI-GFAP-QA-7R.lsm</t>
  </si>
  <si>
    <t>C3-MAX_21-SEP-2020-63x-CTRL-DAPI-GFAP-QA-8R.lsm</t>
  </si>
  <si>
    <t>C3-MAX_21-SEP-2020-63x-CTRL-DAPI-GFAP-QA-9R.lsm</t>
  </si>
  <si>
    <t>C3-MAX_21-SEP-2020-63x-CTRL-DAPI-GFAP-QA-10R.lsm</t>
  </si>
  <si>
    <t>C3-MAX_28-SEP-2020-63x-CTRL-DAPI+GFAP+QA-1L.lsm</t>
  </si>
  <si>
    <t>C3-MAX_28-SEP-2020-63x-CTRL-DAPI+GFAP+QA-2L.lsm</t>
  </si>
  <si>
    <t>C3-MAX_28-SEP-2020-63x-CTRL-DAPI+GFAP+QA-3L.lsm</t>
  </si>
  <si>
    <t>C3-MAX_28-SEP-2020-63x-CTRL-DAPI+GFAP+QA-4L.lsm</t>
  </si>
  <si>
    <t>C3-MAX_28-SEP-2020-63x-CTRL-DAPI+GFAP+QA-5L.lsm</t>
  </si>
  <si>
    <t>C3-MAX_28-SEP-2020-63x-CTRL-DAPI+GFAP+QA-6L.lsm</t>
  </si>
  <si>
    <t>C3-MAX_28-SEP-2020-63x-CTRL-DAPI+GFAP+QA-7L.lsm</t>
  </si>
  <si>
    <t>C3-MAX_28-SEP-2020-63x-CTRL-DAPI+GFAP+QA-8L.lsm</t>
  </si>
  <si>
    <t>C3-MAX_28-SEP-2020-63x-CTRL-DAPI+GFAP+QA-9L.lsm</t>
  </si>
  <si>
    <t>C3-MAX_28-SEP-2020-63x-CTRL-DAPI+GFAP+QA-10L.lsm</t>
  </si>
  <si>
    <t>C3-MAX_28-SEP-2020-63x-CTRL-DAPI+GFAP+QA-1R.lsm</t>
  </si>
  <si>
    <t>C3-MAX_28-SEP-2020-63x-CTRL-DAPI+GFAP+QA-2R.lsm</t>
  </si>
  <si>
    <t>C3-MAX_28-SEP-2020-63x-CTRL-DAPI+GFAP+QA-3R.lsm</t>
  </si>
  <si>
    <t>C3-MAX_28-SEP-2020-63x-CTRL-DAPI+GFAP+QA-4R.lsm</t>
  </si>
  <si>
    <t>Result of C3-MAX_28-SEP-2020-63x-CTRL-DAPI+GFAP+QA-5R.lsm</t>
  </si>
  <si>
    <t>Result of C3-MAX_28-SEP-2020-63x-CTRL-DAPI+GFAP+QA-6R.lsm</t>
  </si>
  <si>
    <t>Result of C3-MAX_28-SEP-2020-63x-CTRL-DAPI+GFAP+QA-7R.lsm</t>
  </si>
  <si>
    <t>Result of C3-MAX_28-SEP-2020-63x-CTRL-DAPI+GFAP+QA-8R.lsm</t>
  </si>
  <si>
    <t>Result of C3-MAX_28-SEP-2020-63x-CTRL-DAPI+GFAP+QA-9R.lsm</t>
  </si>
  <si>
    <t>C3-MAX_28-SEP-2020-63x-CTRL-DAPI+GFAP+QA-10R.lsm</t>
  </si>
  <si>
    <t>Result of C3-MAX_05-OCT-2020-63x-CTRL-DAPI+GFAP+QA-1L.lsm</t>
  </si>
  <si>
    <t>Result of C3-MAX_05-OCT-2020-63x-CTRL-DAPI+GFAP+QA-2L.lsm</t>
  </si>
  <si>
    <t>Result of C3-MAX_05-OCT-2020-63x-CTRL-DAPI+GFAP+QA-3L.lsm</t>
  </si>
  <si>
    <t>Result of C3-MAX_05-OCT-2020-63x-CTRL-DAPI+GFAP+QA-4L.lsm</t>
  </si>
  <si>
    <t>Result of C3-MAX_05-OCT-2020-63x-CTRL-DAPI+GFAP+QA-5L.lsm</t>
  </si>
  <si>
    <t>Result of C3-MAX_05-OCT-2020-63x-CTRL-DAPI+GFAP+QA-6L.lsm</t>
  </si>
  <si>
    <t>Result of C3-MAX_05-OCT-2020-63x-CTRL-DAPI+GFAP+QA-7L.lsm</t>
  </si>
  <si>
    <t>Result of C3-MAX_05-OCT-2020-63x-CTRL-DAPI+GFAP+QA-8L.lsm</t>
  </si>
  <si>
    <t>Result of C3-MAX_05-OCT-2020-63x-CTRL-DAPI+GFAP+QA-9L.lsm</t>
  </si>
  <si>
    <t>Result of C3-MAX_05-OCT-2020-63x-CTRL-DAPI+GFAP+QA-10L.lsm</t>
  </si>
  <si>
    <t>Result of C3-MAX_05-OCT-2020-63x-CTRL-DAPI+GFAP+QA-1R.lsm</t>
  </si>
  <si>
    <t>Result of C3-MAX_05-OCT-2020-63x-CTRL-DAPI+GFAP+QA-2R.lsm</t>
  </si>
  <si>
    <t>Result of C3-MAX_05-OCT-2020-63x-CTRL-DAPI+GFAP+QA-3R.lsm</t>
  </si>
  <si>
    <t>Result of C3-MAX_05-OCT-2020-63x-CTRL-DAPI+GFAP+QA-4R.lsm</t>
  </si>
  <si>
    <t>Result of C3-MAX_05-OCT-2020-63x-CTRL-DAPI+GFAP+QA-5R.lsm</t>
  </si>
  <si>
    <t>Result of C3-MAX_05-OCT-2020-63x-CTRL-DAPI+GFAP+QA-6R.lsm</t>
  </si>
  <si>
    <t>Result of C3-MAX_05-OCT-2020-63x-CTRL-DAPI+GFAP+QA-7R.lsm</t>
  </si>
  <si>
    <t>Result of C3-MAX_05-OCT-2020-63x-CTRL-DAPI+GFAP+QA-8R.lsm</t>
  </si>
  <si>
    <t>Result of C3-MAX_05-OCT-2020-63x-CTRL-DAPI+GFAP+QA-9R.lsm</t>
  </si>
  <si>
    <t>Result of C3-MAX_05-OCT-2020-63x-CTRL-DAPI+GFAP+QA-10R.lsm</t>
  </si>
  <si>
    <t>Technique: Z-Stack (Max Intensity) &gt; Adjust brightness (reset)&gt; Gaussian Blur (2.0) &gt; Threshold (RenyiEntropy or manually adjusted) &gt; Set Measurements (Area, Shape Descriptors, Area Fraction, Perimeter, Feret's Diameter) &gt; Analyze Particles (3-Infinity Pixel Units, Overlay Masks, Cicularity 0.5-1,Exclude on edges, Display results, summarize). For cell number count cells on GFAP channel.</t>
  </si>
  <si>
    <t>STDEV</t>
  </si>
  <si>
    <t>C3-MAX_05FEB2020-63x-NMDA-DAPI+GFAP+QA.lif - NMDA-1L</t>
  </si>
  <si>
    <t>C3-MAX_05FEB2020-63x-NMDA-DAPI+GFAP+QA.lif - NMDA-2L</t>
  </si>
  <si>
    <t>C3-MAX_05FEB2020-63x-NMDA-DAPI+GFAP+QA.lif - NMDA-3L</t>
  </si>
  <si>
    <t>C3-MAX_05FEB2020-63x-NMDA-DAPI+GFAP+QA.lif - NMDA-4L</t>
  </si>
  <si>
    <t>C3-MAX_05FEB2020-63x-NMDA-DAPI+GFAP+QA.lif - NMDA-5L</t>
  </si>
  <si>
    <t>C3-MAX_05FEB2020-63x-NMDA-DAPI+GFAP+QA.lif - NMDA-6L</t>
  </si>
  <si>
    <t>C3-MAX_05FEB2020-63x-NMDA-DAPI+GFAP+QA.lif - NMDA-7L</t>
  </si>
  <si>
    <t>C3-MAX_05FEB2020-63x-NMDA-DAPI+GFAP+QA.lif - NMDA-8L</t>
  </si>
  <si>
    <t>C3-MAX_05FEB2020-63x-NMDA-DAPI+GFAP+QA.lif - NMDA-9L</t>
  </si>
  <si>
    <t>C3-MAX_05FEB2020-63x-NMDA-DAPI+GFAP+QA.lif - NMDA-10L</t>
  </si>
  <si>
    <t>C3-MAX_05FEB2020-63x-NMDA-DAPI+GFAP+QA.lif - NMDA-1R</t>
  </si>
  <si>
    <t>C3-MAX_05FEB2020-63x-NMDA-DAPI+GFAP+QA.lif - NMDA-2R</t>
  </si>
  <si>
    <t>C3-MAX_05FEB2020-63x-NMDA-DAPI+GFAP+QA.lif - NMDA-3R</t>
  </si>
  <si>
    <t>C3-MAX_05FEB2020-63x-NMDA-DAPI+GFAP+QA.lif - NMDA-4R</t>
  </si>
  <si>
    <t>C3-MAX_05FEB2020-63x-NMDA-DAPI+GFAP+QA.lif - NMDA-5R</t>
  </si>
  <si>
    <t>C3-MAX_05FEB2020-63x-NMDA-DAPI+GFAP+QA.lif - NMDA-6R</t>
  </si>
  <si>
    <t>C3-MAX_05FEB2020-63x-NMDA-DAPI+GFAP+QA.lif - NMDA-7R</t>
  </si>
  <si>
    <t>C3-MAX_05FEB2020-63x-NMDA-DAPI+GFAP+QA.lif - NMDA-8R</t>
  </si>
  <si>
    <t>C3-MAX_05FEB2020-63x-NMDA-DAPI+GFAP+QA.lif - NMDA-9R</t>
  </si>
  <si>
    <t>C3-MAX_05FEB2020-63x-NMDA-DAPI+GFAP+QA.lif - NMDA-10R</t>
  </si>
  <si>
    <t>C3-MAX_09-JUL-2020-63x-NMDA-DAPI+GFAP+QA-1L.lsm</t>
  </si>
  <si>
    <t>C3-MAX_09-JUL-2020-63x-NMDA-DAPI+GFAP+QA-2L.lsm</t>
  </si>
  <si>
    <t>C3-MAX_09-JUL-2020-63x-NMDA-DAPI+GFAP+QA-3L.lsm</t>
  </si>
  <si>
    <t>C3-MAX_09-JUL-2020-63x-NMDA-DAPI+GFAP+QA-4L.lsm</t>
  </si>
  <si>
    <t>C3-MAX_09-JUL-2020-63x-NMDA-DAPI+GFAP+QA-5L.lsm</t>
  </si>
  <si>
    <t>C3-MAX_09-JUL-2020-63x-NMDA-DAPI+GFAP+QA-6L.lsm</t>
  </si>
  <si>
    <t>C3-MAX_09-JUL-2020-63x-NMDA-DAPI+GFAP+QA-7L.lsm</t>
  </si>
  <si>
    <t>C3-MAX_09-JUL-2020-63x-NMDA-DAPI+GFAP+QA-8L.lsm</t>
  </si>
  <si>
    <t>C3-MAX_09-JUL-2020-63x-NMDA-DAPI+GFAP+QA-9L.lsm</t>
  </si>
  <si>
    <t>C3-MAX_09-JUL-2020-63x-NMDA-DAPI+GFAP+QA-10L.lsm</t>
  </si>
  <si>
    <t>C3-MAX_09-JUL-2020-63x-NMDA-DAPI+GFAP+QA-1R.lsm</t>
  </si>
  <si>
    <t>C3-MAX_09-JUL-2020-63x-NMDA-DAPI+GFAP+QA-2R.lsm</t>
  </si>
  <si>
    <t>C3-MAX_09-JUL-2020-63x-NMDA-DAPI+GFAP+QA-3R.lsm</t>
  </si>
  <si>
    <t>C3-MAX_09-JUL-2020-63x-NMDA-DAPI+GFAP+QA-4R.lsm</t>
  </si>
  <si>
    <t>C3-MAX_09-JUL-2020-63x-NMDA-DAPI+GFAP+QA-5R.lsm</t>
  </si>
  <si>
    <t>C3-MAX_09-JUL-2020-63x-NMDA-DAPI+GFAP+QA-6R.lsm</t>
  </si>
  <si>
    <t>C3-MAX_09-JUL-2020-63x-NMDA-DAPI+GFAP+QA-7R.lsm</t>
  </si>
  <si>
    <t>C3-MAX_09-JUL-2020-63x-NMDA-DAPI+GFAP+QA-8R.lsm</t>
  </si>
  <si>
    <t>C3-MAX_09-JUL-2020-63x-NMDA-DAPI+GFAP+QA-9R.lsm</t>
  </si>
  <si>
    <t>C3-MAX_09-JUL-2020-63x-NMDA-DAPI+GFAP+QA-10R.lsm</t>
  </si>
  <si>
    <t>C1-MAX_22-JUL-2020-63x-NMDA-DAPI+GFAP+QA-1L.lsm</t>
  </si>
  <si>
    <t>C1-MAX_22-JUL-2020-63x-NMDA-DAPI+GFAP+QA-2L.lsm</t>
  </si>
  <si>
    <t>C1-MAX_22-JUL-2020-63x-NMDA-DAPI+GFAP+QA-3L.lsm</t>
  </si>
  <si>
    <t>C1-MAX_22-JUL-2020-63x-NMDA-DAPI+GFAP+QA-4L.lsm</t>
  </si>
  <si>
    <t>C3-MAX_22-JUL-2020-63x-NMDA-DAPI+GFAP+QA-5L.lsm</t>
  </si>
  <si>
    <t>C1-MAX_22-JUL-2020-63x-NMDA-DAPI+GFAP+QA-6L.lsm</t>
  </si>
  <si>
    <t>C1-MAX_22-JUL-2020-63x-NMDA-DAPI+GFAP+QA-7L.lsm</t>
  </si>
  <si>
    <t>C1-MAX_22-JUL-2020-63x-NMDA-DAPI+GFAP+QA-8L.lsm</t>
  </si>
  <si>
    <t>C1-MAX_22-JUL-2020-63x-NMDA-DAPI+GFAP+QA-9L.lsm</t>
  </si>
  <si>
    <t>C1-MAX_22-JUL-2020-63x-NMDA-DAPI+GFAP+QA-10L.lsm</t>
  </si>
  <si>
    <t>C1-MAX_22-JUL-2020-63x-NMDA-DAPI+GFAP+QA-1R.lsm</t>
  </si>
  <si>
    <t>C1-MAX_22-JUL-2020-63x-NMDA-DAPI+GFAP+QA-2R.lsm</t>
  </si>
  <si>
    <t>C1-MAX_22-JUL-2020-63x-NMDA-DAPI+GFAP+QA-3R.lsm</t>
  </si>
  <si>
    <t>C1-MAX_22-JUL-2020-63x-NMDA-DAPI+GFAP+QA-4R.lsm</t>
  </si>
  <si>
    <t>C1-MAX_22-JUL-2020-63x-NMDA-DAPI+GFAP+QA-5R.lsm</t>
  </si>
  <si>
    <t>C1-MAX_22-JUL-2020-63x-NMDA-DAPI+GFAP+QA-6R.lsm</t>
  </si>
  <si>
    <t>C1-MAX_22-JUL-2020-63x-NMDA-DAPI+GFAP+QA-7R.lsm</t>
  </si>
  <si>
    <t>C1-MAX_22-JUL-2020-63x-NMDA-DAPI+GFAP+QA-8R.lsm</t>
  </si>
  <si>
    <t>C1-MAX_22-JUL-2020-63x-NMDA-DAPI+GFAP+QA-9R.lsm</t>
  </si>
  <si>
    <t>C1-MAX_22-JUL-2020-63x-NMDA-DAPI+GFAP+QA-10R.lsm</t>
  </si>
  <si>
    <t>C3-MAX_05-AUG-2020-63x-NMDA-FBSAstro-GFAP-DAPI-QA-1L.lsm</t>
  </si>
  <si>
    <t>C3-MAX_05-AUG-2020-63x-NMDA-FBSAstro-GFAP-DAPI-QA-2L.lsm</t>
  </si>
  <si>
    <t>C1-MAX_05-AUG-2020-63x-NMDA-FBSAstro-GFAP-DAPI-QA-3L.lsm</t>
  </si>
  <si>
    <t>C3-MAX_05-AUG-2020-63x-NMDA-FBSAstro-GFAP-DAPI-QA-4L.lsm</t>
  </si>
  <si>
    <t>C1-MAX_05-AUG-2020-63x-NMDA-FBSAstro-GFAP-DAPI-QA-5L.lsm</t>
  </si>
  <si>
    <t>C1-MAX_05-AUG-2020-63x-NMDA-FBSAstro-GFAP-DAPI-QA-6L.lsm</t>
  </si>
  <si>
    <t>C1-MAX_05-AUG-2020-63x-NMDA-FBSAstro-GFAP-DAPI-QA-7L.lsm</t>
  </si>
  <si>
    <t>C1-MAX_05-AUG-2020-63x-NMDA-FBSAstro-GFAP-DAPI-QA-8L.lsm</t>
  </si>
  <si>
    <t>C1-MAX_05-AUG-2020-63x-NMDA-FBSAstro-GFAP-DAPI-QA-9L.lsm</t>
  </si>
  <si>
    <t>C1-MAX_05-AUG-2020-63x-NMDA-FBSAstro-GFAP-DAPI-QA-10L.lsm</t>
  </si>
  <si>
    <t>C3-MAX_05-AUG-2020-63x-NMDA-FBSAstro-GFAP-DAPI-QA-1R.lsm</t>
  </si>
  <si>
    <t>C1-MAX_05-AUG-2020-63x-NMDA-FBSAstro-GFAP-DAPI-QA-2R.lsm</t>
  </si>
  <si>
    <t>C1-MAX_05-AUG-2020-63x-NMDA-FBSAstro-GFAP-DAPI-QA-3R.lsm</t>
  </si>
  <si>
    <t>C1-MAX_05-AUG-2020-63x-NMDA-FBSAstro-GFAP-DAPI-QA-4R.lsm</t>
  </si>
  <si>
    <t>C3-MAX_05-AUG-2020-63x-NMDA-FBSAstro-GFAP-DAPI-QA-5R.lsm</t>
  </si>
  <si>
    <t>C3-MAX_05-AUG-2020-63x-NMDA-FBSAstro-GFAP-DAPI-QA-6R.lsm</t>
  </si>
  <si>
    <t>C1-MAX_05-AUG-2020-63x-NMDA-FBSAstro-GFAP-DAPI-QA-7R.lsm</t>
  </si>
  <si>
    <t>C1-MAX_05-AUG-2020-63x-NMDA-FBSAstro-GFAP-DAPI-QA-8R.lsm</t>
  </si>
  <si>
    <t>C3-MAX_05-AUG-2020-63x-NMDA-FBSAstro-GFAP-DAPI-QA-9R.lsm</t>
  </si>
  <si>
    <t>C1-MAX_05-AUG-2020-63x-NMDA-FBSAstro-GFAP-DAPI-QA-10R.lsm</t>
  </si>
  <si>
    <t>Result of C3-MAX_28-SEP-2020-63x-NMDA-DAPI+GFAP+QA-1L.lsm</t>
  </si>
  <si>
    <t>Result of C3-MAX_28-SEP-2020-63x-NMDA-DAPI+GFAP+QA-2L.lsm</t>
  </si>
  <si>
    <t>Result of C3-MAX_28-SEP-2020-63x-NMDA-DAPI+GFAP+QA-3L.lsm</t>
  </si>
  <si>
    <t>Result of C3-MAX_28-SEP-2020-63x-NMDA-DAPI+GFAP+QA-4L.lsm</t>
  </si>
  <si>
    <t>Result of C3-MAX_28-SEP-2020-63x-NMDA-DAPI+GFAP+QA-5L.lsm</t>
  </si>
  <si>
    <t>Result of C3-MAX_28-SEP-2020-63x-NMDA-DAPI+GFAP+QA-6L.lsm</t>
  </si>
  <si>
    <t>Result of C3-MAX_28-SEP-2020-63x-NMDA-DAPI+GFAP+QA-7L.lsm</t>
  </si>
  <si>
    <t>Result of C3-MAX_28-SEP-2020-63x-NMDA-DAPI+GFAP+QA-8L.lsm</t>
  </si>
  <si>
    <t>Result of C3-MAX_28-SEP-2020-63x-NMDA-DAPI+GFAP+QA-9L.lsm</t>
  </si>
  <si>
    <t>Result of C3-MAX_28-SEP-2020-63x-NMDA-DAPI+GFAP+QA-10L.lsm</t>
  </si>
  <si>
    <t>Result of C3-MAX_05-OCT-2020-63x-NMDA-DAPI+GFAP+QA-1L.lsm</t>
  </si>
  <si>
    <t>Result of C3-MAX_05-OCT-2020-63x-NMDA-DAPI+GFAP+QA-2L.lsm</t>
  </si>
  <si>
    <t>Result of C3-MAX_05-OCT-2020-63x-NMDA-DAPI+GFAP+QA-3L.lsm</t>
  </si>
  <si>
    <t>Result of C3-MAX_05-OCT-2020-63x-NMDA-DAPI+GFAP+QA-4L.lsm</t>
  </si>
  <si>
    <t>Result of C3-MAX_05-OCT-2020-63x-NMDA-DAPI+GFAP+QA-5L.lsm</t>
  </si>
  <si>
    <t>Result of C3-MAX_05-OCT-2020-63x-NMDA-DAPI+GFAP+QA-6L.lsm</t>
  </si>
  <si>
    <t>Result of C3-MAX_05-OCT-2020-63x-NMDA-DAPI+GFAP+QA-7L.lsm</t>
  </si>
  <si>
    <t>Result of C3-MAX_05-OCT-2020-63x-NMDA-DAPI+GFAP+QA-8L.lsm</t>
  </si>
  <si>
    <t>Result of C3-MAX_05-OCT-2020-63x-NMDA-DAPI+GFAP+QA-9L.lsm</t>
  </si>
  <si>
    <t>Result of C3-MAX_05-OCT-2020-63x-NMDA-DAPI+GFAP+QA-10L.lsm</t>
  </si>
  <si>
    <t>Result of C3-MAX_05-OCT-2020-63x-NMDA-DAPI+GFAP+QA-1R.lsm</t>
  </si>
  <si>
    <t>Result of C3-MAX_05-OCT-2020-63x-NMDA-DAPI+GFAP+QA-2R.lsm</t>
  </si>
  <si>
    <t>Result of C3-MAX_05-OCT-2020-63x-NMDA-DAPI+GFAP+QA-3R.lsm</t>
  </si>
  <si>
    <t>Result of C3-MAX_05-OCT-2020-63x-NMDA-DAPI+GFAP+QA-4R.lsm</t>
  </si>
  <si>
    <t>Result of C3-MAX_05-OCT-2020-63x-NMDA-DAPI+GFAP+QA-5R.lsm</t>
  </si>
  <si>
    <t>Result of C3-MAX_05-OCT-2020-63x-NMDA-DAPI+GFAP+QA-6R.lsm</t>
  </si>
  <si>
    <t>Result of C3-MAX_05-OCT-2020-63x-NMDA-DAPI+GFAP+QA-7R.lsm</t>
  </si>
  <si>
    <t>Result of C3-MAX_05-OCT-2020-63x-NMDA-DAPI+GFAP+QA-8R.lsm</t>
  </si>
  <si>
    <t>Result of C3-MAX_05-OCT-2020-63x-NMDA-DAPI+GFAP+QA-9R.lsm</t>
  </si>
  <si>
    <t>Result of C3-MAX_05-OCT-2020-63x-NMDA-DAPI+GFAP+QA-10R.lsm</t>
  </si>
  <si>
    <t>C3-MAX_05-FEB-2020-63x-NMDA+Etomoxir-GFAP+DAPI+QA.lif - ETO-1L</t>
  </si>
  <si>
    <t>C3-MAX_05-FEB-2020-63x-NMDA+Etomoxir-GFAP+DAPI+QA.lif - ETO-2L</t>
  </si>
  <si>
    <t>C3-MAX_05-FEB-2020-63x-NMDA+Etomoxir-GFAP+DAPI+QA.lif - ETO-3L</t>
  </si>
  <si>
    <t>C3-MAX_05-FEB-2020-63x-NMDA+Etomoxir-GFAP+DAPI+QA.lif - ETO-4L</t>
  </si>
  <si>
    <t>C3-MAX_05-FEB-2020-63x-NMDA+Etomoxir-GFAP+DAPI+QA.lif - ETO-5L</t>
  </si>
  <si>
    <t>C3-MAX_05-FEB-2020-63x-NMDA+Etomoxir-GFAP+DAPI+QA.lif - ETO-6L</t>
  </si>
  <si>
    <t>C3-MAX_05-FEB-2020-63x-NMDA+Etomoxir-GFAP+DAPI+QA.lif - ETO-7L</t>
  </si>
  <si>
    <t>C3-MAX_05-FEB-2020-63x-NMDA+Etomoxir-GFAP+DAPI+QA.lif - ETO-8L</t>
  </si>
  <si>
    <t>C3-MAX_05-FEB-2020-63x-NMDA+Etomoxir-GFAP+DAPI+QA.lif - ETO-9L</t>
  </si>
  <si>
    <t>C3-MAX_05-FEB-2020-63x-NMDA+Etomoxir-GFAP+DAPI+QA.lif - ETO-10L</t>
  </si>
  <si>
    <t>C3-MAX_05-FEB-2020-63x-NMDA+Etomoxir-GFAP+DAPI+QA.lif - ETO-1R</t>
  </si>
  <si>
    <t>C3-MAX_05-FEB-2020-63x-NMDA+Etomoxir-GFAP+DAPI+QA.lif - ETO-2R</t>
  </si>
  <si>
    <t>C3-MAX_05-FEB-2020-63x-NMDA+Etomoxir-GFAP+DAPI+QA.lif - ETO-3R</t>
  </si>
  <si>
    <t>C3-MAX_05-FEB-2020-63x-NMDA+Etomoxir-GFAP+DAPI+QA.lif - ETO-4R</t>
  </si>
  <si>
    <t>C3-MAX_05-FEB-2020-63x-NMDA+Etomoxir-GFAP+DAPI+QA.lif - ETO-5R</t>
  </si>
  <si>
    <t>C3-MAX_05-FEB-2020-63x-NMDA+Etomoxir-GFAP+DAPI+QA.lif - ETO-6R</t>
  </si>
  <si>
    <t>C3-MAX_05-FEB-2020-63x-NMDA+Etomoxir-GFAP+DAPI+QA.lif - ETO-7R</t>
  </si>
  <si>
    <t>C3-MAX_05-FEB-2020-63x-NMDA+Etomoxir-GFAP+DAPI+QA.lif - ETO-8R</t>
  </si>
  <si>
    <t>C3-MAX_05-FEB-2020-63x-NMDA+Etomoxir-GFAP+DAPI+QA.lif - ETO-9R</t>
  </si>
  <si>
    <t>C3-MAX_05-FEB-2020-63x-NMDA+Etomoxir-GFAP+DAPI+QA.lif - ETO-10R</t>
  </si>
  <si>
    <t>C3-MAX_09-JUL-2020-63x-NMDA+ETO-DAPI+GFAP+QA-1L.lsm</t>
  </si>
  <si>
    <t>C3-MAX_09-JUL-2020-63x-NMDA+ETO-DAPI+GFAP+QA-2L.lsm</t>
  </si>
  <si>
    <t>C3-MAX_09-JUL-2020-63x-NMDA+ETO-DAPI+GFAP+QA-3L.lsm</t>
  </si>
  <si>
    <t>C3-MAX_09-JUL-2020-63x-NMDA+ETO-DAPI+GFAP+QA-4L.lsm</t>
  </si>
  <si>
    <t>C3-MAX_09-JUL-2020-63x-NMDA+ETO-DAPI+GFAP+QA-5L.lsm</t>
  </si>
  <si>
    <t>C3-MAX_09-JUL-2020-63x-NMDA+ETO-DAPI+GFAP+QA-6L.lsm</t>
  </si>
  <si>
    <t>C3-MAX_09-JUL-2020-63x-NMDA+ETO-DAPI+GFAP+QA-7L.lsm</t>
  </si>
  <si>
    <t>C3-MAX_09-JUL-2020-63x-NMDA+ETO-DAPI+GFAP+QA-8L.lsm</t>
  </si>
  <si>
    <t>C3-MAX_09-JUL-2020-63x-NMDA+ETO-DAPI+GFAP+QA-9L.lsm</t>
  </si>
  <si>
    <t>C3-MAX_09-JUL-2020-63x-NMDA+ETO-DAPI+GFAP+QA-10L.lsm</t>
  </si>
  <si>
    <t>C3-MAX_09-JUL-2020-63x-NMDA+ETO-DAPI+GFAP+QA-1R.lsm</t>
  </si>
  <si>
    <t>C3-MAX_09-JUL-2020-63x-NMDA+ETO-DAPI+GFAP+QA-2R.lsm</t>
  </si>
  <si>
    <t>C3-MAX_09-JUL-2020-63x-NMDA+ETO-DAPI+GFAP+QA-3R.lsm</t>
  </si>
  <si>
    <t>C3-MAX_09-JUL-2020-63x-NMDA+ETO-DAPI+GFAP+QA-4R.lsm</t>
  </si>
  <si>
    <t>C3-MAX_09-JUL-2020-63x-NMDA+ETO-DAPI+GFAP+QA-5R.lsm</t>
  </si>
  <si>
    <t>C3-MAX_09-JUL-2020-63x-NMDA+ETO-DAPI+GFAP+QA-6R.lsm</t>
  </si>
  <si>
    <t>C3-MAX_09-JUL-2020-63x-NMDA+ETO-DAPI+GFAP+QA-7R.lsm</t>
  </si>
  <si>
    <t>C3-MAX_09-JUL-2020-63x-NMDA+ETO-DAPI+GFAP+QA-8R.lsm</t>
  </si>
  <si>
    <t>C3-MAX_09-JUL-2020-63x-NMDA+ETO-DAPI+GFAP+QA-9R.lsm</t>
  </si>
  <si>
    <t>C3-MAX_09-JUL-2020-63x-NMDA+ETO-DAPI+GFAP+QA-10R.lsm</t>
  </si>
  <si>
    <t>C3-MAX_22-JUL-2020-63x-NMDA+ETO-DAPI+GFAP+QA-1L.lsm</t>
  </si>
  <si>
    <t>C3-MAX_22-JUL-2020-63x-NMDA+ETO-DAPI+GFAP+QA-2L.lsm</t>
  </si>
  <si>
    <t>C3-MAX_22-JUL-2020-63x-NMDA+ETO-DAPI+GFAP+QA-3L.lsm</t>
  </si>
  <si>
    <t>C1-MAX_22-JUL-2020-63x-NMDA+ETO-DAPI+GFAP+QA-4L.lsm</t>
  </si>
  <si>
    <t>C1-MAX_22-JUL-2020-63x-NMDA+ETO-DAPI+GFAP+QA-5L.lsm</t>
  </si>
  <si>
    <t>C1-MAX_22-JUL-2020-63x-NMDA+ETO-DAPI+GFAP+QA-6L.lsm</t>
  </si>
  <si>
    <t>C1-MAX_22-JUL-2020-63x-NMDA+ETO-DAPI+GFAP+QA-7L.lsm</t>
  </si>
  <si>
    <t>C1-MAX_22-JUL-2020-63x-NMDA+ETO-DAPI+GFAP+QA-8L.lsm</t>
  </si>
  <si>
    <t>C1-MAX_22-JUL-2020-63x-NMDA+ETO-DAPI+GFAP+QA-9L.lsm</t>
  </si>
  <si>
    <t>C1-MAX_22-JUL-2020-63x-NMDA+ETO-DAPI+GFAP+QA-10L.lsm</t>
  </si>
  <si>
    <t>C1-MAX_22-JUL-2020-63x-NMDA+ETO-DAPI+GFAP+QA-1R.lsm</t>
  </si>
  <si>
    <t>C1-MAX_22-JUL-2020-63x-NMDA+ETO-DAPI+GFAP+QA-2R.lsm</t>
  </si>
  <si>
    <t>C1-MAX_22-JUL-2020-63x-NMDA+ETO-DAPI+GFAP+QA-3R.lsm</t>
  </si>
  <si>
    <t>C1-MAX_22-JUL-2020-63x-NMDA+ETO-DAPI+GFAP+QA-4R.lsm</t>
  </si>
  <si>
    <t>C1-MAX_22-JUL-2020-63x-NMDA+ETO-DAPI+GFAP+QA-5R.lsm</t>
  </si>
  <si>
    <t>C1-MAX_22-JUL-2020-63x-NMDA+ETO-DAPI+GFAP+QA-6R.lsm</t>
  </si>
  <si>
    <t>C1-MAX_22-JUL-2020-63x-NMDA+ETO-DAPI+GFAP+QA-7R.lsm</t>
  </si>
  <si>
    <t>C1-MAX_22-JUL-2020-63x-NMDA+ETO-DAPI+GFAP+QA-8R.lsm</t>
  </si>
  <si>
    <t>C1-MAX_22-JUL-2020-63x-NMDA+ETO-DAPI+GFAP+QA-9R.lsm</t>
  </si>
  <si>
    <t>C1-MAX_22-JUL-2020-63x-NMDA+ETO-DAPI+GFAP+QA-10R.lsm</t>
  </si>
  <si>
    <t>C2-MAX_05-AUG-2020-63x-NMDA+ETO-FBSAstro-GFAP-DAPI-QA-1L.lsm</t>
  </si>
  <si>
    <t>C2-MAX_05-AUG-2020-63x-NMDA+ETO-FBSAstro-GFAP-DAPI-QA-2L.lsm</t>
  </si>
  <si>
    <t>C2-MAX_05-AUG-2020-63x-NMDA+ETO-FBSAstro-GFAP-DAPI-QA-3L.lsm</t>
  </si>
  <si>
    <t>C2-MAX_05-AUG-2020-63x-NMDA+ETO-FBSAstro-GFAP-DAPI-QA-4L.lsm</t>
  </si>
  <si>
    <t>C2-MAX_05-AUG-2020-63x-NMDA+ETO-FBSAstro-GFAP-DAPI-QA-5L.lsm</t>
  </si>
  <si>
    <t>C2-MAX_05-AUG-2020-63x-NMDA+ETO-FBSAstro-GFAP-DAPI-QA-6L.lsm</t>
  </si>
  <si>
    <t>C2-MAX_05-AUG-2020-63x-NMDA+ETO-FBSAstro-GFAP-DAPI-QA-7L.lsm</t>
  </si>
  <si>
    <t>C2-MAX_05-AUG-2020-63x-NMDA+ETO-FBSAstro-GFAP-DAPI-QA-8L.lsm</t>
  </si>
  <si>
    <t>C2-MAX_05-AUG-2020-63x-NMDA+ETO-FBSAstro-GFAP-DAPI-QA-9L.lsm</t>
  </si>
  <si>
    <t>C2-MAX_05-AUG-2020-63x-NMDA+ETO-FBSAstro-GFAP-DAPI-QA-10L.lsm</t>
  </si>
  <si>
    <t>C2-MAX_05-AUG-2020-63x-NMDA+ETO-FBSAstro-GFAP-DAPI-QA-1R.lsm</t>
  </si>
  <si>
    <t>C2-MAX_05-AUG-2020-63x-NMDA+ETO-FBSAstro-GFAP-DAPI-QA-2R.lsm</t>
  </si>
  <si>
    <t>C2-MAX_05-AUG-2020-63x-NMDA+ETO-FBSAstro-GFAP-DAPI-QA-3R.lsm</t>
  </si>
  <si>
    <t>C2-MAX_05-AUG-2020-63x-NMDA+ETO-FBSAstro-GFAP-DAPI-QA-4R.lsm</t>
  </si>
  <si>
    <t>C2-MAX_05-AUG-2020-63x-NMDA+ETO-FBSAstro-GFAP-DAPI-QA-5R.lsm</t>
  </si>
  <si>
    <t>C2-MAX_05-AUG-2020-63x-NMDA+ETO-FBSAstro-GFAP-DAPI-QA-6R.lsm</t>
  </si>
  <si>
    <t>C2-MAX_05-AUG-2020-63x-NMDA+ETO-FBSAstro-GFAP-DAPI-QA-7R.lsm</t>
  </si>
  <si>
    <t>C2-MAX_05-AUG-2020-63x-NMDA+ETO-FBSAstro-GFAP-DAPI-QA-8R.lsm</t>
  </si>
  <si>
    <t>C2-MAX_05-AUG-2020-63x-NMDA+ETO-FBSAstro-GFAP-DAPI-QA-9R.lsm</t>
  </si>
  <si>
    <t>C2-MAX_05-AUG-2020-63x-NMDA+ETO-FBSAstro-GFAP-DAPI-QA-10R.lsm</t>
  </si>
  <si>
    <t>C3-MAX_21-SEP-2020-63x-NMDA+ETO-DAPI-GFAP-QA-1L.lsm</t>
  </si>
  <si>
    <t>C3-MAX_21-SEP-2020-63x-NMDA+ETO-DAPI-GFAP-QA-2L.lsm</t>
  </si>
  <si>
    <t>C3-MAX_21-SEP-2020-63x-NMDA+ETO-DAPI-GFAP-QA-3L.lsm</t>
  </si>
  <si>
    <t>C3-MAX_21-SEP-2020-63x-NMDA+ETO-DAPI-GFAP-QA-4L.lsm</t>
  </si>
  <si>
    <t>C3-MAX_21-SEP-2020-63x-NMDA+ETO-DAPI-GFAP-QA-5L.lsm</t>
  </si>
  <si>
    <t>C3-MAX_21-SEP-2020-63x-NMDA+ETO-DAPI-GFAP-QA-6L.lsm</t>
  </si>
  <si>
    <t>C3-MAX_21-SEP-2020-63x-NMDA+ETO-DAPI-GFAP-QA-7L.lsm</t>
  </si>
  <si>
    <t>C3-MAX_21-SEP-2020-63x-NMDA+ETO-DAPI-GFAP-QA-8L.lsm</t>
  </si>
  <si>
    <t>C3-MAX_21-SEP-2020-63x-NMDA+ETO-DAPI-GFAP-QA-9L.lsm</t>
  </si>
  <si>
    <t>C3-MAX_21-SEP-2020-63x-NMDA+ETO-DAPI-GFAP-QA-10L.lsm</t>
  </si>
  <si>
    <t>C3-MAX_21-SEP-2020-63x-NMDA+ETO-DAPI-GFAP-QA-1R.lsm</t>
  </si>
  <si>
    <t>C3-MAX_21-SEP-2020-63x-NMDA+ETO-DAPI-GFAP-QA-2R.lsm</t>
  </si>
  <si>
    <t>Result of C3-MAX_21-SEP-2020-63x-NMDA+ETO-DAPI-GFAP-QA-3R.lsm</t>
  </si>
  <si>
    <t>Result of C3-MAX_21-SEP-2020-63x-NMDA+ETO-DAPI-GFAP-QA-4R.lsm</t>
  </si>
  <si>
    <t>Result of C3-MAX_21-SEP-2020-63x-NMDA+ETO-DAPI-GFAP-QA-5R.lsm</t>
  </si>
  <si>
    <t>C3-MAX_21-SEP-2020-63x-NMDA+ETO-DAPI-GFAP-QA-6R.lsm</t>
  </si>
  <si>
    <t>Result of C3-MAX_21-SEP-2020-63x-NMDA+ETO-DAPI-GFAP-QA-7R.lsm</t>
  </si>
  <si>
    <t>C3-MAX_21-SEP-2020-63x-NMDA+ETO-DAPI-GFAP-QA-8R.lsm</t>
  </si>
  <si>
    <t>C3-MAX_21-SEP-2020-63x-NMDA+ETO-DAPI-GFAP-QA-9R.lsm</t>
  </si>
  <si>
    <t>C3-MAX_21-SEP-2020-63x-NMDA+ETO-DAPI-GFAP-QA-10R.lsm</t>
  </si>
  <si>
    <t>Result of C3-MAX_28-SEP-2020-63x-NMDA+ETO-DAPI+GFAP+QA-1L.lsm</t>
  </si>
  <si>
    <t>Result of C3-MAX_28-SEP-2020-63x-NMDA+ETO-DAPI+GFAP+QA-2L.lsm</t>
  </si>
  <si>
    <t>Result of C3-MAX_28-SEP-2020-63x-NMDA+ETO-DAPI+GFAP+QA-3L.lsm</t>
  </si>
  <si>
    <t>Result of C3-MAX_28-SEP-2020-63x-NMDA+ETO-DAPI+GFAP+QA-4L.lsm</t>
  </si>
  <si>
    <t>Result of C3-MAX_28-SEP-2020-63x-NMDA+ETO-DAPI+GFAP+QA-5L.lsm</t>
  </si>
  <si>
    <t>Result of C3-MAX_28-SEP-2020-63x-NMDA+ETO-DAPI+GFAP+QA-6L.lsm</t>
  </si>
  <si>
    <t>Result of C3-MAX_28-SEP-2020-63x-NMDA+ETO-DAPI+GFAP+QA-7L.lsm</t>
  </si>
  <si>
    <t>Result of C3-MAX_28-SEP-2020-63x-NMDA+ETO-DAPI+GFAP+QA-8L.lsm</t>
  </si>
  <si>
    <t>Result of C3-MAX_28-SEP-2020-63x-NMDA+ETO-DAPI+GFAP+QA-9L.lsm</t>
  </si>
  <si>
    <t>Result of C3-MAX_28-SEP-2020-63x-NMDA+ETO-DAPI+GFAP+QA-10L.lsm</t>
  </si>
  <si>
    <t>Result of C3-MAX_28-SEP-2020-63x-NMDA+ETO-DAPI+GFAP+QA-1R.lsm</t>
  </si>
  <si>
    <t>Result of C3-MAX_28-SEP-2020-63x-NMDA+ETO-DAPI+GFAP+QA-2R.lsm</t>
  </si>
  <si>
    <t>Result of C3-MAX_28-SEP-2020-63x-NMDA+ETO-DAPI+GFAP+QA-3R.lsm</t>
  </si>
  <si>
    <t>Result of C3-MAX_28-SEP-2020-63x-NMDA+ETO-DAPI+GFAP+QA-4R.lsm</t>
  </si>
  <si>
    <t>Result of C3-MAX_28-SEP-2020-63x-NMDA+ETO-DAPI+GFAP+QA-5R.lsm</t>
  </si>
  <si>
    <t>Result of C3-MAX_28-SEP-2020-63x-NMDA+ETO-DAPI+GFAP+QA-6R.lsm</t>
  </si>
  <si>
    <t>Result of C3-MAX_28-SEP-2020-63x-NMDA+ETO-DAPI+GFAP+QA-7R.lsm</t>
  </si>
  <si>
    <t>Result of C3-MAX_28-SEP-2020-63x-NMDA+ETO-DAPI+GFAP+QA-8R.lsm</t>
  </si>
  <si>
    <t>Result of C3-MAX_28-SEP-2020-63x-NMDA+ETO-DAPI+GFAP+QA-9R.lsm</t>
  </si>
  <si>
    <t>Result of C3-MAX_28-SEP-2020-63x-NMDA+ETO-DAPI+GFAP+QA-10R.lsm</t>
  </si>
  <si>
    <t>Result of C3-MAX_05-OCT-2020-63x-NMDA+ETO-DAPI+GFAP+QA-1L.lsm</t>
  </si>
  <si>
    <t>Result of C3-MAX_05-OCT-2020-63x-NMDA+ETO-DAPI+GFAP+QA-2L.lsm</t>
  </si>
  <si>
    <t>Result of C3-MAX_05-OCT-2020-63x-NMDA+ETO-DAPI+GFAP+QA-3L.lsm</t>
  </si>
  <si>
    <t>Result of C3-MAX_05-OCT-2020-63x-NMDA+ETO-DAPI+GFAP+QA-4L.lsm</t>
  </si>
  <si>
    <t>Result of C3-MAX_05-OCT-2020-63x-NMDA+ETO-DAPI+GFAP+QA-5L.lsm</t>
  </si>
  <si>
    <t>Result of C3-MAX_05-OCT-2020-63x-NMDA+ETO-DAPI+GFAP+QA-6L.lsm</t>
  </si>
  <si>
    <t>Result of C3-MAX_05-OCT-2020-63x-NMDA+ETO-DAPI+GFAP+QA-7L.lsm</t>
  </si>
  <si>
    <t>Result of C3-MAX_05-OCT-2020-63x-NMDA+ETO-DAPI+GFAP+QA-8L.lsm</t>
  </si>
  <si>
    <t>Result of C3-MAX_05-OCT-2020-63x-NMDA+ETO-DAPI+GFAP+QA-9L.lsm</t>
  </si>
  <si>
    <t>Result of C3-MAX_05-OCT-2020-63x-NMDA+ETO-DAPI+GFAP+QA-10L.lsm</t>
  </si>
  <si>
    <t>Result of C3-MAX_05-OCT-2020-63x-NMDA+ETO-DAPI+GFAP+QA-1R.lsm</t>
  </si>
  <si>
    <t>Result of C3-MAX_05-OCT-2020-63x-NMDA+ETO-DAPI+GFAP+QA-2R.lsm</t>
  </si>
  <si>
    <t>Result of C3-MAX_05-OCT-2020-63x-NMDA+ETO-DAPI+GFAP+QA-3R.lsm</t>
  </si>
  <si>
    <t>Result of C3-MAX_05-OCT-2020-63x-NMDA+ETO-DAPI+GFAP+QA-4R.lsm</t>
  </si>
  <si>
    <t>Result of C3-MAX_05-OCT-2020-63x-NMDA+ETO-DAPI+GFAP+QA-5R.lsm</t>
  </si>
  <si>
    <t>Result of C3-MAX_05-OCT-2020-63x-NMDA+ETO-DAPI+GFAP+QA-6R.lsm</t>
  </si>
  <si>
    <t>Result of C3-MAX_05-OCT-2020-63x-NMDA+ETO-DAPI+GFAP+QA-7R.lsm</t>
  </si>
  <si>
    <t>Result of C3-MAX_05-OCT-2020-63x-NMDA+ETO-DAPI+GFAP+QA-8R.lsm</t>
  </si>
  <si>
    <t>Result of C3-MAX_05-OCT-2020-63x-NMDA+ETO-DAPI+GFAP+QA-9R.lsm</t>
  </si>
  <si>
    <t>Result of C3-MAX_05-OCT-2020-63x-NMDA+ETO-DAPI+GFAP+QA-10R.lsm</t>
  </si>
  <si>
    <t>C3-MAX_09-JUL-2020-63x-ETO-DAPI+GFAP+QA-1L.lsm</t>
  </si>
  <si>
    <t>C3-MAX_09-JUL-2020-63x-ETO-DAPI+GFAP+QA-2L.lsm</t>
  </si>
  <si>
    <t>C3-MAX_09-JUL-2020-63x-ETO-DAPI+GFAP+QA-3L.lsm</t>
  </si>
  <si>
    <t>C3-MAX_09-JUL-2020-63x-ETO-DAPI+GFAP+QA-4L.lsm</t>
  </si>
  <si>
    <t>C3-MAX_09-JUL-2020-63x-ETO-DAPI+GFAP+QA-5L.lsm</t>
  </si>
  <si>
    <t>C3-MAX_09-JUL-2020-63x-ETO-DAPI+GFAP+QA-6L.lsm</t>
  </si>
  <si>
    <t>C3-MAX_09-JUL-2020-63x-ETO-DAPI+GFAP+QA-7L.lsm</t>
  </si>
  <si>
    <t>C3-MAX_09-JUL-2020-63x-ETO-DAPI+GFAP+QA-8L.lsm</t>
  </si>
  <si>
    <t>C3-MAX_09-JUL-2020-63x-ETO-DAPI+GFAP+QA-9L.lsm</t>
  </si>
  <si>
    <t>C3-MAX_09-JUL-2020-63x-ETO-DAPI+GFAP+QA-10L.lsm</t>
  </si>
  <si>
    <t>C3-MAX_09-JUL-2020-63x-ETO-DAPI+GFAP+QA-1R.lsm</t>
  </si>
  <si>
    <t>C3-MAX_09-JUL-2020-63x-ETO-DAPI+GFAP+QA-2R.lsm</t>
  </si>
  <si>
    <t>C3-MAX_09-JUL-2020-63x-ETO-DAPI+GFAP+QA-3R.lsm</t>
  </si>
  <si>
    <t>C3-MAX_09-JUL-2020-63x-ETO-DAPI+GFAP+QA-4R.lsm</t>
  </si>
  <si>
    <t>C3-MAX_09-JUL-2020-63x-ETO-DAPI+GFAP+QA-5R.lsm</t>
  </si>
  <si>
    <t>C3-MAX_09-JUL-2020-63x-ETO-DAPI+GFAP+QA-6R.lsm</t>
  </si>
  <si>
    <t>C3-MAX_09-JUL-2020-63x-ETO-DAPI+GFAP+QA-7R.lsm</t>
  </si>
  <si>
    <t>C3-MAX_09-JUL-2020-63x-ETO-DAPI+GFAP+QA-8R.lsm</t>
  </si>
  <si>
    <t>C3-MAX_09-JUL-2020-63x-ETO-DAPI+GFAP+QA-9R.lsm</t>
  </si>
  <si>
    <t>C3-MAX_09-JUL-2020-63x-ETO-DAPI+GFAP+QA-10R.lsm</t>
  </si>
  <si>
    <t>C3-MAX_22-JUL-2020-63x-ETO-DAPI+GFAP+QA-1L.lsm</t>
  </si>
  <si>
    <t>C3-MAX_22-JUL-2020-63x-ETO-DAPI+GFAP+QA-2L.lsm</t>
  </si>
  <si>
    <t>C3-MAX_22-JUL-2020-63x-ETO-DAPI+GFAP+QA-3L.lsm</t>
  </si>
  <si>
    <t>C3-MAX_22-JUL-2020-63x-ETO-DAPI+GFAP+QA-4L.lsm</t>
  </si>
  <si>
    <t>C3-MAX_22-JUL-2020-63x-ETO-DAPI+GFAP+QA-5L.lsm</t>
  </si>
  <si>
    <t>C3-MAX_22-JUL-2020-63x-ETO-DAPI+GFAP+QA-6L.lsm</t>
  </si>
  <si>
    <t>C3-MAX_22-JUL-2020-63x-ETO-DAPI+GFAP+QA-7L.lsm</t>
  </si>
  <si>
    <t>C3-MAX_22-JUL-2020-63x-ETO-DAPI+GFAP+QA-8L.lsm</t>
  </si>
  <si>
    <t>C3-MAX_22-JUL-2020-63x-ETO-DAPI+GFAP+QA-9L.lsm</t>
  </si>
  <si>
    <t>C3-MAX_22-JUL-2020-63x-ETO-DAPI+GFAP+QA-10L.lsm</t>
  </si>
  <si>
    <t>C3-MAX_22-JUL-2020-63x-ETO-DAPI+GFAP+QA-2R.lsm</t>
  </si>
  <si>
    <t>C3-MAX_22-JUL-2020-63x-ETO-DAPI+GFAP+QA-3R.lsm</t>
  </si>
  <si>
    <t>C3-MAX_22-JUL-2020-63x-ETO-DAPI+GFAP+QA-4R.lsm</t>
  </si>
  <si>
    <t>C3-MAX_22-JUL-2020-63x-ETO-DAPI+GFAP+QA-5R.lsm</t>
  </si>
  <si>
    <t>C3-MAX_22-JUL-2020-63x-ETO-DAPI+GFAP+QA-6R.lsm</t>
  </si>
  <si>
    <t>C3-MAX_22-JUL-2020-63x-ETO-DAPI+GFAP+QA-7R.lsm</t>
  </si>
  <si>
    <t>C3-MAX_22-JUL-2020-63x-ETO-DAPI+GFAP+QA-8R.lsm</t>
  </si>
  <si>
    <t>C3-MAX_22-JUL-2020-63x-ETO-DAPI+GFAP+QA-9R.lsm</t>
  </si>
  <si>
    <t>C1-MAX_05-AUG-2020-63x-ETO-FBSAstro-GFAP-DAPI-QA-1L.lsm</t>
  </si>
  <si>
    <t>C1-MAX_05-AUG-2020-63x-ETO-FBSAstro-GFAP-DAPI-QA-2L.lsm</t>
  </si>
  <si>
    <t>C2-MAX_05-AUG-2020-63x-ETO-FBSAstro-GFAP-DAPI-QA-3L.lsm</t>
  </si>
  <si>
    <t>C2-MAX_05-AUG-2020-63x-ETO-FBSAstro-GFAP-DAPI-QA-4L.lsm</t>
  </si>
  <si>
    <t>C2-MAX_05-AUG-2020-63x-ETO-FBSAstro-GFAP-DAPI-QA-5L.lsm</t>
  </si>
  <si>
    <t>C2-MAX_05-AUG-2020-63x-ETO-FBSAstro-GFAP-DAPI-QA-6L.lsm</t>
  </si>
  <si>
    <t>C1-MAX_05-AUG-2020-63x-ETO-FBSAstro-GFAP-DAPI-QA-7L.lsm</t>
  </si>
  <si>
    <t>C1-MAX_05-AUG-2020-63x-ETO-FBSAstro-GFAP-DAPI-QA-8L.lsm</t>
  </si>
  <si>
    <t>C2-MAX_05-AUG-2020-63x-ETO-FBSAstro-GFAP-DAPI-QA-9L.lsm</t>
  </si>
  <si>
    <t>C2-MAX_05-AUG-2020-63x-ETO-FBSAstro-GFAP-DAPI-QA-10L.lsm</t>
  </si>
  <si>
    <t>C2-MAX_05-AUG-2020-63x-ETO-FBSAstro-GFAP-DAPI-QA-1R.lsm</t>
  </si>
  <si>
    <t>C2-MAX_05-AUG-2020-63x-ETO-FBSAstro-GFAP-DAPI-QA-2R.lsm</t>
  </si>
  <si>
    <t>C2-MAX_05-AUG-2020-63x-ETO-FBSAstro-GFAP-DAPI-QA-3R.lsm</t>
  </si>
  <si>
    <t>C2-MAX_05-AUG-2020-63x-ETO-FBSAstro-GFAP-DAPI-QA-4R.lsm</t>
  </si>
  <si>
    <t>C2-MAX_05-AUG-2020-63x-ETO-FBSAstro-GFAP-DAPI-QA-5R.lsm</t>
  </si>
  <si>
    <t>C2-MAX_05-AUG-2020-63x-ETO-FBSAstro-GFAP-DAPI-QA-6R.lsm</t>
  </si>
  <si>
    <t>C2-MAX_05-AUG-2020-63x-ETO-FBSAstro-GFAP-DAPI-QA-7R.lsm</t>
  </si>
  <si>
    <t>C2-MAX_05-AUG-2020-63x-ETO-FBSAstro-GFAP-DAPI-QA-8R.lsm</t>
  </si>
  <si>
    <t>C2-MAX_05-AUG-2020-63x-ETO-FBSAstro-GFAP-DAPI-QA-9R.lsm</t>
  </si>
  <si>
    <t>C2-MAX_05-AUG-2020-63x-ETO-FBSAstro-GFAP-DAPI-QA-10R.lsm</t>
  </si>
  <si>
    <t>C3-MAX_21-SEP-2020-63x-ETO-DAPI-GFAP-QA-1L.lsm</t>
  </si>
  <si>
    <t>C3-MAX_21-SEP-2020-63x-ETO-DAPI-GFAP-QA-2L.lsm</t>
  </si>
  <si>
    <t>C3-MAX_21-SEP-2020-63x-ETO-DAPI-GFAP-QA-3L.lsm</t>
  </si>
  <si>
    <t>C3-MAX_21-SEP-2020-63x-ETO-DAPI-GFAP-QA-4L.lsm</t>
  </si>
  <si>
    <t>C3-MAX_21-SEP-2020-63x-ETO-DAPI-GFAP-QA-5L.lsm</t>
  </si>
  <si>
    <t>C3-MAX_21-SEP-2020-63x-ETO-DAPI-GFAP-QA-6L.lsm</t>
  </si>
  <si>
    <t>C3-MAX_21-SEP-2020-63x-ETO-DAPI-GFAP-QA-7L.lsm</t>
  </si>
  <si>
    <t>C3-MAX_21-SEP-2020-63x-ETO-DAPI-GFAP-QA-8L.lsm</t>
  </si>
  <si>
    <t>C3-MAX_21-SEP-2020-63x-ETO-DAPI-GFAP-QA-9L.lsm</t>
  </si>
  <si>
    <t>C3-MAX_21-SEP-2020-63x-ETO-DAPI-GFAP-QA-10L.lsm</t>
  </si>
  <si>
    <t>C3-MAX_21-SEP-2020-63x-ETO-DAPI-GFAP-QA-1R.lsm</t>
  </si>
  <si>
    <t>C3-MAX_21-SEP-2020-63x-ETO-DAPI-GFAP-QA-2R.lsm</t>
  </si>
  <si>
    <t>C3-MAX_21-SEP-2020-63x-ETO-DAPI-GFAP-QA-3R.lsm</t>
  </si>
  <si>
    <t>C3-MAX_21-SEP-2020-63x-ETO-DAPI-GFAP-QA-4R.lsm</t>
  </si>
  <si>
    <t>C3-MAX_21-SEP-2020-63x-ETO-DAPI-GFAP-QA-5R.lsm</t>
  </si>
  <si>
    <t>C3-MAX_21-SEP-2020-63x-ETO-DAPI-GFAP-QA-6R.lsm</t>
  </si>
  <si>
    <t>C3-MAX_21-SEP-2020-63x-ETO-DAPI-GFAP-QA-7R.lsm</t>
  </si>
  <si>
    <t>C3-MAX_21-SEP-2020-63x-ETO-DAPI-GFAP-QA-8R.lsm</t>
  </si>
  <si>
    <t>C3-MAX_21-SEP-2020-63x-ETO-DAPI-GFAP-QA-9R.lsm</t>
  </si>
  <si>
    <t>C3-MAX_21-SEP-2020-63x-ETO-DAPI-GFAP-QA-10R.lsm</t>
  </si>
  <si>
    <t>Result of C3-MAX_28-SEP-2020-63x-ETO-DAPI+GFAP+QA-1L.lsm</t>
  </si>
  <si>
    <t>Result of C3-MAX_28-SEP-2020-63x-ETO-DAPI+GFAP+QA-2L.lsm</t>
  </si>
  <si>
    <t>Result of C3-MAX_28-SEP-2020-63x-ETO-DAPI+GFAP+QA-3L.lsm</t>
  </si>
  <si>
    <t>Result of C3-MAX_28-SEP-2020-63x-ETO-DAPI+GFAP+QA-4L.lsm</t>
  </si>
  <si>
    <t>Result of C3-MAX_28-SEP-2020-63x-ETO-DAPI+GFAP+QA-5L.lsm</t>
  </si>
  <si>
    <t>Result of C3-MAX_28-SEP-2020-63x-ETO-DAPI+GFAP+QA-6L.lsm</t>
  </si>
  <si>
    <t>C3-MAX_28-SEP-2020-63x-ETO-DAPI+GFAP+QA-7L.lsm</t>
  </si>
  <si>
    <t>Result of C3-MAX_28-SEP-2020-63x-ETO-DAPI+GFAP+QA-8L.lsm</t>
  </si>
  <si>
    <t>Result of C3-MAX_28-SEP-2020-63x-ETO-DAPI+GFAP+QA-9L.lsm</t>
  </si>
  <si>
    <t>Result of C3-MAX_28-SEP-2020-63x-ETO-DAPI+GFAP+QA-10L.lsm</t>
  </si>
  <si>
    <t>Result of C3-MAX_28-SEP-2020-63x-ETO-DAPI+GFAP+QA-1R.lsm</t>
  </si>
  <si>
    <t>Result of C3-MAX_28-SEP-2020-63x-ETO-DAPI+GFAP+QA-2R.lsm</t>
  </si>
  <si>
    <t>C3-MAX_28-SEP-2020-63x-ETO-DAPI+GFAP+QA-3R.lsm</t>
  </si>
  <si>
    <t>Result of C3-MAX_28-SEP-2020-63x-ETO-DAPI+GFAP+QA-4R.lsm</t>
  </si>
  <si>
    <t>Result of C3-MAX_28-SEP-2020-63x-ETO-DAPI+GFAP+QA-5R.lsm</t>
  </si>
  <si>
    <t>Result of C3-MAX_28-SEP-2020-63x-ETO-DAPI+GFAP+QA-6R.lsm</t>
  </si>
  <si>
    <t>Result of C3-MAX_28-SEP-2020-63x-ETO-DAPI+GFAP+QA-7R.lsm</t>
  </si>
  <si>
    <t>Result of C3-MAX_28-SEP-2020-63x-ETO-DAPI+GFAP+QA-8R.lsm</t>
  </si>
  <si>
    <t>Result of C3-MAX_28-SEP-2020-63x-ETO-DAPI+GFAP+QA-9R.lsm</t>
  </si>
  <si>
    <t>Result of C3-MAX_28-SEP-2020-63x-ETO-DAPI+GFAP+QA-10R.lsm</t>
  </si>
  <si>
    <t>Result of C3-MAX_05-OCT-2020-63x-ETO-DAPI+GFAP+QA-1L.lsm</t>
  </si>
  <si>
    <t>Result of C3-MAX_05-OCT-2020-63x-ETO-DAPI+GFAP+QA-2L.lsm</t>
  </si>
  <si>
    <t>Result of C3-MAX_05-OCT-2020-63x-ETO-DAPI+GFAP+QA-3L.lsm</t>
  </si>
  <si>
    <t>Result of C3-MAX_05-OCT-2020-63x-ETO-DAPI+GFAP+QA-4L.lsm</t>
  </si>
  <si>
    <t>Result of C3-MAX_05-OCT-2020-63x-ETO-DAPI+GFAP+QA-5L.lsm</t>
  </si>
  <si>
    <t>Result of C3-MAX_05-OCT-2020-63x-ETO-DAPI+GFAP+QA-6L.lsm</t>
  </si>
  <si>
    <t>Result of C3-MAX_05-OCT-2020-63x-ETO-DAPI+GFAP+QA-7L.lsm</t>
  </si>
  <si>
    <t>Result of C3-MAX_05-OCT-2020-63x-ETO-DAPI+GFAP+QA-8L.lsm</t>
  </si>
  <si>
    <t>Result of C3-MAX_05-OCT-2020-63x-ETO-DAPI+GFAP+QA-9L.lsm</t>
  </si>
  <si>
    <t>Result of C3-MAX_05-OCT-2020-63x-ETO-DAPI+GFAP+QA-10L.lsm</t>
  </si>
  <si>
    <t>Result of C3-MAX_05-OCT-2020-63x-ETO-DAPI+GFAP+QA-1R.lsm</t>
  </si>
  <si>
    <t>Result of C3-MAX_05-OCT-2020-63x-ETO-DAPI+GFAP+QA-2R.lsm</t>
  </si>
  <si>
    <t>Result of C3-MAX_05-OCT-2020-63x-ETO-DAPI+GFAP+QA-3R.lsm</t>
  </si>
  <si>
    <t>Result of C3-MAX_05-OCT-2020-63x-ETO-DAPI+GFAP+QA-4R.lsm</t>
  </si>
  <si>
    <t>Result of C3-MAX_05-OCT-2020-63x-ETO-DAPI+GFAP+QA-5R.lsm</t>
  </si>
  <si>
    <t>Result of C3-MAX_05-OCT-2020-63x-ETO-DAPI+GFAP+QA-6R.lsm</t>
  </si>
  <si>
    <t>Result of C3-MAX_05-OCT-2020-63x-ETO-DAPI+GFAP+QA-7R.lsm</t>
  </si>
  <si>
    <t>Result of C3-MAX_05-OCT-2020-63x-ETO-DAPI+GFAP+QA-8R.lsm</t>
  </si>
  <si>
    <t>Result of C3-MAX_05-OCT-2020-63x-ETO-DAPI+GFAP+QA-9R.lsm</t>
  </si>
  <si>
    <t>Result of C3-MAX_05-OCT-2020-63x-ETO-DAPI+GFAP+QA-10R.lsm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</si>
</sst>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0"/>
      <color theme="1"/>
      <name val="Jost"/>
    </font>
    <font>
      <sz val="11"/>
      <color theme="1"/>
      <name val="Jost"/>
    </font>
    <font>
      <sz val="11"/>
      <color rgb="FFFF0000"/>
      <name val="Jost"/>
    </font>
    <font>
      <sz val="11"/>
      <color rgb="FFC00000"/>
      <name val="Jost"/>
    </font>
    <font>
      <sz val="11"/>
      <color rgb="FFFFC000"/>
      <name val="Jost"/>
    </font>
    <font>
      <sz val="11"/>
      <color rgb="FF92D050"/>
      <name val="Jost"/>
    </font>
    <font>
      <sz val="11"/>
      <color rgb="FF00B050"/>
      <name val="Jost"/>
    </font>
    <font>
      <sz val="11"/>
      <color rgb="FF00B0F0"/>
      <name val="Jost"/>
    </font>
    <font>
      <sz val="11"/>
      <color rgb="FF0070C0"/>
      <name val="Jost"/>
    </font>
    <font>
      <sz val="11"/>
      <color rgb="FF002060"/>
      <name val="Jost"/>
    </font>
    <font>
      <sz val="11"/>
      <color rgb="FF7030A0"/>
      <name val="Jost"/>
    </font>
    <font>
      <sz val="11"/>
      <color theme="9" tint="-0.249977111117893"/>
      <name val="Jost"/>
    </font>
    <font>
      <sz val="11"/>
      <color theme="8" tint="-0.249977111117893"/>
      <name val="Jost"/>
    </font>
    <font>
      <sz val="11"/>
      <color theme="7" tint="-0.249977111117893"/>
      <name val="Jost"/>
    </font>
    <font>
      <sz val="11"/>
      <color theme="6" tint="-0.249977111117893"/>
      <name val="Jost"/>
    </font>
    <font>
      <sz val="11"/>
      <color theme="5" tint="-0.249977111117893"/>
      <name val="Jost"/>
    </font>
    <font>
      <b/>
      <sz val="11"/>
      <color theme="1"/>
      <name val="Jos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11" fontId="2" fillId="0" borderId="0" xfId="0" applyNumberFormat="1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C770-55D3-4C1F-88A5-ED45B18C2320}">
  <dimension ref="A1:S154"/>
  <sheetViews>
    <sheetView topLeftCell="A49" zoomScale="70" zoomScaleNormal="70" workbookViewId="0">
      <selection activeCell="A40" sqref="A40"/>
    </sheetView>
  </sheetViews>
  <sheetFormatPr defaultColWidth="9" defaultRowHeight="16.899999999999999" x14ac:dyDescent="0.7"/>
  <cols>
    <col min="1" max="1" width="62.265625" style="1" bestFit="1" customWidth="1"/>
    <col min="2" max="2" width="6" style="1" bestFit="1" customWidth="1"/>
    <col min="3" max="3" width="9.1328125" style="1" bestFit="1" customWidth="1"/>
    <col min="4" max="4" width="8.59765625" style="1" customWidth="1"/>
    <col min="5" max="5" width="9.59765625" style="1" bestFit="1" customWidth="1"/>
    <col min="6" max="6" width="9.59765625" style="1" customWidth="1"/>
    <col min="7" max="7" width="10.265625" style="1" customWidth="1"/>
    <col min="8" max="8" width="8" style="1" bestFit="1" customWidth="1"/>
    <col min="9" max="9" width="10" style="1" customWidth="1"/>
    <col min="10" max="11" width="9.1328125" style="1" bestFit="1" customWidth="1"/>
    <col min="12" max="12" width="10.86328125" style="1" customWidth="1"/>
    <col min="13" max="13" width="9.1328125" style="1" bestFit="1" customWidth="1"/>
    <col min="14" max="14" width="5.59765625" style="1" bestFit="1" customWidth="1"/>
    <col min="15" max="16" width="13.73046875" style="1" bestFit="1" customWidth="1"/>
    <col min="17" max="17" width="14.3984375" style="1" bestFit="1" customWidth="1"/>
    <col min="18" max="19" width="13.73046875" style="1" bestFit="1" customWidth="1"/>
    <col min="20" max="16384" width="9" style="1"/>
  </cols>
  <sheetData>
    <row r="1" spans="1:19" x14ac:dyDescent="0.7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x14ac:dyDescent="0.7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x14ac:dyDescent="0.7">
      <c r="A3" s="23" t="s">
        <v>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9" ht="31.9" x14ac:dyDescent="0.7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19" t="s">
        <v>18</v>
      </c>
    </row>
    <row r="5" spans="1:19" x14ac:dyDescent="0.7">
      <c r="A5" s="6" t="s">
        <v>20</v>
      </c>
      <c r="B5" s="1">
        <v>0</v>
      </c>
      <c r="C5" s="1">
        <v>0</v>
      </c>
      <c r="D5" s="1" t="s">
        <v>21</v>
      </c>
      <c r="E5" s="1">
        <v>0</v>
      </c>
      <c r="F5" s="1" t="s">
        <v>21</v>
      </c>
      <c r="G5" s="1" t="s">
        <v>21</v>
      </c>
      <c r="H5" s="1" t="s">
        <v>21</v>
      </c>
      <c r="I5" s="1" t="s">
        <v>21</v>
      </c>
      <c r="J5" s="1" t="s">
        <v>21</v>
      </c>
      <c r="K5" s="1" t="s">
        <v>21</v>
      </c>
      <c r="L5" s="1" t="s">
        <v>21</v>
      </c>
      <c r="M5" s="1" t="s">
        <v>21</v>
      </c>
      <c r="N5" s="1">
        <v>4</v>
      </c>
      <c r="O5" s="1">
        <f>B5/N5</f>
        <v>0</v>
      </c>
      <c r="P5" s="24">
        <f>AVERAGE(O5:O14)</f>
        <v>3.4866666666666659</v>
      </c>
      <c r="Q5" s="24">
        <f>-_xlfn.STDEV.S(O5:O14)</f>
        <v>-2.6157736150015496</v>
      </c>
      <c r="R5" s="24">
        <f>AVERAGE(D5:D14)</f>
        <v>0.24666666666666665</v>
      </c>
      <c r="S5" s="24">
        <f>_xlfn.STDEV.S(D5:D14)</f>
        <v>0.16771627827971861</v>
      </c>
    </row>
    <row r="6" spans="1:19" x14ac:dyDescent="0.7">
      <c r="A6" s="6" t="s">
        <v>22</v>
      </c>
      <c r="B6" s="1">
        <v>18</v>
      </c>
      <c r="C6" s="1">
        <v>9.7059999999999995</v>
      </c>
      <c r="D6" s="1">
        <v>0.53900000000000003</v>
      </c>
      <c r="E6" s="1">
        <v>2.8000000000000001E-2</v>
      </c>
      <c r="F6" s="1">
        <v>2.036</v>
      </c>
      <c r="G6" s="1">
        <v>0.89900000000000002</v>
      </c>
      <c r="H6" s="1">
        <v>0.871</v>
      </c>
      <c r="I6" s="1">
        <v>0.74199999999999999</v>
      </c>
      <c r="J6" s="1">
        <v>1291.778</v>
      </c>
      <c r="K6" s="1">
        <v>1130.8889999999999</v>
      </c>
      <c r="L6" s="1">
        <v>111.752</v>
      </c>
      <c r="M6" s="1">
        <v>0.53900000000000003</v>
      </c>
      <c r="N6" s="1">
        <v>5</v>
      </c>
      <c r="O6" s="1">
        <f t="shared" ref="O6:O69" si="0">B6/N6</f>
        <v>3.6</v>
      </c>
      <c r="P6" s="24"/>
      <c r="Q6" s="24"/>
      <c r="R6" s="24"/>
      <c r="S6" s="24"/>
    </row>
    <row r="7" spans="1:19" x14ac:dyDescent="0.7">
      <c r="A7" s="6" t="s">
        <v>23</v>
      </c>
      <c r="B7" s="1">
        <v>26</v>
      </c>
      <c r="C7" s="1">
        <v>7.6550000000000002</v>
      </c>
      <c r="D7" s="1">
        <v>0.29399999999999998</v>
      </c>
      <c r="E7" s="1">
        <v>2.1999999999999999E-2</v>
      </c>
      <c r="F7" s="1">
        <v>1.1990000000000001</v>
      </c>
      <c r="G7" s="1">
        <v>0.95199999999999996</v>
      </c>
      <c r="H7" s="1">
        <v>0.88</v>
      </c>
      <c r="I7" s="1">
        <v>0.47099999999999997</v>
      </c>
      <c r="J7" s="1">
        <v>1524.5</v>
      </c>
      <c r="K7" s="1">
        <v>1468.308</v>
      </c>
      <c r="L7" s="1">
        <v>93.441000000000003</v>
      </c>
      <c r="M7" s="1">
        <v>0.32900000000000001</v>
      </c>
      <c r="N7" s="1">
        <v>3</v>
      </c>
      <c r="O7" s="1">
        <f t="shared" si="0"/>
        <v>8.6666666666666661</v>
      </c>
      <c r="P7" s="24"/>
      <c r="Q7" s="24"/>
      <c r="R7" s="24"/>
      <c r="S7" s="24"/>
    </row>
    <row r="8" spans="1:19" x14ac:dyDescent="0.7">
      <c r="A8" s="6" t="s">
        <v>24</v>
      </c>
      <c r="B8" s="1">
        <v>8</v>
      </c>
      <c r="C8" s="1">
        <v>3.07</v>
      </c>
      <c r="D8" s="1">
        <v>0.38400000000000001</v>
      </c>
      <c r="E8" s="1">
        <v>8.9999999999999993E-3</v>
      </c>
      <c r="F8" s="1">
        <v>1.726</v>
      </c>
      <c r="G8" s="1">
        <v>0.95099999999999996</v>
      </c>
      <c r="H8" s="1">
        <v>0.92100000000000004</v>
      </c>
      <c r="I8" s="1">
        <v>0.68</v>
      </c>
      <c r="J8" s="1">
        <v>918.625</v>
      </c>
      <c r="K8" s="1">
        <v>960.875</v>
      </c>
      <c r="L8" s="1">
        <v>88.516999999999996</v>
      </c>
      <c r="M8" s="1">
        <v>0.49099999999999999</v>
      </c>
      <c r="N8" s="1">
        <v>3</v>
      </c>
      <c r="O8" s="1">
        <f t="shared" si="0"/>
        <v>2.6666666666666665</v>
      </c>
      <c r="P8" s="24"/>
      <c r="Q8" s="24"/>
      <c r="R8" s="24"/>
      <c r="S8" s="24"/>
    </row>
    <row r="9" spans="1:19" x14ac:dyDescent="0.7">
      <c r="A9" s="6" t="s">
        <v>25</v>
      </c>
      <c r="B9" s="1">
        <v>24</v>
      </c>
      <c r="C9" s="1">
        <v>7.2279999999999998</v>
      </c>
      <c r="D9" s="1">
        <v>0.30099999999999999</v>
      </c>
      <c r="E9" s="1">
        <v>2.1000000000000001E-2</v>
      </c>
      <c r="F9" s="1">
        <v>1.379</v>
      </c>
      <c r="G9" s="1">
        <v>0.96699999999999997</v>
      </c>
      <c r="H9" s="1">
        <v>0.92700000000000005</v>
      </c>
      <c r="I9" s="1">
        <v>0.53</v>
      </c>
      <c r="J9" s="1">
        <v>1833</v>
      </c>
      <c r="K9" s="1">
        <v>1516.7080000000001</v>
      </c>
      <c r="L9" s="1">
        <v>101.899</v>
      </c>
      <c r="M9" s="1">
        <v>0.38400000000000001</v>
      </c>
      <c r="N9" s="1">
        <v>18</v>
      </c>
      <c r="O9" s="1">
        <f t="shared" si="0"/>
        <v>1.3333333333333333</v>
      </c>
      <c r="P9" s="24"/>
      <c r="Q9" s="24"/>
      <c r="R9" s="24"/>
      <c r="S9" s="24"/>
    </row>
    <row r="10" spans="1:19" x14ac:dyDescent="0.7">
      <c r="A10" s="6" t="s">
        <v>26</v>
      </c>
      <c r="B10" s="1">
        <v>23</v>
      </c>
      <c r="C10" s="1">
        <v>8.0549999999999997</v>
      </c>
      <c r="D10" s="1">
        <v>0.35</v>
      </c>
      <c r="E10" s="1">
        <v>2.4E-2</v>
      </c>
      <c r="F10" s="1">
        <v>1.6379999999999999</v>
      </c>
      <c r="G10" s="1">
        <v>0.89900000000000002</v>
      </c>
      <c r="H10" s="1">
        <v>0.88300000000000001</v>
      </c>
      <c r="I10" s="1">
        <v>0.623</v>
      </c>
      <c r="J10" s="1">
        <v>1591.261</v>
      </c>
      <c r="K10" s="1">
        <v>1634.5219999999999</v>
      </c>
      <c r="L10" s="1">
        <v>103.965</v>
      </c>
      <c r="M10" s="1">
        <v>0.45500000000000002</v>
      </c>
      <c r="N10" s="1">
        <v>6</v>
      </c>
      <c r="O10" s="1">
        <f t="shared" si="0"/>
        <v>3.8333333333333335</v>
      </c>
      <c r="P10" s="24"/>
      <c r="Q10" s="24"/>
      <c r="R10" s="24"/>
      <c r="S10" s="24"/>
    </row>
    <row r="11" spans="1:19" x14ac:dyDescent="0.7">
      <c r="A11" s="6" t="s">
        <v>27</v>
      </c>
      <c r="B11" s="1">
        <v>20</v>
      </c>
      <c r="C11" s="1">
        <v>1.3720000000000001</v>
      </c>
      <c r="D11" s="1">
        <v>6.9000000000000006E-2</v>
      </c>
      <c r="E11" s="1">
        <v>4.0000000000000001E-3</v>
      </c>
      <c r="F11" s="1">
        <v>0.90800000000000003</v>
      </c>
      <c r="G11" s="1">
        <v>0.92700000000000005</v>
      </c>
      <c r="H11" s="1">
        <v>0.85299999999999998</v>
      </c>
      <c r="I11" s="1">
        <v>0.373</v>
      </c>
      <c r="J11" s="1">
        <v>1517.3</v>
      </c>
      <c r="K11" s="1">
        <v>1650</v>
      </c>
      <c r="L11" s="1">
        <v>92.843000000000004</v>
      </c>
      <c r="M11" s="1">
        <v>0.251</v>
      </c>
      <c r="N11" s="1">
        <v>3</v>
      </c>
      <c r="O11" s="1">
        <f t="shared" si="0"/>
        <v>6.666666666666667</v>
      </c>
      <c r="P11" s="24"/>
      <c r="Q11" s="24"/>
      <c r="R11" s="24"/>
      <c r="S11" s="24"/>
    </row>
    <row r="12" spans="1:19" x14ac:dyDescent="0.7">
      <c r="A12" s="6" t="s">
        <v>28</v>
      </c>
      <c r="B12" s="1">
        <v>9</v>
      </c>
      <c r="C12" s="1">
        <v>1.268</v>
      </c>
      <c r="D12" s="1">
        <v>0.14099999999999999</v>
      </c>
      <c r="E12" s="1">
        <v>4.0000000000000001E-3</v>
      </c>
      <c r="F12" s="1">
        <v>1.1759999999999999</v>
      </c>
      <c r="G12" s="1">
        <v>0.91200000000000003</v>
      </c>
      <c r="H12" s="1">
        <v>0.88500000000000001</v>
      </c>
      <c r="I12" s="1">
        <v>0.48899999999999999</v>
      </c>
      <c r="J12" s="1">
        <v>2326.7779999999998</v>
      </c>
      <c r="K12" s="1">
        <v>1371.444</v>
      </c>
      <c r="L12" s="1">
        <v>95.096999999999994</v>
      </c>
      <c r="M12" s="1">
        <v>0.31</v>
      </c>
      <c r="N12" s="1">
        <v>10</v>
      </c>
      <c r="O12" s="1">
        <f t="shared" si="0"/>
        <v>0.9</v>
      </c>
      <c r="P12" s="24"/>
      <c r="Q12" s="24"/>
      <c r="R12" s="24"/>
      <c r="S12" s="24"/>
    </row>
    <row r="13" spans="1:19" x14ac:dyDescent="0.7">
      <c r="A13" s="6" t="s">
        <v>29</v>
      </c>
      <c r="B13" s="1">
        <v>16</v>
      </c>
      <c r="C13" s="1">
        <v>1.355</v>
      </c>
      <c r="D13" s="1">
        <v>8.5000000000000006E-2</v>
      </c>
      <c r="E13" s="1">
        <v>4.0000000000000001E-3</v>
      </c>
      <c r="F13" s="1">
        <v>0.92900000000000005</v>
      </c>
      <c r="G13" s="1">
        <v>0.94199999999999995</v>
      </c>
      <c r="H13" s="1">
        <v>0.89400000000000002</v>
      </c>
      <c r="I13" s="1">
        <v>0.379</v>
      </c>
      <c r="J13" s="1">
        <v>2102.125</v>
      </c>
      <c r="K13" s="1">
        <v>1748.1880000000001</v>
      </c>
      <c r="L13" s="1">
        <v>102.16200000000001</v>
      </c>
      <c r="M13" s="1">
        <v>0.25900000000000001</v>
      </c>
      <c r="N13" s="1">
        <v>5</v>
      </c>
      <c r="O13" s="1">
        <f t="shared" si="0"/>
        <v>3.2</v>
      </c>
      <c r="P13" s="24"/>
      <c r="Q13" s="24"/>
      <c r="R13" s="24"/>
      <c r="S13" s="24"/>
    </row>
    <row r="14" spans="1:19" x14ac:dyDescent="0.7">
      <c r="A14" s="6" t="s">
        <v>30</v>
      </c>
      <c r="B14" s="1">
        <v>12</v>
      </c>
      <c r="C14" s="1">
        <v>0.68899999999999995</v>
      </c>
      <c r="D14" s="1">
        <v>5.7000000000000002E-2</v>
      </c>
      <c r="E14" s="1">
        <v>2E-3</v>
      </c>
      <c r="F14" s="1">
        <v>0.76200000000000001</v>
      </c>
      <c r="G14" s="1">
        <v>0.99299999999999999</v>
      </c>
      <c r="H14" s="1">
        <v>0.91600000000000004</v>
      </c>
      <c r="I14" s="1">
        <v>0.32</v>
      </c>
      <c r="J14" s="1">
        <v>1570.75</v>
      </c>
      <c r="K14" s="1">
        <v>1103.3330000000001</v>
      </c>
      <c r="L14" s="1">
        <v>79.296000000000006</v>
      </c>
      <c r="M14" s="1">
        <v>0.224</v>
      </c>
      <c r="N14" s="1">
        <v>3</v>
      </c>
      <c r="O14" s="1">
        <f t="shared" si="0"/>
        <v>4</v>
      </c>
      <c r="P14" s="24"/>
      <c r="Q14" s="24"/>
      <c r="R14" s="24"/>
      <c r="S14" s="24"/>
    </row>
    <row r="15" spans="1:19" x14ac:dyDescent="0.7">
      <c r="A15" s="5" t="s">
        <v>31</v>
      </c>
      <c r="B15" s="1">
        <v>28</v>
      </c>
      <c r="C15" s="1">
        <v>5.415</v>
      </c>
      <c r="D15" s="1">
        <v>0.193</v>
      </c>
      <c r="E15" s="1">
        <v>1.6E-2</v>
      </c>
      <c r="F15" s="1">
        <v>1.1819999999999999</v>
      </c>
      <c r="G15" s="1">
        <v>0.95799999999999996</v>
      </c>
      <c r="H15" s="1">
        <v>0.9</v>
      </c>
      <c r="I15" s="1">
        <v>0.47099999999999997</v>
      </c>
      <c r="J15" s="1">
        <v>1909.107</v>
      </c>
      <c r="K15" s="1">
        <v>886.71400000000006</v>
      </c>
      <c r="L15" s="1">
        <v>87.239000000000004</v>
      </c>
      <c r="M15" s="1">
        <v>0.33100000000000002</v>
      </c>
      <c r="N15" s="1">
        <v>4</v>
      </c>
      <c r="O15" s="1">
        <f t="shared" si="0"/>
        <v>7</v>
      </c>
      <c r="P15" s="24">
        <f t="shared" ref="P15" si="1">AVERAGE(O15:O24)</f>
        <v>4.0565476190476186</v>
      </c>
      <c r="Q15" s="24">
        <f t="shared" ref="Q15" si="2">-_xlfn.STDEV.S(O15:O24)</f>
        <v>-2.9375418198188572</v>
      </c>
      <c r="R15" s="24">
        <f t="shared" ref="R15" si="3">AVERAGE(D15:D24)</f>
        <v>0.99899999999999989</v>
      </c>
      <c r="S15" s="24">
        <f t="shared" ref="S15" si="4">_xlfn.STDEV.S(D15:D24)</f>
        <v>1.82209500910963</v>
      </c>
    </row>
    <row r="16" spans="1:19" x14ac:dyDescent="0.7">
      <c r="A16" s="5" t="s">
        <v>32</v>
      </c>
      <c r="B16" s="1">
        <v>11</v>
      </c>
      <c r="C16" s="1">
        <v>1.2509999999999999</v>
      </c>
      <c r="D16" s="1">
        <v>0.114</v>
      </c>
      <c r="E16" s="1">
        <v>4.0000000000000001E-3</v>
      </c>
      <c r="F16" s="1">
        <v>0.93200000000000005</v>
      </c>
      <c r="G16" s="1">
        <v>0.89200000000000002</v>
      </c>
      <c r="H16" s="1">
        <v>0.84599999999999997</v>
      </c>
      <c r="I16" s="1">
        <v>0.375</v>
      </c>
      <c r="J16" s="1">
        <v>1520.0909999999999</v>
      </c>
      <c r="K16" s="1">
        <v>1543.9090000000001</v>
      </c>
      <c r="L16" s="1">
        <v>68.043000000000006</v>
      </c>
      <c r="M16" s="1">
        <v>0.25900000000000001</v>
      </c>
      <c r="N16" s="1">
        <v>7</v>
      </c>
      <c r="O16" s="1">
        <f t="shared" si="0"/>
        <v>1.5714285714285714</v>
      </c>
      <c r="P16" s="24"/>
      <c r="Q16" s="24"/>
      <c r="R16" s="24"/>
      <c r="S16" s="24"/>
    </row>
    <row r="17" spans="1:19" x14ac:dyDescent="0.7">
      <c r="A17" s="5" t="s">
        <v>33</v>
      </c>
      <c r="B17" s="1">
        <v>9</v>
      </c>
      <c r="C17" s="1">
        <v>32.076999999999998</v>
      </c>
      <c r="D17" s="1">
        <v>3.5640000000000001</v>
      </c>
      <c r="E17" s="1">
        <v>9.4E-2</v>
      </c>
      <c r="F17" s="1">
        <v>6.5650000000000004</v>
      </c>
      <c r="G17" s="1">
        <v>0.88200000000000001</v>
      </c>
      <c r="H17" s="1">
        <v>0.86499999999999999</v>
      </c>
      <c r="I17" s="1">
        <v>2.786</v>
      </c>
      <c r="J17" s="1">
        <v>276.88900000000001</v>
      </c>
      <c r="K17" s="1">
        <v>222.77799999999999</v>
      </c>
      <c r="L17" s="1">
        <v>124.63</v>
      </c>
      <c r="M17" s="1">
        <v>1.631</v>
      </c>
      <c r="N17" s="1">
        <v>5</v>
      </c>
      <c r="O17" s="1">
        <f t="shared" si="0"/>
        <v>1.8</v>
      </c>
      <c r="P17" s="24"/>
      <c r="Q17" s="24"/>
      <c r="R17" s="24"/>
      <c r="S17" s="24"/>
    </row>
    <row r="18" spans="1:19" x14ac:dyDescent="0.7">
      <c r="A18" s="5" t="s">
        <v>34</v>
      </c>
      <c r="B18" s="1">
        <v>14</v>
      </c>
      <c r="C18" s="1">
        <v>1.272</v>
      </c>
      <c r="D18" s="1">
        <v>9.0999999999999998E-2</v>
      </c>
      <c r="E18" s="1">
        <v>4.0000000000000001E-3</v>
      </c>
      <c r="F18" s="1">
        <v>0.92100000000000004</v>
      </c>
      <c r="G18" s="1">
        <v>0.95199999999999996</v>
      </c>
      <c r="H18" s="1">
        <v>0.873</v>
      </c>
      <c r="I18" s="1">
        <v>0.38400000000000001</v>
      </c>
      <c r="J18" s="1">
        <v>1836.2860000000001</v>
      </c>
      <c r="K18" s="1">
        <v>1200.9290000000001</v>
      </c>
      <c r="L18" s="1">
        <v>124.02200000000001</v>
      </c>
      <c r="M18" s="1">
        <v>0.255</v>
      </c>
      <c r="N18" s="1">
        <v>5</v>
      </c>
      <c r="O18" s="1">
        <f t="shared" si="0"/>
        <v>2.8</v>
      </c>
      <c r="P18" s="24"/>
      <c r="Q18" s="24"/>
      <c r="R18" s="24"/>
      <c r="S18" s="24"/>
    </row>
    <row r="19" spans="1:19" x14ac:dyDescent="0.7">
      <c r="A19" s="5" t="s">
        <v>35</v>
      </c>
      <c r="B19" s="1">
        <v>4</v>
      </c>
      <c r="C19" s="1">
        <v>0.14799999999999999</v>
      </c>
      <c r="D19" s="1">
        <v>3.6999999999999998E-2</v>
      </c>
      <c r="E19" s="3">
        <v>4.35E-4</v>
      </c>
      <c r="F19" s="1">
        <v>0.64500000000000002</v>
      </c>
      <c r="G19" s="1">
        <v>0.97399999999999998</v>
      </c>
      <c r="H19" s="1">
        <v>0.91900000000000004</v>
      </c>
      <c r="I19" s="1">
        <v>0.28799999999999998</v>
      </c>
      <c r="J19" s="1">
        <v>2175.25</v>
      </c>
      <c r="K19" s="1">
        <v>2402.5</v>
      </c>
      <c r="L19" s="1">
        <v>110.318</v>
      </c>
      <c r="M19" s="1">
        <v>0.191</v>
      </c>
      <c r="N19" s="1">
        <v>1</v>
      </c>
      <c r="O19" s="1">
        <f t="shared" si="0"/>
        <v>4</v>
      </c>
      <c r="P19" s="24"/>
      <c r="Q19" s="24"/>
      <c r="R19" s="24"/>
      <c r="S19" s="24"/>
    </row>
    <row r="20" spans="1:19" x14ac:dyDescent="0.7">
      <c r="A20" s="5" t="s">
        <v>36</v>
      </c>
      <c r="B20" s="1">
        <v>37</v>
      </c>
      <c r="C20" s="1">
        <v>7.2690000000000001</v>
      </c>
      <c r="D20" s="1">
        <v>0.19600000000000001</v>
      </c>
      <c r="E20" s="1">
        <v>2.1000000000000001E-2</v>
      </c>
      <c r="F20" s="1">
        <v>1.343</v>
      </c>
      <c r="G20" s="1">
        <v>0.88200000000000001</v>
      </c>
      <c r="H20" s="1">
        <v>0.87</v>
      </c>
      <c r="I20" s="1">
        <v>0.55300000000000005</v>
      </c>
      <c r="J20" s="1">
        <v>1105.0540000000001</v>
      </c>
      <c r="K20" s="1">
        <v>1564.8109999999999</v>
      </c>
      <c r="L20" s="1">
        <v>105.928</v>
      </c>
      <c r="M20" s="1">
        <v>0.33300000000000002</v>
      </c>
      <c r="N20" s="1">
        <v>5</v>
      </c>
      <c r="O20" s="1">
        <f t="shared" si="0"/>
        <v>7.4</v>
      </c>
      <c r="P20" s="24"/>
      <c r="Q20" s="24"/>
      <c r="R20" s="24"/>
      <c r="S20" s="24"/>
    </row>
    <row r="21" spans="1:19" x14ac:dyDescent="0.7">
      <c r="A21" s="5" t="s">
        <v>37</v>
      </c>
      <c r="B21" s="1">
        <v>11</v>
      </c>
      <c r="C21" s="1">
        <v>57.033999999999999</v>
      </c>
      <c r="D21" s="1">
        <v>5.1849999999999996</v>
      </c>
      <c r="E21" s="1">
        <v>0.16700000000000001</v>
      </c>
      <c r="F21" s="1">
        <v>4.3550000000000004</v>
      </c>
      <c r="G21" s="1">
        <v>0.91400000000000003</v>
      </c>
      <c r="H21" s="1">
        <v>0.876</v>
      </c>
      <c r="I21" s="1">
        <v>1.335</v>
      </c>
      <c r="J21" s="1">
        <v>1307.5450000000001</v>
      </c>
      <c r="K21" s="1">
        <v>2005.182</v>
      </c>
      <c r="L21" s="1">
        <v>106.376</v>
      </c>
      <c r="M21" s="1">
        <v>1.0820000000000001</v>
      </c>
      <c r="N21" s="1">
        <v>8</v>
      </c>
      <c r="O21" s="1">
        <f t="shared" si="0"/>
        <v>1.375</v>
      </c>
      <c r="P21" s="24"/>
      <c r="Q21" s="24"/>
      <c r="R21" s="24"/>
      <c r="S21" s="24"/>
    </row>
    <row r="22" spans="1:19" x14ac:dyDescent="0.7">
      <c r="A22" s="5" t="s">
        <v>38</v>
      </c>
      <c r="B22" s="1">
        <v>23</v>
      </c>
      <c r="C22" s="1">
        <v>8.8550000000000004</v>
      </c>
      <c r="D22" s="1">
        <v>0.38500000000000001</v>
      </c>
      <c r="E22" s="1">
        <v>2.5999999999999999E-2</v>
      </c>
      <c r="F22" s="1">
        <v>1.9419999999999999</v>
      </c>
      <c r="G22" s="1">
        <v>0.91700000000000004</v>
      </c>
      <c r="H22" s="1">
        <v>0.89200000000000002</v>
      </c>
      <c r="I22" s="1">
        <v>0.73799999999999999</v>
      </c>
      <c r="J22" s="1">
        <v>1592.826</v>
      </c>
      <c r="K22" s="1">
        <v>910.73900000000003</v>
      </c>
      <c r="L22" s="1">
        <v>87.522999999999996</v>
      </c>
      <c r="M22" s="1">
        <v>0.51100000000000001</v>
      </c>
      <c r="N22" s="1">
        <v>7</v>
      </c>
      <c r="O22" s="1">
        <f t="shared" si="0"/>
        <v>3.2857142857142856</v>
      </c>
      <c r="P22" s="24"/>
      <c r="Q22" s="24"/>
      <c r="R22" s="24"/>
      <c r="S22" s="24"/>
    </row>
    <row r="23" spans="1:19" x14ac:dyDescent="0.7">
      <c r="A23" s="5" t="s">
        <v>39</v>
      </c>
      <c r="B23" s="1">
        <v>58</v>
      </c>
      <c r="C23" s="1">
        <v>4.6319999999999997</v>
      </c>
      <c r="D23" s="1">
        <v>0.08</v>
      </c>
      <c r="E23" s="1">
        <v>1.4E-2</v>
      </c>
      <c r="F23" s="1">
        <v>0.9</v>
      </c>
      <c r="G23" s="1">
        <v>0.93600000000000005</v>
      </c>
      <c r="H23" s="1">
        <v>0.88500000000000001</v>
      </c>
      <c r="I23" s="1">
        <v>0.373</v>
      </c>
      <c r="J23" s="1">
        <v>2476.828</v>
      </c>
      <c r="K23" s="1">
        <v>1532.7070000000001</v>
      </c>
      <c r="L23" s="1">
        <v>99.537999999999997</v>
      </c>
      <c r="M23" s="1">
        <v>0.249</v>
      </c>
      <c r="N23" s="1">
        <v>6</v>
      </c>
      <c r="O23" s="1">
        <f t="shared" si="0"/>
        <v>9.6666666666666661</v>
      </c>
      <c r="P23" s="24"/>
      <c r="Q23" s="24"/>
      <c r="R23" s="24"/>
      <c r="S23" s="24"/>
    </row>
    <row r="24" spans="1:19" x14ac:dyDescent="0.7">
      <c r="A24" s="5" t="s">
        <v>40</v>
      </c>
      <c r="B24" s="1">
        <v>15</v>
      </c>
      <c r="C24" s="1">
        <v>2.1680000000000001</v>
      </c>
      <c r="D24" s="1">
        <v>0.14499999999999999</v>
      </c>
      <c r="E24" s="1">
        <v>6.0000000000000001E-3</v>
      </c>
      <c r="F24" s="1">
        <v>1.167</v>
      </c>
      <c r="G24" s="1">
        <v>0.96</v>
      </c>
      <c r="H24" s="1">
        <v>0.89600000000000002</v>
      </c>
      <c r="I24" s="1">
        <v>0.46700000000000003</v>
      </c>
      <c r="J24" s="1">
        <v>2081.8000000000002</v>
      </c>
      <c r="K24" s="1">
        <v>1762.8</v>
      </c>
      <c r="L24" s="1">
        <v>87.24</v>
      </c>
      <c r="M24" s="1">
        <v>0.317</v>
      </c>
      <c r="N24" s="1">
        <v>9</v>
      </c>
      <c r="O24" s="1">
        <f t="shared" si="0"/>
        <v>1.6666666666666667</v>
      </c>
      <c r="P24" s="24"/>
      <c r="Q24" s="24"/>
      <c r="R24" s="24"/>
      <c r="S24" s="24"/>
    </row>
    <row r="25" spans="1:19" x14ac:dyDescent="0.7">
      <c r="A25" s="7" t="s">
        <v>41</v>
      </c>
      <c r="B25" s="1">
        <v>60</v>
      </c>
      <c r="C25" s="1">
        <v>17.331</v>
      </c>
      <c r="D25" s="1">
        <v>0.28899999999999998</v>
      </c>
      <c r="E25" s="1">
        <v>0.16800000000000001</v>
      </c>
      <c r="F25" s="1">
        <v>1.8140000000000001</v>
      </c>
      <c r="G25" s="1">
        <v>0.90600000000000003</v>
      </c>
      <c r="H25" s="1">
        <v>0.872</v>
      </c>
      <c r="I25" s="1">
        <v>0.79400000000000004</v>
      </c>
      <c r="J25" s="1">
        <v>243.6</v>
      </c>
      <c r="K25" s="1">
        <v>284.86700000000002</v>
      </c>
      <c r="L25" s="1">
        <v>102.67100000000001</v>
      </c>
      <c r="M25" s="1">
        <v>0.47599999999999998</v>
      </c>
      <c r="N25" s="1">
        <v>1</v>
      </c>
      <c r="O25" s="1">
        <f t="shared" si="0"/>
        <v>60</v>
      </c>
      <c r="P25" s="24">
        <f t="shared" ref="P25" si="5">AVERAGE(O25:O34)</f>
        <v>30.2</v>
      </c>
      <c r="Q25" s="24">
        <f t="shared" ref="Q25" si="6">-_xlfn.STDEV.S(O25:O34)</f>
        <v>-31.278498116828505</v>
      </c>
      <c r="R25" s="24">
        <f t="shared" ref="R25" si="7">AVERAGE(D25:D34)</f>
        <v>0.56690000000000007</v>
      </c>
      <c r="S25" s="24">
        <f t="shared" ref="S25" si="8">_xlfn.STDEV.S(D25:D34)</f>
        <v>0.79048275685740854</v>
      </c>
    </row>
    <row r="26" spans="1:19" x14ac:dyDescent="0.7">
      <c r="A26" s="7" t="s">
        <v>42</v>
      </c>
      <c r="B26" s="1">
        <v>38</v>
      </c>
      <c r="C26" s="1">
        <v>13.156000000000001</v>
      </c>
      <c r="D26" s="1">
        <v>0.34599999999999997</v>
      </c>
      <c r="E26" s="1">
        <v>0.127</v>
      </c>
      <c r="F26" s="1">
        <v>1.903</v>
      </c>
      <c r="G26" s="1">
        <v>0.96699999999999997</v>
      </c>
      <c r="H26" s="1">
        <v>0.86299999999999999</v>
      </c>
      <c r="I26" s="1">
        <v>0.80600000000000005</v>
      </c>
      <c r="J26" s="1">
        <v>192.684</v>
      </c>
      <c r="K26" s="1">
        <v>319.52600000000001</v>
      </c>
      <c r="L26" s="1">
        <v>108.473</v>
      </c>
      <c r="M26" s="1">
        <v>0.56599999999999995</v>
      </c>
      <c r="N26" s="1">
        <v>2</v>
      </c>
      <c r="O26" s="1">
        <f t="shared" si="0"/>
        <v>19</v>
      </c>
      <c r="P26" s="24"/>
      <c r="Q26" s="24"/>
      <c r="R26" s="24"/>
      <c r="S26" s="24"/>
    </row>
    <row r="27" spans="1:19" x14ac:dyDescent="0.7">
      <c r="A27" s="7" t="s">
        <v>43</v>
      </c>
      <c r="B27" s="1">
        <v>7</v>
      </c>
      <c r="C27" s="1">
        <v>3.7029999999999998</v>
      </c>
      <c r="D27" s="1">
        <v>0.52900000000000003</v>
      </c>
      <c r="E27" s="1">
        <v>3.5999999999999997E-2</v>
      </c>
      <c r="F27" s="1">
        <v>2.145</v>
      </c>
      <c r="G27" s="1">
        <v>0.91700000000000004</v>
      </c>
      <c r="H27" s="1">
        <v>0.85299999999999998</v>
      </c>
      <c r="I27" s="1">
        <v>0.93400000000000005</v>
      </c>
      <c r="J27" s="1">
        <v>117.571</v>
      </c>
      <c r="K27" s="1">
        <v>174.857</v>
      </c>
      <c r="L27" s="1">
        <v>87.635000000000005</v>
      </c>
      <c r="M27" s="1">
        <v>0.61499999999999999</v>
      </c>
      <c r="N27" s="1">
        <v>1</v>
      </c>
      <c r="O27" s="1">
        <f t="shared" si="0"/>
        <v>7</v>
      </c>
      <c r="P27" s="24"/>
      <c r="Q27" s="24"/>
      <c r="R27" s="24"/>
      <c r="S27" s="24"/>
    </row>
    <row r="28" spans="1:19" x14ac:dyDescent="0.7">
      <c r="A28" s="7" t="s">
        <v>44</v>
      </c>
      <c r="B28" s="1">
        <v>104</v>
      </c>
      <c r="C28" s="1">
        <v>25.641999999999999</v>
      </c>
      <c r="D28" s="1">
        <v>0.247</v>
      </c>
      <c r="E28" s="1">
        <v>0.248</v>
      </c>
      <c r="F28" s="1">
        <v>1.673</v>
      </c>
      <c r="G28" s="1">
        <v>0.93200000000000005</v>
      </c>
      <c r="H28" s="1">
        <v>0.873</v>
      </c>
      <c r="I28" s="1">
        <v>0.748</v>
      </c>
      <c r="J28" s="1">
        <v>232.99</v>
      </c>
      <c r="K28" s="1">
        <v>195.16300000000001</v>
      </c>
      <c r="L28" s="1">
        <v>111.637</v>
      </c>
      <c r="M28" s="1">
        <v>0.46100000000000002</v>
      </c>
      <c r="N28" s="1">
        <v>1</v>
      </c>
      <c r="O28" s="1">
        <f t="shared" si="0"/>
        <v>104</v>
      </c>
      <c r="P28" s="24"/>
      <c r="Q28" s="24"/>
      <c r="R28" s="24"/>
      <c r="S28" s="24"/>
    </row>
    <row r="29" spans="1:19" x14ac:dyDescent="0.7">
      <c r="A29" s="7" t="s">
        <v>45</v>
      </c>
      <c r="B29" s="1">
        <v>13</v>
      </c>
      <c r="C29" s="1">
        <v>5.0019999999999998</v>
      </c>
      <c r="D29" s="1">
        <v>0.38500000000000001</v>
      </c>
      <c r="E29" s="1">
        <v>4.8000000000000001E-2</v>
      </c>
      <c r="F29" s="1">
        <v>2.3330000000000002</v>
      </c>
      <c r="G29" s="1">
        <v>0.81200000000000006</v>
      </c>
      <c r="H29" s="1">
        <v>0.82099999999999995</v>
      </c>
      <c r="I29" s="1">
        <v>1.048</v>
      </c>
      <c r="J29" s="1">
        <v>265.23099999999999</v>
      </c>
      <c r="K29" s="1">
        <v>223.76900000000001</v>
      </c>
      <c r="L29" s="1">
        <v>107.611</v>
      </c>
      <c r="M29" s="1">
        <v>0.54800000000000004</v>
      </c>
      <c r="N29" s="1">
        <v>1</v>
      </c>
      <c r="O29" s="1">
        <f t="shared" si="0"/>
        <v>13</v>
      </c>
      <c r="P29" s="24"/>
      <c r="Q29" s="24"/>
      <c r="R29" s="24"/>
      <c r="S29" s="24"/>
    </row>
    <row r="30" spans="1:19" x14ac:dyDescent="0.7">
      <c r="A30" s="7" t="s">
        <v>46</v>
      </c>
      <c r="B30" s="1">
        <v>33</v>
      </c>
      <c r="C30" s="1">
        <v>13.234999999999999</v>
      </c>
      <c r="D30" s="1">
        <v>0.40100000000000002</v>
      </c>
      <c r="E30" s="1">
        <v>0.128</v>
      </c>
      <c r="F30" s="1">
        <v>1.982</v>
      </c>
      <c r="G30" s="1">
        <v>0.92500000000000004</v>
      </c>
      <c r="H30" s="1">
        <v>0.90500000000000003</v>
      </c>
      <c r="I30" s="1">
        <v>0.86599999999999999</v>
      </c>
      <c r="J30" s="1">
        <v>236.84800000000001</v>
      </c>
      <c r="K30" s="1">
        <v>213.78800000000001</v>
      </c>
      <c r="L30" s="1">
        <v>122.661</v>
      </c>
      <c r="M30" s="1">
        <v>0.52600000000000002</v>
      </c>
      <c r="N30" s="1">
        <v>2</v>
      </c>
      <c r="O30" s="1">
        <f t="shared" si="0"/>
        <v>16.5</v>
      </c>
      <c r="P30" s="24"/>
      <c r="Q30" s="24"/>
      <c r="R30" s="24"/>
      <c r="S30" s="24"/>
    </row>
    <row r="31" spans="1:19" x14ac:dyDescent="0.7">
      <c r="A31" s="7" t="s">
        <v>47</v>
      </c>
      <c r="B31" s="1">
        <v>114</v>
      </c>
      <c r="C31" s="1">
        <v>31.274999999999999</v>
      </c>
      <c r="D31" s="1">
        <v>0.27400000000000002</v>
      </c>
      <c r="E31" s="1">
        <v>0.30299999999999999</v>
      </c>
      <c r="F31" s="1">
        <v>1.8180000000000001</v>
      </c>
      <c r="G31" s="1">
        <v>0.88900000000000001</v>
      </c>
      <c r="H31" s="1">
        <v>0.88500000000000001</v>
      </c>
      <c r="I31" s="1">
        <v>0.82599999999999996</v>
      </c>
      <c r="J31" s="1">
        <v>335.298</v>
      </c>
      <c r="K31" s="1">
        <v>339.41199999999998</v>
      </c>
      <c r="L31" s="1">
        <v>106.95</v>
      </c>
      <c r="M31" s="1">
        <v>0.441</v>
      </c>
      <c r="N31" s="1">
        <v>6</v>
      </c>
      <c r="O31" s="1">
        <f t="shared" si="0"/>
        <v>19</v>
      </c>
      <c r="P31" s="24"/>
      <c r="Q31" s="24"/>
      <c r="R31" s="24"/>
      <c r="S31" s="24"/>
    </row>
    <row r="32" spans="1:19" x14ac:dyDescent="0.7">
      <c r="A32" s="7" t="s">
        <v>48</v>
      </c>
      <c r="B32" s="1">
        <v>44</v>
      </c>
      <c r="C32" s="1">
        <v>11.186</v>
      </c>
      <c r="D32" s="1">
        <v>0.254</v>
      </c>
      <c r="E32" s="1">
        <v>0.108</v>
      </c>
      <c r="F32" s="1">
        <v>1.708</v>
      </c>
      <c r="G32" s="1">
        <v>0.92900000000000005</v>
      </c>
      <c r="H32" s="1">
        <v>0.88</v>
      </c>
      <c r="I32" s="1">
        <v>0.76</v>
      </c>
      <c r="J32" s="1">
        <v>259.86399999999998</v>
      </c>
      <c r="K32" s="1">
        <v>286.90899999999999</v>
      </c>
      <c r="L32" s="1">
        <v>103.998</v>
      </c>
      <c r="M32" s="1">
        <v>0.46899999999999997</v>
      </c>
      <c r="N32" s="1">
        <v>1</v>
      </c>
      <c r="O32" s="1">
        <f t="shared" si="0"/>
        <v>44</v>
      </c>
      <c r="P32" s="24"/>
      <c r="Q32" s="24"/>
      <c r="R32" s="24"/>
      <c r="S32" s="24"/>
    </row>
    <row r="33" spans="1:19" x14ac:dyDescent="0.7">
      <c r="A33" s="7" t="s">
        <v>49</v>
      </c>
      <c r="B33" s="1">
        <v>2</v>
      </c>
      <c r="C33" s="1">
        <v>5.593</v>
      </c>
      <c r="D33" s="1">
        <v>2.7970000000000002</v>
      </c>
      <c r="E33" s="1">
        <v>5.3999999999999999E-2</v>
      </c>
      <c r="F33" s="1">
        <v>4.8150000000000004</v>
      </c>
      <c r="G33" s="1">
        <v>0.97199999999999998</v>
      </c>
      <c r="H33" s="1">
        <v>0.96499999999999997</v>
      </c>
      <c r="I33" s="1">
        <v>1.7949999999999999</v>
      </c>
      <c r="J33" s="1">
        <v>153.5</v>
      </c>
      <c r="K33" s="1">
        <v>301.5</v>
      </c>
      <c r="L33" s="1">
        <v>96.695999999999998</v>
      </c>
      <c r="M33" s="1">
        <v>1.454</v>
      </c>
      <c r="N33" s="1">
        <v>4</v>
      </c>
      <c r="O33" s="1">
        <f t="shared" si="0"/>
        <v>0.5</v>
      </c>
      <c r="P33" s="24"/>
      <c r="Q33" s="24"/>
      <c r="R33" s="24"/>
      <c r="S33" s="24"/>
    </row>
    <row r="34" spans="1:19" x14ac:dyDescent="0.7">
      <c r="A34" s="7" t="s">
        <v>50</v>
      </c>
      <c r="B34" s="1">
        <v>19</v>
      </c>
      <c r="C34" s="1">
        <v>2.7970000000000002</v>
      </c>
      <c r="D34" s="1">
        <v>0.14699999999999999</v>
      </c>
      <c r="E34" s="1">
        <v>2.7E-2</v>
      </c>
      <c r="F34" s="1">
        <v>1.228</v>
      </c>
      <c r="G34" s="1">
        <v>0.98899999999999999</v>
      </c>
      <c r="H34" s="1">
        <v>0.92800000000000005</v>
      </c>
      <c r="I34" s="1">
        <v>0.59199999999999997</v>
      </c>
      <c r="J34" s="1">
        <v>270.42099999999999</v>
      </c>
      <c r="K34" s="1">
        <v>162.684</v>
      </c>
      <c r="L34" s="1">
        <v>112.119</v>
      </c>
      <c r="M34" s="1">
        <v>0.34300000000000003</v>
      </c>
      <c r="N34" s="1">
        <v>1</v>
      </c>
      <c r="O34" s="1">
        <f t="shared" si="0"/>
        <v>19</v>
      </c>
      <c r="P34" s="24"/>
      <c r="Q34" s="24"/>
      <c r="R34" s="24"/>
      <c r="S34" s="24"/>
    </row>
    <row r="35" spans="1:19" x14ac:dyDescent="0.7">
      <c r="A35" s="8" t="s">
        <v>51</v>
      </c>
      <c r="B35" s="1">
        <v>5</v>
      </c>
      <c r="C35" s="1">
        <v>1.536</v>
      </c>
      <c r="D35" s="1">
        <v>0.307</v>
      </c>
      <c r="E35" s="1">
        <v>1.4999999999999999E-2</v>
      </c>
      <c r="F35" s="1">
        <v>2.085</v>
      </c>
      <c r="G35" s="1">
        <v>0.84399999999999997</v>
      </c>
      <c r="H35" s="1">
        <v>0.86199999999999999</v>
      </c>
      <c r="I35" s="1">
        <v>0.92500000000000004</v>
      </c>
      <c r="J35" s="1">
        <v>228.2</v>
      </c>
      <c r="K35" s="1">
        <v>229.4</v>
      </c>
      <c r="L35" s="1">
        <v>119.541</v>
      </c>
      <c r="M35" s="1">
        <v>0.46500000000000002</v>
      </c>
      <c r="N35" s="1">
        <v>1</v>
      </c>
      <c r="O35" s="1">
        <f t="shared" si="0"/>
        <v>5</v>
      </c>
      <c r="P35" s="24">
        <f t="shared" ref="P35" si="9">AVERAGE(O35:O44)</f>
        <v>24.45</v>
      </c>
      <c r="Q35" s="24">
        <f t="shared" ref="Q35" si="10">-_xlfn.STDEV.S(O35:O44)</f>
        <v>-28.887425176594284</v>
      </c>
      <c r="R35" s="24">
        <f t="shared" ref="R35" si="11">AVERAGE(D35:D44)</f>
        <v>0.23879999999999996</v>
      </c>
      <c r="S35" s="24">
        <f t="shared" ref="S35" si="12">_xlfn.STDEV.S(D35:D44)</f>
        <v>4.8248891754687752E-2</v>
      </c>
    </row>
    <row r="36" spans="1:19" x14ac:dyDescent="0.7">
      <c r="A36" s="8" t="s">
        <v>52</v>
      </c>
      <c r="B36" s="1">
        <v>26</v>
      </c>
      <c r="C36" s="1">
        <v>7.0110000000000001</v>
      </c>
      <c r="D36" s="1">
        <v>0.27</v>
      </c>
      <c r="E36" s="1">
        <v>6.8000000000000005E-2</v>
      </c>
      <c r="F36" s="1">
        <v>1.7210000000000001</v>
      </c>
      <c r="G36" s="1">
        <v>0.96499999999999997</v>
      </c>
      <c r="H36" s="1">
        <v>0.85899999999999999</v>
      </c>
      <c r="I36" s="1">
        <v>0.747</v>
      </c>
      <c r="J36" s="1">
        <v>220.26900000000001</v>
      </c>
      <c r="K36" s="1">
        <v>179.577</v>
      </c>
      <c r="L36" s="1">
        <v>108.723</v>
      </c>
      <c r="M36" s="1">
        <v>0.51100000000000001</v>
      </c>
      <c r="N36" s="1">
        <v>1</v>
      </c>
      <c r="O36" s="1">
        <f t="shared" si="0"/>
        <v>26</v>
      </c>
      <c r="P36" s="24"/>
      <c r="Q36" s="24"/>
      <c r="R36" s="24"/>
      <c r="S36" s="24"/>
    </row>
    <row r="37" spans="1:19" x14ac:dyDescent="0.7">
      <c r="A37" s="8" t="s">
        <v>53</v>
      </c>
      <c r="B37" s="1">
        <v>61</v>
      </c>
      <c r="C37" s="1">
        <v>13.707000000000001</v>
      </c>
      <c r="D37" s="1">
        <v>0.22500000000000001</v>
      </c>
      <c r="E37" s="1">
        <v>0.13300000000000001</v>
      </c>
      <c r="F37" s="1">
        <v>1.5409999999999999</v>
      </c>
      <c r="G37" s="1">
        <v>0.97</v>
      </c>
      <c r="H37" s="1">
        <v>0.91200000000000003</v>
      </c>
      <c r="I37" s="1">
        <v>0.70299999999999996</v>
      </c>
      <c r="J37" s="1">
        <v>293.04899999999998</v>
      </c>
      <c r="K37" s="1">
        <v>279.52499999999998</v>
      </c>
      <c r="L37" s="1">
        <v>117.97199999999999</v>
      </c>
      <c r="M37" s="1">
        <v>0.41699999999999998</v>
      </c>
      <c r="N37" s="1">
        <v>4</v>
      </c>
      <c r="O37" s="1">
        <f t="shared" si="0"/>
        <v>15.25</v>
      </c>
      <c r="P37" s="24"/>
      <c r="Q37" s="24"/>
      <c r="R37" s="24"/>
      <c r="S37" s="24"/>
    </row>
    <row r="38" spans="1:19" x14ac:dyDescent="0.7">
      <c r="A38" s="8" t="s">
        <v>54</v>
      </c>
      <c r="B38" s="1">
        <v>26</v>
      </c>
      <c r="C38" s="1">
        <v>8.0350000000000001</v>
      </c>
      <c r="D38" s="1">
        <v>0.309</v>
      </c>
      <c r="E38" s="1">
        <v>7.8E-2</v>
      </c>
      <c r="F38" s="1">
        <v>1.7849999999999999</v>
      </c>
      <c r="G38" s="1">
        <v>0.94399999999999995</v>
      </c>
      <c r="H38" s="1">
        <v>0.89</v>
      </c>
      <c r="I38" s="1">
        <v>0.78900000000000003</v>
      </c>
      <c r="J38" s="1">
        <v>262.69200000000001</v>
      </c>
      <c r="K38" s="1">
        <v>243.11500000000001</v>
      </c>
      <c r="L38" s="1">
        <v>106.307</v>
      </c>
      <c r="M38" s="1">
        <v>0.48699999999999999</v>
      </c>
      <c r="N38" s="1">
        <v>2</v>
      </c>
      <c r="O38" s="1">
        <f t="shared" si="0"/>
        <v>13</v>
      </c>
      <c r="P38" s="24"/>
      <c r="Q38" s="24"/>
      <c r="R38" s="24"/>
      <c r="S38" s="24"/>
    </row>
    <row r="39" spans="1:19" x14ac:dyDescent="0.7">
      <c r="A39" s="8" t="s">
        <v>55</v>
      </c>
      <c r="B39" s="1">
        <v>7</v>
      </c>
      <c r="C39" s="1">
        <v>1.7729999999999999</v>
      </c>
      <c r="D39" s="1">
        <v>0.253</v>
      </c>
      <c r="E39" s="1">
        <v>1.7000000000000001E-2</v>
      </c>
      <c r="F39" s="1">
        <v>1.607</v>
      </c>
      <c r="G39" s="1">
        <v>0.98099999999999998</v>
      </c>
      <c r="H39" s="1">
        <v>0.879</v>
      </c>
      <c r="I39" s="1">
        <v>0.68300000000000005</v>
      </c>
      <c r="J39" s="1">
        <v>217.571</v>
      </c>
      <c r="K39" s="1">
        <v>316.286</v>
      </c>
      <c r="L39" s="1">
        <v>97.897999999999996</v>
      </c>
      <c r="M39" s="1">
        <v>0.501</v>
      </c>
      <c r="N39" s="1">
        <v>4</v>
      </c>
      <c r="O39" s="1">
        <f t="shared" si="0"/>
        <v>1.75</v>
      </c>
      <c r="P39" s="24"/>
      <c r="Q39" s="24"/>
      <c r="R39" s="24"/>
      <c r="S39" s="24"/>
    </row>
    <row r="40" spans="1:19" x14ac:dyDescent="0.7">
      <c r="A40" s="8" t="s">
        <v>56</v>
      </c>
      <c r="B40" s="1">
        <v>30</v>
      </c>
      <c r="C40" s="1">
        <v>5.8689999999999998</v>
      </c>
      <c r="D40" s="1">
        <v>0.19600000000000001</v>
      </c>
      <c r="E40" s="1">
        <v>5.7000000000000002E-2</v>
      </c>
      <c r="F40" s="1">
        <v>1.4259999999999999</v>
      </c>
      <c r="G40" s="1">
        <v>0.99199999999999999</v>
      </c>
      <c r="H40" s="1">
        <v>0.9</v>
      </c>
      <c r="I40" s="1">
        <v>0.63200000000000001</v>
      </c>
      <c r="J40" s="1">
        <v>216.03299999999999</v>
      </c>
      <c r="K40" s="1">
        <v>228.3</v>
      </c>
      <c r="L40" s="1">
        <v>117.1</v>
      </c>
      <c r="M40" s="1">
        <v>0.42599999999999999</v>
      </c>
      <c r="N40" s="1">
        <v>2</v>
      </c>
      <c r="O40" s="1">
        <f t="shared" si="0"/>
        <v>15</v>
      </c>
      <c r="P40" s="24"/>
      <c r="Q40" s="24"/>
      <c r="R40" s="24"/>
      <c r="S40" s="24"/>
    </row>
    <row r="41" spans="1:19" x14ac:dyDescent="0.7">
      <c r="A41" s="8" t="s">
        <v>57</v>
      </c>
      <c r="B41" s="1">
        <v>59</v>
      </c>
      <c r="C41" s="1">
        <v>10.596</v>
      </c>
      <c r="D41" s="1">
        <v>0.18</v>
      </c>
      <c r="E41" s="1">
        <v>0.10299999999999999</v>
      </c>
      <c r="F41" s="1">
        <v>1.37</v>
      </c>
      <c r="G41" s="1">
        <v>0.96799999999999997</v>
      </c>
      <c r="H41" s="1">
        <v>0.91600000000000004</v>
      </c>
      <c r="I41" s="1">
        <v>0.63</v>
      </c>
      <c r="J41" s="1">
        <v>297.27100000000002</v>
      </c>
      <c r="K41" s="1">
        <v>196.72900000000001</v>
      </c>
      <c r="L41" s="1">
        <v>124.125</v>
      </c>
      <c r="M41" s="1">
        <v>0.38500000000000001</v>
      </c>
      <c r="N41" s="1">
        <v>2</v>
      </c>
      <c r="O41" s="1">
        <f t="shared" si="0"/>
        <v>29.5</v>
      </c>
      <c r="P41" s="24"/>
      <c r="Q41" s="24"/>
      <c r="R41" s="24"/>
      <c r="S41" s="24"/>
    </row>
    <row r="42" spans="1:19" x14ac:dyDescent="0.7">
      <c r="A42" s="8" t="s">
        <v>58</v>
      </c>
      <c r="B42" s="1">
        <v>101</v>
      </c>
      <c r="C42" s="1">
        <v>18.079999999999998</v>
      </c>
      <c r="D42" s="1">
        <v>0.17899999999999999</v>
      </c>
      <c r="E42" s="1">
        <v>0.17499999999999999</v>
      </c>
      <c r="F42" s="1">
        <v>1.39</v>
      </c>
      <c r="G42" s="1">
        <v>0.96399999999999997</v>
      </c>
      <c r="H42" s="1">
        <v>0.89</v>
      </c>
      <c r="I42" s="1">
        <v>0.63</v>
      </c>
      <c r="J42" s="1">
        <v>259.28699999999998</v>
      </c>
      <c r="K42" s="1">
        <v>239.01</v>
      </c>
      <c r="L42" s="1">
        <v>116.107</v>
      </c>
      <c r="M42" s="1">
        <v>0.39600000000000002</v>
      </c>
      <c r="N42" s="1">
        <v>1</v>
      </c>
      <c r="O42" s="1">
        <f t="shared" si="0"/>
        <v>101</v>
      </c>
      <c r="P42" s="24"/>
      <c r="Q42" s="24"/>
      <c r="R42" s="24"/>
      <c r="S42" s="24"/>
    </row>
    <row r="43" spans="1:19" x14ac:dyDescent="0.7">
      <c r="A43" s="8" t="s">
        <v>59</v>
      </c>
      <c r="B43" s="1">
        <v>11</v>
      </c>
      <c r="C43" s="1">
        <v>2.8359999999999999</v>
      </c>
      <c r="D43" s="1">
        <v>0.25800000000000001</v>
      </c>
      <c r="E43" s="1">
        <v>2.7E-2</v>
      </c>
      <c r="F43" s="1">
        <v>1.5840000000000001</v>
      </c>
      <c r="G43" s="1">
        <v>0.98899999999999999</v>
      </c>
      <c r="H43" s="1">
        <v>0.90900000000000003</v>
      </c>
      <c r="I43" s="1">
        <v>0.71599999999999997</v>
      </c>
      <c r="J43" s="1">
        <v>258.81799999999998</v>
      </c>
      <c r="K43" s="1">
        <v>181.54499999999999</v>
      </c>
      <c r="L43" s="1">
        <v>115.246</v>
      </c>
      <c r="M43" s="1">
        <v>0.48299999999999998</v>
      </c>
      <c r="N43" s="1">
        <v>2</v>
      </c>
      <c r="O43" s="1">
        <f t="shared" si="0"/>
        <v>5.5</v>
      </c>
      <c r="P43" s="24"/>
      <c r="Q43" s="24"/>
      <c r="R43" s="24"/>
      <c r="S43" s="24"/>
    </row>
    <row r="44" spans="1:19" x14ac:dyDescent="0.7">
      <c r="A44" s="8" t="s">
        <v>60</v>
      </c>
      <c r="B44" s="1">
        <v>65</v>
      </c>
      <c r="C44" s="1">
        <v>13.707000000000001</v>
      </c>
      <c r="D44" s="1">
        <v>0.21099999999999999</v>
      </c>
      <c r="E44" s="1">
        <v>0.13300000000000001</v>
      </c>
      <c r="F44" s="1">
        <v>1.502</v>
      </c>
      <c r="G44" s="1">
        <v>0.95699999999999996</v>
      </c>
      <c r="H44" s="1">
        <v>0.88600000000000001</v>
      </c>
      <c r="I44" s="1">
        <v>0.66600000000000004</v>
      </c>
      <c r="J44" s="1">
        <v>257.55399999999997</v>
      </c>
      <c r="K44" s="1">
        <v>221.75399999999999</v>
      </c>
      <c r="L44" s="1">
        <v>114.107</v>
      </c>
      <c r="M44" s="1">
        <v>0.41899999999999998</v>
      </c>
      <c r="N44" s="1">
        <v>2</v>
      </c>
      <c r="O44" s="1">
        <f t="shared" si="0"/>
        <v>32.5</v>
      </c>
      <c r="P44" s="24"/>
      <c r="Q44" s="24"/>
      <c r="R44" s="24"/>
      <c r="S44" s="24"/>
    </row>
    <row r="45" spans="1:19" x14ac:dyDescent="0.7">
      <c r="A45" s="9" t="s">
        <v>61</v>
      </c>
      <c r="B45" s="1">
        <v>28</v>
      </c>
      <c r="C45" s="1">
        <v>11.068</v>
      </c>
      <c r="D45" s="1">
        <v>0.39500000000000002</v>
      </c>
      <c r="E45" s="1">
        <v>0.107</v>
      </c>
      <c r="F45" s="1">
        <v>2.2080000000000002</v>
      </c>
      <c r="G45" s="1">
        <v>0.86399999999999999</v>
      </c>
      <c r="H45" s="1">
        <v>0.88900000000000001</v>
      </c>
      <c r="I45" s="1">
        <v>0.98899999999999999</v>
      </c>
      <c r="J45" s="1">
        <v>249.393</v>
      </c>
      <c r="K45" s="1">
        <v>286.82100000000003</v>
      </c>
      <c r="L45" s="1">
        <v>95.263999999999996</v>
      </c>
      <c r="M45" s="1">
        <v>0.497</v>
      </c>
      <c r="N45" s="1">
        <v>5</v>
      </c>
      <c r="O45" s="1">
        <f t="shared" si="0"/>
        <v>5.6</v>
      </c>
      <c r="P45" s="24">
        <f t="shared" ref="P45" si="13">AVERAGE(O45:O54)</f>
        <v>24.393333333333331</v>
      </c>
      <c r="Q45" s="24">
        <f t="shared" ref="Q45" si="14">-_xlfn.STDEV.S(O45:O54)</f>
        <v>-21.779900973598419</v>
      </c>
      <c r="R45" s="24">
        <f t="shared" ref="R45" si="15">AVERAGE(D45:D54)</f>
        <v>0.37280000000000002</v>
      </c>
      <c r="S45" s="24">
        <f t="shared" ref="S45" si="16">_xlfn.STDEV.S(D45:D54)</f>
        <v>0.21959751061126964</v>
      </c>
    </row>
    <row r="46" spans="1:19" x14ac:dyDescent="0.7">
      <c r="A46" s="9" t="s">
        <v>62</v>
      </c>
      <c r="B46" s="1">
        <v>19</v>
      </c>
      <c r="C46" s="1">
        <v>5.2389999999999999</v>
      </c>
      <c r="D46" s="1">
        <v>0.27600000000000002</v>
      </c>
      <c r="E46" s="1">
        <v>5.0999999999999997E-2</v>
      </c>
      <c r="F46" s="1">
        <v>1.8</v>
      </c>
      <c r="G46" s="1">
        <v>0.90200000000000002</v>
      </c>
      <c r="H46" s="1">
        <v>0.872</v>
      </c>
      <c r="I46" s="1">
        <v>0.81200000000000006</v>
      </c>
      <c r="J46" s="1">
        <v>307.63200000000001</v>
      </c>
      <c r="K46" s="1">
        <v>112.105</v>
      </c>
      <c r="L46" s="1">
        <v>114.85</v>
      </c>
      <c r="M46" s="1">
        <v>0.46</v>
      </c>
      <c r="N46" s="1">
        <v>4</v>
      </c>
      <c r="O46" s="1">
        <f t="shared" si="0"/>
        <v>4.75</v>
      </c>
      <c r="P46" s="24"/>
      <c r="Q46" s="24"/>
      <c r="R46" s="24"/>
      <c r="S46" s="24"/>
    </row>
    <row r="47" spans="1:19" x14ac:dyDescent="0.7">
      <c r="A47" s="9" t="s">
        <v>63</v>
      </c>
      <c r="B47" s="1">
        <v>11</v>
      </c>
      <c r="C47" s="1">
        <v>2.6</v>
      </c>
      <c r="D47" s="1">
        <v>0.23599999999999999</v>
      </c>
      <c r="E47" s="1">
        <v>2.5000000000000001E-2</v>
      </c>
      <c r="F47" s="1">
        <v>1.5940000000000001</v>
      </c>
      <c r="G47" s="1">
        <v>0.92100000000000004</v>
      </c>
      <c r="H47" s="1">
        <v>0.878</v>
      </c>
      <c r="I47" s="1">
        <v>0.73199999999999998</v>
      </c>
      <c r="J47" s="1">
        <v>266.81799999999998</v>
      </c>
      <c r="K47" s="1">
        <v>216.81800000000001</v>
      </c>
      <c r="L47" s="1">
        <v>108.709</v>
      </c>
      <c r="M47" s="1">
        <v>0.45400000000000001</v>
      </c>
      <c r="N47" s="1">
        <v>2</v>
      </c>
      <c r="O47" s="1">
        <f t="shared" si="0"/>
        <v>5.5</v>
      </c>
      <c r="P47" s="24"/>
      <c r="Q47" s="24"/>
      <c r="R47" s="24"/>
      <c r="S47" s="24"/>
    </row>
    <row r="48" spans="1:19" x14ac:dyDescent="0.7">
      <c r="A48" s="9" t="s">
        <v>64</v>
      </c>
      <c r="B48" s="1">
        <v>59</v>
      </c>
      <c r="C48" s="1">
        <v>21.545999999999999</v>
      </c>
      <c r="D48" s="1">
        <v>0.36499999999999999</v>
      </c>
      <c r="E48" s="1">
        <v>0.20899999999999999</v>
      </c>
      <c r="F48" s="1">
        <v>1.9370000000000001</v>
      </c>
      <c r="G48" s="1">
        <v>0.90600000000000003</v>
      </c>
      <c r="H48" s="1">
        <v>0.876</v>
      </c>
      <c r="I48" s="1">
        <v>0.86299999999999999</v>
      </c>
      <c r="J48" s="1">
        <v>279.64400000000001</v>
      </c>
      <c r="K48" s="1">
        <v>286.16899999999998</v>
      </c>
      <c r="L48" s="1">
        <v>123.29900000000001</v>
      </c>
      <c r="M48" s="1">
        <v>0.51400000000000001</v>
      </c>
      <c r="N48" s="1">
        <v>3</v>
      </c>
      <c r="O48" s="1">
        <f t="shared" si="0"/>
        <v>19.666666666666668</v>
      </c>
      <c r="P48" s="24"/>
      <c r="Q48" s="24"/>
      <c r="R48" s="24"/>
      <c r="S48" s="24"/>
    </row>
    <row r="49" spans="1:19" x14ac:dyDescent="0.7">
      <c r="A49" s="9" t="s">
        <v>65</v>
      </c>
      <c r="B49" s="1">
        <v>92</v>
      </c>
      <c r="C49" s="1">
        <v>29.856999999999999</v>
      </c>
      <c r="D49" s="1">
        <v>0.32500000000000001</v>
      </c>
      <c r="E49" s="1">
        <v>0.28899999999999998</v>
      </c>
      <c r="F49" s="1">
        <v>1.9650000000000001</v>
      </c>
      <c r="G49" s="1">
        <v>0.91600000000000004</v>
      </c>
      <c r="H49" s="1">
        <v>0.874</v>
      </c>
      <c r="I49" s="1">
        <v>0.86299999999999999</v>
      </c>
      <c r="J49" s="1">
        <v>253.239</v>
      </c>
      <c r="K49" s="1">
        <v>249.14099999999999</v>
      </c>
      <c r="L49" s="1">
        <v>107.813</v>
      </c>
      <c r="M49" s="1">
        <v>0.51300000000000001</v>
      </c>
      <c r="N49" s="1">
        <v>2</v>
      </c>
      <c r="O49" s="1">
        <f t="shared" si="0"/>
        <v>46</v>
      </c>
      <c r="P49" s="24"/>
      <c r="Q49" s="24"/>
      <c r="R49" s="24"/>
      <c r="S49" s="24"/>
    </row>
    <row r="50" spans="1:19" x14ac:dyDescent="0.7">
      <c r="A50" s="9" t="s">
        <v>66</v>
      </c>
      <c r="B50" s="1">
        <v>24</v>
      </c>
      <c r="C50" s="1">
        <v>6.0659999999999998</v>
      </c>
      <c r="D50" s="1">
        <v>0.253</v>
      </c>
      <c r="E50" s="1">
        <v>5.8999999999999997E-2</v>
      </c>
      <c r="F50" s="1">
        <v>1.7849999999999999</v>
      </c>
      <c r="G50" s="1">
        <v>0.89300000000000002</v>
      </c>
      <c r="H50" s="1">
        <v>0.82099999999999995</v>
      </c>
      <c r="I50" s="1">
        <v>0.81899999999999995</v>
      </c>
      <c r="J50" s="1">
        <v>279.75</v>
      </c>
      <c r="K50" s="1">
        <v>290.83300000000003</v>
      </c>
      <c r="L50" s="1">
        <v>113.126</v>
      </c>
      <c r="M50" s="1">
        <v>0.47899999999999998</v>
      </c>
      <c r="N50" s="1">
        <v>3</v>
      </c>
      <c r="O50" s="1">
        <f t="shared" si="0"/>
        <v>8</v>
      </c>
      <c r="P50" s="24"/>
      <c r="Q50" s="24"/>
      <c r="R50" s="24"/>
      <c r="S50" s="24"/>
    </row>
    <row r="51" spans="1:19" x14ac:dyDescent="0.7">
      <c r="A51" s="9" t="s">
        <v>67</v>
      </c>
      <c r="B51" s="1">
        <v>45</v>
      </c>
      <c r="C51" s="1">
        <v>16.346</v>
      </c>
      <c r="D51" s="1">
        <v>0.36299999999999999</v>
      </c>
      <c r="E51" s="1">
        <v>0.158</v>
      </c>
      <c r="F51" s="1">
        <v>2.1269999999999998</v>
      </c>
      <c r="G51" s="1">
        <v>0.876</v>
      </c>
      <c r="H51" s="1">
        <v>0.85099999999999998</v>
      </c>
      <c r="I51" s="1">
        <v>0.97499999999999998</v>
      </c>
      <c r="J51" s="1">
        <v>218.822</v>
      </c>
      <c r="K51" s="1">
        <v>227.06700000000001</v>
      </c>
      <c r="L51" s="1">
        <v>91.405000000000001</v>
      </c>
      <c r="M51" s="1">
        <v>0.51100000000000001</v>
      </c>
      <c r="N51" s="1">
        <v>1</v>
      </c>
      <c r="O51" s="1">
        <f t="shared" si="0"/>
        <v>45</v>
      </c>
      <c r="P51" s="24"/>
      <c r="Q51" s="24"/>
      <c r="R51" s="24"/>
      <c r="S51" s="24"/>
    </row>
    <row r="52" spans="1:19" x14ac:dyDescent="0.7">
      <c r="A52" s="9" t="s">
        <v>68</v>
      </c>
      <c r="B52" s="1">
        <v>114</v>
      </c>
      <c r="C52" s="1">
        <v>111.313</v>
      </c>
      <c r="D52" s="1">
        <v>0.97599999999999998</v>
      </c>
      <c r="E52" s="1">
        <v>1.0780000000000001</v>
      </c>
      <c r="F52" s="1">
        <v>3.1160000000000001</v>
      </c>
      <c r="G52" s="1">
        <v>0.84399999999999997</v>
      </c>
      <c r="H52" s="1">
        <v>0.85499999999999998</v>
      </c>
      <c r="I52" s="1">
        <v>1.2729999999999999</v>
      </c>
      <c r="J52" s="1">
        <v>373.82499999999999</v>
      </c>
      <c r="K52" s="1">
        <v>182.386</v>
      </c>
      <c r="L52" s="1">
        <v>101.989</v>
      </c>
      <c r="M52" s="1">
        <v>0.748</v>
      </c>
      <c r="N52" s="1">
        <v>2</v>
      </c>
      <c r="O52" s="1">
        <f t="shared" si="0"/>
        <v>57</v>
      </c>
      <c r="P52" s="24"/>
      <c r="Q52" s="24"/>
      <c r="R52" s="24"/>
      <c r="S52" s="24"/>
    </row>
    <row r="53" spans="1:19" x14ac:dyDescent="0.7">
      <c r="A53" s="9" t="s">
        <v>69</v>
      </c>
      <c r="B53" s="1">
        <v>19</v>
      </c>
      <c r="C53" s="1">
        <v>4.3330000000000002</v>
      </c>
      <c r="D53" s="1">
        <v>0.22800000000000001</v>
      </c>
      <c r="E53" s="1">
        <v>4.2000000000000003E-2</v>
      </c>
      <c r="F53" s="1">
        <v>1.6459999999999999</v>
      </c>
      <c r="G53" s="1">
        <v>0.92800000000000005</v>
      </c>
      <c r="H53" s="1">
        <v>0.88600000000000001</v>
      </c>
      <c r="I53" s="1">
        <v>0.753</v>
      </c>
      <c r="J53" s="1">
        <v>202.42099999999999</v>
      </c>
      <c r="K53" s="1">
        <v>248.73699999999999</v>
      </c>
      <c r="L53" s="1">
        <v>98.283000000000001</v>
      </c>
      <c r="M53" s="1">
        <v>0.42199999999999999</v>
      </c>
      <c r="N53" s="1">
        <v>4</v>
      </c>
      <c r="O53" s="1">
        <f t="shared" si="0"/>
        <v>4.75</v>
      </c>
      <c r="P53" s="24"/>
      <c r="Q53" s="24"/>
      <c r="R53" s="24"/>
      <c r="S53" s="24"/>
    </row>
    <row r="54" spans="1:19" x14ac:dyDescent="0.7">
      <c r="A54" s="9" t="s">
        <v>70</v>
      </c>
      <c r="B54" s="1">
        <v>143</v>
      </c>
      <c r="C54" s="1">
        <v>44.51</v>
      </c>
      <c r="D54" s="1">
        <v>0.311</v>
      </c>
      <c r="E54" s="1">
        <v>0.43099999999999999</v>
      </c>
      <c r="F54" s="1">
        <v>1.88</v>
      </c>
      <c r="G54" s="1">
        <v>0.91100000000000003</v>
      </c>
      <c r="H54" s="1">
        <v>0.875</v>
      </c>
      <c r="I54" s="1">
        <v>0.83499999999999996</v>
      </c>
      <c r="J54" s="1">
        <v>197.392</v>
      </c>
      <c r="K54" s="1">
        <v>213.78299999999999</v>
      </c>
      <c r="L54" s="1">
        <v>113.684</v>
      </c>
      <c r="M54" s="1">
        <v>0.48499999999999999</v>
      </c>
      <c r="N54" s="1">
        <v>3</v>
      </c>
      <c r="O54" s="1">
        <f t="shared" si="0"/>
        <v>47.666666666666664</v>
      </c>
      <c r="P54" s="24"/>
      <c r="Q54" s="24"/>
      <c r="R54" s="24"/>
      <c r="S54" s="24"/>
    </row>
    <row r="55" spans="1:19" x14ac:dyDescent="0.7">
      <c r="A55" s="10" t="s">
        <v>71</v>
      </c>
      <c r="B55" s="1">
        <v>4</v>
      </c>
      <c r="C55" s="1">
        <v>0.748</v>
      </c>
      <c r="D55" s="1">
        <v>0.187</v>
      </c>
      <c r="E55" s="1">
        <v>7.0000000000000001E-3</v>
      </c>
      <c r="F55" s="1">
        <v>1.6719999999999999</v>
      </c>
      <c r="G55" s="1">
        <v>0.80700000000000005</v>
      </c>
      <c r="H55" s="1">
        <v>0.755</v>
      </c>
      <c r="I55" s="1">
        <v>0.79100000000000004</v>
      </c>
      <c r="J55" s="1">
        <v>258.25</v>
      </c>
      <c r="K55" s="1">
        <v>272.25</v>
      </c>
      <c r="L55" s="1">
        <v>100.71299999999999</v>
      </c>
      <c r="M55" s="1">
        <v>0.436</v>
      </c>
      <c r="N55" s="1">
        <v>0</v>
      </c>
      <c r="O55" s="1">
        <v>0</v>
      </c>
      <c r="P55" s="24">
        <f>AVERAGE(O55:O64)</f>
        <v>14.171666666666667</v>
      </c>
      <c r="Q55" s="24">
        <f t="shared" ref="Q55" si="17">-_xlfn.STDEV.S(O55:O64)</f>
        <v>-16.909614567305042</v>
      </c>
      <c r="R55" s="24">
        <f t="shared" ref="R55" si="18">AVERAGE(D55:D64)</f>
        <v>0.29629999999999995</v>
      </c>
      <c r="S55" s="24">
        <f t="shared" ref="S55" si="19">_xlfn.STDEV.S(D55:D64)</f>
        <v>0.14439379026352447</v>
      </c>
    </row>
    <row r="56" spans="1:19" x14ac:dyDescent="0.7">
      <c r="A56" s="10" t="s">
        <v>72</v>
      </c>
      <c r="B56" s="1">
        <v>2</v>
      </c>
      <c r="C56" s="1">
        <v>1.379</v>
      </c>
      <c r="D56" s="1">
        <v>0.68899999999999995</v>
      </c>
      <c r="E56" s="1">
        <v>1.2999999999999999E-2</v>
      </c>
      <c r="F56" s="1">
        <v>3.0390000000000001</v>
      </c>
      <c r="G56" s="1">
        <v>0.82199999999999995</v>
      </c>
      <c r="H56" s="1">
        <v>0.82399999999999995</v>
      </c>
      <c r="I56" s="1">
        <v>1.39</v>
      </c>
      <c r="J56" s="1">
        <v>223.5</v>
      </c>
      <c r="K56" s="1">
        <v>451.5</v>
      </c>
      <c r="L56" s="1">
        <v>99.216999999999999</v>
      </c>
      <c r="M56" s="1">
        <v>0.66900000000000004</v>
      </c>
      <c r="N56" s="1">
        <v>3</v>
      </c>
      <c r="O56" s="1">
        <f t="shared" si="0"/>
        <v>0.66666666666666663</v>
      </c>
      <c r="P56" s="24"/>
      <c r="Q56" s="24"/>
      <c r="R56" s="24"/>
      <c r="S56" s="24"/>
    </row>
    <row r="57" spans="1:19" x14ac:dyDescent="0.7">
      <c r="A57" s="10" t="s">
        <v>73</v>
      </c>
      <c r="B57" s="1">
        <v>8</v>
      </c>
      <c r="C57" s="1">
        <v>1.4970000000000001</v>
      </c>
      <c r="D57" s="1">
        <v>0.187</v>
      </c>
      <c r="E57" s="1">
        <v>1.4E-2</v>
      </c>
      <c r="F57" s="1">
        <v>1.526</v>
      </c>
      <c r="G57" s="1">
        <v>0.93200000000000005</v>
      </c>
      <c r="H57" s="1">
        <v>0.84899999999999998</v>
      </c>
      <c r="I57" s="1">
        <v>0.70299999999999996</v>
      </c>
      <c r="J57" s="1">
        <v>183.75</v>
      </c>
      <c r="K57" s="1">
        <v>175</v>
      </c>
      <c r="L57" s="1">
        <v>116.711</v>
      </c>
      <c r="M57" s="1">
        <v>0.42799999999999999</v>
      </c>
      <c r="N57" s="1">
        <v>2</v>
      </c>
      <c r="O57" s="1">
        <f t="shared" si="0"/>
        <v>4</v>
      </c>
      <c r="P57" s="24"/>
      <c r="Q57" s="24"/>
      <c r="R57" s="24"/>
      <c r="S57" s="24"/>
    </row>
    <row r="58" spans="1:19" x14ac:dyDescent="0.7">
      <c r="A58" s="10" t="s">
        <v>74</v>
      </c>
      <c r="B58" s="1">
        <v>4</v>
      </c>
      <c r="C58" s="1">
        <v>1.0640000000000001</v>
      </c>
      <c r="D58" s="1">
        <v>0.26600000000000001</v>
      </c>
      <c r="E58" s="1">
        <v>0.01</v>
      </c>
      <c r="F58" s="1">
        <v>2.0110000000000001</v>
      </c>
      <c r="G58" s="1">
        <v>0.80400000000000005</v>
      </c>
      <c r="H58" s="1">
        <v>0.79800000000000004</v>
      </c>
      <c r="I58" s="1">
        <v>0.96399999999999997</v>
      </c>
      <c r="J58" s="1">
        <v>430.75</v>
      </c>
      <c r="K58" s="1">
        <v>452</v>
      </c>
      <c r="L58" s="1">
        <v>107.64</v>
      </c>
      <c r="M58" s="1">
        <v>0.47399999999999998</v>
      </c>
      <c r="N58" s="1">
        <v>1</v>
      </c>
      <c r="O58" s="1">
        <f t="shared" si="0"/>
        <v>4</v>
      </c>
      <c r="P58" s="24"/>
      <c r="Q58" s="24"/>
      <c r="R58" s="24"/>
      <c r="S58" s="24"/>
    </row>
    <row r="59" spans="1:19" x14ac:dyDescent="0.7">
      <c r="A59" s="10" t="s">
        <v>75</v>
      </c>
      <c r="B59" s="1">
        <v>37</v>
      </c>
      <c r="C59" s="1">
        <v>10.122999999999999</v>
      </c>
      <c r="D59" s="1">
        <v>0.27400000000000002</v>
      </c>
      <c r="E59" s="1">
        <v>9.8000000000000004E-2</v>
      </c>
      <c r="F59" s="1">
        <v>1.847</v>
      </c>
      <c r="G59" s="1">
        <v>0.91400000000000003</v>
      </c>
      <c r="H59" s="1">
        <v>0.85</v>
      </c>
      <c r="I59" s="1">
        <v>0.83699999999999997</v>
      </c>
      <c r="J59" s="1">
        <v>283.91899999999998</v>
      </c>
      <c r="K59" s="1">
        <v>249.24299999999999</v>
      </c>
      <c r="L59" s="1">
        <v>122.77</v>
      </c>
      <c r="M59" s="1">
        <v>0.505</v>
      </c>
      <c r="N59" s="1">
        <v>5</v>
      </c>
      <c r="O59" s="1">
        <f t="shared" si="0"/>
        <v>7.4</v>
      </c>
      <c r="P59" s="24"/>
      <c r="Q59" s="24"/>
      <c r="R59" s="24"/>
      <c r="S59" s="24"/>
    </row>
    <row r="60" spans="1:19" x14ac:dyDescent="0.7">
      <c r="A60" s="10" t="s">
        <v>76</v>
      </c>
      <c r="B60" s="1">
        <v>39</v>
      </c>
      <c r="C60" s="1">
        <v>12.211</v>
      </c>
      <c r="D60" s="1">
        <v>0.313</v>
      </c>
      <c r="E60" s="1">
        <v>0.11799999999999999</v>
      </c>
      <c r="F60" s="1">
        <v>1.806</v>
      </c>
      <c r="G60" s="1">
        <v>0.91</v>
      </c>
      <c r="H60" s="1">
        <v>0.88900000000000001</v>
      </c>
      <c r="I60" s="1">
        <v>0.82199999999999995</v>
      </c>
      <c r="J60" s="1">
        <v>224.59</v>
      </c>
      <c r="K60" s="1">
        <v>291</v>
      </c>
      <c r="L60" s="1">
        <v>106.22799999999999</v>
      </c>
      <c r="M60" s="1">
        <v>0.45700000000000002</v>
      </c>
      <c r="N60" s="1">
        <v>4</v>
      </c>
      <c r="O60" s="1">
        <f t="shared" si="0"/>
        <v>9.75</v>
      </c>
      <c r="P60" s="24"/>
      <c r="Q60" s="24"/>
      <c r="R60" s="24"/>
      <c r="S60" s="24"/>
    </row>
    <row r="61" spans="1:19" x14ac:dyDescent="0.7">
      <c r="A61" s="10" t="s">
        <v>77</v>
      </c>
      <c r="B61" s="1">
        <v>43</v>
      </c>
      <c r="C61" s="1">
        <v>10.084</v>
      </c>
      <c r="D61" s="1">
        <v>0.23499999999999999</v>
      </c>
      <c r="E61" s="1">
        <v>9.8000000000000004E-2</v>
      </c>
      <c r="F61" s="1">
        <v>1.704</v>
      </c>
      <c r="G61" s="1">
        <v>0.90600000000000003</v>
      </c>
      <c r="H61" s="1">
        <v>0.88700000000000001</v>
      </c>
      <c r="I61" s="1">
        <v>0.79300000000000004</v>
      </c>
      <c r="J61" s="1">
        <v>368.37200000000001</v>
      </c>
      <c r="K61" s="1">
        <v>294.209</v>
      </c>
      <c r="L61" s="1">
        <v>131.24299999999999</v>
      </c>
      <c r="M61" s="1">
        <v>0.41099999999999998</v>
      </c>
      <c r="N61" s="1">
        <v>2</v>
      </c>
      <c r="O61" s="1">
        <f t="shared" si="0"/>
        <v>21.5</v>
      </c>
      <c r="P61" s="24"/>
      <c r="Q61" s="24"/>
      <c r="R61" s="24"/>
      <c r="S61" s="24"/>
    </row>
    <row r="62" spans="1:19" x14ac:dyDescent="0.7">
      <c r="A62" s="10" t="s">
        <v>78</v>
      </c>
      <c r="B62" s="1">
        <v>73</v>
      </c>
      <c r="C62" s="1">
        <v>19.616</v>
      </c>
      <c r="D62" s="1">
        <v>0.26900000000000002</v>
      </c>
      <c r="E62" s="1">
        <v>0.19</v>
      </c>
      <c r="F62" s="1">
        <v>1.7849999999999999</v>
      </c>
      <c r="G62" s="1">
        <v>0.90200000000000002</v>
      </c>
      <c r="H62" s="1">
        <v>0.874</v>
      </c>
      <c r="I62" s="1">
        <v>0.79100000000000004</v>
      </c>
      <c r="J62" s="1">
        <v>241.05500000000001</v>
      </c>
      <c r="K62" s="1">
        <v>313.452</v>
      </c>
      <c r="L62" s="1">
        <v>116.199</v>
      </c>
      <c r="M62" s="1">
        <v>0.47</v>
      </c>
      <c r="N62" s="1">
        <v>2</v>
      </c>
      <c r="O62" s="1">
        <f t="shared" si="0"/>
        <v>36.5</v>
      </c>
      <c r="P62" s="24"/>
      <c r="Q62" s="24"/>
      <c r="R62" s="24"/>
      <c r="S62" s="24"/>
    </row>
    <row r="63" spans="1:19" x14ac:dyDescent="0.7">
      <c r="A63" s="10" t="s">
        <v>79</v>
      </c>
      <c r="B63" s="1">
        <v>37</v>
      </c>
      <c r="C63" s="1">
        <v>11.265000000000001</v>
      </c>
      <c r="D63" s="1">
        <v>0.30399999999999999</v>
      </c>
      <c r="E63" s="1">
        <v>0.109</v>
      </c>
      <c r="F63" s="1">
        <v>1.744</v>
      </c>
      <c r="G63" s="1">
        <v>0.94499999999999995</v>
      </c>
      <c r="H63" s="1">
        <v>0.91</v>
      </c>
      <c r="I63" s="1">
        <v>0.78400000000000003</v>
      </c>
      <c r="J63" s="1">
        <v>242.91900000000001</v>
      </c>
      <c r="K63" s="1">
        <v>296.351</v>
      </c>
      <c r="L63" s="1">
        <v>112.14400000000001</v>
      </c>
      <c r="M63" s="1">
        <v>0.45700000000000002</v>
      </c>
      <c r="N63" s="1">
        <v>5</v>
      </c>
      <c r="O63" s="1">
        <f t="shared" si="0"/>
        <v>7.4</v>
      </c>
      <c r="P63" s="24"/>
      <c r="Q63" s="24"/>
      <c r="R63" s="24"/>
      <c r="S63" s="24"/>
    </row>
    <row r="64" spans="1:19" x14ac:dyDescent="0.7">
      <c r="A64" s="10" t="s">
        <v>80</v>
      </c>
      <c r="B64" s="1">
        <v>101</v>
      </c>
      <c r="C64" s="1">
        <v>24.184999999999999</v>
      </c>
      <c r="D64" s="1">
        <v>0.23899999999999999</v>
      </c>
      <c r="E64" s="1">
        <v>0.23400000000000001</v>
      </c>
      <c r="F64" s="1">
        <v>1.722</v>
      </c>
      <c r="G64" s="1">
        <v>0.89600000000000002</v>
      </c>
      <c r="H64" s="1">
        <v>0.86299999999999999</v>
      </c>
      <c r="I64" s="1">
        <v>0.77400000000000002</v>
      </c>
      <c r="J64" s="1">
        <v>224.45500000000001</v>
      </c>
      <c r="K64" s="1">
        <v>306.70299999999997</v>
      </c>
      <c r="L64" s="1">
        <v>106.28</v>
      </c>
      <c r="M64" s="1">
        <v>0.443</v>
      </c>
      <c r="N64" s="1">
        <v>2</v>
      </c>
      <c r="O64" s="1">
        <f t="shared" si="0"/>
        <v>50.5</v>
      </c>
      <c r="P64" s="24"/>
      <c r="Q64" s="24"/>
      <c r="R64" s="24"/>
      <c r="S64" s="24"/>
    </row>
    <row r="65" spans="1:19" x14ac:dyDescent="0.7">
      <c r="A65" s="11" t="s">
        <v>81</v>
      </c>
      <c r="B65" s="1">
        <v>119</v>
      </c>
      <c r="C65" s="1">
        <v>25.914000000000001</v>
      </c>
      <c r="D65" s="1">
        <v>0.218</v>
      </c>
      <c r="E65" s="1">
        <v>0.251</v>
      </c>
      <c r="F65" s="1">
        <v>1.569</v>
      </c>
      <c r="G65" s="1">
        <v>0.89500000000000002</v>
      </c>
      <c r="H65" s="1">
        <v>0.85099999999999998</v>
      </c>
      <c r="I65" s="1">
        <v>0.62</v>
      </c>
      <c r="J65" s="1">
        <v>629.96600000000001</v>
      </c>
      <c r="K65" s="1">
        <v>508.74799999999999</v>
      </c>
      <c r="L65" s="1">
        <v>94.971000000000004</v>
      </c>
      <c r="M65" s="1">
        <v>0.44800000000000001</v>
      </c>
      <c r="N65" s="1">
        <v>3</v>
      </c>
      <c r="O65" s="1">
        <f t="shared" si="0"/>
        <v>39.666666666666664</v>
      </c>
      <c r="P65" s="24">
        <f t="shared" ref="P65" si="20">AVERAGE(O65:O74)</f>
        <v>13.25</v>
      </c>
      <c r="Q65" s="24">
        <f t="shared" ref="Q65" si="21">-_xlfn.STDEV.S(O65:O74)</f>
        <v>-13.175278477624788</v>
      </c>
      <c r="R65" s="24">
        <f t="shared" ref="R65" si="22">AVERAGE(D65:D74)</f>
        <v>0.12559999999999999</v>
      </c>
      <c r="S65" s="24">
        <f t="shared" ref="S65" si="23">_xlfn.STDEV.S(D65:D74)</f>
        <v>4.414169105153188E-2</v>
      </c>
    </row>
    <row r="66" spans="1:19" x14ac:dyDescent="0.7">
      <c r="A66" s="11" t="s">
        <v>82</v>
      </c>
      <c r="B66" s="1">
        <v>29</v>
      </c>
      <c r="C66" s="1">
        <v>1.845</v>
      </c>
      <c r="D66" s="1">
        <v>6.4000000000000001E-2</v>
      </c>
      <c r="E66" s="1">
        <v>1.7999999999999999E-2</v>
      </c>
      <c r="F66" s="1">
        <v>0.88500000000000001</v>
      </c>
      <c r="G66" s="1">
        <v>0.88900000000000001</v>
      </c>
      <c r="H66" s="1">
        <v>0.83799999999999997</v>
      </c>
      <c r="I66" s="1">
        <v>0.38900000000000001</v>
      </c>
      <c r="J66" s="1">
        <v>638.13800000000003</v>
      </c>
      <c r="K66" s="1">
        <v>499.55200000000002</v>
      </c>
      <c r="L66" s="1">
        <v>108.63800000000001</v>
      </c>
      <c r="M66" s="1">
        <v>0.245</v>
      </c>
      <c r="N66" s="1">
        <v>3</v>
      </c>
      <c r="O66" s="1">
        <f t="shared" si="0"/>
        <v>9.6666666666666661</v>
      </c>
      <c r="P66" s="24"/>
      <c r="Q66" s="24"/>
      <c r="R66" s="24"/>
      <c r="S66" s="24"/>
    </row>
    <row r="67" spans="1:19" x14ac:dyDescent="0.7">
      <c r="A67" s="11" t="s">
        <v>83</v>
      </c>
      <c r="B67" s="1">
        <v>24</v>
      </c>
      <c r="C67" s="1">
        <v>2.7559999999999998</v>
      </c>
      <c r="D67" s="1">
        <v>0.115</v>
      </c>
      <c r="E67" s="1">
        <v>2.7E-2</v>
      </c>
      <c r="F67" s="1">
        <v>1.095</v>
      </c>
      <c r="G67" s="1">
        <v>0.93300000000000005</v>
      </c>
      <c r="H67" s="1">
        <v>0.86699999999999999</v>
      </c>
      <c r="I67" s="1">
        <v>0.46700000000000003</v>
      </c>
      <c r="J67" s="1">
        <v>721.20799999999997</v>
      </c>
      <c r="K67" s="1">
        <v>307.58300000000003</v>
      </c>
      <c r="L67" s="1">
        <v>106.901</v>
      </c>
      <c r="M67" s="1">
        <v>0.29499999999999998</v>
      </c>
      <c r="N67" s="1">
        <v>3</v>
      </c>
      <c r="O67" s="1">
        <f t="shared" si="0"/>
        <v>8</v>
      </c>
      <c r="P67" s="24"/>
      <c r="Q67" s="24"/>
      <c r="R67" s="24"/>
      <c r="S67" s="24"/>
    </row>
    <row r="68" spans="1:19" x14ac:dyDescent="0.7">
      <c r="A68" s="11" t="s">
        <v>84</v>
      </c>
      <c r="B68" s="1">
        <v>44</v>
      </c>
      <c r="C68" s="1">
        <v>3.4249999999999998</v>
      </c>
      <c r="D68" s="1">
        <v>7.8E-2</v>
      </c>
      <c r="E68" s="1">
        <v>3.3000000000000002E-2</v>
      </c>
      <c r="F68" s="1">
        <v>1.0389999999999999</v>
      </c>
      <c r="G68" s="1">
        <v>0.85</v>
      </c>
      <c r="H68" s="1">
        <v>0.83099999999999996</v>
      </c>
      <c r="I68" s="1">
        <v>0.44400000000000001</v>
      </c>
      <c r="J68" s="1">
        <v>549.40899999999999</v>
      </c>
      <c r="K68" s="1">
        <v>485.68200000000002</v>
      </c>
      <c r="L68" s="1">
        <v>101.928</v>
      </c>
      <c r="M68" s="1">
        <v>0.26400000000000001</v>
      </c>
      <c r="N68" s="1">
        <v>2</v>
      </c>
      <c r="O68" s="1">
        <f t="shared" si="0"/>
        <v>22</v>
      </c>
      <c r="P68" s="24"/>
      <c r="Q68" s="24"/>
      <c r="R68" s="24"/>
      <c r="S68" s="24"/>
    </row>
    <row r="69" spans="1:19" x14ac:dyDescent="0.7">
      <c r="A69" s="11" t="s">
        <v>85</v>
      </c>
      <c r="B69" s="1">
        <v>31</v>
      </c>
      <c r="C69" s="1">
        <v>3.9079999999999999</v>
      </c>
      <c r="D69" s="1">
        <v>0.126</v>
      </c>
      <c r="E69" s="1">
        <v>3.7999999999999999E-2</v>
      </c>
      <c r="F69" s="1">
        <v>1.1719999999999999</v>
      </c>
      <c r="G69" s="1">
        <v>0.88400000000000001</v>
      </c>
      <c r="H69" s="1">
        <v>0.83299999999999996</v>
      </c>
      <c r="I69" s="1">
        <v>0.49099999999999999</v>
      </c>
      <c r="J69" s="1">
        <v>428.74200000000002</v>
      </c>
      <c r="K69" s="1">
        <v>557.16099999999994</v>
      </c>
      <c r="L69" s="1">
        <v>103.863</v>
      </c>
      <c r="M69" s="1">
        <v>0.32100000000000001</v>
      </c>
      <c r="N69" s="1">
        <v>1</v>
      </c>
      <c r="O69" s="1">
        <f t="shared" si="0"/>
        <v>31</v>
      </c>
      <c r="P69" s="24"/>
      <c r="Q69" s="24"/>
      <c r="R69" s="24"/>
      <c r="S69" s="24"/>
    </row>
    <row r="70" spans="1:19" x14ac:dyDescent="0.7">
      <c r="A70" s="11" t="s">
        <v>86</v>
      </c>
      <c r="B70" s="1">
        <v>3</v>
      </c>
      <c r="C70" s="1">
        <v>0.5</v>
      </c>
      <c r="D70" s="1">
        <v>0.16700000000000001</v>
      </c>
      <c r="E70" s="1">
        <v>5.0000000000000001E-3</v>
      </c>
      <c r="F70" s="1">
        <v>1.6459999999999999</v>
      </c>
      <c r="G70" s="1">
        <v>0.79300000000000004</v>
      </c>
      <c r="H70" s="1">
        <v>0.81299999999999994</v>
      </c>
      <c r="I70" s="1">
        <v>0.69399999999999995</v>
      </c>
      <c r="J70" s="1">
        <v>519.66700000000003</v>
      </c>
      <c r="K70" s="1">
        <v>648</v>
      </c>
      <c r="L70" s="1">
        <v>59.466000000000001</v>
      </c>
      <c r="M70" s="1">
        <v>0.373</v>
      </c>
      <c r="N70" s="1">
        <v>2</v>
      </c>
      <c r="O70" s="1">
        <f t="shared" ref="O70:O133" si="24">B70/N70</f>
        <v>1.5</v>
      </c>
      <c r="P70" s="24"/>
      <c r="Q70" s="24"/>
      <c r="R70" s="24"/>
      <c r="S70" s="24"/>
    </row>
    <row r="71" spans="1:19" x14ac:dyDescent="0.7">
      <c r="A71" s="11" t="s">
        <v>87</v>
      </c>
      <c r="B71" s="1">
        <v>2</v>
      </c>
      <c r="C71" s="1">
        <v>0.24199999999999999</v>
      </c>
      <c r="D71" s="1">
        <v>0.121</v>
      </c>
      <c r="E71" s="1">
        <v>2E-3</v>
      </c>
      <c r="F71" s="1">
        <v>1.2589999999999999</v>
      </c>
      <c r="G71" s="1">
        <v>0.96</v>
      </c>
      <c r="H71" s="1">
        <v>0.83399999999999996</v>
      </c>
      <c r="I71" s="1">
        <v>0.48299999999999998</v>
      </c>
      <c r="J71" s="1">
        <v>597.5</v>
      </c>
      <c r="K71" s="1">
        <v>580</v>
      </c>
      <c r="L71" s="1">
        <v>66.801000000000002</v>
      </c>
      <c r="M71" s="1">
        <v>0.4</v>
      </c>
      <c r="N71" s="1">
        <v>2</v>
      </c>
      <c r="O71" s="1">
        <f t="shared" si="24"/>
        <v>1</v>
      </c>
      <c r="P71" s="24"/>
      <c r="Q71" s="24"/>
      <c r="R71" s="24"/>
      <c r="S71" s="24"/>
    </row>
    <row r="72" spans="1:19" x14ac:dyDescent="0.7">
      <c r="A72" s="11" t="s">
        <v>88</v>
      </c>
      <c r="B72" s="1">
        <v>8</v>
      </c>
      <c r="C72" s="1">
        <v>1.1599999999999999</v>
      </c>
      <c r="D72" s="1">
        <v>0.14499999999999999</v>
      </c>
      <c r="E72" s="1">
        <v>1.0999999999999999E-2</v>
      </c>
      <c r="F72" s="1">
        <v>1.256</v>
      </c>
      <c r="G72" s="1">
        <v>0.97099999999999997</v>
      </c>
      <c r="H72" s="1">
        <v>0.85099999999999998</v>
      </c>
      <c r="I72" s="1">
        <v>0.496</v>
      </c>
      <c r="J72" s="1">
        <v>639.25</v>
      </c>
      <c r="K72" s="1">
        <v>626.625</v>
      </c>
      <c r="L72" s="1">
        <v>116.006</v>
      </c>
      <c r="M72" s="1">
        <v>0.39100000000000001</v>
      </c>
      <c r="N72" s="1">
        <v>2</v>
      </c>
      <c r="O72" s="1">
        <f t="shared" si="24"/>
        <v>4</v>
      </c>
      <c r="P72" s="24"/>
      <c r="Q72" s="24"/>
      <c r="R72" s="24"/>
      <c r="S72" s="24"/>
    </row>
    <row r="73" spans="1:19" x14ac:dyDescent="0.7">
      <c r="A73" s="11" t="s">
        <v>89</v>
      </c>
      <c r="B73" s="1">
        <v>23</v>
      </c>
      <c r="C73" s="1">
        <v>2.2719999999999998</v>
      </c>
      <c r="D73" s="1">
        <v>9.9000000000000005E-2</v>
      </c>
      <c r="E73" s="1">
        <v>2.1999999999999999E-2</v>
      </c>
      <c r="F73" s="1">
        <v>1.101</v>
      </c>
      <c r="G73" s="1">
        <v>0.86899999999999999</v>
      </c>
      <c r="H73" s="1">
        <v>0.82299999999999995</v>
      </c>
      <c r="I73" s="1">
        <v>0.47899999999999998</v>
      </c>
      <c r="J73" s="1">
        <v>415.87</v>
      </c>
      <c r="K73" s="1">
        <v>392.13</v>
      </c>
      <c r="L73" s="1">
        <v>91.284000000000006</v>
      </c>
      <c r="M73" s="1">
        <v>0.30299999999999999</v>
      </c>
      <c r="N73" s="1">
        <v>3</v>
      </c>
      <c r="O73" s="1">
        <f t="shared" si="24"/>
        <v>7.666666666666667</v>
      </c>
      <c r="P73" s="24"/>
      <c r="Q73" s="24"/>
      <c r="R73" s="24"/>
      <c r="S73" s="24"/>
    </row>
    <row r="74" spans="1:19" x14ac:dyDescent="0.7">
      <c r="A74" s="11" t="s">
        <v>90</v>
      </c>
      <c r="B74" s="1">
        <v>24</v>
      </c>
      <c r="C74" s="1">
        <v>2.9409999999999998</v>
      </c>
      <c r="D74" s="1">
        <v>0.123</v>
      </c>
      <c r="E74" s="1">
        <v>2.8000000000000001E-2</v>
      </c>
      <c r="F74" s="1">
        <v>1.35</v>
      </c>
      <c r="G74" s="1">
        <v>0.78700000000000003</v>
      </c>
      <c r="H74" s="1">
        <v>0.8</v>
      </c>
      <c r="I74" s="1">
        <v>0.57099999999999995</v>
      </c>
      <c r="J74" s="1">
        <v>91.457999999999998</v>
      </c>
      <c r="K74" s="1">
        <v>417.08300000000003</v>
      </c>
      <c r="L74" s="1">
        <v>97.91</v>
      </c>
      <c r="M74" s="1">
        <v>0.33600000000000002</v>
      </c>
      <c r="N74" s="1">
        <v>3</v>
      </c>
      <c r="O74" s="1">
        <f t="shared" si="24"/>
        <v>8</v>
      </c>
      <c r="P74" s="24"/>
      <c r="Q74" s="24"/>
      <c r="R74" s="24"/>
      <c r="S74" s="24"/>
    </row>
    <row r="75" spans="1:19" x14ac:dyDescent="0.7">
      <c r="A75" s="12" t="s">
        <v>91</v>
      </c>
      <c r="B75" s="1">
        <v>0</v>
      </c>
      <c r="C75" s="1">
        <v>0</v>
      </c>
      <c r="D75" s="1" t="s">
        <v>21</v>
      </c>
      <c r="E75" s="1">
        <v>0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>
        <v>5</v>
      </c>
      <c r="O75" s="1">
        <f t="shared" si="24"/>
        <v>0</v>
      </c>
      <c r="P75" s="24">
        <f t="shared" ref="P75" si="25">AVERAGE(O75:O84)</f>
        <v>17.074999999999999</v>
      </c>
      <c r="Q75" s="24">
        <f t="shared" ref="Q75" si="26">-_xlfn.STDEV.S(O75:O84)</f>
        <v>-17.704817733816249</v>
      </c>
      <c r="R75" s="24">
        <f t="shared" ref="R75" si="27">AVERAGE(D75:D84)</f>
        <v>0.17677777777777776</v>
      </c>
      <c r="S75" s="24">
        <f t="shared" ref="S75" si="28">_xlfn.STDEV.S(D75:D84)</f>
        <v>8.6331885444744363E-2</v>
      </c>
    </row>
    <row r="76" spans="1:19" x14ac:dyDescent="0.7">
      <c r="A76" s="12" t="s">
        <v>92</v>
      </c>
      <c r="B76" s="1">
        <v>27</v>
      </c>
      <c r="C76" s="1">
        <v>3.6469999999999998</v>
      </c>
      <c r="D76" s="1">
        <v>0.13500000000000001</v>
      </c>
      <c r="E76" s="1">
        <v>3.5000000000000003E-2</v>
      </c>
      <c r="F76" s="1">
        <v>1.2869999999999999</v>
      </c>
      <c r="G76" s="1">
        <v>0.82099999999999995</v>
      </c>
      <c r="H76" s="1">
        <v>0.81799999999999995</v>
      </c>
      <c r="I76" s="1">
        <v>0.55500000000000005</v>
      </c>
      <c r="J76" s="1">
        <v>932.37</v>
      </c>
      <c r="K76" s="1">
        <v>1000.37</v>
      </c>
      <c r="L76" s="1">
        <v>81.272000000000006</v>
      </c>
      <c r="M76" s="1">
        <v>0.307</v>
      </c>
      <c r="N76" s="1">
        <v>6</v>
      </c>
      <c r="O76" s="1">
        <f t="shared" si="24"/>
        <v>4.5</v>
      </c>
      <c r="P76" s="24"/>
      <c r="Q76" s="24"/>
      <c r="R76" s="24"/>
      <c r="S76" s="24"/>
    </row>
    <row r="77" spans="1:19" x14ac:dyDescent="0.7">
      <c r="A77" s="12" t="s">
        <v>93</v>
      </c>
      <c r="B77" s="1">
        <v>29</v>
      </c>
      <c r="C77" s="1">
        <v>2.9569999999999999</v>
      </c>
      <c r="D77" s="1">
        <v>0.10199999999999999</v>
      </c>
      <c r="E77" s="1">
        <v>2.9000000000000001E-2</v>
      </c>
      <c r="F77" s="1">
        <v>1</v>
      </c>
      <c r="G77" s="1">
        <v>0.88900000000000001</v>
      </c>
      <c r="H77" s="1">
        <v>0.83399999999999996</v>
      </c>
      <c r="I77" s="1">
        <v>0.42599999999999999</v>
      </c>
      <c r="J77" s="1">
        <v>1007.793</v>
      </c>
      <c r="K77" s="1">
        <v>739.48299999999995</v>
      </c>
      <c r="L77" s="1">
        <v>97.173000000000002</v>
      </c>
      <c r="M77" s="1">
        <v>0.26600000000000001</v>
      </c>
      <c r="N77" s="1">
        <v>4</v>
      </c>
      <c r="O77" s="1">
        <f t="shared" si="24"/>
        <v>7.25</v>
      </c>
      <c r="P77" s="24"/>
      <c r="Q77" s="24"/>
      <c r="R77" s="24"/>
      <c r="S77" s="24"/>
    </row>
    <row r="78" spans="1:19" x14ac:dyDescent="0.7">
      <c r="A78" s="12" t="s">
        <v>94</v>
      </c>
      <c r="B78" s="1">
        <v>34</v>
      </c>
      <c r="C78" s="1">
        <v>3.8239999999999998</v>
      </c>
      <c r="D78" s="1">
        <v>0.112</v>
      </c>
      <c r="E78" s="1">
        <v>3.6999999999999998E-2</v>
      </c>
      <c r="F78" s="1">
        <v>1.143</v>
      </c>
      <c r="G78" s="1">
        <v>0.874</v>
      </c>
      <c r="H78" s="1">
        <v>0.83599999999999997</v>
      </c>
      <c r="I78" s="1">
        <v>0.46300000000000002</v>
      </c>
      <c r="J78" s="1">
        <v>832.17600000000004</v>
      </c>
      <c r="K78" s="1">
        <v>747.76499999999999</v>
      </c>
      <c r="L78" s="1">
        <v>88.33</v>
      </c>
      <c r="M78" s="1">
        <v>0.313</v>
      </c>
      <c r="N78" s="1">
        <v>3</v>
      </c>
      <c r="O78" s="1">
        <f t="shared" si="24"/>
        <v>11.333333333333334</v>
      </c>
      <c r="P78" s="24"/>
      <c r="Q78" s="24"/>
      <c r="R78" s="24"/>
      <c r="S78" s="24"/>
    </row>
    <row r="79" spans="1:19" x14ac:dyDescent="0.7">
      <c r="A79" s="12" t="s">
        <v>95</v>
      </c>
      <c r="B79" s="1">
        <v>18</v>
      </c>
      <c r="C79" s="1">
        <v>2.4060000000000001</v>
      </c>
      <c r="D79" s="1">
        <v>0.13400000000000001</v>
      </c>
      <c r="E79" s="1">
        <v>2.3E-2</v>
      </c>
      <c r="F79" s="1">
        <v>1.3240000000000001</v>
      </c>
      <c r="G79" s="1">
        <v>0.83899999999999997</v>
      </c>
      <c r="H79" s="1">
        <v>0.81799999999999995</v>
      </c>
      <c r="I79" s="1">
        <v>0.53100000000000003</v>
      </c>
      <c r="J79" s="1">
        <v>675.38900000000001</v>
      </c>
      <c r="K79" s="1">
        <v>487.22199999999998</v>
      </c>
      <c r="L79" s="1">
        <v>110.29</v>
      </c>
      <c r="M79" s="1">
        <v>0.36099999999999999</v>
      </c>
      <c r="N79" s="1">
        <v>3</v>
      </c>
      <c r="O79" s="1">
        <f t="shared" si="24"/>
        <v>6</v>
      </c>
      <c r="P79" s="24"/>
      <c r="Q79" s="24"/>
      <c r="R79" s="24"/>
      <c r="S79" s="24"/>
    </row>
    <row r="80" spans="1:19" x14ac:dyDescent="0.7">
      <c r="A80" s="12" t="s">
        <v>96</v>
      </c>
      <c r="B80" s="1">
        <v>59</v>
      </c>
      <c r="C80" s="1">
        <v>14.721</v>
      </c>
      <c r="D80" s="1">
        <v>0.25</v>
      </c>
      <c r="E80" s="1">
        <v>0.14299999999999999</v>
      </c>
      <c r="F80" s="1">
        <v>1.49</v>
      </c>
      <c r="G80" s="1">
        <v>0.88400000000000001</v>
      </c>
      <c r="H80" s="1">
        <v>0.84799999999999998</v>
      </c>
      <c r="I80" s="1">
        <v>0.57999999999999996</v>
      </c>
      <c r="J80" s="1">
        <v>777.59299999999996</v>
      </c>
      <c r="K80" s="1">
        <v>867.84699999999998</v>
      </c>
      <c r="L80" s="1">
        <v>89.817999999999998</v>
      </c>
      <c r="M80" s="1">
        <v>0.39200000000000002</v>
      </c>
      <c r="N80" s="1">
        <v>1</v>
      </c>
      <c r="O80" s="1">
        <f t="shared" si="24"/>
        <v>59</v>
      </c>
      <c r="P80" s="24"/>
      <c r="Q80" s="24"/>
      <c r="R80" s="24"/>
      <c r="S80" s="24"/>
    </row>
    <row r="81" spans="1:19" x14ac:dyDescent="0.7">
      <c r="A81" s="12" t="s">
        <v>97</v>
      </c>
      <c r="B81" s="1">
        <v>20</v>
      </c>
      <c r="C81" s="1">
        <v>3.222</v>
      </c>
      <c r="D81" s="1">
        <v>0.161</v>
      </c>
      <c r="E81" s="1">
        <v>3.1E-2</v>
      </c>
      <c r="F81" s="1">
        <v>1.21</v>
      </c>
      <c r="G81" s="1">
        <v>0.85399999999999998</v>
      </c>
      <c r="H81" s="1">
        <v>0.81899999999999995</v>
      </c>
      <c r="I81" s="1">
        <v>0.5</v>
      </c>
      <c r="J81" s="1">
        <v>370.7</v>
      </c>
      <c r="K81" s="1">
        <v>523.75</v>
      </c>
      <c r="L81" s="1">
        <v>91.763999999999996</v>
      </c>
      <c r="M81" s="1">
        <v>0.32500000000000001</v>
      </c>
      <c r="N81" s="1">
        <v>1</v>
      </c>
      <c r="O81" s="1">
        <f t="shared" si="24"/>
        <v>20</v>
      </c>
      <c r="P81" s="24"/>
      <c r="Q81" s="24"/>
      <c r="R81" s="24"/>
      <c r="S81" s="24"/>
    </row>
    <row r="82" spans="1:19" x14ac:dyDescent="0.7">
      <c r="A82" s="12" t="s">
        <v>98</v>
      </c>
      <c r="B82" s="1">
        <v>7</v>
      </c>
      <c r="C82" s="1">
        <v>2.637</v>
      </c>
      <c r="D82" s="1">
        <v>0.377</v>
      </c>
      <c r="E82" s="1">
        <v>2.5999999999999999E-2</v>
      </c>
      <c r="F82" s="1">
        <v>1.9510000000000001</v>
      </c>
      <c r="G82" s="1">
        <v>0.88500000000000001</v>
      </c>
      <c r="H82" s="1">
        <v>0.83599999999999997</v>
      </c>
      <c r="I82" s="1">
        <v>0.747</v>
      </c>
      <c r="J82" s="1">
        <v>656.85699999999997</v>
      </c>
      <c r="K82" s="1">
        <v>838.85699999999997</v>
      </c>
      <c r="L82" s="1">
        <v>89.855999999999995</v>
      </c>
      <c r="M82" s="1">
        <v>0.55500000000000005</v>
      </c>
      <c r="N82" s="1">
        <v>1</v>
      </c>
      <c r="O82" s="1">
        <f t="shared" si="24"/>
        <v>7</v>
      </c>
      <c r="P82" s="24"/>
      <c r="Q82" s="24"/>
      <c r="R82" s="24"/>
      <c r="S82" s="24"/>
    </row>
    <row r="83" spans="1:19" x14ac:dyDescent="0.7">
      <c r="A83" s="12" t="s">
        <v>99</v>
      </c>
      <c r="B83" s="1">
        <v>74</v>
      </c>
      <c r="C83" s="1">
        <v>11.813000000000001</v>
      </c>
      <c r="D83" s="1">
        <v>0.16</v>
      </c>
      <c r="E83" s="1">
        <v>0.114</v>
      </c>
      <c r="F83" s="1">
        <v>1.2450000000000001</v>
      </c>
      <c r="G83" s="1">
        <v>0.83599999999999997</v>
      </c>
      <c r="H83" s="1">
        <v>0.81699999999999995</v>
      </c>
      <c r="I83" s="1">
        <v>0.497</v>
      </c>
      <c r="J83" s="1">
        <v>596.36500000000001</v>
      </c>
      <c r="K83" s="1">
        <v>875.31100000000004</v>
      </c>
      <c r="L83" s="1">
        <v>99.691999999999993</v>
      </c>
      <c r="M83" s="1">
        <v>0.33500000000000002</v>
      </c>
      <c r="N83" s="1">
        <v>3</v>
      </c>
      <c r="O83" s="1">
        <f t="shared" si="24"/>
        <v>24.666666666666668</v>
      </c>
      <c r="P83" s="24"/>
      <c r="Q83" s="24"/>
      <c r="R83" s="24"/>
      <c r="S83" s="24"/>
    </row>
    <row r="84" spans="1:19" x14ac:dyDescent="0.7">
      <c r="A84" s="12" t="s">
        <v>100</v>
      </c>
      <c r="B84" s="1">
        <v>62</v>
      </c>
      <c r="C84" s="1">
        <v>9.9260000000000002</v>
      </c>
      <c r="D84" s="1">
        <v>0.16</v>
      </c>
      <c r="E84" s="1">
        <v>9.6000000000000002E-2</v>
      </c>
      <c r="F84" s="1">
        <v>1.359</v>
      </c>
      <c r="G84" s="1">
        <v>0.84299999999999997</v>
      </c>
      <c r="H84" s="1">
        <v>0.82899999999999996</v>
      </c>
      <c r="I84" s="1">
        <v>0.53200000000000003</v>
      </c>
      <c r="J84" s="1">
        <v>602.548</v>
      </c>
      <c r="K84" s="1">
        <v>745.75800000000004</v>
      </c>
      <c r="L84" s="1">
        <v>92.447999999999993</v>
      </c>
      <c r="M84" s="1">
        <v>0.372</v>
      </c>
      <c r="N84" s="1">
        <v>2</v>
      </c>
      <c r="O84" s="1">
        <f t="shared" si="24"/>
        <v>31</v>
      </c>
      <c r="P84" s="24"/>
      <c r="Q84" s="24"/>
      <c r="R84" s="24"/>
      <c r="S84" s="24"/>
    </row>
    <row r="85" spans="1:19" x14ac:dyDescent="0.7">
      <c r="A85" s="13" t="s">
        <v>101</v>
      </c>
      <c r="B85" s="1">
        <v>47</v>
      </c>
      <c r="C85" s="1">
        <v>11.797000000000001</v>
      </c>
      <c r="D85" s="1">
        <v>0.251</v>
      </c>
      <c r="E85" s="1">
        <v>0.114</v>
      </c>
      <c r="F85" s="1">
        <v>2.0680000000000001</v>
      </c>
      <c r="G85" s="1">
        <v>0.77700000000000002</v>
      </c>
      <c r="H85" s="1">
        <v>0.80700000000000005</v>
      </c>
      <c r="I85" s="1">
        <v>0.88100000000000001</v>
      </c>
      <c r="J85" s="1">
        <v>850.51099999999997</v>
      </c>
      <c r="K85" s="1">
        <v>385.61700000000002</v>
      </c>
      <c r="L85" s="1">
        <v>86.186000000000007</v>
      </c>
      <c r="M85" s="1">
        <v>0.39</v>
      </c>
      <c r="N85" s="1">
        <v>3</v>
      </c>
      <c r="O85" s="1">
        <f t="shared" si="24"/>
        <v>15.666666666666666</v>
      </c>
      <c r="P85" s="24">
        <f t="shared" ref="P85" si="29">AVERAGE(O85:O94)</f>
        <v>11.90261904761905</v>
      </c>
      <c r="Q85" s="24">
        <f t="shared" ref="Q85" si="30">-_xlfn.STDEV.S(O85:O94)</f>
        <v>-9.7008989649487152</v>
      </c>
      <c r="R85" s="24">
        <f t="shared" ref="R85" si="31">AVERAGE(D85:D94)</f>
        <v>0.20670000000000002</v>
      </c>
      <c r="S85" s="24">
        <f t="shared" ref="S85" si="32">_xlfn.STDEV.S(D85:D94)</f>
        <v>9.5820491893261819E-2</v>
      </c>
    </row>
    <row r="86" spans="1:19" x14ac:dyDescent="0.7">
      <c r="A86" s="13" t="s">
        <v>102</v>
      </c>
      <c r="B86" s="1">
        <v>183</v>
      </c>
      <c r="C86" s="1">
        <v>24.802</v>
      </c>
      <c r="D86" s="1">
        <v>0.13600000000000001</v>
      </c>
      <c r="E86" s="1">
        <v>0.24</v>
      </c>
      <c r="F86" s="1">
        <v>1.3480000000000001</v>
      </c>
      <c r="G86" s="1">
        <v>0.86199999999999999</v>
      </c>
      <c r="H86" s="1">
        <v>0.82399999999999995</v>
      </c>
      <c r="I86" s="1">
        <v>0.57299999999999995</v>
      </c>
      <c r="J86" s="1">
        <v>693.49199999999996</v>
      </c>
      <c r="K86" s="1">
        <v>387.44799999999998</v>
      </c>
      <c r="L86" s="1">
        <v>101.181</v>
      </c>
      <c r="M86" s="1">
        <v>0.34</v>
      </c>
      <c r="N86" s="1">
        <v>7</v>
      </c>
      <c r="O86" s="1">
        <f t="shared" si="24"/>
        <v>26.142857142857142</v>
      </c>
      <c r="P86" s="24"/>
      <c r="Q86" s="24"/>
      <c r="R86" s="24"/>
      <c r="S86" s="24"/>
    </row>
    <row r="87" spans="1:19" x14ac:dyDescent="0.7">
      <c r="A87" s="13" t="s">
        <v>103</v>
      </c>
      <c r="B87" s="1">
        <v>174</v>
      </c>
      <c r="C87" s="1">
        <v>26.937999999999999</v>
      </c>
      <c r="D87" s="1">
        <v>0.155</v>
      </c>
      <c r="E87" s="1">
        <v>0.26100000000000001</v>
      </c>
      <c r="F87" s="1">
        <v>1.389</v>
      </c>
      <c r="G87" s="1">
        <v>0.86799999999999999</v>
      </c>
      <c r="H87" s="1">
        <v>0.83099999999999996</v>
      </c>
      <c r="I87" s="1">
        <v>0.59</v>
      </c>
      <c r="J87" s="1">
        <v>677.94799999999998</v>
      </c>
      <c r="K87" s="1">
        <v>536.51700000000005</v>
      </c>
      <c r="L87" s="1">
        <v>90.444000000000003</v>
      </c>
      <c r="M87" s="1">
        <v>0.35</v>
      </c>
      <c r="N87" s="1">
        <v>6</v>
      </c>
      <c r="O87" s="1">
        <f t="shared" si="24"/>
        <v>29</v>
      </c>
      <c r="P87" s="24"/>
      <c r="Q87" s="24"/>
      <c r="R87" s="24"/>
      <c r="S87" s="24"/>
    </row>
    <row r="88" spans="1:19" x14ac:dyDescent="0.7">
      <c r="A88" s="13" t="s">
        <v>104</v>
      </c>
      <c r="B88" s="1">
        <v>11</v>
      </c>
      <c r="C88" s="1">
        <v>2.78</v>
      </c>
      <c r="D88" s="1">
        <v>0.253</v>
      </c>
      <c r="E88" s="1">
        <v>2.7E-2</v>
      </c>
      <c r="F88" s="1">
        <v>1.4379999999999999</v>
      </c>
      <c r="G88" s="1">
        <v>0.84099999999999997</v>
      </c>
      <c r="H88" s="1">
        <v>0.82099999999999995</v>
      </c>
      <c r="I88" s="1">
        <v>0.60599999999999998</v>
      </c>
      <c r="J88" s="1">
        <v>668.81799999999998</v>
      </c>
      <c r="K88" s="1">
        <v>601.09100000000001</v>
      </c>
      <c r="L88" s="1">
        <v>74.209999999999994</v>
      </c>
      <c r="M88" s="1">
        <v>0.373</v>
      </c>
      <c r="N88" s="1">
        <v>5</v>
      </c>
      <c r="O88" s="1">
        <f t="shared" si="24"/>
        <v>2.2000000000000002</v>
      </c>
      <c r="P88" s="24"/>
      <c r="Q88" s="24"/>
      <c r="R88" s="24"/>
      <c r="S88" s="24"/>
    </row>
    <row r="89" spans="1:19" x14ac:dyDescent="0.7">
      <c r="A89" s="13" t="s">
        <v>105</v>
      </c>
      <c r="B89" s="1">
        <v>46</v>
      </c>
      <c r="C89" s="1">
        <v>11.096</v>
      </c>
      <c r="D89" s="1">
        <v>0.24099999999999999</v>
      </c>
      <c r="E89" s="1">
        <v>0.107</v>
      </c>
      <c r="F89" s="1">
        <v>1.669</v>
      </c>
      <c r="G89" s="1">
        <v>0.83199999999999996</v>
      </c>
      <c r="H89" s="1">
        <v>0.82399999999999995</v>
      </c>
      <c r="I89" s="1">
        <v>0.67100000000000004</v>
      </c>
      <c r="J89" s="1">
        <v>800.69600000000003</v>
      </c>
      <c r="K89" s="1">
        <v>433.52199999999999</v>
      </c>
      <c r="L89" s="1">
        <v>111.59</v>
      </c>
      <c r="M89" s="1">
        <v>0.442</v>
      </c>
      <c r="N89" s="1">
        <v>5</v>
      </c>
      <c r="O89" s="1">
        <f t="shared" si="24"/>
        <v>9.1999999999999993</v>
      </c>
      <c r="P89" s="24"/>
      <c r="Q89" s="24"/>
      <c r="R89" s="24"/>
      <c r="S89" s="24"/>
    </row>
    <row r="90" spans="1:19" x14ac:dyDescent="0.7">
      <c r="A90" s="13" t="s">
        <v>106</v>
      </c>
      <c r="B90" s="1">
        <v>9</v>
      </c>
      <c r="C90" s="1">
        <v>3.3359999999999999</v>
      </c>
      <c r="D90" s="1">
        <v>0.371</v>
      </c>
      <c r="E90" s="1">
        <v>3.2000000000000001E-2</v>
      </c>
      <c r="F90" s="1">
        <v>2.081</v>
      </c>
      <c r="G90" s="1">
        <v>0.83299999999999996</v>
      </c>
      <c r="H90" s="1">
        <v>0.84899999999999998</v>
      </c>
      <c r="I90" s="1">
        <v>0.82899999999999996</v>
      </c>
      <c r="J90" s="1">
        <v>682.44399999999996</v>
      </c>
      <c r="K90" s="1">
        <v>432.77800000000002</v>
      </c>
      <c r="L90" s="1">
        <v>56.972000000000001</v>
      </c>
      <c r="M90" s="1">
        <v>0.53400000000000003</v>
      </c>
      <c r="N90" s="1">
        <v>10</v>
      </c>
      <c r="O90" s="1">
        <f t="shared" si="24"/>
        <v>0.9</v>
      </c>
      <c r="P90" s="24"/>
      <c r="Q90" s="24"/>
      <c r="R90" s="24"/>
      <c r="S90" s="24"/>
    </row>
    <row r="91" spans="1:19" x14ac:dyDescent="0.7">
      <c r="A91" s="13" t="s">
        <v>107</v>
      </c>
      <c r="B91" s="1">
        <v>17</v>
      </c>
      <c r="C91" s="1">
        <v>1.9019999999999999</v>
      </c>
      <c r="D91" s="1">
        <v>0.112</v>
      </c>
      <c r="E91" s="1">
        <v>1.7999999999999999E-2</v>
      </c>
      <c r="F91" s="1">
        <v>1.3240000000000001</v>
      </c>
      <c r="G91" s="1">
        <v>0.77400000000000002</v>
      </c>
      <c r="H91" s="1">
        <v>0.76700000000000002</v>
      </c>
      <c r="I91" s="1">
        <v>0.57099999999999995</v>
      </c>
      <c r="J91" s="1">
        <v>643.70600000000002</v>
      </c>
      <c r="K91" s="1">
        <v>516.64700000000005</v>
      </c>
      <c r="L91" s="1">
        <v>112.289</v>
      </c>
      <c r="M91" s="1">
        <v>0.33300000000000002</v>
      </c>
      <c r="N91" s="1">
        <v>4</v>
      </c>
      <c r="O91" s="1">
        <f t="shared" si="24"/>
        <v>4.25</v>
      </c>
      <c r="P91" s="24"/>
      <c r="Q91" s="24"/>
      <c r="R91" s="24"/>
      <c r="S91" s="24"/>
    </row>
    <row r="92" spans="1:19" x14ac:dyDescent="0.7">
      <c r="A92" s="13" t="s">
        <v>108</v>
      </c>
      <c r="B92" s="1">
        <v>29</v>
      </c>
      <c r="C92" s="1">
        <v>2.1269999999999998</v>
      </c>
      <c r="D92" s="1">
        <v>7.2999999999999995E-2</v>
      </c>
      <c r="E92" s="1">
        <v>2.1000000000000001E-2</v>
      </c>
      <c r="F92" s="1">
        <v>1.008</v>
      </c>
      <c r="G92" s="1">
        <v>0.86699999999999999</v>
      </c>
      <c r="H92" s="1">
        <v>0.81</v>
      </c>
      <c r="I92" s="1">
        <v>0.45600000000000002</v>
      </c>
      <c r="J92" s="1">
        <v>697.86199999999997</v>
      </c>
      <c r="K92" s="1">
        <v>651.37900000000002</v>
      </c>
      <c r="L92" s="1">
        <v>123.93600000000001</v>
      </c>
      <c r="M92" s="1">
        <v>0.26500000000000001</v>
      </c>
      <c r="N92" s="1">
        <v>3</v>
      </c>
      <c r="O92" s="1">
        <f t="shared" si="24"/>
        <v>9.6666666666666661</v>
      </c>
      <c r="P92" s="24"/>
      <c r="Q92" s="24"/>
      <c r="R92" s="24"/>
      <c r="S92" s="24"/>
    </row>
    <row r="93" spans="1:19" x14ac:dyDescent="0.7">
      <c r="A93" s="13" t="s">
        <v>109</v>
      </c>
      <c r="B93" s="1">
        <v>32</v>
      </c>
      <c r="C93" s="1">
        <v>4.915</v>
      </c>
      <c r="D93" s="1">
        <v>0.154</v>
      </c>
      <c r="E93" s="1">
        <v>4.8000000000000001E-2</v>
      </c>
      <c r="F93" s="1">
        <v>1.4379999999999999</v>
      </c>
      <c r="G93" s="1">
        <v>0.78900000000000003</v>
      </c>
      <c r="H93" s="1">
        <v>0.80400000000000005</v>
      </c>
      <c r="I93" s="1">
        <v>0.63</v>
      </c>
      <c r="J93" s="1">
        <v>783.25</v>
      </c>
      <c r="K93" s="1">
        <v>547</v>
      </c>
      <c r="L93" s="1">
        <v>97.71</v>
      </c>
      <c r="M93" s="1">
        <v>0.32700000000000001</v>
      </c>
      <c r="N93" s="1">
        <v>2</v>
      </c>
      <c r="O93" s="1">
        <f t="shared" si="24"/>
        <v>16</v>
      </c>
      <c r="P93" s="24"/>
      <c r="Q93" s="24"/>
      <c r="R93" s="24"/>
      <c r="S93" s="24"/>
    </row>
    <row r="94" spans="1:19" x14ac:dyDescent="0.7">
      <c r="A94" s="13" t="s">
        <v>110</v>
      </c>
      <c r="B94" s="1">
        <v>12</v>
      </c>
      <c r="C94" s="1">
        <v>3.8519999999999999</v>
      </c>
      <c r="D94" s="1">
        <v>0.32100000000000001</v>
      </c>
      <c r="E94" s="1">
        <v>3.6999999999999998E-2</v>
      </c>
      <c r="F94" s="1">
        <v>2.0739999999999998</v>
      </c>
      <c r="G94" s="1">
        <v>0.83099999999999996</v>
      </c>
      <c r="H94" s="1">
        <v>0.86899999999999999</v>
      </c>
      <c r="I94" s="1">
        <v>0.92400000000000004</v>
      </c>
      <c r="J94" s="1">
        <v>619</v>
      </c>
      <c r="K94" s="1">
        <v>581.5</v>
      </c>
      <c r="L94" s="1">
        <v>111.051</v>
      </c>
      <c r="M94" s="1">
        <v>0.434</v>
      </c>
      <c r="N94" s="1">
        <v>2</v>
      </c>
      <c r="O94" s="1">
        <f t="shared" si="24"/>
        <v>6</v>
      </c>
      <c r="P94" s="24"/>
      <c r="Q94" s="24"/>
      <c r="R94" s="24"/>
      <c r="S94" s="24"/>
    </row>
    <row r="95" spans="1:19" x14ac:dyDescent="0.7">
      <c r="A95" s="14" t="s">
        <v>111</v>
      </c>
      <c r="B95" s="1">
        <v>97</v>
      </c>
      <c r="C95" s="1">
        <v>27.34</v>
      </c>
      <c r="D95" s="1">
        <v>0.28199999999999997</v>
      </c>
      <c r="E95" s="1">
        <v>0.26500000000000001</v>
      </c>
      <c r="F95" s="1">
        <v>1.907</v>
      </c>
      <c r="G95" s="1">
        <v>0.84099999999999997</v>
      </c>
      <c r="H95" s="1">
        <v>0.86299999999999999</v>
      </c>
      <c r="I95" s="1">
        <v>0.81299999999999994</v>
      </c>
      <c r="J95" s="1">
        <v>591.70100000000002</v>
      </c>
      <c r="K95" s="1">
        <v>600.17499999999995</v>
      </c>
      <c r="L95" s="1">
        <v>96.483999999999995</v>
      </c>
      <c r="M95" s="1">
        <v>0.435</v>
      </c>
      <c r="N95" s="1">
        <v>4</v>
      </c>
      <c r="O95" s="1">
        <f t="shared" si="24"/>
        <v>24.25</v>
      </c>
      <c r="P95" s="24">
        <f t="shared" ref="P95" si="33">AVERAGE(O95:O104)</f>
        <v>3.5633333333333335</v>
      </c>
      <c r="Q95" s="24">
        <f t="shared" ref="Q95" si="34">-_xlfn.STDEV.S(O95:O104)</f>
        <v>-7.3887000811298931</v>
      </c>
      <c r="R95" s="24">
        <f t="shared" ref="R95" si="35">AVERAGE(D95:D104)</f>
        <v>0.17949999999999999</v>
      </c>
      <c r="S95" s="24">
        <f t="shared" ref="S95" si="36">_xlfn.STDEV.S(D95:D104)</f>
        <v>7.4545958978337601E-2</v>
      </c>
    </row>
    <row r="96" spans="1:19" x14ac:dyDescent="0.7">
      <c r="A96" s="14" t="s">
        <v>112</v>
      </c>
      <c r="B96" s="1">
        <v>6</v>
      </c>
      <c r="C96" s="1">
        <v>0.93500000000000005</v>
      </c>
      <c r="D96" s="1">
        <v>0.156</v>
      </c>
      <c r="E96" s="1">
        <v>8.9999999999999993E-3</v>
      </c>
      <c r="F96" s="1">
        <v>1.5469999999999999</v>
      </c>
      <c r="G96" s="1">
        <v>0.73699999999999999</v>
      </c>
      <c r="H96" s="1">
        <v>0.874</v>
      </c>
      <c r="I96" s="1">
        <v>0.68600000000000005</v>
      </c>
      <c r="J96" s="1">
        <v>622.16700000000003</v>
      </c>
      <c r="K96" s="1">
        <v>815.83299999999997</v>
      </c>
      <c r="L96" s="1">
        <v>70.212000000000003</v>
      </c>
      <c r="M96" s="1">
        <v>0.28999999999999998</v>
      </c>
      <c r="N96" s="1">
        <v>3</v>
      </c>
      <c r="O96" s="1">
        <f t="shared" si="24"/>
        <v>2</v>
      </c>
      <c r="P96" s="24"/>
      <c r="Q96" s="24"/>
      <c r="R96" s="24"/>
      <c r="S96" s="24"/>
    </row>
    <row r="97" spans="1:19" x14ac:dyDescent="0.7">
      <c r="A97" s="14" t="s">
        <v>113</v>
      </c>
      <c r="B97" s="1">
        <v>7</v>
      </c>
      <c r="C97" s="1">
        <v>1.7569999999999999</v>
      </c>
      <c r="D97" s="1">
        <v>0.251</v>
      </c>
      <c r="E97" s="1">
        <v>1.7000000000000001E-2</v>
      </c>
      <c r="F97" s="1">
        <v>1.9179999999999999</v>
      </c>
      <c r="G97" s="1">
        <v>0.747</v>
      </c>
      <c r="H97" s="1">
        <v>0.81399999999999995</v>
      </c>
      <c r="I97" s="1">
        <v>0.86199999999999999</v>
      </c>
      <c r="J97" s="1">
        <v>701.28599999999994</v>
      </c>
      <c r="K97" s="1">
        <v>769.85699999999997</v>
      </c>
      <c r="L97" s="1">
        <v>115.008</v>
      </c>
      <c r="M97" s="1">
        <v>0.40600000000000003</v>
      </c>
      <c r="N97" s="1">
        <v>3</v>
      </c>
      <c r="O97" s="1">
        <f t="shared" si="24"/>
        <v>2.3333333333333335</v>
      </c>
      <c r="P97" s="24"/>
      <c r="Q97" s="24"/>
      <c r="R97" s="24"/>
      <c r="S97" s="24"/>
    </row>
    <row r="98" spans="1:19" x14ac:dyDescent="0.7">
      <c r="A98" s="14" t="s">
        <v>114</v>
      </c>
      <c r="B98" s="1">
        <v>0</v>
      </c>
      <c r="C98" s="1">
        <v>0</v>
      </c>
      <c r="D98" s="1" t="s">
        <v>21</v>
      </c>
      <c r="E98" s="1">
        <v>0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  <c r="N98" s="1">
        <v>2</v>
      </c>
      <c r="O98" s="1">
        <f t="shared" si="24"/>
        <v>0</v>
      </c>
      <c r="P98" s="24"/>
      <c r="Q98" s="24"/>
      <c r="R98" s="24"/>
      <c r="S98" s="24"/>
    </row>
    <row r="99" spans="1:19" x14ac:dyDescent="0.7">
      <c r="A99" s="14" t="s">
        <v>115</v>
      </c>
      <c r="B99" s="1">
        <v>0</v>
      </c>
      <c r="C99" s="1">
        <v>0</v>
      </c>
      <c r="D99" s="1" t="s">
        <v>21</v>
      </c>
      <c r="E99" s="1">
        <v>0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>
        <v>2</v>
      </c>
      <c r="O99" s="1">
        <f t="shared" si="24"/>
        <v>0</v>
      </c>
      <c r="P99" s="24"/>
      <c r="Q99" s="24"/>
      <c r="R99" s="24"/>
      <c r="S99" s="24"/>
    </row>
    <row r="100" spans="1:19" x14ac:dyDescent="0.7">
      <c r="A100" s="14" t="s">
        <v>116</v>
      </c>
      <c r="B100" s="1">
        <v>9</v>
      </c>
      <c r="C100" s="1">
        <v>1.0880000000000001</v>
      </c>
      <c r="D100" s="1">
        <v>0.121</v>
      </c>
      <c r="E100" s="1">
        <v>1.0999999999999999E-2</v>
      </c>
      <c r="F100" s="1">
        <v>1.1930000000000001</v>
      </c>
      <c r="G100" s="1">
        <v>0.876</v>
      </c>
      <c r="H100" s="1">
        <v>0.83199999999999996</v>
      </c>
      <c r="I100" s="1">
        <v>0.51500000000000001</v>
      </c>
      <c r="J100" s="1">
        <v>1051.8889999999999</v>
      </c>
      <c r="K100" s="1">
        <v>597.77800000000002</v>
      </c>
      <c r="L100" s="1">
        <v>71.984999999999999</v>
      </c>
      <c r="M100" s="1">
        <v>0.34300000000000003</v>
      </c>
      <c r="N100" s="1">
        <v>5</v>
      </c>
      <c r="O100" s="1">
        <f t="shared" si="24"/>
        <v>1.8</v>
      </c>
      <c r="P100" s="24"/>
      <c r="Q100" s="24"/>
      <c r="R100" s="24"/>
      <c r="S100" s="24"/>
    </row>
    <row r="101" spans="1:19" x14ac:dyDescent="0.7">
      <c r="A101" s="14" t="s">
        <v>117</v>
      </c>
      <c r="B101" s="1">
        <v>0</v>
      </c>
      <c r="C101" s="1">
        <v>0</v>
      </c>
      <c r="D101" s="1" t="s">
        <v>21</v>
      </c>
      <c r="E101" s="1">
        <v>0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>
        <v>5</v>
      </c>
      <c r="O101" s="1">
        <f t="shared" si="24"/>
        <v>0</v>
      </c>
      <c r="P101" s="24"/>
      <c r="Q101" s="24"/>
      <c r="R101" s="24"/>
      <c r="S101" s="24"/>
    </row>
    <row r="102" spans="1:19" x14ac:dyDescent="0.7">
      <c r="A102" s="14" t="s">
        <v>118</v>
      </c>
      <c r="B102" s="1">
        <v>12</v>
      </c>
      <c r="C102" s="1">
        <v>2.1349999999999998</v>
      </c>
      <c r="D102" s="1">
        <v>0.17799999999999999</v>
      </c>
      <c r="E102" s="1">
        <v>2.1000000000000001E-2</v>
      </c>
      <c r="F102" s="1">
        <v>1.5509999999999999</v>
      </c>
      <c r="G102" s="1">
        <v>0.75900000000000001</v>
      </c>
      <c r="H102" s="1">
        <v>0.78700000000000003</v>
      </c>
      <c r="I102" s="1">
        <v>0.69199999999999995</v>
      </c>
      <c r="J102" s="1">
        <v>918</v>
      </c>
      <c r="K102" s="1">
        <v>341.33300000000003</v>
      </c>
      <c r="L102" s="1">
        <v>50.726999999999997</v>
      </c>
      <c r="M102" s="1">
        <v>0.32500000000000001</v>
      </c>
      <c r="N102" s="1">
        <v>3</v>
      </c>
      <c r="O102" s="1">
        <f t="shared" si="24"/>
        <v>4</v>
      </c>
      <c r="P102" s="24"/>
      <c r="Q102" s="24"/>
      <c r="R102" s="24"/>
      <c r="S102" s="24"/>
    </row>
    <row r="103" spans="1:19" x14ac:dyDescent="0.7">
      <c r="A103" s="14" t="s">
        <v>119</v>
      </c>
      <c r="B103" s="1">
        <v>5</v>
      </c>
      <c r="C103" s="1">
        <v>0.443</v>
      </c>
      <c r="D103" s="1">
        <v>8.8999999999999996E-2</v>
      </c>
      <c r="E103" s="1">
        <v>4.0000000000000001E-3</v>
      </c>
      <c r="F103" s="1">
        <v>1.1100000000000001</v>
      </c>
      <c r="G103" s="1">
        <v>0.879</v>
      </c>
      <c r="H103" s="1">
        <v>0.85499999999999998</v>
      </c>
      <c r="I103" s="1">
        <v>0.498</v>
      </c>
      <c r="J103" s="1">
        <v>794.2</v>
      </c>
      <c r="K103" s="1">
        <v>231.2</v>
      </c>
      <c r="L103" s="1">
        <v>92.856999999999999</v>
      </c>
      <c r="M103" s="1">
        <v>0.28399999999999997</v>
      </c>
      <c r="N103" s="1">
        <v>4</v>
      </c>
      <c r="O103" s="1">
        <f t="shared" si="24"/>
        <v>1.25</v>
      </c>
      <c r="P103" s="24"/>
      <c r="Q103" s="24"/>
      <c r="R103" s="24"/>
      <c r="S103" s="24"/>
    </row>
    <row r="104" spans="1:19" x14ac:dyDescent="0.7">
      <c r="A104" s="14" t="s">
        <v>120</v>
      </c>
      <c r="B104" s="1">
        <v>0</v>
      </c>
      <c r="C104" s="1">
        <v>0</v>
      </c>
      <c r="D104" s="1" t="s">
        <v>21</v>
      </c>
      <c r="E104" s="1">
        <v>0</v>
      </c>
      <c r="F104" s="1" t="s">
        <v>21</v>
      </c>
      <c r="G104" s="1" t="s">
        <v>21</v>
      </c>
      <c r="H104" s="1" t="s">
        <v>21</v>
      </c>
      <c r="I104" s="1" t="s">
        <v>21</v>
      </c>
      <c r="J104" s="1" t="s">
        <v>21</v>
      </c>
      <c r="K104" s="1" t="s">
        <v>21</v>
      </c>
      <c r="L104" s="1" t="s">
        <v>21</v>
      </c>
      <c r="M104" s="1" t="s">
        <v>21</v>
      </c>
      <c r="N104" s="1">
        <v>2</v>
      </c>
      <c r="O104" s="1">
        <f t="shared" si="24"/>
        <v>0</v>
      </c>
      <c r="P104" s="24"/>
      <c r="Q104" s="24"/>
      <c r="R104" s="24"/>
      <c r="S104" s="24"/>
    </row>
    <row r="105" spans="1:19" x14ac:dyDescent="0.7">
      <c r="A105" s="15" t="s">
        <v>121</v>
      </c>
      <c r="B105" s="1">
        <v>2</v>
      </c>
      <c r="C105" s="1">
        <v>0.105</v>
      </c>
      <c r="D105" s="1">
        <v>5.1999999999999998E-2</v>
      </c>
      <c r="E105" s="1">
        <v>1E-3</v>
      </c>
      <c r="F105" s="1">
        <v>0.81399999999999995</v>
      </c>
      <c r="G105" s="1">
        <v>0.95799999999999996</v>
      </c>
      <c r="H105" s="1">
        <v>0.83799999999999997</v>
      </c>
      <c r="I105" s="1">
        <v>0.35199999999999998</v>
      </c>
      <c r="J105" s="1">
        <v>853</v>
      </c>
      <c r="K105" s="1">
        <v>473</v>
      </c>
      <c r="L105" s="1">
        <v>129.345</v>
      </c>
      <c r="M105" s="1">
        <v>0.26900000000000002</v>
      </c>
      <c r="N105" s="1">
        <v>7</v>
      </c>
      <c r="O105" s="1">
        <f t="shared" si="24"/>
        <v>0.2857142857142857</v>
      </c>
      <c r="P105" s="24">
        <f t="shared" ref="P105" si="37">AVERAGE(O105:O114)</f>
        <v>2.5295238095238095</v>
      </c>
      <c r="Q105" s="24">
        <f t="shared" ref="Q105" si="38">-_xlfn.STDEV.S(O105:O114)</f>
        <v>-4.5407811968372824</v>
      </c>
      <c r="R105" s="24">
        <f t="shared" ref="R105" si="39">AVERAGE(D105:D114)</f>
        <v>0.11328571428571428</v>
      </c>
      <c r="S105" s="24">
        <f t="shared" ref="S105" si="40">_xlfn.STDEV.S(D105:D114)</f>
        <v>8.1736801759701605E-2</v>
      </c>
    </row>
    <row r="106" spans="1:19" x14ac:dyDescent="0.7">
      <c r="A106" s="15" t="s">
        <v>122</v>
      </c>
      <c r="B106" s="1">
        <v>0</v>
      </c>
      <c r="C106" s="1">
        <v>0</v>
      </c>
      <c r="D106" s="1" t="s">
        <v>21</v>
      </c>
      <c r="E106" s="1">
        <v>0</v>
      </c>
      <c r="F106" s="1" t="s">
        <v>21</v>
      </c>
      <c r="G106" s="1" t="s">
        <v>21</v>
      </c>
      <c r="H106" s="1" t="s">
        <v>21</v>
      </c>
      <c r="I106" s="1" t="s">
        <v>21</v>
      </c>
      <c r="J106" s="1" t="s">
        <v>21</v>
      </c>
      <c r="K106" s="1" t="s">
        <v>21</v>
      </c>
      <c r="L106" s="1" t="s">
        <v>21</v>
      </c>
      <c r="M106" s="1" t="s">
        <v>21</v>
      </c>
      <c r="N106" s="1">
        <v>5</v>
      </c>
      <c r="O106" s="1">
        <f t="shared" si="24"/>
        <v>0</v>
      </c>
      <c r="P106" s="24"/>
      <c r="Q106" s="24"/>
      <c r="R106" s="24"/>
      <c r="S106" s="24"/>
    </row>
    <row r="107" spans="1:19" x14ac:dyDescent="0.7">
      <c r="A107" s="15" t="s">
        <v>123</v>
      </c>
      <c r="B107" s="1">
        <v>2</v>
      </c>
      <c r="C107" s="1">
        <v>0.153</v>
      </c>
      <c r="D107" s="1">
        <v>7.6999999999999999E-2</v>
      </c>
      <c r="E107" s="1">
        <v>1E-3</v>
      </c>
      <c r="F107" s="1">
        <v>1.042</v>
      </c>
      <c r="G107" s="1">
        <v>0.88100000000000001</v>
      </c>
      <c r="H107" s="1">
        <v>0.78700000000000003</v>
      </c>
      <c r="I107" s="1">
        <v>0.51600000000000001</v>
      </c>
      <c r="J107" s="1">
        <v>589</v>
      </c>
      <c r="K107" s="1">
        <v>553.5</v>
      </c>
      <c r="L107" s="1">
        <v>97.018000000000001</v>
      </c>
      <c r="M107" s="1">
        <v>0.26200000000000001</v>
      </c>
      <c r="N107" s="1">
        <v>4</v>
      </c>
      <c r="O107" s="1">
        <f t="shared" si="24"/>
        <v>0.5</v>
      </c>
      <c r="P107" s="24"/>
      <c r="Q107" s="24"/>
      <c r="R107" s="24"/>
      <c r="S107" s="24"/>
    </row>
    <row r="108" spans="1:19" x14ac:dyDescent="0.7">
      <c r="A108" s="15" t="s">
        <v>124</v>
      </c>
      <c r="B108" s="1">
        <v>0</v>
      </c>
      <c r="C108" s="1">
        <v>0</v>
      </c>
      <c r="D108" s="1" t="s">
        <v>21</v>
      </c>
      <c r="E108" s="1">
        <v>0</v>
      </c>
      <c r="F108" s="1" t="s">
        <v>21</v>
      </c>
      <c r="G108" s="1" t="s">
        <v>21</v>
      </c>
      <c r="H108" s="1" t="s">
        <v>21</v>
      </c>
      <c r="I108" s="1" t="s">
        <v>21</v>
      </c>
      <c r="J108" s="1" t="s">
        <v>21</v>
      </c>
      <c r="K108" s="1" t="s">
        <v>21</v>
      </c>
      <c r="L108" s="1" t="s">
        <v>21</v>
      </c>
      <c r="M108" s="1" t="s">
        <v>21</v>
      </c>
      <c r="N108" s="1">
        <v>2</v>
      </c>
      <c r="O108" s="1">
        <f t="shared" si="24"/>
        <v>0</v>
      </c>
      <c r="P108" s="24"/>
      <c r="Q108" s="24"/>
      <c r="R108" s="24"/>
      <c r="S108" s="24"/>
    </row>
    <row r="109" spans="1:19" x14ac:dyDescent="0.7">
      <c r="A109" s="15" t="s">
        <v>125</v>
      </c>
      <c r="B109" s="1">
        <v>0</v>
      </c>
      <c r="C109" s="1">
        <v>0</v>
      </c>
      <c r="D109" s="1" t="s">
        <v>21</v>
      </c>
      <c r="E109" s="1">
        <v>0</v>
      </c>
      <c r="F109" s="1" t="s">
        <v>21</v>
      </c>
      <c r="G109" s="1" t="s">
        <v>21</v>
      </c>
      <c r="H109" s="1" t="s">
        <v>21</v>
      </c>
      <c r="I109" s="1" t="s">
        <v>21</v>
      </c>
      <c r="J109" s="1" t="s">
        <v>21</v>
      </c>
      <c r="K109" s="1" t="s">
        <v>21</v>
      </c>
      <c r="L109" s="1" t="s">
        <v>21</v>
      </c>
      <c r="M109" s="1" t="s">
        <v>21</v>
      </c>
      <c r="N109" s="1">
        <v>5</v>
      </c>
      <c r="O109" s="1">
        <f t="shared" si="24"/>
        <v>0</v>
      </c>
      <c r="P109" s="24"/>
      <c r="Q109" s="24"/>
      <c r="R109" s="24"/>
      <c r="S109" s="24"/>
    </row>
    <row r="110" spans="1:19" x14ac:dyDescent="0.7">
      <c r="A110" s="15" t="s">
        <v>126</v>
      </c>
      <c r="B110" s="1">
        <v>3</v>
      </c>
      <c r="C110" s="1">
        <v>0.33800000000000002</v>
      </c>
      <c r="D110" s="1">
        <v>0.113</v>
      </c>
      <c r="E110" s="1">
        <v>3.0000000000000001E-3</v>
      </c>
      <c r="F110" s="1">
        <v>1.2370000000000001</v>
      </c>
      <c r="G110" s="1">
        <v>0.86399999999999999</v>
      </c>
      <c r="H110" s="1">
        <v>0.76500000000000001</v>
      </c>
      <c r="I110" s="1">
        <v>0.51500000000000001</v>
      </c>
      <c r="J110" s="1">
        <v>905.33299999999997</v>
      </c>
      <c r="K110" s="1">
        <v>667.33299999999997</v>
      </c>
      <c r="L110" s="1">
        <v>42.887</v>
      </c>
      <c r="M110" s="1">
        <v>0.36</v>
      </c>
      <c r="N110" s="1">
        <v>6</v>
      </c>
      <c r="O110" s="1">
        <f t="shared" si="24"/>
        <v>0.5</v>
      </c>
      <c r="P110" s="24"/>
      <c r="Q110" s="24"/>
      <c r="R110" s="24"/>
      <c r="S110" s="24"/>
    </row>
    <row r="111" spans="1:19" x14ac:dyDescent="0.7">
      <c r="A111" s="15" t="s">
        <v>127</v>
      </c>
      <c r="B111" s="1">
        <v>26</v>
      </c>
      <c r="C111" s="1">
        <v>2.3210000000000002</v>
      </c>
      <c r="D111" s="1">
        <v>8.8999999999999996E-2</v>
      </c>
      <c r="E111" s="1">
        <v>2.1999999999999999E-2</v>
      </c>
      <c r="F111" s="1">
        <v>1.119</v>
      </c>
      <c r="G111" s="1">
        <v>0.81899999999999995</v>
      </c>
      <c r="H111" s="1">
        <v>0.81599999999999995</v>
      </c>
      <c r="I111" s="1">
        <v>0.48799999999999999</v>
      </c>
      <c r="J111" s="1">
        <v>883.154</v>
      </c>
      <c r="K111" s="1">
        <v>108.30800000000001</v>
      </c>
      <c r="L111" s="1">
        <v>111.663</v>
      </c>
      <c r="M111" s="1">
        <v>0.28299999999999997</v>
      </c>
      <c r="N111" s="1">
        <v>3</v>
      </c>
      <c r="O111" s="1">
        <f t="shared" si="24"/>
        <v>8.6666666666666661</v>
      </c>
      <c r="P111" s="24"/>
      <c r="Q111" s="24"/>
      <c r="R111" s="24"/>
      <c r="S111" s="24"/>
    </row>
    <row r="112" spans="1:19" x14ac:dyDescent="0.7">
      <c r="A112" s="15" t="s">
        <v>128</v>
      </c>
      <c r="B112" s="1">
        <v>1</v>
      </c>
      <c r="C112" s="1">
        <v>8.8999999999999996E-2</v>
      </c>
      <c r="D112" s="1">
        <v>8.8999999999999996E-2</v>
      </c>
      <c r="E112" s="3">
        <v>8.5840000000000005E-4</v>
      </c>
      <c r="F112" s="1">
        <v>1.016</v>
      </c>
      <c r="G112" s="1">
        <v>1</v>
      </c>
      <c r="H112" s="1">
        <v>0.84599999999999997</v>
      </c>
      <c r="I112" s="1">
        <v>0.50800000000000001</v>
      </c>
      <c r="J112" s="1">
        <v>795</v>
      </c>
      <c r="K112" s="1">
        <v>374</v>
      </c>
      <c r="L112" s="1">
        <v>135</v>
      </c>
      <c r="M112" s="1">
        <v>0.317</v>
      </c>
      <c r="N112" s="1">
        <v>7</v>
      </c>
      <c r="O112" s="1">
        <f t="shared" si="24"/>
        <v>0.14285714285714285</v>
      </c>
      <c r="P112" s="24"/>
      <c r="Q112" s="24"/>
      <c r="R112" s="24"/>
      <c r="S112" s="24"/>
    </row>
    <row r="113" spans="1:19" x14ac:dyDescent="0.7">
      <c r="A113" s="15" t="s">
        <v>129</v>
      </c>
      <c r="B113" s="1">
        <v>13</v>
      </c>
      <c r="C113" s="1">
        <v>1.0229999999999999</v>
      </c>
      <c r="D113" s="1">
        <v>7.9000000000000001E-2</v>
      </c>
      <c r="E113" s="1">
        <v>0.01</v>
      </c>
      <c r="F113" s="1">
        <v>0.99199999999999999</v>
      </c>
      <c r="G113" s="1">
        <v>0.88400000000000001</v>
      </c>
      <c r="H113" s="1">
        <v>0.84199999999999997</v>
      </c>
      <c r="I113" s="1">
        <v>0.42399999999999999</v>
      </c>
      <c r="J113" s="1">
        <v>824.53800000000001</v>
      </c>
      <c r="K113" s="1">
        <v>438.23099999999999</v>
      </c>
      <c r="L113" s="1">
        <v>98.53</v>
      </c>
      <c r="M113" s="1">
        <v>0.28499999999999998</v>
      </c>
      <c r="N113" s="1">
        <v>1</v>
      </c>
      <c r="O113" s="1">
        <f t="shared" si="24"/>
        <v>13</v>
      </c>
      <c r="P113" s="24"/>
      <c r="Q113" s="24"/>
      <c r="R113" s="24"/>
      <c r="S113" s="24"/>
    </row>
    <row r="114" spans="1:19" x14ac:dyDescent="0.7">
      <c r="A114" s="15" t="s">
        <v>130</v>
      </c>
      <c r="B114" s="1">
        <v>11</v>
      </c>
      <c r="C114" s="1">
        <v>3.2389999999999999</v>
      </c>
      <c r="D114" s="1">
        <v>0.29399999999999998</v>
      </c>
      <c r="E114" s="1">
        <v>3.1E-2</v>
      </c>
      <c r="F114" s="1">
        <v>1.766</v>
      </c>
      <c r="G114" s="1">
        <v>0.76800000000000002</v>
      </c>
      <c r="H114" s="1">
        <v>0.79700000000000004</v>
      </c>
      <c r="I114" s="1">
        <v>0.69399999999999995</v>
      </c>
      <c r="J114" s="1">
        <v>707.54499999999996</v>
      </c>
      <c r="K114" s="1">
        <v>337.81799999999998</v>
      </c>
      <c r="L114" s="1">
        <v>76.215999999999994</v>
      </c>
      <c r="M114" s="1">
        <v>0.436</v>
      </c>
      <c r="N114" s="1">
        <v>5</v>
      </c>
      <c r="O114" s="1">
        <f t="shared" si="24"/>
        <v>2.2000000000000002</v>
      </c>
      <c r="P114" s="24"/>
      <c r="Q114" s="24"/>
      <c r="R114" s="24"/>
      <c r="S114" s="24"/>
    </row>
    <row r="115" spans="1:19" x14ac:dyDescent="0.7">
      <c r="A115" s="16" t="s">
        <v>131</v>
      </c>
      <c r="B115" s="1">
        <v>33</v>
      </c>
      <c r="C115" s="1">
        <v>3.0139999999999998</v>
      </c>
      <c r="D115" s="1">
        <v>9.0999999999999998E-2</v>
      </c>
      <c r="E115" s="1">
        <v>2.9000000000000001E-2</v>
      </c>
      <c r="F115" s="1">
        <v>1.1299999999999999</v>
      </c>
      <c r="G115" s="1">
        <v>0.82699999999999996</v>
      </c>
      <c r="H115" s="1">
        <v>0.81599999999999995</v>
      </c>
      <c r="I115" s="1">
        <v>0.501</v>
      </c>
      <c r="J115" s="1">
        <v>681.60599999999999</v>
      </c>
      <c r="K115" s="1">
        <v>619.697</v>
      </c>
      <c r="L115" s="1">
        <v>91.843000000000004</v>
      </c>
      <c r="M115" s="1">
        <v>0.28299999999999997</v>
      </c>
      <c r="N115" s="1">
        <v>3</v>
      </c>
      <c r="O115" s="1">
        <f t="shared" si="24"/>
        <v>11</v>
      </c>
      <c r="P115" s="24">
        <f t="shared" ref="P115" si="41">AVERAGE(O115:O124)</f>
        <v>5.4983333333333331</v>
      </c>
      <c r="Q115" s="24">
        <f t="shared" ref="Q115" si="42">-_xlfn.STDEV.S(O115:O124)</f>
        <v>-9.3391861609108187</v>
      </c>
      <c r="R115" s="24">
        <f t="shared" ref="R115" si="43">AVERAGE(D115:D124)</f>
        <v>0.25559999999999999</v>
      </c>
      <c r="S115" s="24">
        <f t="shared" ref="S115" si="44">_xlfn.STDEV.S(D115:D124)</f>
        <v>0.29418822395043465</v>
      </c>
    </row>
    <row r="116" spans="1:19" x14ac:dyDescent="0.7">
      <c r="A116" s="16" t="s">
        <v>132</v>
      </c>
      <c r="B116" s="1">
        <v>15</v>
      </c>
      <c r="C116" s="1">
        <v>2.9329999999999998</v>
      </c>
      <c r="D116" s="1">
        <v>0.19600000000000001</v>
      </c>
      <c r="E116" s="1">
        <v>2.8000000000000001E-2</v>
      </c>
      <c r="F116" s="1">
        <v>1.403</v>
      </c>
      <c r="G116" s="1">
        <v>0.84199999999999997</v>
      </c>
      <c r="H116" s="1">
        <v>0.79700000000000004</v>
      </c>
      <c r="I116" s="1">
        <v>0.55300000000000005</v>
      </c>
      <c r="J116" s="1">
        <v>547.53300000000002</v>
      </c>
      <c r="K116" s="1">
        <v>356.66699999999997</v>
      </c>
      <c r="L116" s="1">
        <v>106.54900000000001</v>
      </c>
      <c r="M116" s="1">
        <v>0.376</v>
      </c>
      <c r="N116" s="1">
        <v>5</v>
      </c>
      <c r="O116" s="1">
        <f t="shared" si="24"/>
        <v>3</v>
      </c>
      <c r="P116" s="24"/>
      <c r="Q116" s="24"/>
      <c r="R116" s="24"/>
      <c r="S116" s="24"/>
    </row>
    <row r="117" spans="1:19" x14ac:dyDescent="0.7">
      <c r="A117" s="16" t="s">
        <v>133</v>
      </c>
      <c r="B117" s="1">
        <v>2</v>
      </c>
      <c r="C117" s="1">
        <v>0.94299999999999995</v>
      </c>
      <c r="D117" s="1">
        <v>0.47099999999999997</v>
      </c>
      <c r="E117" s="1">
        <v>8.9999999999999993E-3</v>
      </c>
      <c r="F117" s="1">
        <v>2.7759999999999998</v>
      </c>
      <c r="G117" s="1">
        <v>0.75900000000000001</v>
      </c>
      <c r="H117" s="1">
        <v>0.81299999999999994</v>
      </c>
      <c r="I117" s="1">
        <v>1.091</v>
      </c>
      <c r="J117" s="1">
        <v>1009.5</v>
      </c>
      <c r="K117" s="1">
        <v>306.5</v>
      </c>
      <c r="L117" s="1">
        <v>110.301</v>
      </c>
      <c r="M117" s="1">
        <v>0.72499999999999998</v>
      </c>
      <c r="N117" s="1">
        <v>4</v>
      </c>
      <c r="O117" s="1">
        <f t="shared" si="24"/>
        <v>0.5</v>
      </c>
      <c r="P117" s="24"/>
      <c r="Q117" s="24"/>
      <c r="R117" s="24"/>
      <c r="S117" s="24"/>
    </row>
    <row r="118" spans="1:19" x14ac:dyDescent="0.7">
      <c r="A118" s="16" t="s">
        <v>134</v>
      </c>
      <c r="B118" s="1">
        <v>61</v>
      </c>
      <c r="C118" s="1">
        <v>5.2539999999999996</v>
      </c>
      <c r="D118" s="1">
        <v>8.5999999999999993E-2</v>
      </c>
      <c r="E118" s="1">
        <v>5.0999999999999997E-2</v>
      </c>
      <c r="F118" s="1">
        <v>1.123</v>
      </c>
      <c r="G118" s="1">
        <v>0.81699999999999995</v>
      </c>
      <c r="H118" s="1">
        <v>0.81399999999999995</v>
      </c>
      <c r="I118" s="1">
        <v>0.48499999999999999</v>
      </c>
      <c r="J118" s="1">
        <v>798.26199999999994</v>
      </c>
      <c r="K118" s="1">
        <v>321.75400000000002</v>
      </c>
      <c r="L118" s="1">
        <v>85.83</v>
      </c>
      <c r="M118" s="1">
        <v>0.28199999999999997</v>
      </c>
      <c r="N118" s="1">
        <v>2</v>
      </c>
      <c r="O118" s="1">
        <f t="shared" si="24"/>
        <v>30.5</v>
      </c>
      <c r="P118" s="24"/>
      <c r="Q118" s="24"/>
      <c r="R118" s="24"/>
      <c r="S118" s="24"/>
    </row>
    <row r="119" spans="1:19" x14ac:dyDescent="0.7">
      <c r="A119" s="16" t="s">
        <v>135</v>
      </c>
      <c r="B119" s="1">
        <v>13</v>
      </c>
      <c r="C119" s="1">
        <v>1.2410000000000001</v>
      </c>
      <c r="D119" s="1">
        <v>9.5000000000000001E-2</v>
      </c>
      <c r="E119" s="1">
        <v>1.2E-2</v>
      </c>
      <c r="F119" s="1">
        <v>1.0409999999999999</v>
      </c>
      <c r="G119" s="1">
        <v>0.96599999999999997</v>
      </c>
      <c r="H119" s="1">
        <v>0.85799999999999998</v>
      </c>
      <c r="I119" s="1">
        <v>0.45600000000000002</v>
      </c>
      <c r="J119" s="1">
        <v>490.46199999999999</v>
      </c>
      <c r="K119" s="1">
        <v>731.077</v>
      </c>
      <c r="L119" s="1">
        <v>106.577</v>
      </c>
      <c r="M119" s="1">
        <v>0.30099999999999999</v>
      </c>
      <c r="N119" s="1">
        <v>3</v>
      </c>
      <c r="O119" s="1">
        <f t="shared" si="24"/>
        <v>4.333333333333333</v>
      </c>
      <c r="P119" s="24"/>
      <c r="Q119" s="24"/>
      <c r="R119" s="24"/>
      <c r="S119" s="24"/>
    </row>
    <row r="120" spans="1:19" x14ac:dyDescent="0.7">
      <c r="A120" s="16" t="s">
        <v>136</v>
      </c>
      <c r="B120" s="1">
        <v>3</v>
      </c>
      <c r="C120" s="1">
        <v>0.24199999999999999</v>
      </c>
      <c r="D120" s="1">
        <v>8.1000000000000003E-2</v>
      </c>
      <c r="E120" s="1">
        <v>2E-3</v>
      </c>
      <c r="F120" s="1">
        <v>1.0009999999999999</v>
      </c>
      <c r="G120" s="1">
        <v>0.93600000000000005</v>
      </c>
      <c r="H120" s="1">
        <v>0.85</v>
      </c>
      <c r="I120" s="1">
        <v>0.436</v>
      </c>
      <c r="J120" s="1">
        <v>201.333</v>
      </c>
      <c r="K120" s="1">
        <v>737.66700000000003</v>
      </c>
      <c r="L120" s="1">
        <v>114.91500000000001</v>
      </c>
      <c r="M120" s="1">
        <v>0.29899999999999999</v>
      </c>
      <c r="N120" s="1">
        <v>6</v>
      </c>
      <c r="O120" s="1">
        <f t="shared" si="24"/>
        <v>0.5</v>
      </c>
      <c r="P120" s="24"/>
      <c r="Q120" s="24"/>
      <c r="R120" s="24"/>
      <c r="S120" s="24"/>
    </row>
    <row r="121" spans="1:19" x14ac:dyDescent="0.7">
      <c r="A121" s="16" t="s">
        <v>137</v>
      </c>
      <c r="B121" s="1">
        <v>7</v>
      </c>
      <c r="C121" s="1">
        <v>1.732</v>
      </c>
      <c r="D121" s="1">
        <v>0.247</v>
      </c>
      <c r="E121" s="1">
        <v>1.7000000000000001E-2</v>
      </c>
      <c r="F121" s="1">
        <v>1.331</v>
      </c>
      <c r="G121" s="1">
        <v>0.92800000000000005</v>
      </c>
      <c r="H121" s="1">
        <v>0.85099999999999998</v>
      </c>
      <c r="I121" s="1">
        <v>0.55300000000000005</v>
      </c>
      <c r="J121" s="1">
        <v>474</v>
      </c>
      <c r="K121" s="1">
        <v>556.14300000000003</v>
      </c>
      <c r="L121" s="1">
        <v>87.734999999999999</v>
      </c>
      <c r="M121" s="1">
        <v>0.36699999999999999</v>
      </c>
      <c r="N121" s="1">
        <v>5</v>
      </c>
      <c r="O121" s="1">
        <f t="shared" si="24"/>
        <v>1.4</v>
      </c>
      <c r="P121" s="24"/>
      <c r="Q121" s="24"/>
      <c r="R121" s="24"/>
      <c r="S121" s="24"/>
    </row>
    <row r="122" spans="1:19" x14ac:dyDescent="0.7">
      <c r="A122" s="16" t="s">
        <v>138</v>
      </c>
      <c r="B122" s="1">
        <v>3</v>
      </c>
      <c r="C122" s="1">
        <v>3.0619999999999998</v>
      </c>
      <c r="D122" s="1">
        <v>1.0209999999999999</v>
      </c>
      <c r="E122" s="1">
        <v>0.03</v>
      </c>
      <c r="F122" s="1">
        <v>3.75</v>
      </c>
      <c r="G122" s="1">
        <v>0.71399999999999997</v>
      </c>
      <c r="H122" s="1">
        <v>0.83299999999999996</v>
      </c>
      <c r="I122" s="1">
        <v>1.26</v>
      </c>
      <c r="J122" s="1">
        <v>561.66700000000003</v>
      </c>
      <c r="K122" s="1">
        <v>748.33299999999997</v>
      </c>
      <c r="L122" s="1">
        <v>102.37</v>
      </c>
      <c r="M122" s="1">
        <v>0.85699999999999998</v>
      </c>
      <c r="N122" s="1">
        <v>6</v>
      </c>
      <c r="O122" s="1">
        <f t="shared" si="24"/>
        <v>0.5</v>
      </c>
      <c r="P122" s="24"/>
      <c r="Q122" s="24"/>
      <c r="R122" s="24"/>
      <c r="S122" s="24"/>
    </row>
    <row r="123" spans="1:19" x14ac:dyDescent="0.7">
      <c r="A123" s="16" t="s">
        <v>139</v>
      </c>
      <c r="B123" s="1">
        <v>5</v>
      </c>
      <c r="C123" s="1">
        <v>0.54</v>
      </c>
      <c r="D123" s="1">
        <v>0.108</v>
      </c>
      <c r="E123" s="1">
        <v>5.0000000000000001E-3</v>
      </c>
      <c r="F123" s="1">
        <v>1.115</v>
      </c>
      <c r="G123" s="1">
        <v>0.91600000000000004</v>
      </c>
      <c r="H123" s="1">
        <v>0.86799999999999999</v>
      </c>
      <c r="I123" s="1">
        <v>0.48099999999999998</v>
      </c>
      <c r="J123" s="1">
        <v>390.4</v>
      </c>
      <c r="K123" s="1">
        <v>560.79999999999995</v>
      </c>
      <c r="L123" s="1">
        <v>83.894000000000005</v>
      </c>
      <c r="M123" s="1">
        <v>0.307</v>
      </c>
      <c r="N123" s="1">
        <v>4</v>
      </c>
      <c r="O123" s="1">
        <f t="shared" si="24"/>
        <v>1.25</v>
      </c>
      <c r="P123" s="24"/>
      <c r="Q123" s="24"/>
      <c r="R123" s="24"/>
      <c r="S123" s="24"/>
    </row>
    <row r="124" spans="1:19" x14ac:dyDescent="0.7">
      <c r="A124" s="16" t="s">
        <v>140</v>
      </c>
      <c r="B124" s="1">
        <v>8</v>
      </c>
      <c r="C124" s="1">
        <v>1.2809999999999999</v>
      </c>
      <c r="D124" s="1">
        <v>0.16</v>
      </c>
      <c r="E124" s="1">
        <v>1.2E-2</v>
      </c>
      <c r="F124" s="1">
        <v>1.4570000000000001</v>
      </c>
      <c r="G124" s="1">
        <v>0.86599999999999999</v>
      </c>
      <c r="H124" s="1">
        <v>0.82899999999999996</v>
      </c>
      <c r="I124" s="1">
        <v>0.59699999999999998</v>
      </c>
      <c r="J124" s="1">
        <v>727.875</v>
      </c>
      <c r="K124" s="1">
        <v>357.25</v>
      </c>
      <c r="L124" s="1">
        <v>109.88500000000001</v>
      </c>
      <c r="M124" s="1">
        <v>0.40799999999999997</v>
      </c>
      <c r="N124" s="1">
        <v>4</v>
      </c>
      <c r="O124" s="1">
        <f t="shared" si="24"/>
        <v>2</v>
      </c>
      <c r="P124" s="24"/>
      <c r="Q124" s="24"/>
      <c r="R124" s="24"/>
      <c r="S124" s="24"/>
    </row>
    <row r="125" spans="1:19" x14ac:dyDescent="0.7">
      <c r="A125" s="17" t="s">
        <v>141</v>
      </c>
      <c r="B125" s="1">
        <v>4</v>
      </c>
      <c r="C125" s="1">
        <v>1.2250000000000001</v>
      </c>
      <c r="D125" s="1">
        <v>0.30599999999999999</v>
      </c>
      <c r="E125" s="1">
        <v>1.2E-2</v>
      </c>
      <c r="F125" s="1">
        <v>1.8819999999999999</v>
      </c>
      <c r="G125" s="1">
        <v>0.878</v>
      </c>
      <c r="H125" s="1">
        <v>0.85299999999999998</v>
      </c>
      <c r="I125" s="1">
        <v>0.71799999999999997</v>
      </c>
      <c r="J125" s="1">
        <v>518.5</v>
      </c>
      <c r="K125" s="1">
        <v>238.5</v>
      </c>
      <c r="L125" s="1">
        <v>114.95099999999999</v>
      </c>
      <c r="M125" s="1">
        <v>0.51400000000000001</v>
      </c>
      <c r="N125" s="1">
        <v>2</v>
      </c>
      <c r="O125" s="1">
        <f t="shared" si="24"/>
        <v>2</v>
      </c>
      <c r="P125" s="24">
        <f t="shared" ref="P125" si="45">AVERAGE(O125:O134)</f>
        <v>2.2600000000000002</v>
      </c>
      <c r="Q125" s="24">
        <f t="shared" ref="Q125" si="46">-_xlfn.STDEV.S(O125:O134)</f>
        <v>-1.5952707885775657</v>
      </c>
      <c r="R125" s="24">
        <f t="shared" ref="R125" si="47">AVERAGE(D125:D134)</f>
        <v>0.22520000000000001</v>
      </c>
      <c r="S125" s="24">
        <f t="shared" ref="S125" si="48">_xlfn.STDEV.S(D125:D134)</f>
        <v>0.14714074894467535</v>
      </c>
    </row>
    <row r="126" spans="1:19" x14ac:dyDescent="0.7">
      <c r="A126" s="17" t="s">
        <v>142</v>
      </c>
      <c r="B126" s="1">
        <v>4</v>
      </c>
      <c r="C126" s="1">
        <v>0.46700000000000003</v>
      </c>
      <c r="D126" s="1">
        <v>0.11700000000000001</v>
      </c>
      <c r="E126" s="1">
        <v>5.0000000000000001E-3</v>
      </c>
      <c r="F126" s="1">
        <v>1.19</v>
      </c>
      <c r="G126" s="1">
        <v>0.8</v>
      </c>
      <c r="H126" s="1">
        <v>0.77100000000000002</v>
      </c>
      <c r="I126" s="1">
        <v>0.47499999999999998</v>
      </c>
      <c r="J126" s="1">
        <v>640.75</v>
      </c>
      <c r="K126" s="1">
        <v>506.25</v>
      </c>
      <c r="L126" s="1">
        <v>98.756</v>
      </c>
      <c r="M126" s="1">
        <v>0.33</v>
      </c>
      <c r="N126" s="1">
        <v>8</v>
      </c>
      <c r="O126" s="1">
        <f t="shared" si="24"/>
        <v>0.5</v>
      </c>
      <c r="P126" s="24"/>
      <c r="Q126" s="24"/>
      <c r="R126" s="24"/>
      <c r="S126" s="24"/>
    </row>
    <row r="127" spans="1:19" x14ac:dyDescent="0.7">
      <c r="A127" s="17" t="s">
        <v>143</v>
      </c>
      <c r="B127" s="1">
        <v>9</v>
      </c>
      <c r="C127" s="1">
        <v>0.57199999999999995</v>
      </c>
      <c r="D127" s="1">
        <v>6.4000000000000001E-2</v>
      </c>
      <c r="E127" s="1">
        <v>6.0000000000000001E-3</v>
      </c>
      <c r="F127" s="1">
        <v>0.91100000000000003</v>
      </c>
      <c r="G127" s="1">
        <v>0.91</v>
      </c>
      <c r="H127" s="1">
        <v>0.84399999999999997</v>
      </c>
      <c r="I127" s="1">
        <v>0.42399999999999999</v>
      </c>
      <c r="J127" s="1">
        <v>405.33300000000003</v>
      </c>
      <c r="K127" s="1">
        <v>315.11099999999999</v>
      </c>
      <c r="L127" s="1">
        <v>79.132999999999996</v>
      </c>
      <c r="M127" s="1">
        <v>0.23699999999999999</v>
      </c>
      <c r="N127" s="1">
        <v>3</v>
      </c>
      <c r="O127" s="1">
        <f t="shared" si="24"/>
        <v>3</v>
      </c>
      <c r="P127" s="24"/>
      <c r="Q127" s="24"/>
      <c r="R127" s="24"/>
      <c r="S127" s="24"/>
    </row>
    <row r="128" spans="1:19" x14ac:dyDescent="0.7">
      <c r="A128" s="17" t="s">
        <v>144</v>
      </c>
      <c r="B128" s="1">
        <v>4</v>
      </c>
      <c r="C128" s="1">
        <v>1.99</v>
      </c>
      <c r="D128" s="1">
        <v>0.498</v>
      </c>
      <c r="E128" s="1">
        <v>1.9E-2</v>
      </c>
      <c r="F128" s="1">
        <v>2.673</v>
      </c>
      <c r="G128" s="1">
        <v>0.76300000000000001</v>
      </c>
      <c r="H128" s="1">
        <v>0.80400000000000005</v>
      </c>
      <c r="I128" s="1">
        <v>0.99299999999999999</v>
      </c>
      <c r="J128" s="1">
        <v>478.5</v>
      </c>
      <c r="K128" s="1">
        <v>450.25</v>
      </c>
      <c r="L128" s="1">
        <v>61.780999999999999</v>
      </c>
      <c r="M128" s="1">
        <v>0.69599999999999995</v>
      </c>
      <c r="N128" s="1">
        <v>4</v>
      </c>
      <c r="O128" s="1">
        <f t="shared" si="24"/>
        <v>1</v>
      </c>
      <c r="P128" s="24"/>
      <c r="Q128" s="24"/>
      <c r="R128" s="24"/>
      <c r="S128" s="24"/>
    </row>
    <row r="129" spans="1:19" x14ac:dyDescent="0.7">
      <c r="A129" s="17" t="s">
        <v>145</v>
      </c>
      <c r="B129" s="1">
        <v>4</v>
      </c>
      <c r="C129" s="1">
        <v>0.97499999999999998</v>
      </c>
      <c r="D129" s="1">
        <v>0.24399999999999999</v>
      </c>
      <c r="E129" s="1">
        <v>8.9999999999999993E-3</v>
      </c>
      <c r="F129" s="1">
        <v>1.681</v>
      </c>
      <c r="G129" s="1">
        <v>0.92600000000000005</v>
      </c>
      <c r="H129" s="1">
        <v>0.84699999999999998</v>
      </c>
      <c r="I129" s="1">
        <v>0.66500000000000004</v>
      </c>
      <c r="J129" s="1">
        <v>690.5</v>
      </c>
      <c r="K129" s="1">
        <v>272.25</v>
      </c>
      <c r="L129" s="1">
        <v>107.157</v>
      </c>
      <c r="M129" s="1">
        <v>0.5</v>
      </c>
      <c r="N129" s="1">
        <v>5</v>
      </c>
      <c r="O129" s="1">
        <f t="shared" si="24"/>
        <v>0.8</v>
      </c>
      <c r="P129" s="24"/>
      <c r="Q129" s="24"/>
      <c r="R129" s="24"/>
      <c r="S129" s="24"/>
    </row>
    <row r="130" spans="1:19" x14ac:dyDescent="0.7">
      <c r="A130" s="17" t="s">
        <v>146</v>
      </c>
      <c r="B130" s="1">
        <v>10</v>
      </c>
      <c r="C130" s="1">
        <v>1.0960000000000001</v>
      </c>
      <c r="D130" s="1">
        <v>0.11</v>
      </c>
      <c r="E130" s="1">
        <v>1.0999999999999999E-2</v>
      </c>
      <c r="F130" s="1">
        <v>1.105</v>
      </c>
      <c r="G130" s="1">
        <v>0.88100000000000001</v>
      </c>
      <c r="H130" s="1">
        <v>0.83699999999999997</v>
      </c>
      <c r="I130" s="1">
        <v>0.47799999999999998</v>
      </c>
      <c r="J130" s="1">
        <v>577</v>
      </c>
      <c r="K130" s="1">
        <v>319.60000000000002</v>
      </c>
      <c r="L130" s="1">
        <v>68.706999999999994</v>
      </c>
      <c r="M130" s="1">
        <v>0.29299999999999998</v>
      </c>
      <c r="N130" s="1">
        <v>5</v>
      </c>
      <c r="O130" s="1">
        <f t="shared" si="24"/>
        <v>2</v>
      </c>
      <c r="P130" s="24"/>
      <c r="Q130" s="24"/>
      <c r="R130" s="24"/>
      <c r="S130" s="24"/>
    </row>
    <row r="131" spans="1:19" x14ac:dyDescent="0.7">
      <c r="A131" s="17" t="s">
        <v>147</v>
      </c>
      <c r="B131" s="1">
        <v>11</v>
      </c>
      <c r="C131" s="1">
        <v>1.66</v>
      </c>
      <c r="D131" s="1">
        <v>0.151</v>
      </c>
      <c r="E131" s="1">
        <v>1.6E-2</v>
      </c>
      <c r="F131" s="1">
        <v>1.349</v>
      </c>
      <c r="G131" s="1">
        <v>0.84099999999999997</v>
      </c>
      <c r="H131" s="1">
        <v>0.81</v>
      </c>
      <c r="I131" s="1">
        <v>0.54</v>
      </c>
      <c r="J131" s="1">
        <v>461.27300000000002</v>
      </c>
      <c r="K131" s="1">
        <v>561.81799999999998</v>
      </c>
      <c r="L131" s="1">
        <v>67.441999999999993</v>
      </c>
      <c r="M131" s="1">
        <v>0.372</v>
      </c>
      <c r="N131" s="1">
        <v>2</v>
      </c>
      <c r="O131" s="1">
        <f t="shared" si="24"/>
        <v>5.5</v>
      </c>
      <c r="P131" s="24"/>
      <c r="Q131" s="24"/>
      <c r="R131" s="24"/>
      <c r="S131" s="24"/>
    </row>
    <row r="132" spans="1:19" x14ac:dyDescent="0.7">
      <c r="A132" s="17" t="s">
        <v>148</v>
      </c>
      <c r="B132" s="1">
        <v>4</v>
      </c>
      <c r="C132" s="1">
        <v>0.54800000000000004</v>
      </c>
      <c r="D132" s="1">
        <v>0.13700000000000001</v>
      </c>
      <c r="E132" s="1">
        <v>5.0000000000000001E-3</v>
      </c>
      <c r="F132" s="1">
        <v>1.1519999999999999</v>
      </c>
      <c r="G132" s="1">
        <v>0.95399999999999996</v>
      </c>
      <c r="H132" s="1">
        <v>0.88900000000000001</v>
      </c>
      <c r="I132" s="1">
        <v>0.47</v>
      </c>
      <c r="J132" s="1">
        <v>192.75</v>
      </c>
      <c r="K132" s="1">
        <v>932.5</v>
      </c>
      <c r="L132" s="1">
        <v>105.85899999999999</v>
      </c>
      <c r="M132" s="1">
        <v>0.33300000000000002</v>
      </c>
      <c r="N132" s="1">
        <v>4</v>
      </c>
      <c r="O132" s="1">
        <f t="shared" si="24"/>
        <v>1</v>
      </c>
      <c r="P132" s="24"/>
      <c r="Q132" s="24"/>
      <c r="R132" s="24"/>
      <c r="S132" s="24"/>
    </row>
    <row r="133" spans="1:19" x14ac:dyDescent="0.7">
      <c r="A133" s="17" t="s">
        <v>149</v>
      </c>
      <c r="B133" s="1">
        <v>12</v>
      </c>
      <c r="C133" s="1">
        <v>5.3179999999999996</v>
      </c>
      <c r="D133" s="1">
        <v>0.443</v>
      </c>
      <c r="E133" s="1">
        <v>5.1999999999999998E-2</v>
      </c>
      <c r="F133" s="1">
        <v>2.2240000000000002</v>
      </c>
      <c r="G133" s="1">
        <v>0.874</v>
      </c>
      <c r="H133" s="1">
        <v>0.86099999999999999</v>
      </c>
      <c r="I133" s="1">
        <v>0.85599999999999998</v>
      </c>
      <c r="J133" s="1">
        <v>703.5</v>
      </c>
      <c r="K133" s="1">
        <v>731.25</v>
      </c>
      <c r="L133" s="1">
        <v>121.599</v>
      </c>
      <c r="M133" s="1">
        <v>0.57399999999999995</v>
      </c>
      <c r="N133" s="1">
        <v>3</v>
      </c>
      <c r="O133" s="1">
        <f t="shared" si="24"/>
        <v>4</v>
      </c>
      <c r="P133" s="24"/>
      <c r="Q133" s="24"/>
      <c r="R133" s="24"/>
      <c r="S133" s="24"/>
    </row>
    <row r="134" spans="1:19" x14ac:dyDescent="0.7">
      <c r="A134" s="17" t="s">
        <v>150</v>
      </c>
      <c r="B134" s="1">
        <v>14</v>
      </c>
      <c r="C134" s="1">
        <v>2.5539999999999998</v>
      </c>
      <c r="D134" s="1">
        <v>0.182</v>
      </c>
      <c r="E134" s="1">
        <v>2.5000000000000001E-2</v>
      </c>
      <c r="F134" s="1">
        <v>1.4279999999999999</v>
      </c>
      <c r="G134" s="1">
        <v>0.90900000000000003</v>
      </c>
      <c r="H134" s="1">
        <v>0.82599999999999996</v>
      </c>
      <c r="I134" s="1">
        <v>0.58399999999999996</v>
      </c>
      <c r="J134" s="1">
        <v>541.07100000000003</v>
      </c>
      <c r="K134" s="1">
        <v>358.92899999999997</v>
      </c>
      <c r="L134" s="1">
        <v>103.82</v>
      </c>
      <c r="M134" s="1">
        <v>0.42799999999999999</v>
      </c>
      <c r="N134" s="1">
        <v>5</v>
      </c>
      <c r="O134" s="1">
        <f t="shared" ref="O134:O144" si="49">B134/N134</f>
        <v>2.8</v>
      </c>
      <c r="P134" s="24"/>
      <c r="Q134" s="24"/>
      <c r="R134" s="24"/>
      <c r="S134" s="24"/>
    </row>
    <row r="135" spans="1:19" x14ac:dyDescent="0.7">
      <c r="A135" s="18" t="s">
        <v>151</v>
      </c>
      <c r="B135" s="1">
        <v>16</v>
      </c>
      <c r="C135" s="1">
        <v>1.3859999999999999</v>
      </c>
      <c r="D135" s="1">
        <v>8.6999999999999994E-2</v>
      </c>
      <c r="E135" s="1">
        <v>1.2999999999999999E-2</v>
      </c>
      <c r="F135" s="1">
        <v>1.0760000000000001</v>
      </c>
      <c r="G135" s="1">
        <v>0.89600000000000002</v>
      </c>
      <c r="H135" s="1">
        <v>0.81100000000000005</v>
      </c>
      <c r="I135" s="1">
        <v>0.46200000000000002</v>
      </c>
      <c r="J135" s="1">
        <v>664.875</v>
      </c>
      <c r="K135" s="1">
        <v>422.375</v>
      </c>
      <c r="L135" s="1">
        <v>113.916</v>
      </c>
      <c r="M135" s="1">
        <v>0.28699999999999998</v>
      </c>
      <c r="N135" s="1">
        <v>2</v>
      </c>
      <c r="O135" s="1">
        <f t="shared" si="49"/>
        <v>8</v>
      </c>
      <c r="P135" s="24">
        <f t="shared" ref="P135" si="50">AVERAGE(O135:O144)</f>
        <v>2.8611904761904765</v>
      </c>
      <c r="Q135" s="24">
        <f t="shared" ref="Q135" si="51">-_xlfn.STDEV.S(O135:O144)</f>
        <v>-2.3588364526670422</v>
      </c>
      <c r="R135" s="24">
        <f t="shared" ref="R135" si="52">AVERAGE(D135:D144)</f>
        <v>0.24890000000000004</v>
      </c>
      <c r="S135" s="24">
        <f t="shared" ref="S135" si="53">_xlfn.STDEV.S(D135:D144)</f>
        <v>0.14010111427901709</v>
      </c>
    </row>
    <row r="136" spans="1:19" x14ac:dyDescent="0.7">
      <c r="A136" s="18" t="s">
        <v>152</v>
      </c>
      <c r="B136" s="1">
        <v>10</v>
      </c>
      <c r="C136" s="1">
        <v>3.2879999999999998</v>
      </c>
      <c r="D136" s="1">
        <v>0.32900000000000001</v>
      </c>
      <c r="E136" s="1">
        <v>3.2000000000000001E-2</v>
      </c>
      <c r="F136" s="1">
        <v>1.859</v>
      </c>
      <c r="G136" s="1">
        <v>0.86</v>
      </c>
      <c r="H136" s="1">
        <v>0.84599999999999997</v>
      </c>
      <c r="I136" s="1">
        <v>0.72699999999999998</v>
      </c>
      <c r="J136" s="1">
        <v>514.79999999999995</v>
      </c>
      <c r="K136" s="1">
        <v>646.70000000000005</v>
      </c>
      <c r="L136" s="1">
        <v>84.057000000000002</v>
      </c>
      <c r="M136" s="1">
        <v>0.496</v>
      </c>
      <c r="N136" s="1">
        <v>4</v>
      </c>
      <c r="O136" s="1">
        <f t="shared" si="49"/>
        <v>2.5</v>
      </c>
      <c r="P136" s="24"/>
      <c r="Q136" s="24"/>
      <c r="R136" s="24"/>
      <c r="S136" s="24"/>
    </row>
    <row r="137" spans="1:19" x14ac:dyDescent="0.7">
      <c r="A137" s="18" t="s">
        <v>153</v>
      </c>
      <c r="B137" s="1">
        <v>4</v>
      </c>
      <c r="C137" s="1">
        <v>0.69299999999999995</v>
      </c>
      <c r="D137" s="1">
        <v>0.17299999999999999</v>
      </c>
      <c r="E137" s="1">
        <v>7.0000000000000001E-3</v>
      </c>
      <c r="F137" s="1">
        <v>1.2609999999999999</v>
      </c>
      <c r="G137" s="1">
        <v>0.95799999999999996</v>
      </c>
      <c r="H137" s="1">
        <v>0.90900000000000003</v>
      </c>
      <c r="I137" s="1">
        <v>0.51300000000000001</v>
      </c>
      <c r="J137" s="1">
        <v>821.5</v>
      </c>
      <c r="K137" s="1">
        <v>301</v>
      </c>
      <c r="L137" s="1">
        <v>99.216999999999999</v>
      </c>
      <c r="M137" s="1">
        <v>0.33700000000000002</v>
      </c>
      <c r="N137" s="1">
        <v>4</v>
      </c>
      <c r="O137" s="1">
        <f t="shared" si="49"/>
        <v>1</v>
      </c>
      <c r="P137" s="24"/>
      <c r="Q137" s="24"/>
      <c r="R137" s="24"/>
      <c r="S137" s="24"/>
    </row>
    <row r="138" spans="1:19" x14ac:dyDescent="0.7">
      <c r="A138" s="18" t="s">
        <v>154</v>
      </c>
      <c r="B138" s="1">
        <v>17</v>
      </c>
      <c r="C138" s="1">
        <v>6.06</v>
      </c>
      <c r="D138" s="1">
        <v>0.35599999999999998</v>
      </c>
      <c r="E138" s="1">
        <v>5.8999999999999997E-2</v>
      </c>
      <c r="F138" s="1">
        <v>2.016</v>
      </c>
      <c r="G138" s="1">
        <v>0.86299999999999999</v>
      </c>
      <c r="H138" s="1">
        <v>0.84699999999999998</v>
      </c>
      <c r="I138" s="1">
        <v>0.76900000000000002</v>
      </c>
      <c r="J138" s="1">
        <v>407.94099999999997</v>
      </c>
      <c r="K138" s="1">
        <v>509.17599999999999</v>
      </c>
      <c r="L138" s="1">
        <v>80.917000000000002</v>
      </c>
      <c r="M138" s="1">
        <v>0.56100000000000005</v>
      </c>
      <c r="N138" s="1">
        <v>6</v>
      </c>
      <c r="O138" s="1">
        <f t="shared" si="49"/>
        <v>2.8333333333333335</v>
      </c>
      <c r="P138" s="24"/>
      <c r="Q138" s="24"/>
      <c r="R138" s="24"/>
      <c r="S138" s="24"/>
    </row>
    <row r="139" spans="1:19" x14ac:dyDescent="0.7">
      <c r="A139" s="18" t="s">
        <v>155</v>
      </c>
      <c r="B139" s="1">
        <v>3</v>
      </c>
      <c r="C139" s="1">
        <v>0.33</v>
      </c>
      <c r="D139" s="1">
        <v>0.11</v>
      </c>
      <c r="E139" s="1">
        <v>3.0000000000000001E-3</v>
      </c>
      <c r="F139" s="1">
        <v>1.1100000000000001</v>
      </c>
      <c r="G139" s="1">
        <v>1</v>
      </c>
      <c r="H139" s="1">
        <v>0.85799999999999998</v>
      </c>
      <c r="I139" s="1">
        <v>0.48899999999999999</v>
      </c>
      <c r="J139" s="1">
        <v>939.66700000000003</v>
      </c>
      <c r="K139" s="1">
        <v>577.33299999999997</v>
      </c>
      <c r="L139" s="1">
        <v>61.122</v>
      </c>
      <c r="M139" s="1">
        <v>0.32</v>
      </c>
      <c r="N139" s="1">
        <v>3</v>
      </c>
      <c r="O139" s="1">
        <f t="shared" si="49"/>
        <v>1</v>
      </c>
      <c r="P139" s="24"/>
      <c r="Q139" s="24"/>
      <c r="R139" s="24"/>
      <c r="S139" s="24"/>
    </row>
    <row r="140" spans="1:19" x14ac:dyDescent="0.7">
      <c r="A140" s="18" t="s">
        <v>156</v>
      </c>
      <c r="B140" s="1">
        <v>10</v>
      </c>
      <c r="C140" s="1">
        <v>2.0470000000000002</v>
      </c>
      <c r="D140" s="1">
        <v>0.20499999999999999</v>
      </c>
      <c r="E140" s="1">
        <v>0.02</v>
      </c>
      <c r="F140" s="1">
        <v>1.59</v>
      </c>
      <c r="G140" s="1">
        <v>0.83199999999999996</v>
      </c>
      <c r="H140" s="1">
        <v>0.82</v>
      </c>
      <c r="I140" s="1">
        <v>0.61499999999999999</v>
      </c>
      <c r="J140" s="1">
        <v>927.7</v>
      </c>
      <c r="K140" s="1">
        <v>381.2</v>
      </c>
      <c r="L140" s="1">
        <v>109.184</v>
      </c>
      <c r="M140" s="1">
        <v>0.43</v>
      </c>
      <c r="N140" s="1">
        <v>7</v>
      </c>
      <c r="O140" s="1">
        <f t="shared" si="49"/>
        <v>1.4285714285714286</v>
      </c>
      <c r="P140" s="24"/>
      <c r="Q140" s="24"/>
      <c r="R140" s="24"/>
      <c r="S140" s="24"/>
    </row>
    <row r="141" spans="1:19" x14ac:dyDescent="0.7">
      <c r="A141" s="18" t="s">
        <v>157</v>
      </c>
      <c r="B141" s="1">
        <v>8</v>
      </c>
      <c r="C141" s="1">
        <v>2.8690000000000002</v>
      </c>
      <c r="D141" s="1">
        <v>0.35899999999999999</v>
      </c>
      <c r="E141" s="1">
        <v>2.8000000000000001E-2</v>
      </c>
      <c r="F141" s="1">
        <v>1.9319999999999999</v>
      </c>
      <c r="G141" s="1">
        <v>0.873</v>
      </c>
      <c r="H141" s="1">
        <v>0.85899999999999999</v>
      </c>
      <c r="I141" s="1">
        <v>0.71799999999999997</v>
      </c>
      <c r="J141" s="1">
        <v>465.375</v>
      </c>
      <c r="K141" s="1">
        <v>551.75</v>
      </c>
      <c r="L141" s="1">
        <v>51.908000000000001</v>
      </c>
      <c r="M141" s="1">
        <v>0.53100000000000003</v>
      </c>
      <c r="N141" s="1">
        <v>5</v>
      </c>
      <c r="O141" s="1">
        <f t="shared" si="49"/>
        <v>1.6</v>
      </c>
      <c r="P141" s="24"/>
      <c r="Q141" s="24"/>
      <c r="R141" s="24"/>
      <c r="S141" s="24"/>
    </row>
    <row r="142" spans="1:19" x14ac:dyDescent="0.7">
      <c r="A142" s="18" t="s">
        <v>158</v>
      </c>
      <c r="B142" s="1">
        <v>8</v>
      </c>
      <c r="C142" s="1">
        <v>2.0710000000000002</v>
      </c>
      <c r="D142" s="1">
        <v>0.25900000000000001</v>
      </c>
      <c r="E142" s="1">
        <v>0.02</v>
      </c>
      <c r="F142" s="1">
        <v>1.792</v>
      </c>
      <c r="G142" s="1">
        <v>0.89100000000000001</v>
      </c>
      <c r="H142" s="1">
        <v>0.84399999999999997</v>
      </c>
      <c r="I142" s="1">
        <v>0.67700000000000005</v>
      </c>
      <c r="J142" s="1">
        <v>677.875</v>
      </c>
      <c r="K142" s="1">
        <v>743.75</v>
      </c>
      <c r="L142" s="1">
        <v>103.27</v>
      </c>
      <c r="M142" s="1">
        <v>0.52300000000000002</v>
      </c>
      <c r="N142" s="1">
        <v>4</v>
      </c>
      <c r="O142" s="1">
        <f t="shared" si="49"/>
        <v>2</v>
      </c>
      <c r="P142" s="24"/>
      <c r="Q142" s="24"/>
      <c r="R142" s="24"/>
      <c r="S142" s="24"/>
    </row>
    <row r="143" spans="1:19" x14ac:dyDescent="0.7">
      <c r="A143" s="18" t="s">
        <v>159</v>
      </c>
      <c r="B143" s="1">
        <v>25</v>
      </c>
      <c r="C143" s="1">
        <v>12.852</v>
      </c>
      <c r="D143" s="1">
        <v>0.51400000000000001</v>
      </c>
      <c r="E143" s="1">
        <v>0.124</v>
      </c>
      <c r="F143" s="1">
        <v>2.351</v>
      </c>
      <c r="G143" s="1">
        <v>0.86799999999999999</v>
      </c>
      <c r="H143" s="1">
        <v>0.86199999999999999</v>
      </c>
      <c r="I143" s="1">
        <v>0.90100000000000002</v>
      </c>
      <c r="J143" s="1">
        <v>647.16</v>
      </c>
      <c r="K143" s="1">
        <v>676.96</v>
      </c>
      <c r="L143" s="1">
        <v>113.693</v>
      </c>
      <c r="M143" s="1">
        <v>0.63400000000000001</v>
      </c>
      <c r="N143" s="1">
        <v>4</v>
      </c>
      <c r="O143" s="1">
        <f t="shared" si="49"/>
        <v>6.25</v>
      </c>
      <c r="P143" s="24"/>
      <c r="Q143" s="24"/>
      <c r="R143" s="24"/>
      <c r="S143" s="24"/>
    </row>
    <row r="144" spans="1:19" x14ac:dyDescent="0.7">
      <c r="A144" s="18" t="s">
        <v>160</v>
      </c>
      <c r="B144" s="1">
        <v>4</v>
      </c>
      <c r="C144" s="1">
        <v>0.38700000000000001</v>
      </c>
      <c r="D144" s="1">
        <v>9.7000000000000003E-2</v>
      </c>
      <c r="E144" s="1">
        <v>4.0000000000000001E-3</v>
      </c>
      <c r="F144" s="1">
        <v>1.087</v>
      </c>
      <c r="G144" s="1">
        <v>0.85499999999999998</v>
      </c>
      <c r="H144" s="1">
        <v>0.80800000000000005</v>
      </c>
      <c r="I144" s="1">
        <v>0.48099999999999998</v>
      </c>
      <c r="J144" s="1">
        <v>916.25</v>
      </c>
      <c r="K144" s="1">
        <v>584.75</v>
      </c>
      <c r="L144" s="1">
        <v>86.867999999999995</v>
      </c>
      <c r="M144" s="1">
        <v>0.29099999999999998</v>
      </c>
      <c r="N144" s="1">
        <v>2</v>
      </c>
      <c r="O144" s="1">
        <f t="shared" si="49"/>
        <v>2</v>
      </c>
      <c r="P144" s="24"/>
      <c r="Q144" s="24"/>
      <c r="R144" s="24"/>
      <c r="S144" s="24"/>
    </row>
    <row r="145" spans="17:17" x14ac:dyDescent="0.7">
      <c r="Q145" s="24"/>
    </row>
    <row r="146" spans="17:17" x14ac:dyDescent="0.7">
      <c r="Q146" s="24"/>
    </row>
    <row r="147" spans="17:17" x14ac:dyDescent="0.7">
      <c r="Q147" s="24"/>
    </row>
    <row r="148" spans="17:17" x14ac:dyDescent="0.7">
      <c r="Q148" s="24"/>
    </row>
    <row r="149" spans="17:17" x14ac:dyDescent="0.7">
      <c r="Q149" s="24"/>
    </row>
    <row r="150" spans="17:17" x14ac:dyDescent="0.7">
      <c r="Q150" s="24"/>
    </row>
    <row r="151" spans="17:17" x14ac:dyDescent="0.7">
      <c r="Q151" s="24"/>
    </row>
    <row r="152" spans="17:17" x14ac:dyDescent="0.7">
      <c r="Q152" s="24"/>
    </row>
    <row r="153" spans="17:17" x14ac:dyDescent="0.7">
      <c r="Q153" s="24"/>
    </row>
    <row r="154" spans="17:17" x14ac:dyDescent="0.7">
      <c r="Q154" s="24"/>
    </row>
  </sheetData>
  <mergeCells count="59">
    <mergeCell ref="Q145:Q154"/>
    <mergeCell ref="S115:S124"/>
    <mergeCell ref="S125:S134"/>
    <mergeCell ref="S55:S64"/>
    <mergeCell ref="S135:S144"/>
    <mergeCell ref="Q115:Q124"/>
    <mergeCell ref="Q125:Q134"/>
    <mergeCell ref="Q135:Q144"/>
    <mergeCell ref="S65:S74"/>
    <mergeCell ref="S75:S84"/>
    <mergeCell ref="S85:S94"/>
    <mergeCell ref="S95:S104"/>
    <mergeCell ref="S105:S114"/>
    <mergeCell ref="Q65:Q74"/>
    <mergeCell ref="Q75:Q84"/>
    <mergeCell ref="Q85:Q94"/>
    <mergeCell ref="Q95:Q104"/>
    <mergeCell ref="Q105:Q114"/>
    <mergeCell ref="S5:S14"/>
    <mergeCell ref="Q15:Q24"/>
    <mergeCell ref="Q25:Q34"/>
    <mergeCell ref="Q35:Q44"/>
    <mergeCell ref="Q45:Q54"/>
    <mergeCell ref="S15:S24"/>
    <mergeCell ref="S25:S34"/>
    <mergeCell ref="S35:S44"/>
    <mergeCell ref="S45:S54"/>
    <mergeCell ref="P125:P134"/>
    <mergeCell ref="P135:P144"/>
    <mergeCell ref="R15:R24"/>
    <mergeCell ref="R25:R34"/>
    <mergeCell ref="R35:R44"/>
    <mergeCell ref="R45:R54"/>
    <mergeCell ref="R55:R64"/>
    <mergeCell ref="R65:R74"/>
    <mergeCell ref="R75:R84"/>
    <mergeCell ref="R85:R94"/>
    <mergeCell ref="R95:R104"/>
    <mergeCell ref="R105:R114"/>
    <mergeCell ref="R115:R124"/>
    <mergeCell ref="R125:R134"/>
    <mergeCell ref="R135:R144"/>
    <mergeCell ref="Q55:Q64"/>
    <mergeCell ref="P75:P84"/>
    <mergeCell ref="P85:P94"/>
    <mergeCell ref="P95:P104"/>
    <mergeCell ref="P105:P114"/>
    <mergeCell ref="P115:P124"/>
    <mergeCell ref="P25:P34"/>
    <mergeCell ref="P35:P44"/>
    <mergeCell ref="P45:P54"/>
    <mergeCell ref="P55:P64"/>
    <mergeCell ref="P65:P74"/>
    <mergeCell ref="A1:R2"/>
    <mergeCell ref="A3:R3"/>
    <mergeCell ref="P5:P14"/>
    <mergeCell ref="R5:R14"/>
    <mergeCell ref="P15:P24"/>
    <mergeCell ref="Q5:Q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87DEF-0EDF-4A79-8639-B2C723C87D7F}">
  <dimension ref="A1:S124"/>
  <sheetViews>
    <sheetView topLeftCell="A13" zoomScale="80" zoomScaleNormal="80" workbookViewId="0">
      <selection activeCell="A31" sqref="A31"/>
    </sheetView>
  </sheetViews>
  <sheetFormatPr defaultColWidth="9" defaultRowHeight="16.899999999999999" x14ac:dyDescent="0.7"/>
  <cols>
    <col min="1" max="1" width="59" style="1" bestFit="1" customWidth="1"/>
    <col min="2" max="2" width="9.1328125" style="1" bestFit="1" customWidth="1"/>
    <col min="3" max="3" width="6.86328125" style="1" bestFit="1" customWidth="1"/>
    <col min="4" max="4" width="8" style="1" bestFit="1" customWidth="1"/>
    <col min="5" max="5" width="8.59765625" style="1" bestFit="1" customWidth="1"/>
    <col min="6" max="6" width="9" style="1" bestFit="1" customWidth="1"/>
    <col min="7" max="7" width="9.59765625" style="1" bestFit="1" customWidth="1"/>
    <col min="8" max="8" width="7.1328125" style="1" bestFit="1" customWidth="1"/>
    <col min="9" max="9" width="8.59765625" style="1" bestFit="1" customWidth="1"/>
    <col min="10" max="11" width="8.86328125" style="1" bestFit="1" customWidth="1"/>
    <col min="12" max="12" width="10.1328125" style="1" bestFit="1" customWidth="1"/>
    <col min="13" max="13" width="8.3984375" style="1" bestFit="1" customWidth="1"/>
    <col min="14" max="14" width="5" style="1" bestFit="1" customWidth="1"/>
    <col min="15" max="16" width="11" style="1" bestFit="1" customWidth="1"/>
    <col min="17" max="17" width="11" style="1" customWidth="1"/>
    <col min="18" max="18" width="9" style="1" bestFit="1" customWidth="1"/>
    <col min="19" max="16384" width="9" style="1"/>
  </cols>
  <sheetData>
    <row r="1" spans="1:19" x14ac:dyDescent="0.7">
      <c r="A1" s="22" t="s">
        <v>161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x14ac:dyDescent="0.7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x14ac:dyDescent="0.7">
      <c r="A3" s="23" t="s">
        <v>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9" s="4" customFormat="1" ht="39" customHeight="1" x14ac:dyDescent="0.7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162</v>
      </c>
      <c r="R4" s="2" t="s">
        <v>19</v>
      </c>
      <c r="S4" s="20" t="s">
        <v>162</v>
      </c>
    </row>
    <row r="5" spans="1:19" x14ac:dyDescent="0.7">
      <c r="A5" s="1" t="s">
        <v>163</v>
      </c>
      <c r="B5" s="1">
        <v>63</v>
      </c>
      <c r="C5" s="1">
        <v>17.027000000000001</v>
      </c>
      <c r="D5" s="1">
        <v>0.27</v>
      </c>
      <c r="E5" s="1">
        <v>0.05</v>
      </c>
      <c r="F5" s="1">
        <v>1.732</v>
      </c>
      <c r="G5" s="1">
        <v>0.92300000000000004</v>
      </c>
      <c r="H5" s="1">
        <v>0.89900000000000002</v>
      </c>
      <c r="I5" s="1">
        <v>0.65600000000000003</v>
      </c>
      <c r="J5" s="1">
        <v>1636.1590000000001</v>
      </c>
      <c r="K5" s="1">
        <v>2105.6509999999998</v>
      </c>
      <c r="L5" s="1">
        <v>106.00700000000001</v>
      </c>
      <c r="M5" s="1">
        <v>0.47</v>
      </c>
      <c r="N5" s="1">
        <v>16</v>
      </c>
      <c r="O5" s="1">
        <f>B5/N5</f>
        <v>3.9375</v>
      </c>
      <c r="P5" s="24">
        <f>AVERAGE(O5:O14)</f>
        <v>6.4502257464757466</v>
      </c>
      <c r="Q5" s="24">
        <f>_xlfn.STDEV.S(O5:O14)</f>
        <v>4.7831686853837896</v>
      </c>
      <c r="R5" s="24">
        <f>AVERAGE(D5:D14)</f>
        <v>0.32249999999999995</v>
      </c>
      <c r="S5" s="24">
        <f>_xlfn.STDEV.S(D5:D14)</f>
        <v>0.33830960507926594</v>
      </c>
    </row>
    <row r="6" spans="1:19" x14ac:dyDescent="0.7">
      <c r="A6" s="1" t="s">
        <v>164</v>
      </c>
      <c r="B6" s="1">
        <v>3</v>
      </c>
      <c r="C6" s="1">
        <v>0.159</v>
      </c>
      <c r="D6" s="1">
        <v>5.2999999999999999E-2</v>
      </c>
      <c r="E6" s="3">
        <v>4.6539999999999998E-4</v>
      </c>
      <c r="F6" s="1">
        <v>0.80900000000000005</v>
      </c>
      <c r="G6" s="1">
        <v>0.874</v>
      </c>
      <c r="H6" s="1">
        <v>0.873</v>
      </c>
      <c r="I6" s="1">
        <v>0.35</v>
      </c>
      <c r="J6" s="1">
        <v>1717.3330000000001</v>
      </c>
      <c r="K6" s="1">
        <v>1897.3330000000001</v>
      </c>
      <c r="L6" s="1">
        <v>137.99100000000001</v>
      </c>
      <c r="M6" s="1">
        <v>0.20599999999999999</v>
      </c>
      <c r="N6" s="1">
        <v>3</v>
      </c>
      <c r="O6" s="1">
        <f t="shared" ref="O6:O69" si="0">B6/N6</f>
        <v>1</v>
      </c>
      <c r="P6" s="24"/>
      <c r="Q6" s="24"/>
      <c r="R6" s="24"/>
      <c r="S6" s="24"/>
    </row>
    <row r="7" spans="1:19" x14ac:dyDescent="0.7">
      <c r="A7" s="1" t="s">
        <v>165</v>
      </c>
      <c r="B7" s="1">
        <v>18</v>
      </c>
      <c r="C7" s="1">
        <v>3.206</v>
      </c>
      <c r="D7" s="1">
        <v>0.17799999999999999</v>
      </c>
      <c r="E7" s="1">
        <v>8.9999999999999993E-3</v>
      </c>
      <c r="F7" s="1">
        <v>1.145</v>
      </c>
      <c r="G7" s="1">
        <v>0.89</v>
      </c>
      <c r="H7" s="1">
        <v>0.86899999999999999</v>
      </c>
      <c r="I7" s="1">
        <v>0.48199999999999998</v>
      </c>
      <c r="J7" s="1">
        <v>2196.2220000000002</v>
      </c>
      <c r="K7" s="1">
        <v>1693.6110000000001</v>
      </c>
      <c r="L7" s="1">
        <v>103.303</v>
      </c>
      <c r="M7" s="1">
        <v>0.27</v>
      </c>
      <c r="N7" s="1">
        <v>4</v>
      </c>
      <c r="O7" s="1">
        <f t="shared" si="0"/>
        <v>4.5</v>
      </c>
      <c r="P7" s="24"/>
      <c r="Q7" s="24"/>
      <c r="R7" s="24"/>
      <c r="S7" s="24"/>
    </row>
    <row r="8" spans="1:19" x14ac:dyDescent="0.7">
      <c r="A8" s="1" t="s">
        <v>166</v>
      </c>
      <c r="B8" s="1">
        <v>68</v>
      </c>
      <c r="C8" s="1">
        <v>7.0869999999999997</v>
      </c>
      <c r="D8" s="1">
        <v>0.104</v>
      </c>
      <c r="E8" s="1">
        <v>2.1000000000000001E-2</v>
      </c>
      <c r="F8" s="1">
        <v>1.111</v>
      </c>
      <c r="G8" s="1">
        <v>0.84799999999999998</v>
      </c>
      <c r="H8" s="1">
        <v>0.85099999999999998</v>
      </c>
      <c r="I8" s="1">
        <v>0.48</v>
      </c>
      <c r="J8" s="1">
        <v>1548.529</v>
      </c>
      <c r="K8" s="1">
        <v>1301.8679999999999</v>
      </c>
      <c r="L8" s="1">
        <v>93.281000000000006</v>
      </c>
      <c r="M8" s="1">
        <v>0.26300000000000001</v>
      </c>
      <c r="N8" s="1">
        <v>5</v>
      </c>
      <c r="O8" s="1">
        <f t="shared" si="0"/>
        <v>13.6</v>
      </c>
      <c r="P8" s="24"/>
      <c r="Q8" s="24"/>
      <c r="R8" s="24"/>
      <c r="S8" s="24"/>
    </row>
    <row r="9" spans="1:19" x14ac:dyDescent="0.7">
      <c r="A9" s="1" t="s">
        <v>167</v>
      </c>
      <c r="B9" s="1">
        <v>8</v>
      </c>
      <c r="C9" s="1">
        <v>9.8059999999999992</v>
      </c>
      <c r="D9" s="1">
        <v>1.226</v>
      </c>
      <c r="E9" s="1">
        <v>2.9000000000000001E-2</v>
      </c>
      <c r="F9" s="1">
        <v>3.1869999999999998</v>
      </c>
      <c r="G9" s="1">
        <v>0.92900000000000005</v>
      </c>
      <c r="H9" s="1">
        <v>0.92</v>
      </c>
      <c r="I9" s="1">
        <v>1.1000000000000001</v>
      </c>
      <c r="J9" s="1">
        <v>1954.875</v>
      </c>
      <c r="K9" s="1">
        <v>1748.125</v>
      </c>
      <c r="L9" s="1">
        <v>67.325000000000003</v>
      </c>
      <c r="M9" s="1">
        <v>0.92500000000000004</v>
      </c>
      <c r="N9" s="1">
        <v>13</v>
      </c>
      <c r="O9" s="1">
        <f t="shared" si="0"/>
        <v>0.61538461538461542</v>
      </c>
      <c r="P9" s="24"/>
      <c r="Q9" s="24"/>
      <c r="R9" s="24"/>
      <c r="S9" s="24"/>
    </row>
    <row r="10" spans="1:19" x14ac:dyDescent="0.7">
      <c r="A10" s="1" t="s">
        <v>168</v>
      </c>
      <c r="B10" s="1">
        <v>27</v>
      </c>
      <c r="C10" s="1">
        <v>10.856999999999999</v>
      </c>
      <c r="D10" s="1">
        <v>0.40200000000000002</v>
      </c>
      <c r="E10" s="1">
        <v>3.2000000000000001E-2</v>
      </c>
      <c r="F10" s="1">
        <v>1.865</v>
      </c>
      <c r="G10" s="1">
        <v>0.96299999999999997</v>
      </c>
      <c r="H10" s="1">
        <v>0.91</v>
      </c>
      <c r="I10" s="1">
        <v>0.68200000000000005</v>
      </c>
      <c r="J10" s="1">
        <v>1912.481</v>
      </c>
      <c r="K10" s="1">
        <v>2013.778</v>
      </c>
      <c r="L10" s="1">
        <v>92.561000000000007</v>
      </c>
      <c r="M10" s="1">
        <v>0.54300000000000004</v>
      </c>
      <c r="N10" s="1">
        <v>7</v>
      </c>
      <c r="O10" s="1">
        <f t="shared" si="0"/>
        <v>3.8571428571428572</v>
      </c>
      <c r="P10" s="24"/>
      <c r="Q10" s="24"/>
      <c r="R10" s="24"/>
      <c r="S10" s="24"/>
    </row>
    <row r="11" spans="1:19" x14ac:dyDescent="0.7">
      <c r="A11" s="1" t="s">
        <v>169</v>
      </c>
      <c r="B11" s="1">
        <v>63</v>
      </c>
      <c r="C11" s="1">
        <v>19.433</v>
      </c>
      <c r="D11" s="1">
        <v>0.308</v>
      </c>
      <c r="E11" s="1">
        <v>5.7000000000000002E-2</v>
      </c>
      <c r="F11" s="1">
        <v>1.804</v>
      </c>
      <c r="G11" s="1">
        <v>0.97099999999999997</v>
      </c>
      <c r="H11" s="1">
        <v>0.91300000000000003</v>
      </c>
      <c r="I11" s="1">
        <v>0.65200000000000002</v>
      </c>
      <c r="J11" s="1">
        <v>1666.81</v>
      </c>
      <c r="K11" s="1">
        <v>1557.048</v>
      </c>
      <c r="L11" s="1">
        <v>101.77500000000001</v>
      </c>
      <c r="M11" s="1">
        <v>0.54</v>
      </c>
      <c r="N11" s="1">
        <v>9</v>
      </c>
      <c r="O11" s="1">
        <f t="shared" si="0"/>
        <v>7</v>
      </c>
      <c r="P11" s="24"/>
      <c r="Q11" s="24"/>
      <c r="R11" s="24"/>
      <c r="S11" s="24"/>
    </row>
    <row r="12" spans="1:19" x14ac:dyDescent="0.7">
      <c r="A12" s="1" t="s">
        <v>170</v>
      </c>
      <c r="B12" s="1">
        <v>118</v>
      </c>
      <c r="C12" s="1">
        <v>44.023000000000003</v>
      </c>
      <c r="D12" s="1">
        <v>0.373</v>
      </c>
      <c r="E12" s="1">
        <v>0.129</v>
      </c>
      <c r="F12" s="1">
        <v>2.0230000000000001</v>
      </c>
      <c r="G12" s="1">
        <v>0.96699999999999997</v>
      </c>
      <c r="H12" s="1">
        <v>0.92100000000000004</v>
      </c>
      <c r="I12" s="1">
        <v>0.72099999999999997</v>
      </c>
      <c r="J12" s="1">
        <v>1618.068</v>
      </c>
      <c r="K12" s="1">
        <v>1886.0170000000001</v>
      </c>
      <c r="L12" s="1">
        <v>91.328999999999994</v>
      </c>
      <c r="M12" s="1">
        <v>0.60699999999999998</v>
      </c>
      <c r="N12" s="1">
        <v>9</v>
      </c>
      <c r="O12" s="1">
        <f t="shared" si="0"/>
        <v>13.111111111111111</v>
      </c>
      <c r="P12" s="24"/>
      <c r="Q12" s="24"/>
      <c r="R12" s="24"/>
      <c r="S12" s="24"/>
    </row>
    <row r="13" spans="1:19" x14ac:dyDescent="0.7">
      <c r="A13" s="1" t="s">
        <v>171</v>
      </c>
      <c r="B13" s="1">
        <v>129</v>
      </c>
      <c r="C13" s="1">
        <v>13.725</v>
      </c>
      <c r="D13" s="1">
        <v>0.106</v>
      </c>
      <c r="E13" s="1">
        <v>0.04</v>
      </c>
      <c r="F13" s="1">
        <v>1.087</v>
      </c>
      <c r="G13" s="1">
        <v>0.87</v>
      </c>
      <c r="H13" s="1">
        <v>0.86399999999999999</v>
      </c>
      <c r="I13" s="1">
        <v>0.46200000000000002</v>
      </c>
      <c r="J13" s="1">
        <v>1383.3879999999999</v>
      </c>
      <c r="K13" s="1">
        <v>1350.6980000000001</v>
      </c>
      <c r="L13" s="1">
        <v>92.828000000000003</v>
      </c>
      <c r="M13" s="1">
        <v>0.25900000000000001</v>
      </c>
      <c r="N13" s="1">
        <v>11</v>
      </c>
      <c r="O13" s="1">
        <f t="shared" si="0"/>
        <v>11.727272727272727</v>
      </c>
      <c r="P13" s="24"/>
      <c r="Q13" s="24"/>
      <c r="R13" s="24"/>
      <c r="S13" s="24"/>
    </row>
    <row r="14" spans="1:19" x14ac:dyDescent="0.7">
      <c r="A14" s="1" t="s">
        <v>172</v>
      </c>
      <c r="B14" s="1">
        <v>67</v>
      </c>
      <c r="C14" s="1">
        <v>13.753</v>
      </c>
      <c r="D14" s="1">
        <v>0.20499999999999999</v>
      </c>
      <c r="E14" s="1">
        <v>0.04</v>
      </c>
      <c r="F14" s="1">
        <v>1.355</v>
      </c>
      <c r="G14" s="1">
        <v>0.98099999999999998</v>
      </c>
      <c r="H14" s="1">
        <v>0.91800000000000004</v>
      </c>
      <c r="I14" s="1">
        <v>0.51200000000000001</v>
      </c>
      <c r="J14" s="1">
        <v>1707.6120000000001</v>
      </c>
      <c r="K14" s="1">
        <v>1962.269</v>
      </c>
      <c r="L14" s="1">
        <v>106.114</v>
      </c>
      <c r="M14" s="1">
        <v>0.39700000000000002</v>
      </c>
      <c r="N14" s="1">
        <v>13</v>
      </c>
      <c r="O14" s="1">
        <f t="shared" si="0"/>
        <v>5.1538461538461542</v>
      </c>
      <c r="P14" s="24"/>
      <c r="Q14" s="24"/>
      <c r="R14" s="24"/>
      <c r="S14" s="24"/>
    </row>
    <row r="15" spans="1:19" x14ac:dyDescent="0.7">
      <c r="A15" s="1" t="s">
        <v>173</v>
      </c>
      <c r="B15" s="1">
        <v>55</v>
      </c>
      <c r="C15" s="1">
        <v>5.2629999999999999</v>
      </c>
      <c r="D15" s="1">
        <v>9.6000000000000002E-2</v>
      </c>
      <c r="E15" s="1">
        <v>1.4999999999999999E-2</v>
      </c>
      <c r="F15" s="1">
        <v>0.95399999999999996</v>
      </c>
      <c r="G15" s="1">
        <v>0.93</v>
      </c>
      <c r="H15" s="1">
        <v>0.88300000000000001</v>
      </c>
      <c r="I15" s="1">
        <v>0.39900000000000002</v>
      </c>
      <c r="J15" s="1">
        <v>1804.9449999999999</v>
      </c>
      <c r="K15" s="1">
        <v>1069.818</v>
      </c>
      <c r="L15" s="1">
        <v>91.676000000000002</v>
      </c>
      <c r="M15" s="1">
        <v>0.25700000000000001</v>
      </c>
      <c r="N15" s="1">
        <v>10</v>
      </c>
      <c r="O15" s="1">
        <f t="shared" si="0"/>
        <v>5.5</v>
      </c>
      <c r="P15" s="24">
        <f t="shared" ref="P15" si="1">AVERAGE(O15:O24)</f>
        <v>14.181731601731602</v>
      </c>
      <c r="Q15" s="24">
        <f t="shared" ref="Q15" si="2">_xlfn.STDEV.S(O15:O24)</f>
        <v>15.410831897753674</v>
      </c>
      <c r="R15" s="24">
        <f t="shared" ref="R15" si="3">AVERAGE(D15:D24)</f>
        <v>0.24830000000000002</v>
      </c>
      <c r="S15" s="24">
        <f t="shared" ref="S15" si="4">_xlfn.STDEV.S(D15:D24)</f>
        <v>0.24702678667167527</v>
      </c>
    </row>
    <row r="16" spans="1:19" x14ac:dyDescent="0.7">
      <c r="A16" s="1" t="s">
        <v>174</v>
      </c>
      <c r="B16" s="1">
        <v>19</v>
      </c>
      <c r="C16" s="1">
        <v>16.931000000000001</v>
      </c>
      <c r="D16" s="1">
        <v>0.89100000000000001</v>
      </c>
      <c r="E16" s="1">
        <v>0.05</v>
      </c>
      <c r="F16" s="1">
        <v>3.0510000000000002</v>
      </c>
      <c r="G16" s="1">
        <v>0.92200000000000004</v>
      </c>
      <c r="H16" s="1">
        <v>0.91700000000000004</v>
      </c>
      <c r="I16" s="1">
        <v>1.0960000000000001</v>
      </c>
      <c r="J16" s="1">
        <v>2203.5790000000002</v>
      </c>
      <c r="K16" s="1">
        <v>874.26300000000003</v>
      </c>
      <c r="L16" s="1">
        <v>77.867999999999995</v>
      </c>
      <c r="M16" s="1">
        <v>0.84799999999999998</v>
      </c>
      <c r="N16" s="1">
        <v>7</v>
      </c>
      <c r="O16" s="1">
        <f t="shared" si="0"/>
        <v>2.7142857142857144</v>
      </c>
      <c r="P16" s="24"/>
      <c r="Q16" s="24"/>
      <c r="R16" s="24"/>
      <c r="S16" s="24"/>
    </row>
    <row r="17" spans="1:19" x14ac:dyDescent="0.7">
      <c r="A17" s="1" t="s">
        <v>175</v>
      </c>
      <c r="B17" s="1">
        <v>27</v>
      </c>
      <c r="C17" s="1">
        <v>5.5730000000000004</v>
      </c>
      <c r="D17" s="1">
        <v>0.20599999999999999</v>
      </c>
      <c r="E17" s="1">
        <v>1.6E-2</v>
      </c>
      <c r="F17" s="1">
        <v>1.385</v>
      </c>
      <c r="G17" s="1">
        <v>0.97599999999999998</v>
      </c>
      <c r="H17" s="1">
        <v>0.89900000000000002</v>
      </c>
      <c r="I17" s="1">
        <v>0.52700000000000002</v>
      </c>
      <c r="J17" s="1">
        <v>1664</v>
      </c>
      <c r="K17" s="1">
        <v>2030.556</v>
      </c>
      <c r="L17" s="1">
        <v>93.396000000000001</v>
      </c>
      <c r="M17" s="1">
        <v>0.41399999999999998</v>
      </c>
      <c r="N17" s="1">
        <v>6</v>
      </c>
      <c r="O17" s="1">
        <f t="shared" si="0"/>
        <v>4.5</v>
      </c>
      <c r="P17" s="24"/>
      <c r="Q17" s="24"/>
      <c r="R17" s="24"/>
      <c r="S17" s="24"/>
    </row>
    <row r="18" spans="1:19" x14ac:dyDescent="0.7">
      <c r="A18" s="1" t="s">
        <v>176</v>
      </c>
      <c r="B18" s="1">
        <v>93</v>
      </c>
      <c r="C18" s="1">
        <v>35.091999999999999</v>
      </c>
      <c r="D18" s="1">
        <v>0.377</v>
      </c>
      <c r="E18" s="1">
        <v>0.10299999999999999</v>
      </c>
      <c r="F18" s="1">
        <v>2.0190000000000001</v>
      </c>
      <c r="G18" s="1">
        <v>0.94799999999999995</v>
      </c>
      <c r="H18" s="1">
        <v>0.91500000000000004</v>
      </c>
      <c r="I18" s="1">
        <v>0.75</v>
      </c>
      <c r="J18" s="1">
        <v>750.09699999999998</v>
      </c>
      <c r="K18" s="1">
        <v>1756.4839999999999</v>
      </c>
      <c r="L18" s="1">
        <v>98.188999999999993</v>
      </c>
      <c r="M18" s="1">
        <v>0.57099999999999995</v>
      </c>
      <c r="N18" s="1">
        <v>10</v>
      </c>
      <c r="O18" s="1">
        <f t="shared" si="0"/>
        <v>9.3000000000000007</v>
      </c>
      <c r="P18" s="24"/>
      <c r="Q18" s="24"/>
      <c r="R18" s="24"/>
      <c r="S18" s="24"/>
    </row>
    <row r="19" spans="1:19" x14ac:dyDescent="0.7">
      <c r="A19" s="1" t="s">
        <v>177</v>
      </c>
      <c r="B19" s="1">
        <v>254</v>
      </c>
      <c r="C19" s="1">
        <v>59.219000000000001</v>
      </c>
      <c r="D19" s="1">
        <v>0.23300000000000001</v>
      </c>
      <c r="E19" s="1">
        <v>0.17399999999999999</v>
      </c>
      <c r="F19" s="1">
        <v>1.5249999999999999</v>
      </c>
      <c r="G19" s="1">
        <v>0.92600000000000005</v>
      </c>
      <c r="H19" s="1">
        <v>0.89200000000000002</v>
      </c>
      <c r="I19" s="1">
        <v>0.58699999999999997</v>
      </c>
      <c r="J19" s="1">
        <v>1554.1969999999999</v>
      </c>
      <c r="K19" s="1">
        <v>1219.2950000000001</v>
      </c>
      <c r="L19" s="1">
        <v>104.53</v>
      </c>
      <c r="M19" s="1">
        <v>0.41799999999999998</v>
      </c>
      <c r="N19" s="1">
        <v>6</v>
      </c>
      <c r="O19" s="1">
        <f t="shared" si="0"/>
        <v>42.333333333333336</v>
      </c>
      <c r="P19" s="24"/>
      <c r="Q19" s="24"/>
      <c r="R19" s="24"/>
      <c r="S19" s="24"/>
    </row>
    <row r="20" spans="1:19" x14ac:dyDescent="0.7">
      <c r="A20" s="1" t="s">
        <v>178</v>
      </c>
      <c r="B20" s="1">
        <v>410</v>
      </c>
      <c r="C20" s="1">
        <v>56.561999999999998</v>
      </c>
      <c r="D20" s="1">
        <v>0.13800000000000001</v>
      </c>
      <c r="E20" s="1">
        <v>0.16600000000000001</v>
      </c>
      <c r="F20" s="1">
        <v>1.2090000000000001</v>
      </c>
      <c r="G20" s="1">
        <v>0.92600000000000005</v>
      </c>
      <c r="H20" s="1">
        <v>0.88700000000000001</v>
      </c>
      <c r="I20" s="1">
        <v>0.48599999999999999</v>
      </c>
      <c r="J20" s="1">
        <v>1759.202</v>
      </c>
      <c r="K20" s="1">
        <v>1381.8710000000001</v>
      </c>
      <c r="L20" s="1">
        <v>101.65600000000001</v>
      </c>
      <c r="M20" s="1">
        <v>0.32200000000000001</v>
      </c>
      <c r="N20" s="1">
        <v>10</v>
      </c>
      <c r="O20" s="1">
        <f t="shared" si="0"/>
        <v>41</v>
      </c>
      <c r="P20" s="24"/>
      <c r="Q20" s="24"/>
      <c r="R20" s="24"/>
      <c r="S20" s="24"/>
    </row>
    <row r="21" spans="1:19" x14ac:dyDescent="0.7">
      <c r="A21" s="1" t="s">
        <v>179</v>
      </c>
      <c r="B21" s="1">
        <v>234</v>
      </c>
      <c r="C21" s="1">
        <v>60.012</v>
      </c>
      <c r="D21" s="1">
        <v>0.25600000000000001</v>
      </c>
      <c r="E21" s="1">
        <v>0.17599999999999999</v>
      </c>
      <c r="F21" s="1">
        <v>1.6439999999999999</v>
      </c>
      <c r="G21" s="1">
        <v>0.91300000000000003</v>
      </c>
      <c r="H21" s="1">
        <v>0.88800000000000001</v>
      </c>
      <c r="I21" s="1">
        <v>0.63500000000000001</v>
      </c>
      <c r="J21" s="1">
        <v>1815.838</v>
      </c>
      <c r="K21" s="1">
        <v>1493.885</v>
      </c>
      <c r="L21" s="1">
        <v>91.765000000000001</v>
      </c>
      <c r="M21" s="1">
        <v>0.436</v>
      </c>
      <c r="N21" s="1">
        <v>12</v>
      </c>
      <c r="O21" s="1">
        <f t="shared" si="0"/>
        <v>19.5</v>
      </c>
      <c r="P21" s="24"/>
      <c r="Q21" s="24"/>
      <c r="R21" s="24"/>
      <c r="S21" s="24"/>
    </row>
    <row r="22" spans="1:19" x14ac:dyDescent="0.7">
      <c r="A22" s="1" t="s">
        <v>180</v>
      </c>
      <c r="B22" s="1">
        <v>136</v>
      </c>
      <c r="C22" s="1">
        <v>24.661999999999999</v>
      </c>
      <c r="D22" s="1">
        <v>0.18099999999999999</v>
      </c>
      <c r="E22" s="1">
        <v>7.1999999999999995E-2</v>
      </c>
      <c r="F22" s="1">
        <v>1.27</v>
      </c>
      <c r="G22" s="1">
        <v>0.92100000000000004</v>
      </c>
      <c r="H22" s="1">
        <v>0.88700000000000001</v>
      </c>
      <c r="I22" s="1">
        <v>0.50800000000000001</v>
      </c>
      <c r="J22" s="1">
        <v>1588.654</v>
      </c>
      <c r="K22" s="1">
        <v>1688.6759999999999</v>
      </c>
      <c r="L22" s="1">
        <v>94.631</v>
      </c>
      <c r="M22" s="1">
        <v>0.34</v>
      </c>
      <c r="N22" s="1">
        <v>12</v>
      </c>
      <c r="O22" s="1">
        <f t="shared" si="0"/>
        <v>11.333333333333334</v>
      </c>
      <c r="P22" s="24"/>
      <c r="Q22" s="24"/>
      <c r="R22" s="24"/>
      <c r="S22" s="24"/>
    </row>
    <row r="23" spans="1:19" x14ac:dyDescent="0.7">
      <c r="A23" s="1" t="s">
        <v>181</v>
      </c>
      <c r="B23" s="1">
        <v>51</v>
      </c>
      <c r="C23" s="1">
        <v>3.7709999999999999</v>
      </c>
      <c r="D23" s="1">
        <v>7.3999999999999996E-2</v>
      </c>
      <c r="E23" s="1">
        <v>1.0999999999999999E-2</v>
      </c>
      <c r="F23" s="1">
        <v>0.92800000000000005</v>
      </c>
      <c r="G23" s="1">
        <v>0.90900000000000003</v>
      </c>
      <c r="H23" s="1">
        <v>0.879</v>
      </c>
      <c r="I23" s="1">
        <v>0.40200000000000002</v>
      </c>
      <c r="J23" s="1">
        <v>1895.7840000000001</v>
      </c>
      <c r="K23" s="1">
        <v>1894.2940000000001</v>
      </c>
      <c r="L23" s="1">
        <v>93.087000000000003</v>
      </c>
      <c r="M23" s="1">
        <v>0.23400000000000001</v>
      </c>
      <c r="N23" s="1">
        <v>11</v>
      </c>
      <c r="O23" s="1">
        <f t="shared" si="0"/>
        <v>4.6363636363636367</v>
      </c>
      <c r="P23" s="24"/>
      <c r="Q23" s="24"/>
      <c r="R23" s="24"/>
      <c r="S23" s="24"/>
    </row>
    <row r="24" spans="1:19" x14ac:dyDescent="0.7">
      <c r="A24" s="1" t="s">
        <v>182</v>
      </c>
      <c r="B24" s="1">
        <v>3</v>
      </c>
      <c r="C24" s="1">
        <v>9.2999999999999999E-2</v>
      </c>
      <c r="D24" s="1">
        <v>3.1E-2</v>
      </c>
      <c r="E24" s="3">
        <v>2.7310000000000002E-4</v>
      </c>
      <c r="F24" s="1">
        <v>0.67100000000000004</v>
      </c>
      <c r="G24" s="1">
        <v>0.85499999999999998</v>
      </c>
      <c r="H24" s="1">
        <v>0.80400000000000005</v>
      </c>
      <c r="I24" s="1">
        <v>0.32100000000000001</v>
      </c>
      <c r="J24" s="1">
        <v>1176</v>
      </c>
      <c r="K24" s="1">
        <v>851.33299999999997</v>
      </c>
      <c r="L24" s="1">
        <v>142.99700000000001</v>
      </c>
      <c r="M24" s="1">
        <v>0.17</v>
      </c>
      <c r="N24" s="1">
        <v>3</v>
      </c>
      <c r="O24" s="1">
        <f t="shared" si="0"/>
        <v>1</v>
      </c>
      <c r="P24" s="24"/>
      <c r="Q24" s="24"/>
      <c r="R24" s="24"/>
      <c r="S24" s="24"/>
    </row>
    <row r="25" spans="1:19" x14ac:dyDescent="0.7">
      <c r="A25" s="1" t="s">
        <v>183</v>
      </c>
      <c r="B25" s="1">
        <v>162</v>
      </c>
      <c r="C25" s="1">
        <v>103.593</v>
      </c>
      <c r="D25" s="1">
        <v>0.63900000000000001</v>
      </c>
      <c r="E25" s="1">
        <v>1.0029999999999999</v>
      </c>
      <c r="F25" s="1">
        <v>2.4420000000000002</v>
      </c>
      <c r="G25" s="1">
        <v>0.94099999999999995</v>
      </c>
      <c r="H25" s="1">
        <v>0.875</v>
      </c>
      <c r="I25" s="1">
        <v>1.02</v>
      </c>
      <c r="J25" s="1">
        <v>263.654</v>
      </c>
      <c r="K25" s="1">
        <v>165.77199999999999</v>
      </c>
      <c r="L25" s="1">
        <v>119.205</v>
      </c>
      <c r="M25" s="1">
        <v>0.67</v>
      </c>
      <c r="N25" s="1">
        <v>1</v>
      </c>
      <c r="O25" s="1">
        <f t="shared" si="0"/>
        <v>162</v>
      </c>
      <c r="P25" s="24">
        <f t="shared" ref="P25" si="5">AVERAGE(O25:O34)</f>
        <v>41.641666666666666</v>
      </c>
      <c r="Q25" s="24">
        <f t="shared" ref="Q25" si="6">_xlfn.STDEV.S(O25:O34)</f>
        <v>44.030784159536651</v>
      </c>
      <c r="R25" s="24">
        <f t="shared" ref="R25" si="7">AVERAGE(D25:D34)</f>
        <v>0.42780000000000007</v>
      </c>
      <c r="S25" s="24">
        <f t="shared" ref="S25" si="8">_xlfn.STDEV.S(D25:D34)</f>
        <v>0.14291784741980654</v>
      </c>
    </row>
    <row r="26" spans="1:19" x14ac:dyDescent="0.7">
      <c r="A26" s="1" t="s">
        <v>184</v>
      </c>
      <c r="B26" s="1">
        <v>138</v>
      </c>
      <c r="C26" s="1">
        <v>38.01</v>
      </c>
      <c r="D26" s="1">
        <v>0.27500000000000002</v>
      </c>
      <c r="E26" s="1">
        <v>0.36799999999999999</v>
      </c>
      <c r="F26" s="1">
        <v>1.786</v>
      </c>
      <c r="G26" s="1">
        <v>0.92</v>
      </c>
      <c r="H26" s="1">
        <v>0.87</v>
      </c>
      <c r="I26" s="1">
        <v>0.81</v>
      </c>
      <c r="J26" s="1">
        <v>250.732</v>
      </c>
      <c r="K26" s="1">
        <v>221.41300000000001</v>
      </c>
      <c r="L26" s="1">
        <v>110.52800000000001</v>
      </c>
      <c r="M26" s="1">
        <v>0.47199999999999998</v>
      </c>
      <c r="N26" s="1">
        <v>3</v>
      </c>
      <c r="O26" s="1">
        <f t="shared" si="0"/>
        <v>46</v>
      </c>
      <c r="P26" s="24"/>
      <c r="Q26" s="24"/>
      <c r="R26" s="24"/>
      <c r="S26" s="24"/>
    </row>
    <row r="27" spans="1:19" x14ac:dyDescent="0.7">
      <c r="A27" s="1" t="s">
        <v>185</v>
      </c>
      <c r="B27" s="1">
        <v>23</v>
      </c>
      <c r="C27" s="1">
        <v>6.46</v>
      </c>
      <c r="D27" s="1">
        <v>0.28100000000000003</v>
      </c>
      <c r="E27" s="1">
        <v>6.3E-2</v>
      </c>
      <c r="F27" s="1">
        <v>1.83</v>
      </c>
      <c r="G27" s="1">
        <v>0.88200000000000001</v>
      </c>
      <c r="H27" s="1">
        <v>0.85299999999999998</v>
      </c>
      <c r="I27" s="1">
        <v>0.84099999999999997</v>
      </c>
      <c r="J27" s="1">
        <v>189</v>
      </c>
      <c r="K27" s="1">
        <v>196.39099999999999</v>
      </c>
      <c r="L27" s="1">
        <v>104.571</v>
      </c>
      <c r="M27" s="1">
        <v>0.47099999999999997</v>
      </c>
      <c r="N27" s="1">
        <v>4</v>
      </c>
      <c r="O27" s="1">
        <f t="shared" si="0"/>
        <v>5.75</v>
      </c>
      <c r="P27" s="24"/>
      <c r="Q27" s="24"/>
      <c r="R27" s="24"/>
      <c r="S27" s="24"/>
    </row>
    <row r="28" spans="1:19" x14ac:dyDescent="0.7">
      <c r="A28" s="1" t="s">
        <v>186</v>
      </c>
      <c r="B28" s="1">
        <v>44</v>
      </c>
      <c r="C28" s="1">
        <v>13.234999999999999</v>
      </c>
      <c r="D28" s="1">
        <v>0.30099999999999999</v>
      </c>
      <c r="E28" s="1">
        <v>0.128</v>
      </c>
      <c r="F28" s="1">
        <v>1.827</v>
      </c>
      <c r="G28" s="1">
        <v>0.93400000000000005</v>
      </c>
      <c r="H28" s="1">
        <v>0.90400000000000003</v>
      </c>
      <c r="I28" s="1">
        <v>0.83599999999999997</v>
      </c>
      <c r="J28" s="1">
        <v>259.5</v>
      </c>
      <c r="K28" s="1">
        <v>256.15899999999999</v>
      </c>
      <c r="L28" s="1">
        <v>98.012</v>
      </c>
      <c r="M28" s="1">
        <v>0.45500000000000002</v>
      </c>
      <c r="N28" s="1">
        <v>1</v>
      </c>
      <c r="O28" s="1">
        <f t="shared" si="0"/>
        <v>44</v>
      </c>
      <c r="P28" s="24"/>
      <c r="Q28" s="24"/>
      <c r="R28" s="24"/>
      <c r="S28" s="24"/>
    </row>
    <row r="29" spans="1:19" x14ac:dyDescent="0.7">
      <c r="A29" s="1" t="s">
        <v>187</v>
      </c>
      <c r="B29" s="1">
        <v>27</v>
      </c>
      <c r="C29" s="1">
        <v>8.1539999999999999</v>
      </c>
      <c r="D29" s="1">
        <v>0.30199999999999999</v>
      </c>
      <c r="E29" s="1">
        <v>7.9000000000000001E-2</v>
      </c>
      <c r="F29" s="1">
        <v>2.0710000000000002</v>
      </c>
      <c r="G29" s="1">
        <v>0.82899999999999996</v>
      </c>
      <c r="H29" s="1">
        <v>0.83099999999999996</v>
      </c>
      <c r="I29" s="1">
        <v>0.95799999999999996</v>
      </c>
      <c r="J29" s="1">
        <v>156.148</v>
      </c>
      <c r="K29" s="1">
        <v>353.66699999999997</v>
      </c>
      <c r="L29" s="1">
        <v>83.724999999999994</v>
      </c>
      <c r="M29" s="1">
        <v>0.495</v>
      </c>
      <c r="N29" s="1">
        <v>1</v>
      </c>
      <c r="O29" s="1">
        <f t="shared" si="0"/>
        <v>27</v>
      </c>
      <c r="P29" s="24"/>
      <c r="Q29" s="24"/>
      <c r="R29" s="24"/>
      <c r="S29" s="24"/>
    </row>
    <row r="30" spans="1:19" x14ac:dyDescent="0.7">
      <c r="A30" s="1" t="s">
        <v>188</v>
      </c>
      <c r="B30" s="1">
        <v>29</v>
      </c>
      <c r="C30" s="1">
        <v>14.141</v>
      </c>
      <c r="D30" s="1">
        <v>0.48799999999999999</v>
      </c>
      <c r="E30" s="1">
        <v>0.13700000000000001</v>
      </c>
      <c r="F30" s="1">
        <v>2.1040000000000001</v>
      </c>
      <c r="G30" s="1">
        <v>0.95199999999999996</v>
      </c>
      <c r="H30" s="1">
        <v>0.90500000000000003</v>
      </c>
      <c r="I30" s="1">
        <v>0.89400000000000002</v>
      </c>
      <c r="J30" s="1">
        <v>173.24100000000001</v>
      </c>
      <c r="K30" s="1">
        <v>267.72399999999999</v>
      </c>
      <c r="L30" s="1">
        <v>108.349</v>
      </c>
      <c r="M30" s="1">
        <v>0.57299999999999995</v>
      </c>
      <c r="N30" s="1">
        <v>2</v>
      </c>
      <c r="O30" s="1">
        <f t="shared" si="0"/>
        <v>14.5</v>
      </c>
      <c r="P30" s="24"/>
      <c r="Q30" s="24"/>
      <c r="R30" s="24"/>
      <c r="S30" s="24"/>
    </row>
    <row r="31" spans="1:19" x14ac:dyDescent="0.7">
      <c r="A31" s="1" t="s">
        <v>189</v>
      </c>
      <c r="B31" s="1">
        <v>108</v>
      </c>
      <c r="C31" s="1">
        <v>67.040000000000006</v>
      </c>
      <c r="D31" s="1">
        <v>0.621</v>
      </c>
      <c r="E31" s="1">
        <v>0.64900000000000002</v>
      </c>
      <c r="F31" s="1">
        <v>2.6160000000000001</v>
      </c>
      <c r="G31" s="1">
        <v>0.96099999999999997</v>
      </c>
      <c r="H31" s="1">
        <v>0.86899999999999999</v>
      </c>
      <c r="I31" s="1">
        <v>1.069</v>
      </c>
      <c r="J31" s="1">
        <v>269.60199999999998</v>
      </c>
      <c r="K31" s="1">
        <v>221.30600000000001</v>
      </c>
      <c r="L31" s="1">
        <v>107.128</v>
      </c>
      <c r="M31" s="1">
        <v>0.75700000000000001</v>
      </c>
      <c r="N31" s="1">
        <v>3</v>
      </c>
      <c r="O31" s="1">
        <f t="shared" si="0"/>
        <v>36</v>
      </c>
      <c r="P31" s="24"/>
      <c r="Q31" s="24"/>
      <c r="R31" s="24"/>
      <c r="S31" s="24"/>
    </row>
    <row r="32" spans="1:19" x14ac:dyDescent="0.7">
      <c r="A32" s="1" t="s">
        <v>190</v>
      </c>
      <c r="B32" s="1">
        <v>47</v>
      </c>
      <c r="C32" s="1">
        <v>16.465</v>
      </c>
      <c r="D32" s="1">
        <v>0.35</v>
      </c>
      <c r="E32" s="1">
        <v>0.159</v>
      </c>
      <c r="F32" s="1">
        <v>1.984</v>
      </c>
      <c r="G32" s="1">
        <v>0.93300000000000005</v>
      </c>
      <c r="H32" s="1">
        <v>0.85799999999999998</v>
      </c>
      <c r="I32" s="1">
        <v>0.85799999999999998</v>
      </c>
      <c r="J32" s="1">
        <v>350.66</v>
      </c>
      <c r="K32" s="1">
        <v>195.553</v>
      </c>
      <c r="L32" s="1">
        <v>110.087</v>
      </c>
      <c r="M32" s="1">
        <v>0.56699999999999995</v>
      </c>
      <c r="N32" s="1">
        <v>2</v>
      </c>
      <c r="O32" s="1">
        <f t="shared" si="0"/>
        <v>23.5</v>
      </c>
      <c r="P32" s="24"/>
      <c r="Q32" s="24"/>
      <c r="R32" s="24"/>
      <c r="S32" s="24"/>
    </row>
    <row r="33" spans="1:19" x14ac:dyDescent="0.7">
      <c r="A33" s="1" t="s">
        <v>191</v>
      </c>
      <c r="B33" s="1">
        <v>80</v>
      </c>
      <c r="C33" s="1">
        <v>38.444000000000003</v>
      </c>
      <c r="D33" s="1">
        <v>0.48099999999999998</v>
      </c>
      <c r="E33" s="1">
        <v>0.372</v>
      </c>
      <c r="F33" s="1">
        <v>2.0350000000000001</v>
      </c>
      <c r="G33" s="1">
        <v>0.95099999999999996</v>
      </c>
      <c r="H33" s="1">
        <v>0.871</v>
      </c>
      <c r="I33" s="1">
        <v>0.873</v>
      </c>
      <c r="J33" s="1">
        <v>275.125</v>
      </c>
      <c r="K33" s="1">
        <v>257.17500000000001</v>
      </c>
      <c r="L33" s="1">
        <v>103.831</v>
      </c>
      <c r="M33" s="1">
        <v>0.58299999999999996</v>
      </c>
      <c r="N33" s="1">
        <v>3</v>
      </c>
      <c r="O33" s="1">
        <f t="shared" si="0"/>
        <v>26.666666666666668</v>
      </c>
      <c r="P33" s="24"/>
      <c r="Q33" s="24"/>
      <c r="R33" s="24"/>
      <c r="S33" s="24"/>
    </row>
    <row r="34" spans="1:19" x14ac:dyDescent="0.7">
      <c r="A34" s="1" t="s">
        <v>192</v>
      </c>
      <c r="B34" s="1">
        <v>93</v>
      </c>
      <c r="C34" s="1">
        <v>50.182000000000002</v>
      </c>
      <c r="D34" s="1">
        <v>0.54</v>
      </c>
      <c r="E34" s="1">
        <v>0.48599999999999999</v>
      </c>
      <c r="F34" s="1">
        <v>2.3879999999999999</v>
      </c>
      <c r="G34" s="1">
        <v>0.94099999999999995</v>
      </c>
      <c r="H34" s="1">
        <v>0.86799999999999999</v>
      </c>
      <c r="I34" s="1">
        <v>1.01</v>
      </c>
      <c r="J34" s="1">
        <v>261.226</v>
      </c>
      <c r="K34" s="1">
        <v>198.602</v>
      </c>
      <c r="L34" s="1">
        <v>115.85299999999999</v>
      </c>
      <c r="M34" s="1">
        <v>0.66300000000000003</v>
      </c>
      <c r="N34" s="1">
        <v>3</v>
      </c>
      <c r="O34" s="1">
        <f t="shared" si="0"/>
        <v>31</v>
      </c>
      <c r="P34" s="24"/>
      <c r="Q34" s="24"/>
      <c r="R34" s="24"/>
      <c r="S34" s="24"/>
    </row>
    <row r="35" spans="1:19" x14ac:dyDescent="0.7">
      <c r="A35" s="1" t="s">
        <v>193</v>
      </c>
      <c r="B35" s="1">
        <v>175</v>
      </c>
      <c r="C35" s="1">
        <v>98.590999999999994</v>
      </c>
      <c r="D35" s="1">
        <v>0.56299999999999994</v>
      </c>
      <c r="E35" s="1">
        <v>0.95499999999999996</v>
      </c>
      <c r="F35" s="1">
        <v>2.5369999999999999</v>
      </c>
      <c r="G35" s="1">
        <v>0.95599999999999996</v>
      </c>
      <c r="H35" s="1">
        <v>0.86</v>
      </c>
      <c r="I35" s="1">
        <v>1.05</v>
      </c>
      <c r="J35" s="1">
        <v>286.137</v>
      </c>
      <c r="K35" s="1">
        <v>193.66300000000001</v>
      </c>
      <c r="L35" s="1">
        <v>103.13800000000001</v>
      </c>
      <c r="M35" s="1">
        <v>0.74099999999999999</v>
      </c>
      <c r="N35" s="1">
        <v>2</v>
      </c>
      <c r="O35" s="1">
        <f t="shared" si="0"/>
        <v>87.5</v>
      </c>
      <c r="P35" s="24">
        <f t="shared" ref="P35" si="9">AVERAGE(O35:O44)</f>
        <v>65.02000000000001</v>
      </c>
      <c r="Q35" s="24">
        <f t="shared" ref="Q35" si="10">_xlfn.STDEV.S(O35:O44)</f>
        <v>46.047362091172552</v>
      </c>
      <c r="R35" s="24">
        <f t="shared" ref="R35" si="11">AVERAGE(D35:D44)</f>
        <v>0.4013000000000001</v>
      </c>
      <c r="S35" s="24">
        <f t="shared" ref="S35" si="12">_xlfn.STDEV.S(D35:D44)</f>
        <v>0.16812432569051047</v>
      </c>
    </row>
    <row r="36" spans="1:19" x14ac:dyDescent="0.7">
      <c r="A36" s="1" t="s">
        <v>194</v>
      </c>
      <c r="B36" s="1">
        <v>156</v>
      </c>
      <c r="C36" s="1">
        <v>46.518000000000001</v>
      </c>
      <c r="D36" s="1">
        <v>0.29799999999999999</v>
      </c>
      <c r="E36" s="1">
        <v>0.45100000000000001</v>
      </c>
      <c r="F36" s="1">
        <v>1.7969999999999999</v>
      </c>
      <c r="G36" s="1">
        <v>0.95199999999999996</v>
      </c>
      <c r="H36" s="1">
        <v>0.876</v>
      </c>
      <c r="I36" s="1">
        <v>0.78600000000000003</v>
      </c>
      <c r="J36" s="1">
        <v>271.73099999999999</v>
      </c>
      <c r="K36" s="1">
        <v>228.47399999999999</v>
      </c>
      <c r="L36" s="1">
        <v>109.13</v>
      </c>
      <c r="M36" s="1">
        <v>0.52200000000000002</v>
      </c>
      <c r="N36" s="1">
        <v>3</v>
      </c>
      <c r="O36" s="1">
        <f t="shared" si="0"/>
        <v>52</v>
      </c>
      <c r="P36" s="24"/>
      <c r="Q36" s="24"/>
      <c r="R36" s="24"/>
      <c r="S36" s="24"/>
    </row>
    <row r="37" spans="1:19" x14ac:dyDescent="0.7">
      <c r="A37" s="1" t="s">
        <v>195</v>
      </c>
      <c r="B37" s="1">
        <v>166</v>
      </c>
      <c r="C37" s="1">
        <v>74.287999999999997</v>
      </c>
      <c r="D37" s="1">
        <v>0.44800000000000001</v>
      </c>
      <c r="E37" s="1">
        <v>0.71899999999999997</v>
      </c>
      <c r="F37" s="1">
        <v>2.202</v>
      </c>
      <c r="G37" s="1">
        <v>0.92900000000000005</v>
      </c>
      <c r="H37" s="1">
        <v>0.871</v>
      </c>
      <c r="I37" s="1">
        <v>0.93799999999999994</v>
      </c>
      <c r="J37" s="1">
        <v>283.33100000000002</v>
      </c>
      <c r="K37" s="1">
        <v>215.91</v>
      </c>
      <c r="L37" s="1">
        <v>111.389</v>
      </c>
      <c r="M37" s="1">
        <v>0.59699999999999998</v>
      </c>
      <c r="N37" s="1">
        <v>5</v>
      </c>
      <c r="O37" s="1">
        <f t="shared" si="0"/>
        <v>33.200000000000003</v>
      </c>
      <c r="P37" s="24"/>
      <c r="Q37" s="24"/>
      <c r="R37" s="24"/>
      <c r="S37" s="24"/>
    </row>
    <row r="38" spans="1:19" x14ac:dyDescent="0.7">
      <c r="A38" s="1" t="s">
        <v>196</v>
      </c>
      <c r="B38" s="1">
        <v>167</v>
      </c>
      <c r="C38" s="1">
        <v>55.695999999999998</v>
      </c>
      <c r="D38" s="1">
        <v>0.33400000000000002</v>
      </c>
      <c r="E38" s="1">
        <v>0.53900000000000003</v>
      </c>
      <c r="F38" s="1">
        <v>1.8440000000000001</v>
      </c>
      <c r="G38" s="1">
        <v>0.95099999999999996</v>
      </c>
      <c r="H38" s="1">
        <v>0.88800000000000001</v>
      </c>
      <c r="I38" s="1">
        <v>0.79900000000000004</v>
      </c>
      <c r="J38" s="1">
        <v>220.50899999999999</v>
      </c>
      <c r="K38" s="1">
        <v>182.31700000000001</v>
      </c>
      <c r="L38" s="1">
        <v>118.70399999999999</v>
      </c>
      <c r="M38" s="1">
        <v>0.51800000000000002</v>
      </c>
      <c r="N38" s="1">
        <v>1</v>
      </c>
      <c r="O38" s="1">
        <f t="shared" si="0"/>
        <v>167</v>
      </c>
      <c r="P38" s="24"/>
      <c r="Q38" s="24"/>
      <c r="R38" s="24"/>
      <c r="S38" s="24"/>
    </row>
    <row r="39" spans="1:19" x14ac:dyDescent="0.7">
      <c r="A39" s="1" t="s">
        <v>197</v>
      </c>
      <c r="B39" s="1">
        <v>32</v>
      </c>
      <c r="C39" s="1">
        <v>13.195</v>
      </c>
      <c r="D39" s="1">
        <v>0.41199999999999998</v>
      </c>
      <c r="E39" s="1">
        <v>0.128</v>
      </c>
      <c r="F39" s="1">
        <v>1.7789999999999999</v>
      </c>
      <c r="G39" s="1">
        <v>0.95899999999999996</v>
      </c>
      <c r="H39" s="1">
        <v>0.90700000000000003</v>
      </c>
      <c r="I39" s="1">
        <v>0.78800000000000003</v>
      </c>
      <c r="J39" s="1">
        <v>223.71899999999999</v>
      </c>
      <c r="K39" s="1">
        <v>307.65600000000001</v>
      </c>
      <c r="L39" s="1">
        <v>112.379</v>
      </c>
      <c r="M39" s="1">
        <v>0.48</v>
      </c>
      <c r="N39" s="1">
        <v>2</v>
      </c>
      <c r="O39" s="1">
        <f t="shared" si="0"/>
        <v>16</v>
      </c>
      <c r="P39" s="24"/>
      <c r="Q39" s="24"/>
      <c r="R39" s="24"/>
      <c r="S39" s="24"/>
    </row>
    <row r="40" spans="1:19" x14ac:dyDescent="0.7">
      <c r="A40" s="1" t="s">
        <v>198</v>
      </c>
      <c r="B40" s="1">
        <v>108</v>
      </c>
      <c r="C40" s="1">
        <v>82.204999999999998</v>
      </c>
      <c r="D40" s="1">
        <v>0.76100000000000001</v>
      </c>
      <c r="E40" s="1">
        <v>0.79600000000000004</v>
      </c>
      <c r="F40" s="1">
        <v>2.9489999999999998</v>
      </c>
      <c r="G40" s="1">
        <v>0.90300000000000002</v>
      </c>
      <c r="H40" s="1">
        <v>0.84499999999999997</v>
      </c>
      <c r="I40" s="1">
        <v>1.2050000000000001</v>
      </c>
      <c r="J40" s="1">
        <v>303.065</v>
      </c>
      <c r="K40" s="1">
        <v>184.898</v>
      </c>
      <c r="L40" s="1">
        <v>108.294</v>
      </c>
      <c r="M40" s="1">
        <v>0.81</v>
      </c>
      <c r="N40" s="1">
        <v>1</v>
      </c>
      <c r="O40" s="1">
        <f t="shared" si="0"/>
        <v>108</v>
      </c>
      <c r="P40" s="24"/>
      <c r="Q40" s="24"/>
      <c r="R40" s="24"/>
      <c r="S40" s="24"/>
    </row>
    <row r="41" spans="1:19" x14ac:dyDescent="0.7">
      <c r="A41" s="1" t="s">
        <v>199</v>
      </c>
      <c r="B41" s="1">
        <v>115</v>
      </c>
      <c r="C41" s="1">
        <v>22.923999999999999</v>
      </c>
      <c r="D41" s="1">
        <v>0.19900000000000001</v>
      </c>
      <c r="E41" s="1">
        <v>0.222</v>
      </c>
      <c r="F41" s="1">
        <v>1.492</v>
      </c>
      <c r="G41" s="1">
        <v>0.95399999999999996</v>
      </c>
      <c r="H41" s="1">
        <v>0.88400000000000001</v>
      </c>
      <c r="I41" s="1">
        <v>0.67800000000000005</v>
      </c>
      <c r="J41" s="1">
        <v>325.93900000000002</v>
      </c>
      <c r="K41" s="1">
        <v>190.36500000000001</v>
      </c>
      <c r="L41" s="1">
        <v>109.84099999999999</v>
      </c>
      <c r="M41" s="1">
        <v>0.42299999999999999</v>
      </c>
      <c r="N41" s="1">
        <v>2</v>
      </c>
      <c r="O41" s="1">
        <f t="shared" si="0"/>
        <v>57.5</v>
      </c>
      <c r="P41" s="24"/>
      <c r="Q41" s="24"/>
      <c r="R41" s="24"/>
      <c r="S41" s="24"/>
    </row>
    <row r="42" spans="1:19" x14ac:dyDescent="0.7">
      <c r="A42" s="1" t="s">
        <v>200</v>
      </c>
      <c r="B42" s="1">
        <v>51</v>
      </c>
      <c r="C42" s="1">
        <v>16.582999999999998</v>
      </c>
      <c r="D42" s="1">
        <v>0.32500000000000001</v>
      </c>
      <c r="E42" s="1">
        <v>0.161</v>
      </c>
      <c r="F42" s="1">
        <v>1.9419999999999999</v>
      </c>
      <c r="G42" s="1">
        <v>0.93</v>
      </c>
      <c r="H42" s="1">
        <v>0.85899999999999999</v>
      </c>
      <c r="I42" s="1">
        <v>0.85099999999999998</v>
      </c>
      <c r="J42" s="1">
        <v>257.72500000000002</v>
      </c>
      <c r="K42" s="1">
        <v>252.667</v>
      </c>
      <c r="L42" s="1">
        <v>103.35</v>
      </c>
      <c r="M42" s="1">
        <v>0.53900000000000003</v>
      </c>
      <c r="N42" s="1">
        <v>3</v>
      </c>
      <c r="O42" s="1">
        <f t="shared" si="0"/>
        <v>17</v>
      </c>
      <c r="P42" s="24"/>
      <c r="Q42" s="24"/>
      <c r="R42" s="24"/>
      <c r="S42" s="24"/>
    </row>
    <row r="43" spans="1:19" x14ac:dyDescent="0.7">
      <c r="A43" s="1" t="s">
        <v>201</v>
      </c>
      <c r="B43" s="1">
        <v>91</v>
      </c>
      <c r="C43" s="1">
        <v>41.003999999999998</v>
      </c>
      <c r="D43" s="1">
        <v>0.45100000000000001</v>
      </c>
      <c r="E43" s="1">
        <v>0.39700000000000002</v>
      </c>
      <c r="F43" s="1">
        <v>2.1869999999999998</v>
      </c>
      <c r="G43" s="1">
        <v>0.93400000000000005</v>
      </c>
      <c r="H43" s="1">
        <v>0.874</v>
      </c>
      <c r="I43" s="1">
        <v>0.92100000000000004</v>
      </c>
      <c r="J43" s="1">
        <v>314.923</v>
      </c>
      <c r="K43" s="1">
        <v>334.81299999999999</v>
      </c>
      <c r="L43" s="1">
        <v>105.74</v>
      </c>
      <c r="M43" s="1">
        <v>0.61199999999999999</v>
      </c>
      <c r="N43" s="1">
        <v>2</v>
      </c>
      <c r="O43" s="1">
        <f t="shared" si="0"/>
        <v>45.5</v>
      </c>
      <c r="P43" s="24"/>
      <c r="Q43" s="24"/>
      <c r="R43" s="24"/>
      <c r="S43" s="24"/>
    </row>
    <row r="44" spans="1:19" x14ac:dyDescent="0.7">
      <c r="A44" s="1" t="s">
        <v>202</v>
      </c>
      <c r="B44" s="1">
        <v>133</v>
      </c>
      <c r="C44" s="1">
        <v>29.542000000000002</v>
      </c>
      <c r="D44" s="1">
        <v>0.222</v>
      </c>
      <c r="E44" s="1">
        <v>0.28599999999999998</v>
      </c>
      <c r="F44" s="1">
        <v>1.5720000000000001</v>
      </c>
      <c r="G44" s="1">
        <v>0.93200000000000005</v>
      </c>
      <c r="H44" s="1">
        <v>0.90400000000000003</v>
      </c>
      <c r="I44" s="1">
        <v>0.71699999999999997</v>
      </c>
      <c r="J44" s="1">
        <v>275.714</v>
      </c>
      <c r="K44" s="1">
        <v>260.24099999999999</v>
      </c>
      <c r="L44" s="1">
        <v>118.181</v>
      </c>
      <c r="M44" s="1">
        <v>0.40899999999999997</v>
      </c>
      <c r="N44" s="1">
        <v>2</v>
      </c>
      <c r="O44" s="1">
        <f t="shared" si="0"/>
        <v>66.5</v>
      </c>
      <c r="P44" s="24"/>
      <c r="Q44" s="24"/>
      <c r="R44" s="24"/>
      <c r="S44" s="24"/>
    </row>
    <row r="45" spans="1:19" x14ac:dyDescent="0.7">
      <c r="A45" s="1" t="s">
        <v>203</v>
      </c>
      <c r="B45" s="1">
        <v>17</v>
      </c>
      <c r="C45" s="1">
        <v>9.5719999999999992</v>
      </c>
      <c r="D45" s="1">
        <v>0.56299999999999994</v>
      </c>
      <c r="E45" s="1">
        <v>9.2999999999999999E-2</v>
      </c>
      <c r="F45" s="1">
        <v>2.758</v>
      </c>
      <c r="G45" s="1">
        <v>0.83599999999999997</v>
      </c>
      <c r="H45" s="1">
        <v>0.77500000000000002</v>
      </c>
      <c r="I45" s="1">
        <v>1.093</v>
      </c>
      <c r="J45" s="1">
        <v>190.29400000000001</v>
      </c>
      <c r="K45" s="1">
        <v>278.05900000000003</v>
      </c>
      <c r="L45" s="1">
        <v>117.598</v>
      </c>
      <c r="M45" s="1">
        <v>0.81399999999999995</v>
      </c>
      <c r="N45" s="1">
        <v>4</v>
      </c>
      <c r="O45" s="1">
        <f t="shared" si="0"/>
        <v>4.25</v>
      </c>
      <c r="P45" s="24">
        <f t="shared" ref="P45" si="13">AVERAGE(O45:O54)</f>
        <v>9.0516666666666659</v>
      </c>
      <c r="Q45" s="24">
        <f t="shared" ref="Q45" si="14">_xlfn.STDEV.S(O45:O54)</f>
        <v>9.922662208734204</v>
      </c>
      <c r="R45" s="24">
        <f t="shared" ref="R45" si="15">AVERAGE(D45:D54)</f>
        <v>0.36555555555555558</v>
      </c>
      <c r="S45" s="24">
        <f t="shared" ref="S45" si="16">_xlfn.STDEV.S(D45:D54)</f>
        <v>0.14355496430906808</v>
      </c>
    </row>
    <row r="46" spans="1:19" x14ac:dyDescent="0.7">
      <c r="A46" s="1" t="s">
        <v>204</v>
      </c>
      <c r="B46" s="1">
        <v>94</v>
      </c>
      <c r="C46" s="1">
        <v>25.721</v>
      </c>
      <c r="D46" s="1">
        <v>0.27400000000000002</v>
      </c>
      <c r="E46" s="1">
        <v>0.249</v>
      </c>
      <c r="F46" s="1">
        <v>2.008</v>
      </c>
      <c r="G46" s="1">
        <v>0.80800000000000005</v>
      </c>
      <c r="H46" s="1">
        <v>0.78200000000000003</v>
      </c>
      <c r="I46" s="1">
        <v>0.86</v>
      </c>
      <c r="J46" s="1">
        <v>162.10599999999999</v>
      </c>
      <c r="K46" s="1">
        <v>262.096</v>
      </c>
      <c r="L46" s="1">
        <v>101.56100000000001</v>
      </c>
      <c r="M46" s="1">
        <v>0.54700000000000004</v>
      </c>
      <c r="N46" s="1">
        <v>3</v>
      </c>
      <c r="O46" s="1">
        <f t="shared" si="0"/>
        <v>31.333333333333332</v>
      </c>
      <c r="P46" s="24"/>
      <c r="Q46" s="24"/>
      <c r="R46" s="24"/>
      <c r="S46" s="24"/>
    </row>
    <row r="47" spans="1:19" x14ac:dyDescent="0.7">
      <c r="A47" s="1" t="s">
        <v>205</v>
      </c>
      <c r="B47" s="1">
        <v>17</v>
      </c>
      <c r="C47" s="1">
        <v>3.742</v>
      </c>
      <c r="D47" s="1">
        <v>0.22</v>
      </c>
      <c r="E47" s="1">
        <v>3.5999999999999997E-2</v>
      </c>
      <c r="F47" s="1">
        <v>1.746</v>
      </c>
      <c r="G47" s="1">
        <v>0.86599999999999999</v>
      </c>
      <c r="H47" s="1">
        <v>0.80400000000000005</v>
      </c>
      <c r="I47" s="1">
        <v>0.76300000000000001</v>
      </c>
      <c r="J47" s="1">
        <v>213.82400000000001</v>
      </c>
      <c r="K47" s="1">
        <v>307.41199999999998</v>
      </c>
      <c r="L47" s="1">
        <v>112.133</v>
      </c>
      <c r="M47" s="1">
        <v>0.49</v>
      </c>
      <c r="N47" s="1">
        <v>5</v>
      </c>
      <c r="O47" s="1">
        <f t="shared" si="0"/>
        <v>3.4</v>
      </c>
      <c r="P47" s="24"/>
      <c r="Q47" s="24"/>
      <c r="R47" s="24"/>
      <c r="S47" s="24"/>
    </row>
    <row r="48" spans="1:19" x14ac:dyDescent="0.7">
      <c r="A48" s="1" t="s">
        <v>206</v>
      </c>
      <c r="B48" s="1">
        <v>0</v>
      </c>
      <c r="C48" s="1">
        <v>0</v>
      </c>
      <c r="D48" s="1" t="s">
        <v>21</v>
      </c>
      <c r="E48" s="1">
        <v>0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>
        <v>1</v>
      </c>
      <c r="O48" s="1">
        <f t="shared" si="0"/>
        <v>0</v>
      </c>
      <c r="P48" s="24"/>
      <c r="Q48" s="24"/>
      <c r="R48" s="24"/>
      <c r="S48" s="24"/>
    </row>
    <row r="49" spans="1:19" x14ac:dyDescent="0.7">
      <c r="A49" s="1" t="s">
        <v>207</v>
      </c>
      <c r="B49" s="1">
        <v>66</v>
      </c>
      <c r="C49" s="1">
        <v>23.318000000000001</v>
      </c>
      <c r="D49" s="1">
        <v>0.35299999999999998</v>
      </c>
      <c r="E49" s="1">
        <v>0.22600000000000001</v>
      </c>
      <c r="F49" s="1">
        <v>2.0379999999999998</v>
      </c>
      <c r="G49" s="1">
        <v>0.93799999999999994</v>
      </c>
      <c r="H49" s="1">
        <v>0.85</v>
      </c>
      <c r="I49" s="1">
        <v>0.89200000000000002</v>
      </c>
      <c r="J49" s="1">
        <v>180.54499999999999</v>
      </c>
      <c r="K49" s="1">
        <v>225.71199999999999</v>
      </c>
      <c r="L49" s="1">
        <v>96.936000000000007</v>
      </c>
      <c r="M49" s="1">
        <v>0.57299999999999995</v>
      </c>
      <c r="N49" s="1">
        <v>5</v>
      </c>
      <c r="O49" s="1">
        <f t="shared" si="0"/>
        <v>13.2</v>
      </c>
      <c r="P49" s="24"/>
      <c r="Q49" s="24"/>
      <c r="R49" s="24"/>
      <c r="S49" s="24"/>
    </row>
    <row r="50" spans="1:19" x14ac:dyDescent="0.7">
      <c r="A50" s="1" t="s">
        <v>208</v>
      </c>
      <c r="B50" s="1">
        <v>16</v>
      </c>
      <c r="C50" s="1">
        <v>8.9410000000000007</v>
      </c>
      <c r="D50" s="1">
        <v>0.55900000000000005</v>
      </c>
      <c r="E50" s="1">
        <v>8.6999999999999994E-2</v>
      </c>
      <c r="F50" s="1">
        <v>2.7810000000000001</v>
      </c>
      <c r="G50" s="1">
        <v>0.75</v>
      </c>
      <c r="H50" s="1">
        <v>0.755</v>
      </c>
      <c r="I50" s="1">
        <v>1.07</v>
      </c>
      <c r="J50" s="1">
        <v>267.56200000000001</v>
      </c>
      <c r="K50" s="1">
        <v>161.31200000000001</v>
      </c>
      <c r="L50" s="1">
        <v>105.64400000000001</v>
      </c>
      <c r="M50" s="1">
        <v>0.76</v>
      </c>
      <c r="N50" s="1">
        <v>3</v>
      </c>
      <c r="O50" s="1">
        <f t="shared" si="0"/>
        <v>5.333333333333333</v>
      </c>
      <c r="P50" s="24"/>
      <c r="Q50" s="24"/>
      <c r="R50" s="24"/>
      <c r="S50" s="24"/>
    </row>
    <row r="51" spans="1:19" x14ac:dyDescent="0.7">
      <c r="A51" s="1" t="s">
        <v>209</v>
      </c>
      <c r="B51" s="1">
        <v>39</v>
      </c>
      <c r="C51" s="1">
        <v>16.030999999999999</v>
      </c>
      <c r="D51" s="1">
        <v>0.41099999999999998</v>
      </c>
      <c r="E51" s="1">
        <v>0.155</v>
      </c>
      <c r="F51" s="1">
        <v>2.2719999999999998</v>
      </c>
      <c r="G51" s="1">
        <v>0.88</v>
      </c>
      <c r="H51" s="1">
        <v>0.81599999999999995</v>
      </c>
      <c r="I51" s="1">
        <v>0.93400000000000005</v>
      </c>
      <c r="J51" s="1">
        <v>253.79499999999999</v>
      </c>
      <c r="K51" s="1">
        <v>271.66699999999997</v>
      </c>
      <c r="L51" s="1">
        <v>103.264</v>
      </c>
      <c r="M51" s="1">
        <v>0.65300000000000002</v>
      </c>
      <c r="N51" s="1">
        <v>4</v>
      </c>
      <c r="O51" s="1">
        <f t="shared" si="0"/>
        <v>9.75</v>
      </c>
      <c r="P51" s="24"/>
      <c r="Q51" s="24"/>
      <c r="R51" s="24"/>
      <c r="S51" s="24"/>
    </row>
    <row r="52" spans="1:19" x14ac:dyDescent="0.7">
      <c r="A52" s="1" t="s">
        <v>210</v>
      </c>
      <c r="B52" s="1">
        <v>3</v>
      </c>
      <c r="C52" s="1">
        <v>1.024</v>
      </c>
      <c r="D52" s="1">
        <v>0.34100000000000003</v>
      </c>
      <c r="E52" s="1">
        <v>0.01</v>
      </c>
      <c r="F52" s="1">
        <v>2.0259999999999998</v>
      </c>
      <c r="G52" s="1">
        <v>0.94</v>
      </c>
      <c r="H52" s="1">
        <v>0.91500000000000004</v>
      </c>
      <c r="I52" s="1">
        <v>0.85</v>
      </c>
      <c r="J52" s="1">
        <v>299.66699999999997</v>
      </c>
      <c r="K52" s="1">
        <v>165.667</v>
      </c>
      <c r="L52" s="1">
        <v>98.52</v>
      </c>
      <c r="M52" s="1">
        <v>0.59499999999999997</v>
      </c>
      <c r="N52" s="1">
        <v>2</v>
      </c>
      <c r="O52" s="1">
        <f t="shared" si="0"/>
        <v>1.5</v>
      </c>
      <c r="P52" s="24"/>
      <c r="Q52" s="24"/>
      <c r="R52" s="24"/>
      <c r="S52" s="24"/>
    </row>
    <row r="53" spans="1:19" x14ac:dyDescent="0.7">
      <c r="A53" s="1" t="s">
        <v>211</v>
      </c>
      <c r="B53" s="1">
        <v>4</v>
      </c>
      <c r="C53" s="1">
        <v>0.55100000000000005</v>
      </c>
      <c r="D53" s="1">
        <v>0.13800000000000001</v>
      </c>
      <c r="E53" s="1">
        <v>5.0000000000000001E-3</v>
      </c>
      <c r="F53" s="1">
        <v>1.4319999999999999</v>
      </c>
      <c r="G53" s="1">
        <v>0.82699999999999996</v>
      </c>
      <c r="H53" s="1">
        <v>0.76300000000000001</v>
      </c>
      <c r="I53" s="1">
        <v>0.67700000000000005</v>
      </c>
      <c r="J53" s="1">
        <v>250.25</v>
      </c>
      <c r="K53" s="1">
        <v>212.5</v>
      </c>
      <c r="L53" s="1">
        <v>92.826999999999998</v>
      </c>
      <c r="M53" s="1">
        <v>0.38600000000000001</v>
      </c>
      <c r="N53" s="1">
        <v>2</v>
      </c>
      <c r="O53" s="1">
        <f t="shared" si="0"/>
        <v>2</v>
      </c>
      <c r="P53" s="24"/>
      <c r="Q53" s="24"/>
      <c r="R53" s="24"/>
      <c r="S53" s="24"/>
    </row>
    <row r="54" spans="1:19" x14ac:dyDescent="0.7">
      <c r="A54" s="1" t="s">
        <v>212</v>
      </c>
      <c r="B54" s="1">
        <v>79</v>
      </c>
      <c r="C54" s="1">
        <v>34.031999999999996</v>
      </c>
      <c r="D54" s="1">
        <v>0.43099999999999999</v>
      </c>
      <c r="E54" s="1">
        <v>0.33</v>
      </c>
      <c r="F54" s="1">
        <v>2.3610000000000002</v>
      </c>
      <c r="G54" s="1">
        <v>0.86499999999999999</v>
      </c>
      <c r="H54" s="1">
        <v>0.81200000000000006</v>
      </c>
      <c r="I54" s="1">
        <v>0.99299999999999999</v>
      </c>
      <c r="J54" s="1">
        <v>216.05099999999999</v>
      </c>
      <c r="K54" s="1">
        <v>205.089</v>
      </c>
      <c r="L54" s="1">
        <v>91.519000000000005</v>
      </c>
      <c r="M54" s="1">
        <v>0.65100000000000002</v>
      </c>
      <c r="N54" s="1">
        <v>4</v>
      </c>
      <c r="O54" s="1">
        <f t="shared" si="0"/>
        <v>19.75</v>
      </c>
      <c r="P54" s="24"/>
      <c r="Q54" s="24"/>
      <c r="R54" s="24"/>
      <c r="S54" s="24"/>
    </row>
    <row r="55" spans="1:19" x14ac:dyDescent="0.7">
      <c r="A55" s="1" t="s">
        <v>213</v>
      </c>
      <c r="B55" s="1">
        <v>41</v>
      </c>
      <c r="C55" s="1">
        <v>14.416</v>
      </c>
      <c r="D55" s="1">
        <v>0.35199999999999998</v>
      </c>
      <c r="E55" s="1">
        <v>0.14000000000000001</v>
      </c>
      <c r="F55" s="1">
        <v>2.1819999999999999</v>
      </c>
      <c r="G55" s="1">
        <v>0.86899999999999999</v>
      </c>
      <c r="H55" s="1">
        <v>0.81200000000000006</v>
      </c>
      <c r="I55" s="1">
        <v>0.92300000000000004</v>
      </c>
      <c r="J55" s="1">
        <v>230.46299999999999</v>
      </c>
      <c r="K55" s="1">
        <v>199.36600000000001</v>
      </c>
      <c r="L55" s="1">
        <v>95.09</v>
      </c>
      <c r="M55" s="1">
        <v>0.61299999999999999</v>
      </c>
      <c r="N55" s="1">
        <v>1</v>
      </c>
      <c r="O55" s="1">
        <f t="shared" si="0"/>
        <v>41</v>
      </c>
      <c r="P55" s="24">
        <f t="shared" ref="P55" si="17">AVERAGE(O55:O64)</f>
        <v>18.391666666666666</v>
      </c>
      <c r="Q55" s="24">
        <f t="shared" ref="Q55" si="18">_xlfn.STDEV.S(O55:O64)</f>
        <v>13.071751774128991</v>
      </c>
      <c r="R55" s="24">
        <f t="shared" ref="R55" si="19">AVERAGE(D55:D64)</f>
        <v>0.25339999999999996</v>
      </c>
      <c r="S55" s="24">
        <f t="shared" ref="S55" si="20">_xlfn.STDEV.S(D55:D64)</f>
        <v>7.6775574819657938E-2</v>
      </c>
    </row>
    <row r="56" spans="1:19" x14ac:dyDescent="0.7">
      <c r="A56" s="1" t="s">
        <v>214</v>
      </c>
      <c r="B56" s="1">
        <v>76</v>
      </c>
      <c r="C56" s="1">
        <v>20.64</v>
      </c>
      <c r="D56" s="1">
        <v>0.27200000000000002</v>
      </c>
      <c r="E56" s="1">
        <v>0.2</v>
      </c>
      <c r="F56" s="1">
        <v>1.855</v>
      </c>
      <c r="G56" s="1">
        <v>0.90400000000000003</v>
      </c>
      <c r="H56" s="1">
        <v>0.82899999999999996</v>
      </c>
      <c r="I56" s="1">
        <v>0.80500000000000005</v>
      </c>
      <c r="J56" s="1">
        <v>155.316</v>
      </c>
      <c r="K56" s="1">
        <v>260.21100000000001</v>
      </c>
      <c r="L56" s="1">
        <v>103.624</v>
      </c>
      <c r="M56" s="1">
        <v>0.54500000000000004</v>
      </c>
      <c r="N56" s="1">
        <v>5</v>
      </c>
      <c r="O56" s="1">
        <f t="shared" si="0"/>
        <v>15.2</v>
      </c>
      <c r="P56" s="24"/>
      <c r="Q56" s="24"/>
      <c r="R56" s="24"/>
      <c r="S56" s="24"/>
    </row>
    <row r="57" spans="1:19" x14ac:dyDescent="0.7">
      <c r="A57" s="1" t="s">
        <v>215</v>
      </c>
      <c r="B57" s="1">
        <v>53</v>
      </c>
      <c r="C57" s="1">
        <v>14.337999999999999</v>
      </c>
      <c r="D57" s="1">
        <v>0.27100000000000002</v>
      </c>
      <c r="E57" s="1">
        <v>0.13900000000000001</v>
      </c>
      <c r="F57" s="1">
        <v>1.8160000000000001</v>
      </c>
      <c r="G57" s="1">
        <v>0.93</v>
      </c>
      <c r="H57" s="1">
        <v>0.83799999999999997</v>
      </c>
      <c r="I57" s="1">
        <v>0.79100000000000004</v>
      </c>
      <c r="J57" s="1">
        <v>220.47200000000001</v>
      </c>
      <c r="K57" s="1">
        <v>201.73599999999999</v>
      </c>
      <c r="L57" s="1">
        <v>97.817999999999998</v>
      </c>
      <c r="M57" s="1">
        <v>0.53600000000000003</v>
      </c>
      <c r="N57" s="1">
        <v>2</v>
      </c>
      <c r="O57" s="1">
        <f t="shared" si="0"/>
        <v>26.5</v>
      </c>
      <c r="P57" s="24"/>
      <c r="Q57" s="24"/>
      <c r="R57" s="24"/>
      <c r="S57" s="24"/>
    </row>
    <row r="58" spans="1:19" x14ac:dyDescent="0.7">
      <c r="A58" s="1" t="s">
        <v>216</v>
      </c>
      <c r="B58" s="1">
        <v>47</v>
      </c>
      <c r="C58" s="1">
        <v>15.164999999999999</v>
      </c>
      <c r="D58" s="1">
        <v>0.32300000000000001</v>
      </c>
      <c r="E58" s="1">
        <v>0.14699999999999999</v>
      </c>
      <c r="F58" s="1">
        <v>1.9330000000000001</v>
      </c>
      <c r="G58" s="1">
        <v>0.94699999999999995</v>
      </c>
      <c r="H58" s="1">
        <v>0.87</v>
      </c>
      <c r="I58" s="1">
        <v>0.85099999999999998</v>
      </c>
      <c r="J58" s="1">
        <v>220.68100000000001</v>
      </c>
      <c r="K58" s="1">
        <v>288.745</v>
      </c>
      <c r="L58" s="1">
        <v>103.277</v>
      </c>
      <c r="M58" s="1">
        <v>0.56100000000000005</v>
      </c>
      <c r="N58" s="1">
        <v>4</v>
      </c>
      <c r="O58" s="1">
        <f t="shared" si="0"/>
        <v>11.75</v>
      </c>
      <c r="P58" s="24"/>
      <c r="Q58" s="24"/>
      <c r="R58" s="24"/>
      <c r="S58" s="24"/>
    </row>
    <row r="59" spans="1:19" x14ac:dyDescent="0.7">
      <c r="A59" s="1" t="s">
        <v>217</v>
      </c>
      <c r="B59" s="1">
        <v>109</v>
      </c>
      <c r="C59" s="1">
        <v>39.783000000000001</v>
      </c>
      <c r="D59" s="1">
        <v>0.36499999999999999</v>
      </c>
      <c r="E59" s="1">
        <v>0.38500000000000001</v>
      </c>
      <c r="F59" s="1">
        <v>2.1850000000000001</v>
      </c>
      <c r="G59" s="1">
        <v>0.86899999999999999</v>
      </c>
      <c r="H59" s="1">
        <v>0.81499999999999995</v>
      </c>
      <c r="I59" s="1">
        <v>0.91200000000000003</v>
      </c>
      <c r="J59" s="1">
        <v>211.51400000000001</v>
      </c>
      <c r="K59" s="1">
        <v>210.39400000000001</v>
      </c>
      <c r="L59" s="1">
        <v>98.272999999999996</v>
      </c>
      <c r="M59" s="1">
        <v>0.61799999999999999</v>
      </c>
      <c r="N59" s="1">
        <v>5</v>
      </c>
      <c r="O59" s="1">
        <f t="shared" si="0"/>
        <v>21.8</v>
      </c>
      <c r="P59" s="24"/>
      <c r="Q59" s="24"/>
      <c r="R59" s="24"/>
      <c r="S59" s="24"/>
    </row>
    <row r="60" spans="1:19" x14ac:dyDescent="0.7">
      <c r="A60" s="1" t="s">
        <v>218</v>
      </c>
      <c r="B60" s="1">
        <v>12</v>
      </c>
      <c r="C60" s="1">
        <v>2.4820000000000002</v>
      </c>
      <c r="D60" s="1">
        <v>0.20699999999999999</v>
      </c>
      <c r="E60" s="1">
        <v>2.4E-2</v>
      </c>
      <c r="F60" s="1">
        <v>1.6739999999999999</v>
      </c>
      <c r="G60" s="1">
        <v>0.87</v>
      </c>
      <c r="H60" s="1">
        <v>0.85099999999999998</v>
      </c>
      <c r="I60" s="1">
        <v>0.73299999999999998</v>
      </c>
      <c r="J60" s="1">
        <v>352.5</v>
      </c>
      <c r="K60" s="1">
        <v>231.083</v>
      </c>
      <c r="L60" s="1">
        <v>117.47499999999999</v>
      </c>
      <c r="M60" s="1">
        <v>0.46</v>
      </c>
      <c r="N60" s="1">
        <v>3</v>
      </c>
      <c r="O60" s="1">
        <f t="shared" si="0"/>
        <v>4</v>
      </c>
      <c r="P60" s="24"/>
      <c r="Q60" s="24"/>
      <c r="R60" s="24"/>
      <c r="S60" s="24"/>
    </row>
    <row r="61" spans="1:19" x14ac:dyDescent="0.7">
      <c r="A61" s="1" t="s">
        <v>219</v>
      </c>
      <c r="B61" s="1">
        <v>20</v>
      </c>
      <c r="C61" s="1">
        <v>3.86</v>
      </c>
      <c r="D61" s="1">
        <v>0.193</v>
      </c>
      <c r="E61" s="1">
        <v>3.6999999999999998E-2</v>
      </c>
      <c r="F61" s="1">
        <v>1.748</v>
      </c>
      <c r="G61" s="1">
        <v>0.77700000000000002</v>
      </c>
      <c r="H61" s="1">
        <v>0.75900000000000001</v>
      </c>
      <c r="I61" s="1">
        <v>0.78700000000000003</v>
      </c>
      <c r="J61" s="1">
        <v>163.4</v>
      </c>
      <c r="K61" s="1">
        <v>208.1</v>
      </c>
      <c r="L61" s="1">
        <v>87.8</v>
      </c>
      <c r="M61" s="1">
        <v>0.45700000000000002</v>
      </c>
      <c r="N61" s="1">
        <v>4</v>
      </c>
      <c r="O61" s="1">
        <f t="shared" si="0"/>
        <v>5</v>
      </c>
      <c r="P61" s="24"/>
      <c r="Q61" s="24"/>
      <c r="R61" s="24"/>
      <c r="S61" s="24"/>
    </row>
    <row r="62" spans="1:19" x14ac:dyDescent="0.7">
      <c r="A62" s="1" t="s">
        <v>220</v>
      </c>
      <c r="B62" s="1">
        <v>25</v>
      </c>
      <c r="C62" s="1">
        <v>4.2539999999999996</v>
      </c>
      <c r="D62" s="1">
        <v>0.17</v>
      </c>
      <c r="E62" s="1">
        <v>4.1000000000000002E-2</v>
      </c>
      <c r="F62" s="1">
        <v>1.5149999999999999</v>
      </c>
      <c r="G62" s="1">
        <v>0.874</v>
      </c>
      <c r="H62" s="1">
        <v>0.8</v>
      </c>
      <c r="I62" s="1">
        <v>0.70099999999999996</v>
      </c>
      <c r="J62" s="1">
        <v>288.64</v>
      </c>
      <c r="K62" s="1">
        <v>242.88</v>
      </c>
      <c r="L62" s="1">
        <v>97.643000000000001</v>
      </c>
      <c r="M62" s="1">
        <v>0.42399999999999999</v>
      </c>
      <c r="N62" s="1">
        <v>1</v>
      </c>
      <c r="O62" s="1">
        <f t="shared" si="0"/>
        <v>25</v>
      </c>
      <c r="P62" s="24"/>
      <c r="Q62" s="24"/>
      <c r="R62" s="24"/>
      <c r="S62" s="24"/>
    </row>
    <row r="63" spans="1:19" x14ac:dyDescent="0.7">
      <c r="A63" s="1" t="s">
        <v>221</v>
      </c>
      <c r="B63" s="1">
        <v>64</v>
      </c>
      <c r="C63" s="1">
        <v>15.282999999999999</v>
      </c>
      <c r="D63" s="1">
        <v>0.23899999999999999</v>
      </c>
      <c r="E63" s="1">
        <v>0.14799999999999999</v>
      </c>
      <c r="F63" s="1">
        <v>1.796</v>
      </c>
      <c r="G63" s="1">
        <v>0.874</v>
      </c>
      <c r="H63" s="1">
        <v>0.80500000000000005</v>
      </c>
      <c r="I63" s="1">
        <v>0.79700000000000004</v>
      </c>
      <c r="J63" s="1">
        <v>218.35900000000001</v>
      </c>
      <c r="K63" s="1">
        <v>212.172</v>
      </c>
      <c r="L63" s="1">
        <v>84.206000000000003</v>
      </c>
      <c r="M63" s="1">
        <v>0.504</v>
      </c>
      <c r="N63" s="1">
        <v>2</v>
      </c>
      <c r="O63" s="1">
        <f t="shared" si="0"/>
        <v>32</v>
      </c>
      <c r="P63" s="24"/>
      <c r="Q63" s="24"/>
      <c r="R63" s="24"/>
      <c r="S63" s="24"/>
    </row>
    <row r="64" spans="1:19" x14ac:dyDescent="0.7">
      <c r="A64" s="1" t="s">
        <v>222</v>
      </c>
      <c r="B64" s="1">
        <v>5</v>
      </c>
      <c r="C64" s="1">
        <v>0.70899999999999996</v>
      </c>
      <c r="D64" s="1">
        <v>0.14199999999999999</v>
      </c>
      <c r="E64" s="1">
        <v>7.0000000000000001E-3</v>
      </c>
      <c r="F64" s="1">
        <v>1.3939999999999999</v>
      </c>
      <c r="G64" s="1">
        <v>0.9</v>
      </c>
      <c r="H64" s="1">
        <v>0.84099999999999997</v>
      </c>
      <c r="I64" s="1">
        <v>0.66100000000000003</v>
      </c>
      <c r="J64" s="1">
        <v>286</v>
      </c>
      <c r="K64" s="1">
        <v>339.2</v>
      </c>
      <c r="L64" s="1">
        <v>120.687</v>
      </c>
      <c r="M64" s="1">
        <v>0.39700000000000002</v>
      </c>
      <c r="N64" s="1">
        <v>3</v>
      </c>
      <c r="O64" s="1">
        <f t="shared" si="0"/>
        <v>1.6666666666666667</v>
      </c>
      <c r="P64" s="24"/>
      <c r="Q64" s="24"/>
      <c r="R64" s="24"/>
      <c r="S64" s="24"/>
    </row>
    <row r="65" spans="1:19" x14ac:dyDescent="0.7">
      <c r="A65" s="1" t="s">
        <v>223</v>
      </c>
      <c r="B65" s="1">
        <v>10</v>
      </c>
      <c r="C65" s="1">
        <v>0.83299999999999996</v>
      </c>
      <c r="D65" s="1">
        <v>8.3000000000000004E-2</v>
      </c>
      <c r="E65" s="1">
        <v>8.0000000000000002E-3</v>
      </c>
      <c r="F65" s="1">
        <v>1.113</v>
      </c>
      <c r="G65" s="1">
        <v>0.81499999999999995</v>
      </c>
      <c r="H65" s="1">
        <v>0.82799999999999996</v>
      </c>
      <c r="I65" s="1">
        <v>0.498</v>
      </c>
      <c r="J65" s="1">
        <v>557.79999999999995</v>
      </c>
      <c r="K65" s="1">
        <v>608.6</v>
      </c>
      <c r="L65" s="1">
        <v>110</v>
      </c>
      <c r="M65" s="1">
        <v>0.25</v>
      </c>
      <c r="N65" s="1">
        <v>1</v>
      </c>
      <c r="O65" s="1">
        <f t="shared" si="0"/>
        <v>10</v>
      </c>
      <c r="P65" s="24">
        <f t="shared" ref="P65" si="21">AVERAGE(O65:O74)</f>
        <v>11.543333333333333</v>
      </c>
      <c r="Q65" s="24">
        <f t="shared" ref="Q65" si="22">_xlfn.STDEV.S(O65:O74)</f>
        <v>14.087084094006286</v>
      </c>
      <c r="R65" s="24">
        <f t="shared" ref="R65" si="23">AVERAGE(D65:D74)</f>
        <v>0.14325000000000002</v>
      </c>
      <c r="S65" s="24">
        <f t="shared" ref="S65" si="24">_xlfn.STDEV.S(D65:D74)</f>
        <v>8.8685237940546932E-2</v>
      </c>
    </row>
    <row r="66" spans="1:19" x14ac:dyDescent="0.7">
      <c r="A66" s="1" t="s">
        <v>224</v>
      </c>
      <c r="B66" s="1">
        <v>3</v>
      </c>
      <c r="C66" s="1">
        <v>0.27600000000000002</v>
      </c>
      <c r="D66" s="1">
        <v>9.1999999999999998E-2</v>
      </c>
      <c r="E66" s="1">
        <v>3.0000000000000001E-3</v>
      </c>
      <c r="F66" s="1">
        <v>1.0589999999999999</v>
      </c>
      <c r="G66" s="1">
        <v>0.96099999999999997</v>
      </c>
      <c r="H66" s="1">
        <v>0.82799999999999996</v>
      </c>
      <c r="I66" s="1">
        <v>0.44400000000000001</v>
      </c>
      <c r="J66" s="1">
        <v>761</v>
      </c>
      <c r="K66" s="1">
        <v>617</v>
      </c>
      <c r="L66" s="1">
        <v>71.503</v>
      </c>
      <c r="M66" s="1">
        <v>0.307</v>
      </c>
      <c r="N66" s="1">
        <v>5</v>
      </c>
      <c r="O66" s="1">
        <f t="shared" si="0"/>
        <v>0.6</v>
      </c>
      <c r="P66" s="24"/>
      <c r="Q66" s="24"/>
      <c r="R66" s="24"/>
      <c r="S66" s="24"/>
    </row>
    <row r="67" spans="1:19" x14ac:dyDescent="0.7">
      <c r="A67" s="1" t="s">
        <v>225</v>
      </c>
      <c r="B67" s="1">
        <v>23</v>
      </c>
      <c r="C67" s="1">
        <v>1.5669999999999999</v>
      </c>
      <c r="D67" s="1">
        <v>6.8000000000000005E-2</v>
      </c>
      <c r="E67" s="1">
        <v>1.4999999999999999E-2</v>
      </c>
      <c r="F67" s="1">
        <v>1.1419999999999999</v>
      </c>
      <c r="G67" s="1">
        <v>0.626</v>
      </c>
      <c r="H67" s="1">
        <v>0.69299999999999995</v>
      </c>
      <c r="I67" s="1">
        <v>0.443</v>
      </c>
      <c r="J67" s="1">
        <v>798.69600000000003</v>
      </c>
      <c r="K67" s="1">
        <v>719.87</v>
      </c>
      <c r="L67" s="1">
        <v>85.739000000000004</v>
      </c>
      <c r="M67" s="1">
        <v>0.28999999999999998</v>
      </c>
      <c r="N67" s="1">
        <v>3</v>
      </c>
      <c r="O67" s="1">
        <f t="shared" si="0"/>
        <v>7.666666666666667</v>
      </c>
      <c r="P67" s="24"/>
      <c r="Q67" s="24"/>
      <c r="R67" s="24"/>
      <c r="S67" s="24"/>
    </row>
    <row r="68" spans="1:19" x14ac:dyDescent="0.7">
      <c r="A68" s="1" t="s">
        <v>226</v>
      </c>
      <c r="B68" s="1">
        <v>29</v>
      </c>
      <c r="C68" s="1">
        <v>1.5609999999999999</v>
      </c>
      <c r="D68" s="1">
        <v>5.3999999999999999E-2</v>
      </c>
      <c r="E68" s="1">
        <v>1.4999999999999999E-2</v>
      </c>
      <c r="F68" s="1">
        <v>0.86499999999999999</v>
      </c>
      <c r="G68" s="1">
        <v>0.85799999999999998</v>
      </c>
      <c r="H68" s="1">
        <v>0.82499999999999996</v>
      </c>
      <c r="I68" s="1">
        <v>0.37</v>
      </c>
      <c r="J68" s="1">
        <v>589.62099999999998</v>
      </c>
      <c r="K68" s="1">
        <v>825.89700000000005</v>
      </c>
      <c r="L68" s="1">
        <v>97.566999999999993</v>
      </c>
      <c r="M68" s="1">
        <v>0.22800000000000001</v>
      </c>
      <c r="N68" s="1">
        <v>2</v>
      </c>
      <c r="O68" s="1">
        <f t="shared" si="0"/>
        <v>14.5</v>
      </c>
      <c r="P68" s="24"/>
      <c r="Q68" s="24"/>
      <c r="R68" s="24"/>
      <c r="S68" s="24"/>
    </row>
    <row r="69" spans="1:19" x14ac:dyDescent="0.7">
      <c r="A69" s="1" t="s">
        <v>227</v>
      </c>
      <c r="B69" s="1">
        <v>62</v>
      </c>
      <c r="C69" s="1">
        <v>8.6289999999999996</v>
      </c>
      <c r="D69" s="1">
        <v>0.13900000000000001</v>
      </c>
      <c r="E69" s="1">
        <v>8.4000000000000005E-2</v>
      </c>
      <c r="F69" s="1">
        <v>1.304</v>
      </c>
      <c r="G69" s="1">
        <v>0.86599999999999999</v>
      </c>
      <c r="H69" s="1">
        <v>0.84799999999999998</v>
      </c>
      <c r="I69" s="1">
        <v>0.52200000000000002</v>
      </c>
      <c r="J69" s="1">
        <v>590.952</v>
      </c>
      <c r="K69" s="1">
        <v>721.96799999999996</v>
      </c>
      <c r="L69" s="1">
        <v>95.981999999999999</v>
      </c>
      <c r="M69" s="1">
        <v>0.35099999999999998</v>
      </c>
      <c r="N69" s="1">
        <v>3</v>
      </c>
      <c r="O69" s="1">
        <f t="shared" si="0"/>
        <v>20.666666666666668</v>
      </c>
      <c r="P69" s="24"/>
      <c r="Q69" s="24"/>
      <c r="R69" s="24"/>
      <c r="S69" s="24"/>
    </row>
    <row r="70" spans="1:19" x14ac:dyDescent="0.7">
      <c r="A70" s="1" t="s">
        <v>228</v>
      </c>
      <c r="B70" s="1">
        <v>8</v>
      </c>
      <c r="C70" s="1">
        <v>1.579</v>
      </c>
      <c r="D70" s="1">
        <v>0.19700000000000001</v>
      </c>
      <c r="E70" s="1">
        <v>1.4999999999999999E-2</v>
      </c>
      <c r="F70" s="1">
        <v>1.532</v>
      </c>
      <c r="G70" s="1">
        <v>0.89200000000000002</v>
      </c>
      <c r="H70" s="1">
        <v>0.876</v>
      </c>
      <c r="I70" s="1">
        <v>0.62</v>
      </c>
      <c r="J70" s="1">
        <v>356.625</v>
      </c>
      <c r="K70" s="1">
        <v>592.5</v>
      </c>
      <c r="L70" s="1">
        <v>104.998</v>
      </c>
      <c r="M70" s="1">
        <v>0.39300000000000002</v>
      </c>
      <c r="N70" s="1">
        <v>1</v>
      </c>
      <c r="O70" s="1">
        <f t="shared" ref="O70:O114" si="25">B70/N70</f>
        <v>8</v>
      </c>
      <c r="P70" s="24"/>
      <c r="Q70" s="24"/>
      <c r="R70" s="24"/>
      <c r="S70" s="24"/>
    </row>
    <row r="71" spans="1:19" x14ac:dyDescent="0.7">
      <c r="A71" s="1" t="s">
        <v>229</v>
      </c>
      <c r="B71" s="1">
        <v>14</v>
      </c>
      <c r="C71" s="1">
        <v>2.78</v>
      </c>
      <c r="D71" s="1">
        <v>0.19900000000000001</v>
      </c>
      <c r="E71" s="1">
        <v>2.7E-2</v>
      </c>
      <c r="F71" s="1">
        <v>1.6439999999999999</v>
      </c>
      <c r="G71" s="1">
        <v>0.80900000000000005</v>
      </c>
      <c r="H71" s="1">
        <v>0.80900000000000005</v>
      </c>
      <c r="I71" s="1">
        <v>0.65600000000000003</v>
      </c>
      <c r="J71" s="1">
        <v>669.28599999999994</v>
      </c>
      <c r="K71" s="1">
        <v>627</v>
      </c>
      <c r="L71" s="1">
        <v>96.908000000000001</v>
      </c>
      <c r="M71" s="1">
        <v>0.42099999999999999</v>
      </c>
      <c r="N71" s="1">
        <v>2</v>
      </c>
      <c r="O71" s="1">
        <f t="shared" si="25"/>
        <v>7</v>
      </c>
      <c r="P71" s="24"/>
      <c r="Q71" s="24"/>
      <c r="R71" s="24"/>
      <c r="S71" s="24"/>
    </row>
    <row r="72" spans="1:19" x14ac:dyDescent="0.7">
      <c r="A72" s="1" t="s">
        <v>230</v>
      </c>
      <c r="B72" s="1">
        <v>47</v>
      </c>
      <c r="C72" s="1">
        <v>14.738</v>
      </c>
      <c r="D72" s="1">
        <v>0.314</v>
      </c>
      <c r="E72" s="1">
        <v>0.14299999999999999</v>
      </c>
      <c r="F72" s="1">
        <v>1.96</v>
      </c>
      <c r="G72" s="1">
        <v>0.86399999999999999</v>
      </c>
      <c r="H72" s="1">
        <v>0.84</v>
      </c>
      <c r="I72" s="1">
        <v>0.76</v>
      </c>
      <c r="J72" s="1">
        <v>611.27700000000004</v>
      </c>
      <c r="K72" s="1">
        <v>684.298</v>
      </c>
      <c r="L72" s="1">
        <v>94.855000000000004</v>
      </c>
      <c r="M72" s="1">
        <v>0.54100000000000004</v>
      </c>
      <c r="N72" s="1">
        <v>1</v>
      </c>
      <c r="O72" s="1">
        <f t="shared" si="25"/>
        <v>47</v>
      </c>
      <c r="P72" s="24"/>
      <c r="Q72" s="24"/>
      <c r="R72" s="24"/>
      <c r="S72" s="24"/>
    </row>
    <row r="73" spans="1:19" x14ac:dyDescent="0.7">
      <c r="A73" s="1" t="s">
        <v>231</v>
      </c>
      <c r="B73" s="1">
        <v>0</v>
      </c>
      <c r="C73" s="1">
        <v>0</v>
      </c>
      <c r="D73" s="1" t="s">
        <v>21</v>
      </c>
      <c r="E73" s="1">
        <v>0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>
        <v>1</v>
      </c>
      <c r="O73" s="1">
        <f t="shared" si="25"/>
        <v>0</v>
      </c>
      <c r="P73" s="24"/>
      <c r="Q73" s="24"/>
      <c r="R73" s="24"/>
      <c r="S73" s="24"/>
    </row>
    <row r="74" spans="1:19" x14ac:dyDescent="0.7">
      <c r="A74" s="1" t="s">
        <v>232</v>
      </c>
      <c r="B74" s="1">
        <v>0</v>
      </c>
      <c r="C74" s="1">
        <v>0</v>
      </c>
      <c r="D74" s="1" t="s">
        <v>21</v>
      </c>
      <c r="E74" s="1">
        <v>0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>
        <v>4</v>
      </c>
      <c r="O74" s="1">
        <f t="shared" si="25"/>
        <v>0</v>
      </c>
      <c r="P74" s="24"/>
      <c r="Q74" s="24"/>
      <c r="R74" s="24"/>
      <c r="S74" s="24"/>
    </row>
    <row r="75" spans="1:19" x14ac:dyDescent="0.7">
      <c r="A75" s="1" t="s">
        <v>233</v>
      </c>
      <c r="B75" s="1">
        <v>2</v>
      </c>
      <c r="C75" s="1">
        <v>0.121</v>
      </c>
      <c r="D75" s="1">
        <v>0.06</v>
      </c>
      <c r="E75" s="1">
        <v>1E-3</v>
      </c>
      <c r="F75" s="1">
        <v>0.97799999999999998</v>
      </c>
      <c r="G75" s="1">
        <v>0.79100000000000004</v>
      </c>
      <c r="H75" s="1">
        <v>0.74199999999999999</v>
      </c>
      <c r="I75" s="1">
        <v>0.42899999999999999</v>
      </c>
      <c r="J75" s="1">
        <v>923.5</v>
      </c>
      <c r="K75" s="1">
        <v>294.5</v>
      </c>
      <c r="L75" s="1">
        <v>124.88800000000001</v>
      </c>
      <c r="M75" s="1">
        <v>0.254</v>
      </c>
      <c r="N75" s="1">
        <v>4</v>
      </c>
      <c r="O75" s="1">
        <f t="shared" si="25"/>
        <v>0.5</v>
      </c>
      <c r="P75" s="24">
        <f t="shared" ref="P75" si="26">AVERAGE(O75:O84)</f>
        <v>8.1797619047619055</v>
      </c>
      <c r="Q75" s="24">
        <f t="shared" ref="Q75" si="27">_xlfn.STDEV.S(O75:O84)</f>
        <v>12.497246421327951</v>
      </c>
      <c r="R75" s="24">
        <f t="shared" ref="R75" si="28">AVERAGE(D75:D84)</f>
        <v>0.26519999999999999</v>
      </c>
      <c r="S75" s="24">
        <f t="shared" ref="S75" si="29">_xlfn.STDEV.S(D75:D84)</f>
        <v>0.2802549632824447</v>
      </c>
    </row>
    <row r="76" spans="1:19" x14ac:dyDescent="0.7">
      <c r="A76" s="1" t="s">
        <v>234</v>
      </c>
      <c r="B76" s="1">
        <v>40</v>
      </c>
      <c r="C76" s="1">
        <v>11.233000000000001</v>
      </c>
      <c r="D76" s="1">
        <v>0.28100000000000003</v>
      </c>
      <c r="E76" s="1">
        <v>0.109</v>
      </c>
      <c r="F76" s="1">
        <v>1.7170000000000001</v>
      </c>
      <c r="G76" s="1">
        <v>0.92800000000000005</v>
      </c>
      <c r="H76" s="1">
        <v>0.86299999999999999</v>
      </c>
      <c r="I76" s="1">
        <v>0.67400000000000004</v>
      </c>
      <c r="J76" s="1">
        <v>517.25</v>
      </c>
      <c r="K76" s="1">
        <v>706.75</v>
      </c>
      <c r="L76" s="1">
        <v>94.988</v>
      </c>
      <c r="M76" s="1">
        <v>0.48399999999999999</v>
      </c>
      <c r="N76" s="1">
        <v>7</v>
      </c>
      <c r="O76" s="1">
        <f t="shared" si="25"/>
        <v>5.7142857142857144</v>
      </c>
      <c r="P76" s="24"/>
      <c r="Q76" s="24"/>
      <c r="R76" s="24"/>
      <c r="S76" s="24"/>
    </row>
    <row r="77" spans="1:19" x14ac:dyDescent="0.7">
      <c r="A77" s="1" t="s">
        <v>235</v>
      </c>
      <c r="B77" s="1">
        <v>164</v>
      </c>
      <c r="C77" s="1">
        <v>28.597000000000001</v>
      </c>
      <c r="D77" s="1">
        <v>0.17399999999999999</v>
      </c>
      <c r="E77" s="1">
        <v>0.27700000000000002</v>
      </c>
      <c r="F77" s="1">
        <v>1.452</v>
      </c>
      <c r="G77" s="1">
        <v>0.89</v>
      </c>
      <c r="H77" s="1">
        <v>0.83599999999999997</v>
      </c>
      <c r="I77" s="1">
        <v>0.58699999999999997</v>
      </c>
      <c r="J77" s="1">
        <v>514.94500000000005</v>
      </c>
      <c r="K77" s="1">
        <v>485.06700000000001</v>
      </c>
      <c r="L77" s="1">
        <v>88.087999999999994</v>
      </c>
      <c r="M77" s="1">
        <v>0.39900000000000002</v>
      </c>
      <c r="N77" s="1">
        <v>4</v>
      </c>
      <c r="O77" s="1">
        <f t="shared" si="25"/>
        <v>41</v>
      </c>
      <c r="P77" s="24"/>
      <c r="Q77" s="24"/>
      <c r="R77" s="24"/>
      <c r="S77" s="24"/>
    </row>
    <row r="78" spans="1:19" x14ac:dyDescent="0.7">
      <c r="A78" s="1" t="s">
        <v>236</v>
      </c>
      <c r="B78" s="1">
        <v>101</v>
      </c>
      <c r="C78" s="1">
        <v>24.664999999999999</v>
      </c>
      <c r="D78" s="1">
        <v>0.24399999999999999</v>
      </c>
      <c r="E78" s="1">
        <v>0.23899999999999999</v>
      </c>
      <c r="F78" s="1">
        <v>1.623</v>
      </c>
      <c r="G78" s="1">
        <v>0.88100000000000001</v>
      </c>
      <c r="H78" s="1">
        <v>0.84099999999999997</v>
      </c>
      <c r="I78" s="1">
        <v>0.66900000000000004</v>
      </c>
      <c r="J78" s="1">
        <v>335.33699999999999</v>
      </c>
      <c r="K78" s="1">
        <v>495.22800000000001</v>
      </c>
      <c r="L78" s="1">
        <v>92.463999999999999</v>
      </c>
      <c r="M78" s="1">
        <v>0.42299999999999999</v>
      </c>
      <c r="N78" s="1">
        <v>6</v>
      </c>
      <c r="O78" s="1">
        <f t="shared" si="25"/>
        <v>16.833333333333332</v>
      </c>
      <c r="P78" s="24"/>
      <c r="Q78" s="24"/>
      <c r="R78" s="24"/>
      <c r="S78" s="24"/>
    </row>
    <row r="79" spans="1:19" x14ac:dyDescent="0.7">
      <c r="A79" s="1" t="s">
        <v>237</v>
      </c>
      <c r="B79" s="1">
        <v>20</v>
      </c>
      <c r="C79" s="1">
        <v>6.1479999999999997</v>
      </c>
      <c r="D79" s="1">
        <v>0.307</v>
      </c>
      <c r="E79" s="1">
        <v>0.06</v>
      </c>
      <c r="F79" s="1">
        <v>1.7170000000000001</v>
      </c>
      <c r="G79" s="1">
        <v>0.88300000000000001</v>
      </c>
      <c r="H79" s="1">
        <v>0.86299999999999999</v>
      </c>
      <c r="I79" s="1">
        <v>0.68200000000000005</v>
      </c>
      <c r="J79" s="1">
        <v>665.55</v>
      </c>
      <c r="K79" s="1">
        <v>574.85</v>
      </c>
      <c r="L79" s="1">
        <v>93.539000000000001</v>
      </c>
      <c r="M79" s="1">
        <v>0.46</v>
      </c>
      <c r="N79" s="1">
        <v>6</v>
      </c>
      <c r="O79" s="1">
        <f t="shared" si="25"/>
        <v>3.3333333333333335</v>
      </c>
      <c r="P79" s="24"/>
      <c r="Q79" s="24"/>
      <c r="R79" s="24"/>
      <c r="S79" s="24"/>
    </row>
    <row r="80" spans="1:19" x14ac:dyDescent="0.7">
      <c r="A80" s="1" t="s">
        <v>238</v>
      </c>
      <c r="B80" s="1">
        <v>2</v>
      </c>
      <c r="C80" s="1">
        <v>0.86199999999999999</v>
      </c>
      <c r="D80" s="1">
        <v>0.43099999999999999</v>
      </c>
      <c r="E80" s="1">
        <v>8.0000000000000002E-3</v>
      </c>
      <c r="F80" s="1">
        <v>2.6640000000000001</v>
      </c>
      <c r="G80" s="1">
        <v>0.66300000000000003</v>
      </c>
      <c r="H80" s="1">
        <v>0.76800000000000002</v>
      </c>
      <c r="I80" s="1">
        <v>0.96</v>
      </c>
      <c r="J80" s="1">
        <v>883</v>
      </c>
      <c r="K80" s="1">
        <v>337</v>
      </c>
      <c r="L80" s="1">
        <v>57.021999999999998</v>
      </c>
      <c r="M80" s="1">
        <v>0.58299999999999996</v>
      </c>
      <c r="N80" s="1">
        <v>2</v>
      </c>
      <c r="O80" s="1">
        <f t="shared" si="25"/>
        <v>1</v>
      </c>
      <c r="P80" s="24"/>
      <c r="Q80" s="24"/>
      <c r="R80" s="24"/>
      <c r="S80" s="24"/>
    </row>
    <row r="81" spans="1:19" x14ac:dyDescent="0.7">
      <c r="A81" s="1" t="s">
        <v>239</v>
      </c>
      <c r="B81" s="1">
        <v>4</v>
      </c>
      <c r="C81" s="1">
        <v>0.23400000000000001</v>
      </c>
      <c r="D81" s="1">
        <v>5.8000000000000003E-2</v>
      </c>
      <c r="E81" s="1">
        <v>2E-3</v>
      </c>
      <c r="F81" s="1">
        <v>1.0549999999999999</v>
      </c>
      <c r="G81" s="1">
        <v>0.68100000000000005</v>
      </c>
      <c r="H81" s="1">
        <v>0.71699999999999997</v>
      </c>
      <c r="I81" s="1">
        <v>0.44900000000000001</v>
      </c>
      <c r="J81" s="1">
        <v>547.75</v>
      </c>
      <c r="K81" s="1">
        <v>557</v>
      </c>
      <c r="L81" s="1">
        <v>86.581999999999994</v>
      </c>
      <c r="M81" s="1">
        <v>0.23300000000000001</v>
      </c>
      <c r="N81" s="1">
        <v>4</v>
      </c>
      <c r="O81" s="1">
        <f t="shared" si="25"/>
        <v>1</v>
      </c>
      <c r="P81" s="24"/>
      <c r="Q81" s="24"/>
      <c r="R81" s="24"/>
      <c r="S81" s="24"/>
    </row>
    <row r="82" spans="1:19" x14ac:dyDescent="0.7">
      <c r="A82" s="1" t="s">
        <v>240</v>
      </c>
      <c r="B82" s="1">
        <v>16</v>
      </c>
      <c r="C82" s="1">
        <v>0.93500000000000005</v>
      </c>
      <c r="D82" s="1">
        <v>5.8000000000000003E-2</v>
      </c>
      <c r="E82" s="1">
        <v>8.9999999999999993E-3</v>
      </c>
      <c r="F82" s="1">
        <v>1.0640000000000001</v>
      </c>
      <c r="G82" s="1">
        <v>0.65100000000000002</v>
      </c>
      <c r="H82" s="1">
        <v>0.70899999999999996</v>
      </c>
      <c r="I82" s="1">
        <v>0.46700000000000003</v>
      </c>
      <c r="J82" s="1">
        <v>531.875</v>
      </c>
      <c r="K82" s="1">
        <v>572.75</v>
      </c>
      <c r="L82" s="1">
        <v>113.574</v>
      </c>
      <c r="M82" s="1">
        <v>0.246</v>
      </c>
      <c r="N82" s="1">
        <v>4</v>
      </c>
      <c r="O82" s="1">
        <f t="shared" si="25"/>
        <v>4</v>
      </c>
      <c r="P82" s="24"/>
      <c r="Q82" s="24"/>
      <c r="R82" s="24"/>
      <c r="S82" s="24"/>
    </row>
    <row r="83" spans="1:19" x14ac:dyDescent="0.7">
      <c r="A83" s="1" t="s">
        <v>241</v>
      </c>
      <c r="B83" s="1">
        <v>5</v>
      </c>
      <c r="C83" s="1">
        <v>4.867</v>
      </c>
      <c r="D83" s="1">
        <v>0.97299999999999998</v>
      </c>
      <c r="E83" s="1">
        <v>4.7E-2</v>
      </c>
      <c r="F83" s="1">
        <v>2.3450000000000002</v>
      </c>
      <c r="G83" s="1">
        <v>0.95099999999999996</v>
      </c>
      <c r="H83" s="1">
        <v>0.89200000000000002</v>
      </c>
      <c r="I83" s="1">
        <v>0.88800000000000001</v>
      </c>
      <c r="J83" s="1">
        <v>616.4</v>
      </c>
      <c r="K83" s="1">
        <v>234.2</v>
      </c>
      <c r="L83" s="1">
        <v>79.209999999999994</v>
      </c>
      <c r="M83" s="1">
        <v>0.64700000000000002</v>
      </c>
      <c r="N83" s="1">
        <v>3</v>
      </c>
      <c r="O83" s="1">
        <f t="shared" si="25"/>
        <v>1.6666666666666667</v>
      </c>
      <c r="P83" s="24"/>
      <c r="Q83" s="24"/>
      <c r="R83" s="24"/>
      <c r="S83" s="24"/>
    </row>
    <row r="84" spans="1:19" x14ac:dyDescent="0.7">
      <c r="A84" s="1" t="s">
        <v>242</v>
      </c>
      <c r="B84" s="1">
        <v>27</v>
      </c>
      <c r="C84" s="1">
        <v>1.7889999999999999</v>
      </c>
      <c r="D84" s="1">
        <v>6.6000000000000003E-2</v>
      </c>
      <c r="E84" s="1">
        <v>1.7000000000000001E-2</v>
      </c>
      <c r="F84" s="1">
        <v>1.0820000000000001</v>
      </c>
      <c r="G84" s="1">
        <v>0.68100000000000005</v>
      </c>
      <c r="H84" s="1">
        <v>0.74</v>
      </c>
      <c r="I84" s="1">
        <v>0.44700000000000001</v>
      </c>
      <c r="J84" s="1">
        <v>509.88900000000001</v>
      </c>
      <c r="K84" s="1">
        <v>948.63</v>
      </c>
      <c r="L84" s="1">
        <v>97.016999999999996</v>
      </c>
      <c r="M84" s="1">
        <v>0.26500000000000001</v>
      </c>
      <c r="N84" s="1">
        <v>4</v>
      </c>
      <c r="O84" s="1">
        <f t="shared" si="25"/>
        <v>6.75</v>
      </c>
      <c r="P84" s="24"/>
      <c r="Q84" s="24"/>
      <c r="R84" s="24"/>
      <c r="S84" s="24"/>
    </row>
    <row r="85" spans="1:19" x14ac:dyDescent="0.7">
      <c r="A85" s="1" t="s">
        <v>243</v>
      </c>
      <c r="B85" s="1">
        <v>16</v>
      </c>
      <c r="C85" s="1">
        <v>14.577</v>
      </c>
      <c r="D85" s="1">
        <v>0.91100000000000003</v>
      </c>
      <c r="E85" s="1">
        <v>0.14099999999999999</v>
      </c>
      <c r="F85" s="1">
        <v>3.1709999999999998</v>
      </c>
      <c r="G85" s="1">
        <v>0.83899999999999997</v>
      </c>
      <c r="H85" s="1">
        <v>0.85299999999999998</v>
      </c>
      <c r="I85" s="1">
        <v>1.135</v>
      </c>
      <c r="J85" s="1">
        <v>481.25</v>
      </c>
      <c r="K85" s="1">
        <v>439.875</v>
      </c>
      <c r="L85" s="1">
        <v>129.31399999999999</v>
      </c>
      <c r="M85" s="1">
        <v>0.871</v>
      </c>
      <c r="N85" s="1">
        <v>2</v>
      </c>
      <c r="O85" s="1">
        <f t="shared" si="25"/>
        <v>8</v>
      </c>
      <c r="P85" s="24">
        <f t="shared" ref="P85" si="30">AVERAGE(O85:O94)</f>
        <v>2.8492857142857142</v>
      </c>
      <c r="Q85" s="24">
        <f t="shared" ref="Q85" si="31">_xlfn.STDEV.S(O85:O94)</f>
        <v>2.6432980351056803</v>
      </c>
      <c r="R85" s="24">
        <f t="shared" ref="R85" si="32">AVERAGE(D85:D94)</f>
        <v>0.41750000000000009</v>
      </c>
      <c r="S85" s="24">
        <f t="shared" ref="S85" si="33">_xlfn.STDEV.S(D85:D94)</f>
        <v>0.46585315998355814</v>
      </c>
    </row>
    <row r="86" spans="1:19" x14ac:dyDescent="0.7">
      <c r="A86" s="1" t="s">
        <v>244</v>
      </c>
      <c r="B86" s="1">
        <v>4</v>
      </c>
      <c r="C86" s="1">
        <v>0.26600000000000001</v>
      </c>
      <c r="D86" s="1">
        <v>6.6000000000000003E-2</v>
      </c>
      <c r="E86" s="1">
        <v>3.0000000000000001E-3</v>
      </c>
      <c r="F86" s="1">
        <v>0.97799999999999998</v>
      </c>
      <c r="G86" s="1">
        <v>0.81100000000000005</v>
      </c>
      <c r="H86" s="1">
        <v>0.75700000000000001</v>
      </c>
      <c r="I86" s="1">
        <v>0.41399999999999998</v>
      </c>
      <c r="J86" s="1">
        <v>388.75</v>
      </c>
      <c r="K86" s="1">
        <v>566.75</v>
      </c>
      <c r="L86" s="1">
        <v>93.509</v>
      </c>
      <c r="M86" s="1">
        <v>0.26700000000000002</v>
      </c>
      <c r="N86" s="1">
        <v>1</v>
      </c>
      <c r="O86" s="1">
        <f t="shared" si="25"/>
        <v>4</v>
      </c>
      <c r="P86" s="24"/>
      <c r="Q86" s="24"/>
      <c r="R86" s="24"/>
      <c r="S86" s="24"/>
    </row>
    <row r="87" spans="1:19" x14ac:dyDescent="0.7">
      <c r="A87" s="1" t="s">
        <v>245</v>
      </c>
      <c r="B87" s="1">
        <v>5</v>
      </c>
      <c r="C87" s="1">
        <v>1.1040000000000001</v>
      </c>
      <c r="D87" s="1">
        <v>0.221</v>
      </c>
      <c r="E87" s="1">
        <v>1.0999999999999999E-2</v>
      </c>
      <c r="F87" s="1">
        <v>1.502</v>
      </c>
      <c r="G87" s="1">
        <v>0.95799999999999996</v>
      </c>
      <c r="H87" s="1">
        <v>0.83799999999999997</v>
      </c>
      <c r="I87" s="1">
        <v>0.59799999999999998</v>
      </c>
      <c r="J87" s="1">
        <v>609.20000000000005</v>
      </c>
      <c r="K87" s="1">
        <v>679.4</v>
      </c>
      <c r="L87" s="1">
        <v>100.614</v>
      </c>
      <c r="M87" s="1">
        <v>0.45900000000000002</v>
      </c>
      <c r="N87" s="1">
        <v>6</v>
      </c>
      <c r="O87" s="1">
        <f t="shared" si="25"/>
        <v>0.83333333333333337</v>
      </c>
      <c r="P87" s="24"/>
      <c r="Q87" s="24"/>
      <c r="R87" s="24"/>
      <c r="S87" s="24"/>
    </row>
    <row r="88" spans="1:19" x14ac:dyDescent="0.7">
      <c r="A88" s="1" t="s">
        <v>246</v>
      </c>
      <c r="B88" s="1">
        <v>8</v>
      </c>
      <c r="C88" s="1">
        <v>12.321</v>
      </c>
      <c r="D88" s="1">
        <v>1.54</v>
      </c>
      <c r="E88" s="1">
        <v>0.11899999999999999</v>
      </c>
      <c r="F88" s="1">
        <v>3.617</v>
      </c>
      <c r="G88" s="1">
        <v>0.871</v>
      </c>
      <c r="H88" s="1">
        <v>0.85599999999999998</v>
      </c>
      <c r="I88" s="1">
        <v>1.3120000000000001</v>
      </c>
      <c r="J88" s="1">
        <v>525.875</v>
      </c>
      <c r="K88" s="1">
        <v>478.625</v>
      </c>
      <c r="L88" s="1">
        <v>121.00700000000001</v>
      </c>
      <c r="M88" s="1">
        <v>0.96</v>
      </c>
      <c r="N88" s="1">
        <v>7</v>
      </c>
      <c r="O88" s="1">
        <f t="shared" si="25"/>
        <v>1.1428571428571428</v>
      </c>
      <c r="P88" s="24"/>
      <c r="Q88" s="24"/>
      <c r="R88" s="24"/>
      <c r="S88" s="24"/>
    </row>
    <row r="89" spans="1:19" x14ac:dyDescent="0.7">
      <c r="A89" s="1" t="s">
        <v>247</v>
      </c>
      <c r="B89" s="1">
        <v>14</v>
      </c>
      <c r="C89" s="1">
        <v>2.8849999999999998</v>
      </c>
      <c r="D89" s="1">
        <v>0.20599999999999999</v>
      </c>
      <c r="E89" s="1">
        <v>2.8000000000000001E-2</v>
      </c>
      <c r="F89" s="1">
        <v>1.631</v>
      </c>
      <c r="G89" s="1">
        <v>0.86299999999999999</v>
      </c>
      <c r="H89" s="1">
        <v>0.83299999999999996</v>
      </c>
      <c r="I89" s="1">
        <v>0.64900000000000002</v>
      </c>
      <c r="J89" s="1">
        <v>429.214</v>
      </c>
      <c r="K89" s="1">
        <v>715.35699999999997</v>
      </c>
      <c r="L89" s="1">
        <v>90.79</v>
      </c>
      <c r="M89" s="1">
        <v>0.45300000000000001</v>
      </c>
      <c r="N89" s="1">
        <v>2</v>
      </c>
      <c r="O89" s="1">
        <f t="shared" si="25"/>
        <v>7</v>
      </c>
      <c r="P89" s="24"/>
      <c r="Q89" s="24"/>
      <c r="R89" s="24"/>
      <c r="S89" s="24"/>
    </row>
    <row r="90" spans="1:19" x14ac:dyDescent="0.7">
      <c r="A90" s="1" t="s">
        <v>248</v>
      </c>
      <c r="B90" s="1">
        <v>8</v>
      </c>
      <c r="C90" s="1">
        <v>0.82199999999999995</v>
      </c>
      <c r="D90" s="1">
        <v>0.10299999999999999</v>
      </c>
      <c r="E90" s="1">
        <v>8.0000000000000002E-3</v>
      </c>
      <c r="F90" s="1">
        <v>1.167</v>
      </c>
      <c r="G90" s="1">
        <v>0.875</v>
      </c>
      <c r="H90" s="1">
        <v>0.81899999999999995</v>
      </c>
      <c r="I90" s="1">
        <v>0.49099999999999999</v>
      </c>
      <c r="J90" s="1">
        <v>421.5</v>
      </c>
      <c r="K90" s="1">
        <v>652.25</v>
      </c>
      <c r="L90" s="1">
        <v>116.64700000000001</v>
      </c>
      <c r="M90" s="1">
        <v>0.309</v>
      </c>
      <c r="N90" s="1">
        <v>5</v>
      </c>
      <c r="O90" s="1">
        <f t="shared" si="25"/>
        <v>1.6</v>
      </c>
      <c r="P90" s="24"/>
      <c r="Q90" s="24"/>
      <c r="R90" s="24"/>
      <c r="S90" s="24"/>
    </row>
    <row r="91" spans="1:19" x14ac:dyDescent="0.7">
      <c r="A91" s="1" t="s">
        <v>249</v>
      </c>
      <c r="B91" s="1">
        <v>15</v>
      </c>
      <c r="C91" s="1">
        <v>6.8170000000000002</v>
      </c>
      <c r="D91" s="1">
        <v>0.45400000000000001</v>
      </c>
      <c r="E91" s="1">
        <v>6.6000000000000003E-2</v>
      </c>
      <c r="F91" s="1">
        <v>2.0579999999999998</v>
      </c>
      <c r="G91" s="1">
        <v>0.89500000000000002</v>
      </c>
      <c r="H91" s="1">
        <v>0.85699999999999998</v>
      </c>
      <c r="I91" s="1">
        <v>0.78400000000000003</v>
      </c>
      <c r="J91" s="1">
        <v>486.46699999999998</v>
      </c>
      <c r="K91" s="1">
        <v>253.06700000000001</v>
      </c>
      <c r="L91" s="1">
        <v>95.897000000000006</v>
      </c>
      <c r="M91" s="1">
        <v>0.58499999999999996</v>
      </c>
      <c r="N91" s="1">
        <v>6</v>
      </c>
      <c r="O91" s="1">
        <f t="shared" si="25"/>
        <v>2.5</v>
      </c>
      <c r="P91" s="24"/>
      <c r="Q91" s="24"/>
      <c r="R91" s="24"/>
      <c r="S91" s="24"/>
    </row>
    <row r="92" spans="1:19" x14ac:dyDescent="0.7">
      <c r="A92" s="1" t="s">
        <v>250</v>
      </c>
      <c r="B92" s="1">
        <v>2</v>
      </c>
      <c r="C92" s="1">
        <v>0.54</v>
      </c>
      <c r="D92" s="1">
        <v>0.27</v>
      </c>
      <c r="E92" s="1">
        <v>5.0000000000000001E-3</v>
      </c>
      <c r="F92" s="1">
        <v>1.909</v>
      </c>
      <c r="G92" s="1">
        <v>0.92900000000000005</v>
      </c>
      <c r="H92" s="1">
        <v>0.87</v>
      </c>
      <c r="I92" s="1">
        <v>0.78800000000000003</v>
      </c>
      <c r="J92" s="1">
        <v>594</v>
      </c>
      <c r="K92" s="1">
        <v>612.5</v>
      </c>
      <c r="L92" s="1">
        <v>39.344999999999999</v>
      </c>
      <c r="M92" s="1">
        <v>0.52300000000000002</v>
      </c>
      <c r="N92" s="1">
        <v>3</v>
      </c>
      <c r="O92" s="1">
        <f t="shared" si="25"/>
        <v>0.66666666666666663</v>
      </c>
      <c r="P92" s="24"/>
      <c r="Q92" s="24"/>
      <c r="R92" s="24"/>
      <c r="S92" s="24"/>
    </row>
    <row r="93" spans="1:19" x14ac:dyDescent="0.7">
      <c r="A93" s="1" t="s">
        <v>251</v>
      </c>
      <c r="B93" s="1">
        <v>5</v>
      </c>
      <c r="C93" s="1">
        <v>0.41899999999999998</v>
      </c>
      <c r="D93" s="1">
        <v>8.4000000000000005E-2</v>
      </c>
      <c r="E93" s="1">
        <v>4.0000000000000001E-3</v>
      </c>
      <c r="F93" s="1">
        <v>1.0169999999999999</v>
      </c>
      <c r="G93" s="1">
        <v>0.89600000000000002</v>
      </c>
      <c r="H93" s="1">
        <v>0.81899999999999995</v>
      </c>
      <c r="I93" s="1">
        <v>0.436</v>
      </c>
      <c r="J93" s="1">
        <v>615.20000000000005</v>
      </c>
      <c r="K93" s="1">
        <v>440.6</v>
      </c>
      <c r="L93" s="1">
        <v>73.488</v>
      </c>
      <c r="M93" s="1">
        <v>0.28399999999999997</v>
      </c>
      <c r="N93" s="1">
        <v>4</v>
      </c>
      <c r="O93" s="1">
        <f t="shared" si="25"/>
        <v>1.25</v>
      </c>
      <c r="P93" s="24"/>
      <c r="Q93" s="24"/>
      <c r="R93" s="24"/>
      <c r="S93" s="24"/>
    </row>
    <row r="94" spans="1:19" x14ac:dyDescent="0.7">
      <c r="A94" s="1" t="s">
        <v>252</v>
      </c>
      <c r="B94" s="1">
        <v>6</v>
      </c>
      <c r="C94" s="1">
        <v>1.9179999999999999</v>
      </c>
      <c r="D94" s="1">
        <v>0.32</v>
      </c>
      <c r="E94" s="1">
        <v>1.9E-2</v>
      </c>
      <c r="F94" s="1">
        <v>1.8680000000000001</v>
      </c>
      <c r="G94" s="1">
        <v>0.877</v>
      </c>
      <c r="H94" s="1">
        <v>0.83899999999999997</v>
      </c>
      <c r="I94" s="1">
        <v>0.70399999999999996</v>
      </c>
      <c r="J94" s="1">
        <v>765.83299999999997</v>
      </c>
      <c r="K94" s="1">
        <v>108.667</v>
      </c>
      <c r="L94" s="1">
        <v>95.012</v>
      </c>
      <c r="M94" s="1">
        <v>0.53800000000000003</v>
      </c>
      <c r="N94" s="1">
        <v>4</v>
      </c>
      <c r="O94" s="1">
        <f t="shared" si="25"/>
        <v>1.5</v>
      </c>
      <c r="P94" s="24"/>
      <c r="Q94" s="24"/>
      <c r="R94" s="24"/>
      <c r="S94" s="24"/>
    </row>
    <row r="95" spans="1:19" x14ac:dyDescent="0.7">
      <c r="A95" s="1" t="s">
        <v>253</v>
      </c>
      <c r="B95" s="1">
        <v>9</v>
      </c>
      <c r="C95" s="1">
        <v>3.9889999999999999</v>
      </c>
      <c r="D95" s="1">
        <v>0.443</v>
      </c>
      <c r="E95" s="1">
        <v>3.9E-2</v>
      </c>
      <c r="F95" s="1">
        <v>2.2999999999999998</v>
      </c>
      <c r="G95" s="1">
        <v>0.82099999999999995</v>
      </c>
      <c r="H95" s="1">
        <v>0.84099999999999997</v>
      </c>
      <c r="I95" s="1">
        <v>0.85099999999999998</v>
      </c>
      <c r="J95" s="1">
        <v>648.77800000000002</v>
      </c>
      <c r="K95" s="1">
        <v>301.44400000000002</v>
      </c>
      <c r="L95" s="1">
        <v>105.401</v>
      </c>
      <c r="M95" s="1">
        <v>0.58499999999999996</v>
      </c>
      <c r="N95" s="1">
        <v>4</v>
      </c>
      <c r="O95" s="1">
        <f t="shared" si="25"/>
        <v>2.25</v>
      </c>
      <c r="P95" s="24">
        <f t="shared" ref="P95" si="34">AVERAGE(O95:O104)</f>
        <v>2.2783333333333333</v>
      </c>
      <c r="Q95" s="24">
        <f t="shared" ref="Q95" si="35">_xlfn.STDEV.S(O95:O104)</f>
        <v>1.0431744642977818</v>
      </c>
      <c r="R95" s="24">
        <f t="shared" ref="R95" si="36">AVERAGE(D95:D104)</f>
        <v>0.29510000000000003</v>
      </c>
      <c r="S95" s="24">
        <f t="shared" ref="S95" si="37">_xlfn.STDEV.S(D95:D104)</f>
        <v>0.22862849535630703</v>
      </c>
    </row>
    <row r="96" spans="1:19" x14ac:dyDescent="0.7">
      <c r="A96" s="1" t="s">
        <v>254</v>
      </c>
      <c r="B96" s="1">
        <v>22</v>
      </c>
      <c r="C96" s="1">
        <v>16.027000000000001</v>
      </c>
      <c r="D96" s="1">
        <v>0.72899999999999998</v>
      </c>
      <c r="E96" s="1">
        <v>0.155</v>
      </c>
      <c r="F96" s="1">
        <v>2.8860000000000001</v>
      </c>
      <c r="G96" s="1">
        <v>0.85899999999999999</v>
      </c>
      <c r="H96" s="1">
        <v>0.86599999999999999</v>
      </c>
      <c r="I96" s="1">
        <v>1.0960000000000001</v>
      </c>
      <c r="J96" s="1">
        <v>555.40899999999999</v>
      </c>
      <c r="K96" s="1">
        <v>646.45500000000004</v>
      </c>
      <c r="L96" s="1">
        <v>106.122</v>
      </c>
      <c r="M96" s="1">
        <v>0.76200000000000001</v>
      </c>
      <c r="N96" s="1">
        <v>8</v>
      </c>
      <c r="O96" s="1">
        <f t="shared" si="25"/>
        <v>2.75</v>
      </c>
      <c r="P96" s="24"/>
      <c r="Q96" s="24"/>
      <c r="R96" s="24"/>
      <c r="S96" s="24"/>
    </row>
    <row r="97" spans="1:19" x14ac:dyDescent="0.7">
      <c r="A97" s="1" t="s">
        <v>255</v>
      </c>
      <c r="B97" s="1">
        <v>21</v>
      </c>
      <c r="C97" s="1">
        <v>12.272</v>
      </c>
      <c r="D97" s="1">
        <v>0.58399999999999996</v>
      </c>
      <c r="E97" s="1">
        <v>0.11899999999999999</v>
      </c>
      <c r="F97" s="1">
        <v>2.2749999999999999</v>
      </c>
      <c r="G97" s="1">
        <v>0.88600000000000001</v>
      </c>
      <c r="H97" s="1">
        <v>0.85399999999999998</v>
      </c>
      <c r="I97" s="1">
        <v>0.86299999999999999</v>
      </c>
      <c r="J97" s="1">
        <v>493.714</v>
      </c>
      <c r="K97" s="1">
        <v>630.09500000000003</v>
      </c>
      <c r="L97" s="1">
        <v>120.11499999999999</v>
      </c>
      <c r="M97" s="1">
        <v>0.63</v>
      </c>
      <c r="N97" s="1">
        <v>7</v>
      </c>
      <c r="O97" s="1">
        <f t="shared" si="25"/>
        <v>3</v>
      </c>
      <c r="P97" s="24"/>
      <c r="Q97" s="24"/>
      <c r="R97" s="24"/>
      <c r="S97" s="24"/>
    </row>
    <row r="98" spans="1:19" x14ac:dyDescent="0.7">
      <c r="A98" s="1" t="s">
        <v>256</v>
      </c>
      <c r="B98" s="1">
        <v>13</v>
      </c>
      <c r="C98" s="1">
        <v>1.056</v>
      </c>
      <c r="D98" s="1">
        <v>8.1000000000000003E-2</v>
      </c>
      <c r="E98" s="1">
        <v>0.01</v>
      </c>
      <c r="F98" s="1">
        <v>1.0049999999999999</v>
      </c>
      <c r="G98" s="1">
        <v>0.89900000000000002</v>
      </c>
      <c r="H98" s="1">
        <v>0.86299999999999999</v>
      </c>
      <c r="I98" s="1">
        <v>0.441</v>
      </c>
      <c r="J98" s="1">
        <v>514.53800000000001</v>
      </c>
      <c r="K98" s="1">
        <v>413.38499999999999</v>
      </c>
      <c r="L98" s="1">
        <v>94.367999999999995</v>
      </c>
      <c r="M98" s="1">
        <v>0.26400000000000001</v>
      </c>
      <c r="N98" s="1">
        <v>5</v>
      </c>
      <c r="O98" s="1">
        <f t="shared" si="25"/>
        <v>2.6</v>
      </c>
      <c r="P98" s="24"/>
      <c r="Q98" s="24"/>
      <c r="R98" s="24"/>
      <c r="S98" s="24"/>
    </row>
    <row r="99" spans="1:19" x14ac:dyDescent="0.7">
      <c r="A99" s="1" t="s">
        <v>257</v>
      </c>
      <c r="B99" s="1">
        <v>8</v>
      </c>
      <c r="C99" s="1">
        <v>1.958</v>
      </c>
      <c r="D99" s="1">
        <v>0.245</v>
      </c>
      <c r="E99" s="1">
        <v>1.9E-2</v>
      </c>
      <c r="F99" s="1">
        <v>1.724</v>
      </c>
      <c r="G99" s="1">
        <v>0.86699999999999999</v>
      </c>
      <c r="H99" s="1">
        <v>0.82699999999999996</v>
      </c>
      <c r="I99" s="1">
        <v>0.71599999999999997</v>
      </c>
      <c r="J99" s="1">
        <v>486.75</v>
      </c>
      <c r="K99" s="1">
        <v>610.625</v>
      </c>
      <c r="L99" s="1">
        <v>126.711</v>
      </c>
      <c r="M99" s="1">
        <v>0.44600000000000001</v>
      </c>
      <c r="N99" s="1">
        <v>8</v>
      </c>
      <c r="O99" s="1">
        <f t="shared" si="25"/>
        <v>1</v>
      </c>
      <c r="P99" s="24"/>
      <c r="Q99" s="24"/>
      <c r="R99" s="24"/>
      <c r="S99" s="24"/>
    </row>
    <row r="100" spans="1:19" x14ac:dyDescent="0.7">
      <c r="A100" s="1" t="s">
        <v>258</v>
      </c>
      <c r="B100" s="1">
        <v>7</v>
      </c>
      <c r="C100" s="1">
        <v>1.2090000000000001</v>
      </c>
      <c r="D100" s="1">
        <v>0.17299999999999999</v>
      </c>
      <c r="E100" s="1">
        <v>1.2E-2</v>
      </c>
      <c r="F100" s="1">
        <v>1.5720000000000001</v>
      </c>
      <c r="G100" s="1">
        <v>0.77700000000000002</v>
      </c>
      <c r="H100" s="1">
        <v>0.81599999999999995</v>
      </c>
      <c r="I100" s="1">
        <v>0.621</v>
      </c>
      <c r="J100" s="1">
        <v>368.85700000000003</v>
      </c>
      <c r="K100" s="1">
        <v>687.71400000000006</v>
      </c>
      <c r="L100" s="1">
        <v>109.90900000000001</v>
      </c>
      <c r="M100" s="1">
        <v>0.39400000000000002</v>
      </c>
      <c r="N100" s="1">
        <v>4</v>
      </c>
      <c r="O100" s="1">
        <f t="shared" si="25"/>
        <v>1.75</v>
      </c>
      <c r="P100" s="24"/>
      <c r="Q100" s="24"/>
      <c r="R100" s="24"/>
      <c r="S100" s="24"/>
    </row>
    <row r="101" spans="1:19" x14ac:dyDescent="0.7">
      <c r="A101" s="1" t="s">
        <v>259</v>
      </c>
      <c r="B101" s="1">
        <v>8</v>
      </c>
      <c r="C101" s="1">
        <v>0.99099999999999999</v>
      </c>
      <c r="D101" s="1">
        <v>0.124</v>
      </c>
      <c r="E101" s="1">
        <v>0.01</v>
      </c>
      <c r="F101" s="1">
        <v>1.161</v>
      </c>
      <c r="G101" s="1">
        <v>0.93799999999999994</v>
      </c>
      <c r="H101" s="1">
        <v>0.84699999999999998</v>
      </c>
      <c r="I101" s="1">
        <v>0.497</v>
      </c>
      <c r="J101" s="1">
        <v>579.75</v>
      </c>
      <c r="K101" s="1">
        <v>612.875</v>
      </c>
      <c r="L101" s="1">
        <v>112.58</v>
      </c>
      <c r="M101" s="1">
        <v>0.34699999999999998</v>
      </c>
      <c r="N101" s="1">
        <v>5</v>
      </c>
      <c r="O101" s="1">
        <f t="shared" si="25"/>
        <v>1.6</v>
      </c>
      <c r="P101" s="24"/>
      <c r="Q101" s="24"/>
      <c r="R101" s="24"/>
      <c r="S101" s="24"/>
    </row>
    <row r="102" spans="1:19" x14ac:dyDescent="0.7">
      <c r="A102" s="1" t="s">
        <v>260</v>
      </c>
      <c r="B102" s="1">
        <v>18</v>
      </c>
      <c r="C102" s="1">
        <v>2.0950000000000002</v>
      </c>
      <c r="D102" s="1">
        <v>0.11600000000000001</v>
      </c>
      <c r="E102" s="1">
        <v>0.02</v>
      </c>
      <c r="F102" s="1">
        <v>1.2370000000000001</v>
      </c>
      <c r="G102" s="1">
        <v>0.874</v>
      </c>
      <c r="H102" s="1">
        <v>0.83899999999999997</v>
      </c>
      <c r="I102" s="1">
        <v>0.51600000000000001</v>
      </c>
      <c r="J102" s="1">
        <v>794.33299999999997</v>
      </c>
      <c r="K102" s="1">
        <v>513.05600000000004</v>
      </c>
      <c r="L102" s="1">
        <v>110.883</v>
      </c>
      <c r="M102" s="1">
        <v>0.33300000000000002</v>
      </c>
      <c r="N102" s="1">
        <v>4</v>
      </c>
      <c r="O102" s="1">
        <f t="shared" si="25"/>
        <v>4.5</v>
      </c>
      <c r="P102" s="24"/>
      <c r="Q102" s="24"/>
      <c r="R102" s="24"/>
      <c r="S102" s="24"/>
    </row>
    <row r="103" spans="1:19" x14ac:dyDescent="0.7">
      <c r="A103" s="1" t="s">
        <v>261</v>
      </c>
      <c r="B103" s="1">
        <v>7</v>
      </c>
      <c r="C103" s="1">
        <v>2.6269999999999998</v>
      </c>
      <c r="D103" s="1">
        <v>0.375</v>
      </c>
      <c r="E103" s="1">
        <v>2.5000000000000001E-2</v>
      </c>
      <c r="F103" s="1">
        <v>1.6739999999999999</v>
      </c>
      <c r="G103" s="1">
        <v>0.89100000000000001</v>
      </c>
      <c r="H103" s="1">
        <v>0.84</v>
      </c>
      <c r="I103" s="1">
        <v>0.66400000000000003</v>
      </c>
      <c r="J103" s="1">
        <v>427</v>
      </c>
      <c r="K103" s="1">
        <v>360.714</v>
      </c>
      <c r="L103" s="1">
        <v>104.761</v>
      </c>
      <c r="M103" s="1">
        <v>0.48399999999999999</v>
      </c>
      <c r="N103" s="1">
        <v>3</v>
      </c>
      <c r="O103" s="1">
        <f t="shared" si="25"/>
        <v>2.3333333333333335</v>
      </c>
      <c r="P103" s="24"/>
      <c r="Q103" s="24"/>
      <c r="R103" s="24"/>
      <c r="S103" s="24"/>
    </row>
    <row r="104" spans="1:19" x14ac:dyDescent="0.7">
      <c r="A104" s="1" t="s">
        <v>262</v>
      </c>
      <c r="B104" s="1">
        <v>6</v>
      </c>
      <c r="C104" s="1">
        <v>0.48299999999999998</v>
      </c>
      <c r="D104" s="1">
        <v>8.1000000000000003E-2</v>
      </c>
      <c r="E104" s="1">
        <v>5.0000000000000001E-3</v>
      </c>
      <c r="F104" s="1">
        <v>1.04</v>
      </c>
      <c r="G104" s="1">
        <v>0.86099999999999999</v>
      </c>
      <c r="H104" s="1">
        <v>0.873</v>
      </c>
      <c r="I104" s="1">
        <v>0.43</v>
      </c>
      <c r="J104" s="1">
        <v>629.16700000000003</v>
      </c>
      <c r="K104" s="1">
        <v>739</v>
      </c>
      <c r="L104" s="1">
        <v>129.46100000000001</v>
      </c>
      <c r="M104" s="1">
        <v>0.25700000000000001</v>
      </c>
      <c r="N104" s="1">
        <v>6</v>
      </c>
      <c r="O104" s="1">
        <f t="shared" si="25"/>
        <v>1</v>
      </c>
      <c r="P104" s="24"/>
      <c r="Q104" s="24"/>
      <c r="R104" s="24"/>
      <c r="S104" s="24"/>
    </row>
    <row r="105" spans="1:19" x14ac:dyDescent="0.7">
      <c r="A105" s="1" t="s">
        <v>263</v>
      </c>
      <c r="B105" s="1">
        <v>9</v>
      </c>
      <c r="C105" s="1">
        <v>5.7050000000000001</v>
      </c>
      <c r="D105" s="1">
        <v>0.63400000000000001</v>
      </c>
      <c r="E105" s="1">
        <v>5.5E-2</v>
      </c>
      <c r="F105" s="1">
        <v>2.4609999999999999</v>
      </c>
      <c r="G105" s="1">
        <v>0.86299999999999999</v>
      </c>
      <c r="H105" s="1">
        <v>0.85699999999999998</v>
      </c>
      <c r="I105" s="1">
        <v>0.92600000000000005</v>
      </c>
      <c r="J105" s="1">
        <v>635.22199999999998</v>
      </c>
      <c r="K105" s="1">
        <v>700.66700000000003</v>
      </c>
      <c r="L105" s="1">
        <v>95.022999999999996</v>
      </c>
      <c r="M105" s="1">
        <v>0.68700000000000006</v>
      </c>
      <c r="N105" s="1">
        <v>6</v>
      </c>
      <c r="O105" s="1">
        <f t="shared" si="25"/>
        <v>1.5</v>
      </c>
      <c r="P105" s="24">
        <f t="shared" ref="P105" si="38">AVERAGE(O105:O114)</f>
        <v>2.1154761904761905</v>
      </c>
      <c r="Q105" s="24">
        <f t="shared" ref="Q105" si="39">_xlfn.STDEV.S(O105:O114)</f>
        <v>2.0816058597641347</v>
      </c>
      <c r="R105" s="24">
        <f t="shared" ref="R105" si="40">AVERAGE(D105:D114)</f>
        <v>0.43888888888888888</v>
      </c>
      <c r="S105" s="24">
        <f t="shared" ref="S105" si="41">_xlfn.STDEV.S(D105:D114)</f>
        <v>0.40291824370597967</v>
      </c>
    </row>
    <row r="106" spans="1:19" x14ac:dyDescent="0.7">
      <c r="A106" s="1" t="s">
        <v>264</v>
      </c>
      <c r="B106" s="1">
        <v>1</v>
      </c>
      <c r="C106" s="1">
        <v>1.3620000000000001</v>
      </c>
      <c r="D106" s="1">
        <v>1.3620000000000001</v>
      </c>
      <c r="E106" s="1">
        <v>1.2999999999999999E-2</v>
      </c>
      <c r="F106" s="1">
        <v>4.4829999999999997</v>
      </c>
      <c r="G106" s="1">
        <v>0.85099999999999998</v>
      </c>
      <c r="H106" s="1">
        <v>0.89700000000000002</v>
      </c>
      <c r="I106" s="1">
        <v>1.591</v>
      </c>
      <c r="J106" s="1">
        <v>204</v>
      </c>
      <c r="K106" s="1">
        <v>814</v>
      </c>
      <c r="L106" s="1">
        <v>16.39</v>
      </c>
      <c r="M106" s="1">
        <v>1.2569999999999999</v>
      </c>
      <c r="N106" s="1">
        <v>3</v>
      </c>
      <c r="O106" s="1">
        <f t="shared" si="25"/>
        <v>0.33333333333333331</v>
      </c>
      <c r="P106" s="24"/>
      <c r="Q106" s="24"/>
      <c r="R106" s="24"/>
      <c r="S106" s="24"/>
    </row>
    <row r="107" spans="1:19" x14ac:dyDescent="0.7">
      <c r="A107" s="1" t="s">
        <v>265</v>
      </c>
      <c r="B107" s="1">
        <v>11</v>
      </c>
      <c r="C107" s="1">
        <v>3.5049999999999999</v>
      </c>
      <c r="D107" s="1">
        <v>0.31900000000000001</v>
      </c>
      <c r="E107" s="1">
        <v>3.4000000000000002E-2</v>
      </c>
      <c r="F107" s="1">
        <v>1.94</v>
      </c>
      <c r="G107" s="1">
        <v>0.85</v>
      </c>
      <c r="H107" s="1">
        <v>0.84099999999999997</v>
      </c>
      <c r="I107" s="1">
        <v>0.77</v>
      </c>
      <c r="J107" s="1">
        <v>647.36400000000003</v>
      </c>
      <c r="K107" s="1">
        <v>491.81799999999998</v>
      </c>
      <c r="L107" s="1">
        <v>111.47199999999999</v>
      </c>
      <c r="M107" s="1">
        <v>0.51900000000000002</v>
      </c>
      <c r="N107" s="1">
        <v>4</v>
      </c>
      <c r="O107" s="1">
        <f t="shared" si="25"/>
        <v>2.75</v>
      </c>
      <c r="P107" s="24"/>
      <c r="Q107" s="24"/>
      <c r="R107" s="24"/>
      <c r="S107" s="24"/>
    </row>
    <row r="108" spans="1:19" x14ac:dyDescent="0.7">
      <c r="A108" s="1" t="s">
        <v>266</v>
      </c>
      <c r="B108" s="1">
        <v>0</v>
      </c>
      <c r="C108" s="1">
        <v>0</v>
      </c>
      <c r="D108" s="1" t="s">
        <v>21</v>
      </c>
      <c r="E108" s="1">
        <v>0</v>
      </c>
      <c r="F108" s="1" t="s">
        <v>21</v>
      </c>
      <c r="G108" s="1" t="s">
        <v>21</v>
      </c>
      <c r="H108" s="1" t="s">
        <v>21</v>
      </c>
      <c r="I108" s="1" t="s">
        <v>21</v>
      </c>
      <c r="J108" s="1" t="s">
        <v>21</v>
      </c>
      <c r="K108" s="1" t="s">
        <v>21</v>
      </c>
      <c r="L108" s="1" t="s">
        <v>21</v>
      </c>
      <c r="M108" s="1" t="s">
        <v>21</v>
      </c>
      <c r="N108" s="1">
        <v>3</v>
      </c>
      <c r="O108" s="1">
        <f t="shared" si="25"/>
        <v>0</v>
      </c>
      <c r="P108" s="24"/>
      <c r="Q108" s="24"/>
      <c r="R108" s="24"/>
      <c r="S108" s="24"/>
    </row>
    <row r="109" spans="1:19" x14ac:dyDescent="0.7">
      <c r="A109" s="1" t="s">
        <v>267</v>
      </c>
      <c r="B109" s="1">
        <v>5</v>
      </c>
      <c r="C109" s="1">
        <v>2.2639999999999998</v>
      </c>
      <c r="D109" s="1">
        <v>0.45300000000000001</v>
      </c>
      <c r="E109" s="1">
        <v>2.1999999999999999E-2</v>
      </c>
      <c r="F109" s="1">
        <v>2.476</v>
      </c>
      <c r="G109" s="1">
        <v>0.84199999999999997</v>
      </c>
      <c r="H109" s="1">
        <v>0.88100000000000001</v>
      </c>
      <c r="I109" s="1">
        <v>0.91800000000000004</v>
      </c>
      <c r="J109" s="1">
        <v>855.2</v>
      </c>
      <c r="K109" s="1">
        <v>419.6</v>
      </c>
      <c r="L109" s="1">
        <v>44.268999999999998</v>
      </c>
      <c r="M109" s="1">
        <v>0.66200000000000003</v>
      </c>
      <c r="N109" s="1">
        <v>5</v>
      </c>
      <c r="O109" s="1">
        <f t="shared" si="25"/>
        <v>1</v>
      </c>
      <c r="P109" s="24"/>
      <c r="Q109" s="24"/>
      <c r="R109" s="24"/>
      <c r="S109" s="24"/>
    </row>
    <row r="110" spans="1:19" x14ac:dyDescent="0.7">
      <c r="A110" s="1" t="s">
        <v>268</v>
      </c>
      <c r="B110" s="1">
        <v>4</v>
      </c>
      <c r="C110" s="1">
        <v>0.65300000000000002</v>
      </c>
      <c r="D110" s="1">
        <v>0.16300000000000001</v>
      </c>
      <c r="E110" s="1">
        <v>6.0000000000000001E-3</v>
      </c>
      <c r="F110" s="1">
        <v>1.52</v>
      </c>
      <c r="G110" s="1">
        <v>0.86499999999999999</v>
      </c>
      <c r="H110" s="1">
        <v>0.84099999999999997</v>
      </c>
      <c r="I110" s="1">
        <v>0.61099999999999999</v>
      </c>
      <c r="J110" s="1">
        <v>452.75</v>
      </c>
      <c r="K110" s="1">
        <v>519.75</v>
      </c>
      <c r="L110" s="1">
        <v>71.376000000000005</v>
      </c>
      <c r="M110" s="1">
        <v>0.44500000000000001</v>
      </c>
      <c r="N110" s="1">
        <v>7</v>
      </c>
      <c r="O110" s="1">
        <f t="shared" si="25"/>
        <v>0.5714285714285714</v>
      </c>
      <c r="P110" s="24"/>
      <c r="Q110" s="24"/>
      <c r="R110" s="24"/>
      <c r="S110" s="24"/>
    </row>
    <row r="111" spans="1:19" x14ac:dyDescent="0.7">
      <c r="A111" s="1" t="s">
        <v>269</v>
      </c>
      <c r="B111" s="1">
        <v>35</v>
      </c>
      <c r="C111" s="1">
        <v>21.547000000000001</v>
      </c>
      <c r="D111" s="1">
        <v>0.61599999999999999</v>
      </c>
      <c r="E111" s="1">
        <v>0.20899999999999999</v>
      </c>
      <c r="F111" s="1">
        <v>2.7130000000000001</v>
      </c>
      <c r="G111" s="1">
        <v>0.85299999999999998</v>
      </c>
      <c r="H111" s="1">
        <v>0.86799999999999999</v>
      </c>
      <c r="I111" s="1">
        <v>1.002</v>
      </c>
      <c r="J111" s="1">
        <v>687.88599999999997</v>
      </c>
      <c r="K111" s="1">
        <v>614.42899999999997</v>
      </c>
      <c r="L111" s="1">
        <v>119.536</v>
      </c>
      <c r="M111" s="1">
        <v>0.74099999999999999</v>
      </c>
      <c r="N111" s="1">
        <v>5</v>
      </c>
      <c r="O111" s="1">
        <f t="shared" si="25"/>
        <v>7</v>
      </c>
      <c r="P111" s="24"/>
      <c r="Q111" s="24"/>
      <c r="R111" s="24"/>
      <c r="S111" s="24"/>
    </row>
    <row r="112" spans="1:19" x14ac:dyDescent="0.7">
      <c r="A112" s="1" t="s">
        <v>270</v>
      </c>
      <c r="B112" s="1">
        <v>14</v>
      </c>
      <c r="C112" s="1">
        <v>1.732</v>
      </c>
      <c r="D112" s="1">
        <v>0.124</v>
      </c>
      <c r="E112" s="1">
        <v>1.7000000000000001E-2</v>
      </c>
      <c r="F112" s="1">
        <v>1.2050000000000001</v>
      </c>
      <c r="G112" s="1">
        <v>0.88600000000000001</v>
      </c>
      <c r="H112" s="1">
        <v>0.86399999999999999</v>
      </c>
      <c r="I112" s="1">
        <v>0.49199999999999999</v>
      </c>
      <c r="J112" s="1">
        <v>631.5</v>
      </c>
      <c r="K112" s="1">
        <v>513.78599999999994</v>
      </c>
      <c r="L112" s="1">
        <v>108.90900000000001</v>
      </c>
      <c r="M112" s="1">
        <v>0.32200000000000001</v>
      </c>
      <c r="N112" s="1">
        <v>4</v>
      </c>
      <c r="O112" s="1">
        <f t="shared" si="25"/>
        <v>3.5</v>
      </c>
      <c r="P112" s="24"/>
      <c r="Q112" s="24"/>
      <c r="R112" s="24"/>
      <c r="S112" s="24"/>
    </row>
    <row r="113" spans="1:19" x14ac:dyDescent="0.7">
      <c r="A113" s="1" t="s">
        <v>271</v>
      </c>
      <c r="B113" s="1">
        <v>9</v>
      </c>
      <c r="C113" s="1">
        <v>0.68500000000000005</v>
      </c>
      <c r="D113" s="1">
        <v>7.5999999999999998E-2</v>
      </c>
      <c r="E113" s="1">
        <v>7.0000000000000001E-3</v>
      </c>
      <c r="F113" s="1">
        <v>1.0009999999999999</v>
      </c>
      <c r="G113" s="1">
        <v>0.88100000000000001</v>
      </c>
      <c r="H113" s="1">
        <v>0.82699999999999996</v>
      </c>
      <c r="I113" s="1">
        <v>0.45</v>
      </c>
      <c r="J113" s="1">
        <v>587.22199999999998</v>
      </c>
      <c r="K113" s="1">
        <v>509.55599999999998</v>
      </c>
      <c r="L113" s="1">
        <v>114.232</v>
      </c>
      <c r="M113" s="1">
        <v>0.26300000000000001</v>
      </c>
      <c r="N113" s="1">
        <v>6</v>
      </c>
      <c r="O113" s="1">
        <f t="shared" si="25"/>
        <v>1.5</v>
      </c>
      <c r="P113" s="24"/>
      <c r="Q113" s="24"/>
      <c r="R113" s="24"/>
      <c r="S113" s="24"/>
    </row>
    <row r="114" spans="1:19" x14ac:dyDescent="0.7">
      <c r="A114" s="1" t="s">
        <v>272</v>
      </c>
      <c r="B114" s="1">
        <v>9</v>
      </c>
      <c r="C114" s="1">
        <v>1.829</v>
      </c>
      <c r="D114" s="1">
        <v>0.20300000000000001</v>
      </c>
      <c r="E114" s="1">
        <v>1.7999999999999999E-2</v>
      </c>
      <c r="F114" s="1">
        <v>1.4510000000000001</v>
      </c>
      <c r="G114" s="1">
        <v>0.873</v>
      </c>
      <c r="H114" s="1">
        <v>0.85099999999999998</v>
      </c>
      <c r="I114" s="1">
        <v>0.6</v>
      </c>
      <c r="J114" s="1">
        <v>314.44400000000002</v>
      </c>
      <c r="K114" s="1">
        <v>526.11099999999999</v>
      </c>
      <c r="L114" s="1">
        <v>99.224999999999994</v>
      </c>
      <c r="M114" s="1">
        <v>0.379</v>
      </c>
      <c r="N114" s="1">
        <v>3</v>
      </c>
      <c r="O114" s="1">
        <f t="shared" si="25"/>
        <v>3</v>
      </c>
      <c r="P114" s="24"/>
      <c r="Q114" s="24"/>
      <c r="R114" s="24"/>
      <c r="S114" s="24"/>
    </row>
    <row r="115" spans="1:19" x14ac:dyDescent="0.7">
      <c r="P115" s="24"/>
      <c r="Q115" s="24"/>
      <c r="R115" s="24"/>
      <c r="S115" s="24"/>
    </row>
    <row r="116" spans="1:19" x14ac:dyDescent="0.7">
      <c r="P116" s="24"/>
      <c r="Q116" s="24"/>
      <c r="R116" s="24"/>
      <c r="S116" s="24"/>
    </row>
    <row r="117" spans="1:19" x14ac:dyDescent="0.7">
      <c r="P117" s="24"/>
      <c r="Q117" s="24"/>
      <c r="R117" s="24"/>
      <c r="S117" s="24"/>
    </row>
    <row r="118" spans="1:19" x14ac:dyDescent="0.7">
      <c r="P118" s="24"/>
      <c r="Q118" s="24"/>
      <c r="R118" s="24"/>
      <c r="S118" s="24"/>
    </row>
    <row r="119" spans="1:19" x14ac:dyDescent="0.7">
      <c r="P119" s="24"/>
      <c r="Q119" s="24"/>
      <c r="R119" s="24"/>
      <c r="S119" s="24"/>
    </row>
    <row r="120" spans="1:19" x14ac:dyDescent="0.7">
      <c r="P120" s="24"/>
      <c r="Q120" s="24"/>
      <c r="R120" s="24"/>
      <c r="S120" s="24"/>
    </row>
    <row r="121" spans="1:19" x14ac:dyDescent="0.7">
      <c r="P121" s="24"/>
      <c r="Q121" s="24"/>
      <c r="R121" s="24"/>
      <c r="S121" s="24"/>
    </row>
    <row r="122" spans="1:19" x14ac:dyDescent="0.7">
      <c r="P122" s="24"/>
      <c r="Q122" s="24"/>
      <c r="R122" s="24"/>
      <c r="S122" s="24"/>
    </row>
    <row r="123" spans="1:19" x14ac:dyDescent="0.7">
      <c r="P123" s="24"/>
      <c r="Q123" s="24"/>
      <c r="R123" s="24"/>
      <c r="S123" s="24"/>
    </row>
    <row r="124" spans="1:19" x14ac:dyDescent="0.7">
      <c r="P124" s="24"/>
      <c r="Q124" s="24"/>
      <c r="R124" s="24"/>
      <c r="S124" s="24"/>
    </row>
  </sheetData>
  <mergeCells count="50">
    <mergeCell ref="P105:P114"/>
    <mergeCell ref="Q105:Q114"/>
    <mergeCell ref="R105:R114"/>
    <mergeCell ref="S105:S114"/>
    <mergeCell ref="P115:P124"/>
    <mergeCell ref="Q115:Q124"/>
    <mergeCell ref="R115:R124"/>
    <mergeCell ref="S115:S124"/>
    <mergeCell ref="P85:P94"/>
    <mergeCell ref="Q85:Q94"/>
    <mergeCell ref="R85:R94"/>
    <mergeCell ref="S85:S94"/>
    <mergeCell ref="P95:P104"/>
    <mergeCell ref="Q95:Q104"/>
    <mergeCell ref="R95:R104"/>
    <mergeCell ref="S95:S104"/>
    <mergeCell ref="P65:P74"/>
    <mergeCell ref="Q65:Q74"/>
    <mergeCell ref="R65:R74"/>
    <mergeCell ref="S65:S74"/>
    <mergeCell ref="P75:P84"/>
    <mergeCell ref="Q75:Q84"/>
    <mergeCell ref="R75:R84"/>
    <mergeCell ref="S75:S84"/>
    <mergeCell ref="P45:P54"/>
    <mergeCell ref="Q45:Q54"/>
    <mergeCell ref="R45:R54"/>
    <mergeCell ref="S45:S54"/>
    <mergeCell ref="P55:P64"/>
    <mergeCell ref="Q55:Q64"/>
    <mergeCell ref="R55:R64"/>
    <mergeCell ref="S55:S64"/>
    <mergeCell ref="P25:P34"/>
    <mergeCell ref="Q25:Q34"/>
    <mergeCell ref="R25:R34"/>
    <mergeCell ref="S25:S34"/>
    <mergeCell ref="P35:P44"/>
    <mergeCell ref="Q35:Q44"/>
    <mergeCell ref="R35:R44"/>
    <mergeCell ref="S35:S44"/>
    <mergeCell ref="S5:S14"/>
    <mergeCell ref="P15:P24"/>
    <mergeCell ref="Q15:Q24"/>
    <mergeCell ref="R15:R24"/>
    <mergeCell ref="S15:S24"/>
    <mergeCell ref="A1:R2"/>
    <mergeCell ref="A3:R3"/>
    <mergeCell ref="P5:P14"/>
    <mergeCell ref="Q5:Q14"/>
    <mergeCell ref="R5:R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D8AB-BE30-49F4-9FE8-27174FA8E8CA}">
  <dimension ref="A1:S144"/>
  <sheetViews>
    <sheetView topLeftCell="A19" zoomScale="70" zoomScaleNormal="70" workbookViewId="0">
      <selection activeCell="A33" sqref="A33"/>
    </sheetView>
  </sheetViews>
  <sheetFormatPr defaultColWidth="9" defaultRowHeight="16.899999999999999" x14ac:dyDescent="0.7"/>
  <cols>
    <col min="1" max="1" width="66.1328125" style="1" bestFit="1" customWidth="1"/>
    <col min="2" max="2" width="6" style="1" bestFit="1" customWidth="1"/>
    <col min="3" max="3" width="8.86328125" style="1" bestFit="1" customWidth="1"/>
    <col min="4" max="4" width="8.265625" style="1" bestFit="1" customWidth="1"/>
    <col min="5" max="5" width="8.59765625" style="1" bestFit="1" customWidth="1"/>
    <col min="6" max="6" width="9" style="1" bestFit="1" customWidth="1"/>
    <col min="7" max="7" width="9.3984375" style="1" bestFit="1" customWidth="1"/>
    <col min="8" max="8" width="7.1328125" style="1" bestFit="1" customWidth="1"/>
    <col min="9" max="9" width="8.3984375" style="1" bestFit="1" customWidth="1"/>
    <col min="10" max="11" width="10" style="1" bestFit="1" customWidth="1"/>
    <col min="12" max="12" width="10.1328125" style="1" bestFit="1" customWidth="1"/>
    <col min="13" max="13" width="8.265625" style="1" bestFit="1" customWidth="1"/>
    <col min="14" max="14" width="4.86328125" style="1" bestFit="1" customWidth="1"/>
    <col min="15" max="16" width="11" style="1" bestFit="1" customWidth="1"/>
    <col min="17" max="17" width="11" style="1" customWidth="1"/>
    <col min="18" max="18" width="12.59765625" style="1" bestFit="1" customWidth="1"/>
    <col min="19" max="16384" width="9" style="1"/>
  </cols>
  <sheetData>
    <row r="1" spans="1:19" ht="16.899999999999999" customHeight="1" x14ac:dyDescent="0.7">
      <c r="A1" s="22" t="s">
        <v>161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"/>
    </row>
    <row r="2" spans="1:19" ht="16.899999999999999" customHeight="1" x14ac:dyDescent="0.7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"/>
    </row>
    <row r="3" spans="1:19" x14ac:dyDescent="0.7">
      <c r="A3" s="23" t="s">
        <v>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9" s="4" customFormat="1" ht="33.4" customHeight="1" x14ac:dyDescent="0.7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162</v>
      </c>
      <c r="R4" s="2" t="s">
        <v>19</v>
      </c>
      <c r="S4" s="20" t="s">
        <v>162</v>
      </c>
    </row>
    <row r="5" spans="1:19" x14ac:dyDescent="0.7">
      <c r="A5" s="1" t="s">
        <v>273</v>
      </c>
      <c r="B5" s="1">
        <v>361</v>
      </c>
      <c r="C5" s="1">
        <v>104.572</v>
      </c>
      <c r="D5" s="1">
        <v>0.28999999999999998</v>
      </c>
      <c r="E5" s="1">
        <v>0.307</v>
      </c>
      <c r="F5" s="1">
        <v>1.8220000000000001</v>
      </c>
      <c r="G5" s="1">
        <v>0.93799999999999994</v>
      </c>
      <c r="H5" s="1">
        <v>0.90500000000000003</v>
      </c>
      <c r="I5" s="1">
        <v>0.68300000000000005</v>
      </c>
      <c r="J5" s="1">
        <v>1791.4649999999999</v>
      </c>
      <c r="K5" s="1">
        <v>1191.6179999999999</v>
      </c>
      <c r="L5" s="1">
        <v>93.200999999999993</v>
      </c>
      <c r="M5" s="1">
        <v>0.50600000000000001</v>
      </c>
      <c r="N5" s="1">
        <v>6</v>
      </c>
      <c r="O5" s="1">
        <f>B5/N5</f>
        <v>60.166666666666664</v>
      </c>
      <c r="P5" s="24">
        <f>AVERAGE(O5:O14)</f>
        <v>24.899787296037296</v>
      </c>
      <c r="Q5" s="24">
        <f>_xlfn.STDEV.S(O5:O14)</f>
        <v>14.38918117505901</v>
      </c>
      <c r="R5" s="24">
        <f>AVERAGE(D5:D14)</f>
        <v>0.38660000000000011</v>
      </c>
      <c r="S5" s="24">
        <f>_xlfn.STDEV.S(D5:D14)</f>
        <v>8.9676207670831787E-2</v>
      </c>
    </row>
    <row r="6" spans="1:19" x14ac:dyDescent="0.7">
      <c r="A6" s="1" t="s">
        <v>274</v>
      </c>
      <c r="B6" s="1">
        <v>214</v>
      </c>
      <c r="C6" s="1">
        <v>110.935</v>
      </c>
      <c r="D6" s="1">
        <v>0.51800000000000002</v>
      </c>
      <c r="E6" s="1">
        <v>0.32600000000000001</v>
      </c>
      <c r="F6" s="1">
        <v>2.3570000000000002</v>
      </c>
      <c r="G6" s="1">
        <v>0.94399999999999995</v>
      </c>
      <c r="H6" s="1">
        <v>0.91600000000000004</v>
      </c>
      <c r="I6" s="1">
        <v>0.85199999999999998</v>
      </c>
      <c r="J6" s="1">
        <v>1007.9109999999999</v>
      </c>
      <c r="K6" s="1">
        <v>1537.126</v>
      </c>
      <c r="L6" s="1">
        <v>95.355999999999995</v>
      </c>
      <c r="M6" s="1">
        <v>0.66600000000000004</v>
      </c>
      <c r="N6" s="1">
        <v>12</v>
      </c>
      <c r="O6" s="1">
        <f t="shared" ref="O6:O69" si="0">B6/N6</f>
        <v>17.833333333333332</v>
      </c>
      <c r="P6" s="24"/>
      <c r="Q6" s="24"/>
      <c r="R6" s="24"/>
      <c r="S6" s="24"/>
    </row>
    <row r="7" spans="1:19" x14ac:dyDescent="0.7">
      <c r="A7" s="1" t="s">
        <v>275</v>
      </c>
      <c r="B7" s="1">
        <v>155</v>
      </c>
      <c r="C7" s="1">
        <v>61.338999999999999</v>
      </c>
      <c r="D7" s="1">
        <v>0.39600000000000002</v>
      </c>
      <c r="E7" s="1">
        <v>0.18</v>
      </c>
      <c r="F7" s="1">
        <v>2.0150000000000001</v>
      </c>
      <c r="G7" s="1">
        <v>0.92800000000000005</v>
      </c>
      <c r="H7" s="1">
        <v>0.9</v>
      </c>
      <c r="I7" s="1">
        <v>0.74099999999999999</v>
      </c>
      <c r="J7" s="1">
        <v>1273.155</v>
      </c>
      <c r="K7" s="1">
        <v>1493.258</v>
      </c>
      <c r="L7" s="1">
        <v>95.472999999999999</v>
      </c>
      <c r="M7" s="1">
        <v>0.56200000000000006</v>
      </c>
      <c r="N7" s="1">
        <v>4</v>
      </c>
      <c r="O7" s="1">
        <f t="shared" si="0"/>
        <v>38.75</v>
      </c>
      <c r="P7" s="24"/>
      <c r="Q7" s="24"/>
      <c r="R7" s="24"/>
      <c r="S7" s="24"/>
    </row>
    <row r="8" spans="1:19" x14ac:dyDescent="0.7">
      <c r="A8" s="1" t="s">
        <v>276</v>
      </c>
      <c r="B8" s="1">
        <v>186</v>
      </c>
      <c r="C8" s="1">
        <v>70.472999999999999</v>
      </c>
      <c r="D8" s="1">
        <v>0.379</v>
      </c>
      <c r="E8" s="1">
        <v>0.20699999999999999</v>
      </c>
      <c r="F8" s="1">
        <v>2.0390000000000001</v>
      </c>
      <c r="G8" s="1">
        <v>0.92800000000000005</v>
      </c>
      <c r="H8" s="1">
        <v>0.90500000000000003</v>
      </c>
      <c r="I8" s="1">
        <v>0.753</v>
      </c>
      <c r="J8" s="1">
        <v>1510.0429999999999</v>
      </c>
      <c r="K8" s="1">
        <v>1760.5050000000001</v>
      </c>
      <c r="L8" s="1">
        <v>92.424999999999997</v>
      </c>
      <c r="M8" s="1">
        <v>0.55500000000000005</v>
      </c>
      <c r="N8" s="1">
        <v>10</v>
      </c>
      <c r="O8" s="1">
        <f t="shared" si="0"/>
        <v>18.600000000000001</v>
      </c>
      <c r="P8" s="24"/>
      <c r="Q8" s="24"/>
      <c r="R8" s="24"/>
      <c r="S8" s="24"/>
    </row>
    <row r="9" spans="1:19" x14ac:dyDescent="0.7">
      <c r="A9" s="1" t="s">
        <v>277</v>
      </c>
      <c r="B9" s="1">
        <v>164</v>
      </c>
      <c r="C9" s="1">
        <v>57.555</v>
      </c>
      <c r="D9" s="1">
        <v>0.35099999999999998</v>
      </c>
      <c r="E9" s="1">
        <v>0.16900000000000001</v>
      </c>
      <c r="F9" s="1">
        <v>1.8120000000000001</v>
      </c>
      <c r="G9" s="1">
        <v>0.94199999999999995</v>
      </c>
      <c r="H9" s="1">
        <v>0.90500000000000003</v>
      </c>
      <c r="I9" s="1">
        <v>0.67700000000000005</v>
      </c>
      <c r="J9" s="1">
        <v>1175.579</v>
      </c>
      <c r="K9" s="1">
        <v>1253.732</v>
      </c>
      <c r="L9" s="1">
        <v>100.79900000000001</v>
      </c>
      <c r="M9" s="1">
        <v>0.50900000000000001</v>
      </c>
      <c r="N9" s="1">
        <v>11</v>
      </c>
      <c r="O9" s="1">
        <f t="shared" si="0"/>
        <v>14.909090909090908</v>
      </c>
      <c r="P9" s="24"/>
      <c r="Q9" s="24"/>
      <c r="R9" s="24"/>
      <c r="S9" s="24"/>
    </row>
    <row r="10" spans="1:19" x14ac:dyDescent="0.7">
      <c r="A10" s="1" t="s">
        <v>278</v>
      </c>
      <c r="B10" s="1">
        <v>201</v>
      </c>
      <c r="C10" s="1">
        <v>82.340999999999994</v>
      </c>
      <c r="D10" s="1">
        <v>0.41</v>
      </c>
      <c r="E10" s="1">
        <v>0.24199999999999999</v>
      </c>
      <c r="F10" s="1">
        <v>2.0459999999999998</v>
      </c>
      <c r="G10" s="1">
        <v>0.96199999999999997</v>
      </c>
      <c r="H10" s="1">
        <v>0.91500000000000004</v>
      </c>
      <c r="I10" s="1">
        <v>0.73599999999999999</v>
      </c>
      <c r="J10" s="1">
        <v>1502.338</v>
      </c>
      <c r="K10" s="1">
        <v>1127.104</v>
      </c>
      <c r="L10" s="1">
        <v>94.701999999999998</v>
      </c>
      <c r="M10" s="1">
        <v>0.60799999999999998</v>
      </c>
      <c r="N10" s="1">
        <v>16</v>
      </c>
      <c r="O10" s="1">
        <f t="shared" si="0"/>
        <v>12.5625</v>
      </c>
      <c r="P10" s="24"/>
      <c r="Q10" s="24"/>
      <c r="R10" s="24"/>
      <c r="S10" s="24"/>
    </row>
    <row r="11" spans="1:19" x14ac:dyDescent="0.7">
      <c r="A11" s="1" t="s">
        <v>279</v>
      </c>
      <c r="B11" s="1">
        <v>137</v>
      </c>
      <c r="C11" s="1">
        <v>67.251000000000005</v>
      </c>
      <c r="D11" s="1">
        <v>0.49099999999999999</v>
      </c>
      <c r="E11" s="1">
        <v>0.19700000000000001</v>
      </c>
      <c r="F11" s="1">
        <v>2.355</v>
      </c>
      <c r="G11" s="1">
        <v>0.94099999999999995</v>
      </c>
      <c r="H11" s="1">
        <v>0.91900000000000004</v>
      </c>
      <c r="I11" s="1">
        <v>0.84899999999999998</v>
      </c>
      <c r="J11" s="1">
        <v>1783.693</v>
      </c>
      <c r="K11" s="1">
        <v>1816.5550000000001</v>
      </c>
      <c r="L11" s="1">
        <v>92.197000000000003</v>
      </c>
      <c r="M11" s="1">
        <v>0.67100000000000004</v>
      </c>
      <c r="N11" s="1">
        <v>8</v>
      </c>
      <c r="O11" s="1">
        <f t="shared" si="0"/>
        <v>17.125</v>
      </c>
      <c r="P11" s="24"/>
      <c r="Q11" s="24"/>
      <c r="R11" s="24"/>
      <c r="S11" s="24"/>
    </row>
    <row r="12" spans="1:19" x14ac:dyDescent="0.7">
      <c r="A12" s="1" t="s">
        <v>280</v>
      </c>
      <c r="B12" s="1">
        <v>213</v>
      </c>
      <c r="C12" s="1">
        <v>98.423000000000002</v>
      </c>
      <c r="D12" s="1">
        <v>0.46200000000000002</v>
      </c>
      <c r="E12" s="1">
        <v>0.28899999999999998</v>
      </c>
      <c r="F12" s="1">
        <v>2.2320000000000002</v>
      </c>
      <c r="G12" s="1">
        <v>0.93</v>
      </c>
      <c r="H12" s="1">
        <v>0.91100000000000003</v>
      </c>
      <c r="I12" s="1">
        <v>0.80600000000000005</v>
      </c>
      <c r="J12" s="1">
        <v>1696.2539999999999</v>
      </c>
      <c r="K12" s="1">
        <v>1955.08</v>
      </c>
      <c r="L12" s="1">
        <v>98.709000000000003</v>
      </c>
      <c r="M12" s="1">
        <v>0.63500000000000001</v>
      </c>
      <c r="N12" s="1">
        <v>9</v>
      </c>
      <c r="O12" s="1">
        <f t="shared" si="0"/>
        <v>23.666666666666668</v>
      </c>
      <c r="P12" s="24"/>
      <c r="Q12" s="24"/>
      <c r="R12" s="24"/>
      <c r="S12" s="24"/>
    </row>
    <row r="13" spans="1:19" x14ac:dyDescent="0.7">
      <c r="A13" s="1" t="s">
        <v>281</v>
      </c>
      <c r="B13" s="1">
        <v>160</v>
      </c>
      <c r="C13" s="1">
        <v>36.524000000000001</v>
      </c>
      <c r="D13" s="1">
        <v>0.22800000000000001</v>
      </c>
      <c r="E13" s="1">
        <v>0.107</v>
      </c>
      <c r="F13" s="1">
        <v>1.548</v>
      </c>
      <c r="G13" s="1">
        <v>0.96499999999999997</v>
      </c>
      <c r="H13" s="1">
        <v>0.91200000000000003</v>
      </c>
      <c r="I13" s="1">
        <v>0.58199999999999996</v>
      </c>
      <c r="J13" s="1">
        <v>1234.2629999999999</v>
      </c>
      <c r="K13" s="1">
        <v>1862.9559999999999</v>
      </c>
      <c r="L13" s="1">
        <v>106.05800000000001</v>
      </c>
      <c r="M13" s="1">
        <v>0.45</v>
      </c>
      <c r="N13" s="1">
        <v>8</v>
      </c>
      <c r="O13" s="1">
        <f t="shared" si="0"/>
        <v>20</v>
      </c>
      <c r="P13" s="24"/>
      <c r="Q13" s="24"/>
      <c r="R13" s="24"/>
      <c r="S13" s="24"/>
    </row>
    <row r="14" spans="1:19" x14ac:dyDescent="0.7">
      <c r="A14" s="1" t="s">
        <v>282</v>
      </c>
      <c r="B14" s="1">
        <v>330</v>
      </c>
      <c r="C14" s="1">
        <v>112.476</v>
      </c>
      <c r="D14" s="1">
        <v>0.34100000000000003</v>
      </c>
      <c r="E14" s="1">
        <v>0.32900000000000001</v>
      </c>
      <c r="F14" s="1">
        <v>1.946</v>
      </c>
      <c r="G14" s="1">
        <v>0.96</v>
      </c>
      <c r="H14" s="1">
        <v>0.91600000000000004</v>
      </c>
      <c r="I14" s="1">
        <v>0.70399999999999996</v>
      </c>
      <c r="J14" s="1">
        <v>1093.394</v>
      </c>
      <c r="K14" s="1">
        <v>1394.2270000000001</v>
      </c>
      <c r="L14" s="1">
        <v>97.162000000000006</v>
      </c>
      <c r="M14" s="1">
        <v>0.57599999999999996</v>
      </c>
      <c r="N14" s="1">
        <v>13</v>
      </c>
      <c r="O14" s="1">
        <f t="shared" si="0"/>
        <v>25.384615384615383</v>
      </c>
      <c r="P14" s="24"/>
      <c r="Q14" s="24"/>
      <c r="R14" s="24"/>
      <c r="S14" s="24"/>
    </row>
    <row r="15" spans="1:19" x14ac:dyDescent="0.7">
      <c r="A15" s="1" t="s">
        <v>283</v>
      </c>
      <c r="B15" s="1">
        <v>257</v>
      </c>
      <c r="C15" s="1">
        <v>49.65</v>
      </c>
      <c r="D15" s="1">
        <v>0.193</v>
      </c>
      <c r="E15" s="1">
        <v>0.14499999999999999</v>
      </c>
      <c r="F15" s="1">
        <v>1.2509999999999999</v>
      </c>
      <c r="G15" s="1">
        <v>0.94599999999999995</v>
      </c>
      <c r="H15" s="1">
        <v>0.89200000000000002</v>
      </c>
      <c r="I15" s="1">
        <v>0.49399999999999999</v>
      </c>
      <c r="J15" s="1">
        <v>1361.864</v>
      </c>
      <c r="K15" s="1">
        <v>1785.518</v>
      </c>
      <c r="L15" s="1">
        <v>91.480999999999995</v>
      </c>
      <c r="M15" s="1">
        <v>0.35</v>
      </c>
      <c r="N15" s="1">
        <v>12</v>
      </c>
      <c r="O15" s="1">
        <f t="shared" si="0"/>
        <v>21.416666666666668</v>
      </c>
      <c r="P15" s="24">
        <f t="shared" ref="P15" si="1">AVERAGE(O15:O24)</f>
        <v>9.7939033116006797</v>
      </c>
      <c r="Q15" s="24">
        <f t="shared" ref="Q15" si="2">_xlfn.STDEV.S(O15:O24)</f>
        <v>8.5505708662870443</v>
      </c>
      <c r="R15" s="24">
        <f t="shared" ref="R15" si="3">AVERAGE(D15:D24)</f>
        <v>0.20860000000000004</v>
      </c>
      <c r="S15" s="24">
        <f t="shared" ref="S15" si="4">_xlfn.STDEV.S(D15:D24)</f>
        <v>7.9631372935266745E-2</v>
      </c>
    </row>
    <row r="16" spans="1:19" x14ac:dyDescent="0.7">
      <c r="A16" s="1" t="s">
        <v>284</v>
      </c>
      <c r="B16" s="1">
        <v>193</v>
      </c>
      <c r="C16" s="1">
        <v>49.968000000000004</v>
      </c>
      <c r="D16" s="1">
        <v>0.25900000000000001</v>
      </c>
      <c r="E16" s="1">
        <v>0.14599999999999999</v>
      </c>
      <c r="F16" s="1">
        <v>1.5680000000000001</v>
      </c>
      <c r="G16" s="1">
        <v>0.94299999999999995</v>
      </c>
      <c r="H16" s="1">
        <v>0.90400000000000003</v>
      </c>
      <c r="I16" s="1">
        <v>0.59699999999999998</v>
      </c>
      <c r="J16" s="1">
        <v>1697.4349999999999</v>
      </c>
      <c r="K16" s="1">
        <v>1388.404</v>
      </c>
      <c r="L16" s="1">
        <v>101.92</v>
      </c>
      <c r="M16" s="1">
        <v>0.437</v>
      </c>
      <c r="N16" s="1">
        <v>13</v>
      </c>
      <c r="O16" s="1">
        <f t="shared" si="0"/>
        <v>14.846153846153847</v>
      </c>
      <c r="P16" s="24"/>
      <c r="Q16" s="24"/>
      <c r="R16" s="24"/>
      <c r="S16" s="24"/>
    </row>
    <row r="17" spans="1:19" x14ac:dyDescent="0.7">
      <c r="A17" s="1" t="s">
        <v>285</v>
      </c>
      <c r="B17" s="1">
        <v>63</v>
      </c>
      <c r="C17" s="1">
        <v>14.095000000000001</v>
      </c>
      <c r="D17" s="1">
        <v>0.224</v>
      </c>
      <c r="E17" s="1">
        <v>4.1000000000000002E-2</v>
      </c>
      <c r="F17" s="1">
        <v>1.22</v>
      </c>
      <c r="G17" s="1">
        <v>0.94699999999999995</v>
      </c>
      <c r="H17" s="1">
        <v>0.89500000000000002</v>
      </c>
      <c r="I17" s="1">
        <v>0.47899999999999998</v>
      </c>
      <c r="J17" s="1">
        <v>1257.0630000000001</v>
      </c>
      <c r="K17" s="1">
        <v>1868.46</v>
      </c>
      <c r="L17" s="1">
        <v>88.274000000000001</v>
      </c>
      <c r="M17" s="1">
        <v>0.34</v>
      </c>
      <c r="N17" s="1">
        <v>10</v>
      </c>
      <c r="O17" s="1">
        <f t="shared" si="0"/>
        <v>6.3</v>
      </c>
      <c r="P17" s="24"/>
      <c r="Q17" s="24"/>
      <c r="R17" s="24"/>
      <c r="S17" s="24"/>
    </row>
    <row r="18" spans="1:19" x14ac:dyDescent="0.7">
      <c r="A18" s="1" t="s">
        <v>286</v>
      </c>
      <c r="B18" s="1">
        <v>73</v>
      </c>
      <c r="C18" s="1">
        <v>18.57</v>
      </c>
      <c r="D18" s="1">
        <v>0.254</v>
      </c>
      <c r="E18" s="1">
        <v>5.3999999999999999E-2</v>
      </c>
      <c r="F18" s="1">
        <v>1.5509999999999999</v>
      </c>
      <c r="G18" s="1">
        <v>0.93400000000000005</v>
      </c>
      <c r="H18" s="1">
        <v>0.89600000000000002</v>
      </c>
      <c r="I18" s="1">
        <v>0.59199999999999997</v>
      </c>
      <c r="J18" s="1">
        <v>1969.123</v>
      </c>
      <c r="K18" s="1">
        <v>1770.671</v>
      </c>
      <c r="L18" s="1">
        <v>107.89700000000001</v>
      </c>
      <c r="M18" s="1">
        <v>0.42199999999999999</v>
      </c>
      <c r="N18" s="1">
        <v>16</v>
      </c>
      <c r="O18" s="1">
        <f t="shared" si="0"/>
        <v>4.5625</v>
      </c>
      <c r="P18" s="24"/>
      <c r="Q18" s="24"/>
      <c r="R18" s="24"/>
      <c r="S18" s="24"/>
    </row>
    <row r="19" spans="1:19" x14ac:dyDescent="0.7">
      <c r="A19" s="1" t="s">
        <v>287</v>
      </c>
      <c r="B19" s="1">
        <v>188</v>
      </c>
      <c r="C19" s="1">
        <v>45.853000000000002</v>
      </c>
      <c r="D19" s="1">
        <v>0.24399999999999999</v>
      </c>
      <c r="E19" s="3">
        <v>0.13400000000000001</v>
      </c>
      <c r="F19" s="1">
        <v>1.3740000000000001</v>
      </c>
      <c r="G19" s="1">
        <v>0.94799999999999995</v>
      </c>
      <c r="H19" s="1">
        <v>0.90100000000000002</v>
      </c>
      <c r="I19" s="1">
        <v>0.52800000000000002</v>
      </c>
      <c r="J19" s="1">
        <v>1837</v>
      </c>
      <c r="K19" s="1">
        <v>1747.681</v>
      </c>
      <c r="L19" s="1">
        <v>99.427000000000007</v>
      </c>
      <c r="M19" s="1">
        <v>0.38600000000000001</v>
      </c>
      <c r="N19" s="1">
        <v>7</v>
      </c>
      <c r="O19" s="1">
        <f t="shared" si="0"/>
        <v>26.857142857142858</v>
      </c>
      <c r="P19" s="24"/>
      <c r="Q19" s="24"/>
      <c r="R19" s="24"/>
      <c r="S19" s="24"/>
    </row>
    <row r="20" spans="1:19" x14ac:dyDescent="0.7">
      <c r="A20" s="1" t="s">
        <v>288</v>
      </c>
      <c r="B20" s="1">
        <v>64</v>
      </c>
      <c r="C20" s="1">
        <v>5.9169999999999998</v>
      </c>
      <c r="D20" s="1">
        <v>9.1999999999999998E-2</v>
      </c>
      <c r="E20" s="1">
        <v>1.7000000000000001E-2</v>
      </c>
      <c r="F20" s="1">
        <v>1.0609999999999999</v>
      </c>
      <c r="G20" s="1">
        <v>0.88800000000000001</v>
      </c>
      <c r="H20" s="1">
        <v>0.872</v>
      </c>
      <c r="I20" s="1">
        <v>0.45</v>
      </c>
      <c r="J20" s="1">
        <v>1764.203</v>
      </c>
      <c r="K20" s="1">
        <v>1449.797</v>
      </c>
      <c r="L20" s="1">
        <v>86.06</v>
      </c>
      <c r="M20" s="1">
        <v>0.25900000000000001</v>
      </c>
      <c r="N20" s="1">
        <v>8</v>
      </c>
      <c r="O20" s="1">
        <f t="shared" si="0"/>
        <v>8</v>
      </c>
      <c r="P20" s="24"/>
      <c r="Q20" s="24"/>
      <c r="R20" s="24"/>
      <c r="S20" s="24"/>
    </row>
    <row r="21" spans="1:19" x14ac:dyDescent="0.7">
      <c r="A21" s="1" t="s">
        <v>289</v>
      </c>
      <c r="B21" s="1">
        <v>25</v>
      </c>
      <c r="C21" s="1">
        <v>8.9359999999999999</v>
      </c>
      <c r="D21" s="1">
        <v>0.35699999999999998</v>
      </c>
      <c r="E21" s="1">
        <v>2.5999999999999999E-2</v>
      </c>
      <c r="F21" s="1">
        <v>1.746</v>
      </c>
      <c r="G21" s="1">
        <v>0.93400000000000005</v>
      </c>
      <c r="H21" s="1">
        <v>0.9</v>
      </c>
      <c r="I21" s="1">
        <v>0.66100000000000003</v>
      </c>
      <c r="J21" s="1">
        <v>1526.52</v>
      </c>
      <c r="K21" s="1">
        <v>1718.2</v>
      </c>
      <c r="L21" s="1">
        <v>86.644999999999996</v>
      </c>
      <c r="M21" s="1">
        <v>0.48299999999999998</v>
      </c>
      <c r="N21" s="1">
        <v>13</v>
      </c>
      <c r="O21" s="1">
        <f t="shared" si="0"/>
        <v>1.9230769230769231</v>
      </c>
      <c r="P21" s="24"/>
      <c r="Q21" s="24"/>
      <c r="R21" s="24"/>
      <c r="S21" s="24"/>
    </row>
    <row r="22" spans="1:19" x14ac:dyDescent="0.7">
      <c r="A22" s="1" t="s">
        <v>290</v>
      </c>
      <c r="B22" s="1">
        <v>24</v>
      </c>
      <c r="C22" s="1">
        <v>3.766</v>
      </c>
      <c r="D22" s="1">
        <v>0.157</v>
      </c>
      <c r="E22" s="1">
        <v>1.0999999999999999E-2</v>
      </c>
      <c r="F22" s="1">
        <v>1.258</v>
      </c>
      <c r="G22" s="1">
        <v>0.84099999999999997</v>
      </c>
      <c r="H22" s="1">
        <v>0.85399999999999998</v>
      </c>
      <c r="I22" s="1">
        <v>0.51700000000000002</v>
      </c>
      <c r="J22" s="1">
        <v>1270.25</v>
      </c>
      <c r="K22" s="1">
        <v>1288.625</v>
      </c>
      <c r="L22" s="1">
        <v>94.905000000000001</v>
      </c>
      <c r="M22" s="1">
        <v>0.30399999999999999</v>
      </c>
      <c r="N22" s="1">
        <v>8</v>
      </c>
      <c r="O22" s="1">
        <f t="shared" si="0"/>
        <v>3</v>
      </c>
      <c r="P22" s="24"/>
      <c r="Q22" s="24"/>
      <c r="R22" s="24"/>
      <c r="S22" s="24"/>
    </row>
    <row r="23" spans="1:19" x14ac:dyDescent="0.7">
      <c r="A23" s="1" t="s">
        <v>291</v>
      </c>
      <c r="B23" s="1">
        <v>27</v>
      </c>
      <c r="C23" s="1">
        <v>5.63</v>
      </c>
      <c r="D23" s="1">
        <v>0.20899999999999999</v>
      </c>
      <c r="E23" s="1">
        <v>1.6E-2</v>
      </c>
      <c r="F23" s="1">
        <v>1.492</v>
      </c>
      <c r="G23" s="1">
        <v>0.90900000000000003</v>
      </c>
      <c r="H23" s="1">
        <v>0.88400000000000001</v>
      </c>
      <c r="I23" s="1">
        <v>0.57799999999999996</v>
      </c>
      <c r="J23" s="1">
        <v>1347.037</v>
      </c>
      <c r="K23" s="1">
        <v>2164.4070000000002</v>
      </c>
      <c r="L23" s="1">
        <v>104.227</v>
      </c>
      <c r="M23" s="1">
        <v>0.40400000000000003</v>
      </c>
      <c r="N23" s="1">
        <v>11</v>
      </c>
      <c r="O23" s="1">
        <f t="shared" si="0"/>
        <v>2.4545454545454546</v>
      </c>
      <c r="P23" s="24"/>
      <c r="Q23" s="24"/>
      <c r="R23" s="24"/>
      <c r="S23" s="24"/>
    </row>
    <row r="24" spans="1:19" x14ac:dyDescent="0.7">
      <c r="A24" s="1" t="s">
        <v>292</v>
      </c>
      <c r="B24" s="1">
        <v>163</v>
      </c>
      <c r="C24" s="1">
        <v>15.89</v>
      </c>
      <c r="D24" s="1">
        <v>9.7000000000000003E-2</v>
      </c>
      <c r="E24" s="1">
        <v>4.5999999999999999E-2</v>
      </c>
      <c r="F24" s="1">
        <v>0.93700000000000006</v>
      </c>
      <c r="G24" s="1">
        <v>0.94599999999999995</v>
      </c>
      <c r="H24" s="1">
        <v>0.88200000000000001</v>
      </c>
      <c r="I24" s="1">
        <v>0.38500000000000001</v>
      </c>
      <c r="J24" s="1">
        <v>1485.0740000000001</v>
      </c>
      <c r="K24" s="1">
        <v>1376.8340000000001</v>
      </c>
      <c r="L24" s="1">
        <v>99.090999999999994</v>
      </c>
      <c r="M24" s="1">
        <v>0.26200000000000001</v>
      </c>
      <c r="N24" s="1">
        <v>19</v>
      </c>
      <c r="O24" s="1">
        <f t="shared" si="0"/>
        <v>8.5789473684210531</v>
      </c>
      <c r="P24" s="24"/>
      <c r="Q24" s="24"/>
      <c r="R24" s="24"/>
      <c r="S24" s="24"/>
    </row>
    <row r="25" spans="1:19" x14ac:dyDescent="0.7">
      <c r="A25" s="1" t="s">
        <v>293</v>
      </c>
      <c r="B25" s="1">
        <v>154</v>
      </c>
      <c r="C25" s="1">
        <v>65.504000000000005</v>
      </c>
      <c r="D25" s="1">
        <v>0.42499999999999999</v>
      </c>
      <c r="E25" s="1">
        <v>0.63400000000000001</v>
      </c>
      <c r="F25" s="1">
        <v>2.1349999999999998</v>
      </c>
      <c r="G25" s="1">
        <v>0.94199999999999995</v>
      </c>
      <c r="H25" s="1">
        <v>0.86499999999999999</v>
      </c>
      <c r="I25" s="1">
        <v>0.91300000000000003</v>
      </c>
      <c r="J25" s="1">
        <v>279.39</v>
      </c>
      <c r="K25" s="1">
        <v>210.351</v>
      </c>
      <c r="L25" s="1">
        <v>103.089</v>
      </c>
      <c r="M25" s="1">
        <v>0.60699999999999998</v>
      </c>
      <c r="N25" s="1">
        <v>2</v>
      </c>
      <c r="O25" s="1">
        <f t="shared" si="0"/>
        <v>77</v>
      </c>
      <c r="P25" s="24">
        <f t="shared" ref="P25" si="5">AVERAGE(O25:O34)</f>
        <v>87.183333333333337</v>
      </c>
      <c r="Q25" s="24">
        <f t="shared" ref="Q25" si="6">_xlfn.STDEV.S(O25:O34)</f>
        <v>36.43160766473305</v>
      </c>
      <c r="R25" s="24">
        <f t="shared" ref="R25" si="7">AVERAGE(D25:D34)</f>
        <v>0.37829999999999997</v>
      </c>
      <c r="S25" s="24">
        <f t="shared" ref="S25" si="8">_xlfn.STDEV.S(D25:D34)</f>
        <v>7.8112525670770219E-2</v>
      </c>
    </row>
    <row r="26" spans="1:19" x14ac:dyDescent="0.7">
      <c r="A26" s="1" t="s">
        <v>294</v>
      </c>
      <c r="B26" s="1">
        <v>99</v>
      </c>
      <c r="C26" s="1">
        <v>54.514000000000003</v>
      </c>
      <c r="D26" s="1">
        <v>0.55100000000000005</v>
      </c>
      <c r="E26" s="1">
        <v>0.52800000000000002</v>
      </c>
      <c r="F26" s="1">
        <v>2.1779999999999999</v>
      </c>
      <c r="G26" s="1">
        <v>0.96399999999999997</v>
      </c>
      <c r="H26" s="1">
        <v>0.871</v>
      </c>
      <c r="I26" s="1">
        <v>0.90400000000000003</v>
      </c>
      <c r="J26" s="1">
        <v>188.31299999999999</v>
      </c>
      <c r="K26" s="1">
        <v>254.77799999999999</v>
      </c>
      <c r="L26" s="1">
        <v>114.85899999999999</v>
      </c>
      <c r="M26" s="1">
        <v>0.64700000000000002</v>
      </c>
      <c r="N26" s="1">
        <v>1</v>
      </c>
      <c r="O26" s="1">
        <f t="shared" si="0"/>
        <v>99</v>
      </c>
      <c r="P26" s="24"/>
      <c r="Q26" s="24"/>
      <c r="R26" s="24"/>
      <c r="S26" s="24"/>
    </row>
    <row r="27" spans="1:19" x14ac:dyDescent="0.7">
      <c r="A27" s="1" t="s">
        <v>295</v>
      </c>
      <c r="B27" s="1">
        <v>97</v>
      </c>
      <c r="C27" s="1">
        <v>31.748000000000001</v>
      </c>
      <c r="D27" s="1">
        <v>0.32700000000000001</v>
      </c>
      <c r="E27" s="1">
        <v>0.307</v>
      </c>
      <c r="F27" s="1">
        <v>1.94</v>
      </c>
      <c r="G27" s="1">
        <v>0.93100000000000005</v>
      </c>
      <c r="H27" s="1">
        <v>0.85199999999999998</v>
      </c>
      <c r="I27" s="1">
        <v>0.82799999999999996</v>
      </c>
      <c r="J27" s="1">
        <v>274.37099999999998</v>
      </c>
      <c r="K27" s="1">
        <v>239.928</v>
      </c>
      <c r="L27" s="1">
        <v>100.905</v>
      </c>
      <c r="M27" s="1">
        <v>0.55100000000000005</v>
      </c>
      <c r="N27" s="1">
        <v>2</v>
      </c>
      <c r="O27" s="1">
        <f t="shared" si="0"/>
        <v>48.5</v>
      </c>
      <c r="P27" s="24"/>
      <c r="Q27" s="24"/>
      <c r="R27" s="24"/>
      <c r="S27" s="24"/>
    </row>
    <row r="28" spans="1:19" x14ac:dyDescent="0.7">
      <c r="A28" s="1" t="s">
        <v>296</v>
      </c>
      <c r="B28" s="1">
        <v>81</v>
      </c>
      <c r="C28" s="1">
        <v>33.323</v>
      </c>
      <c r="D28" s="1">
        <v>0.41099999999999998</v>
      </c>
      <c r="E28" s="1">
        <v>0.32300000000000001</v>
      </c>
      <c r="F28" s="1">
        <v>2.17</v>
      </c>
      <c r="G28" s="1">
        <v>0.93100000000000005</v>
      </c>
      <c r="H28" s="1">
        <v>0.86499999999999999</v>
      </c>
      <c r="I28" s="1">
        <v>0.92700000000000005</v>
      </c>
      <c r="J28" s="1">
        <v>299.24700000000001</v>
      </c>
      <c r="K28" s="1">
        <v>270.02499999999998</v>
      </c>
      <c r="L28" s="1">
        <v>111.124</v>
      </c>
      <c r="M28" s="1">
        <v>0.60399999999999998</v>
      </c>
      <c r="N28" s="1">
        <v>1</v>
      </c>
      <c r="O28" s="1">
        <f t="shared" si="0"/>
        <v>81</v>
      </c>
      <c r="P28" s="24"/>
      <c r="Q28" s="24"/>
      <c r="R28" s="24"/>
      <c r="S28" s="24"/>
    </row>
    <row r="29" spans="1:19" x14ac:dyDescent="0.7">
      <c r="A29" s="1" t="s">
        <v>297</v>
      </c>
      <c r="B29" s="1">
        <v>173</v>
      </c>
      <c r="C29" s="1">
        <v>74.8</v>
      </c>
      <c r="D29" s="1">
        <v>0.432</v>
      </c>
      <c r="E29" s="1">
        <v>0.72399999999999998</v>
      </c>
      <c r="F29" s="1">
        <v>2.1389999999999998</v>
      </c>
      <c r="G29" s="1">
        <v>0.96899999999999997</v>
      </c>
      <c r="H29" s="1">
        <v>0.88200000000000001</v>
      </c>
      <c r="I29" s="1">
        <v>0.9</v>
      </c>
      <c r="J29" s="1">
        <v>291.34100000000001</v>
      </c>
      <c r="K29" s="1">
        <v>241.636</v>
      </c>
      <c r="L29" s="1">
        <v>112.91</v>
      </c>
      <c r="M29" s="1">
        <v>0.628</v>
      </c>
      <c r="N29" s="1">
        <v>1</v>
      </c>
      <c r="O29" s="1">
        <f t="shared" si="0"/>
        <v>173</v>
      </c>
      <c r="P29" s="24"/>
      <c r="Q29" s="24"/>
      <c r="R29" s="24"/>
      <c r="S29" s="24"/>
    </row>
    <row r="30" spans="1:19" x14ac:dyDescent="0.7">
      <c r="A30" s="1" t="s">
        <v>298</v>
      </c>
      <c r="B30" s="1">
        <v>241</v>
      </c>
      <c r="C30" s="1">
        <v>76.138999999999996</v>
      </c>
      <c r="D30" s="1">
        <v>0.316</v>
      </c>
      <c r="E30" s="1">
        <v>0.73699999999999999</v>
      </c>
      <c r="F30" s="1">
        <v>1.782</v>
      </c>
      <c r="G30" s="1">
        <v>0.94899999999999995</v>
      </c>
      <c r="H30" s="1">
        <v>0.879</v>
      </c>
      <c r="I30" s="1">
        <v>0.77500000000000002</v>
      </c>
      <c r="J30" s="1">
        <v>227.16200000000001</v>
      </c>
      <c r="K30" s="1">
        <v>176.78399999999999</v>
      </c>
      <c r="L30" s="1">
        <v>118.566</v>
      </c>
      <c r="M30" s="1">
        <v>0.501</v>
      </c>
      <c r="N30" s="1">
        <v>3</v>
      </c>
      <c r="O30" s="1">
        <f t="shared" si="0"/>
        <v>80.333333333333329</v>
      </c>
      <c r="P30" s="24"/>
      <c r="Q30" s="24"/>
      <c r="R30" s="24"/>
      <c r="S30" s="24"/>
    </row>
    <row r="31" spans="1:19" x14ac:dyDescent="0.7">
      <c r="A31" s="1" t="s">
        <v>299</v>
      </c>
      <c r="B31" s="1">
        <v>82</v>
      </c>
      <c r="C31" s="1">
        <v>27.651</v>
      </c>
      <c r="D31" s="1">
        <v>0.33700000000000002</v>
      </c>
      <c r="E31" s="1">
        <v>0.26800000000000002</v>
      </c>
      <c r="F31" s="1">
        <v>1.913</v>
      </c>
      <c r="G31" s="1">
        <v>0.95299999999999996</v>
      </c>
      <c r="H31" s="1">
        <v>0.88900000000000001</v>
      </c>
      <c r="I31" s="1">
        <v>0.83</v>
      </c>
      <c r="J31" s="1">
        <v>292.89</v>
      </c>
      <c r="K31" s="1">
        <v>231.976</v>
      </c>
      <c r="L31" s="1">
        <v>113.065</v>
      </c>
      <c r="M31" s="1">
        <v>0.54</v>
      </c>
      <c r="N31" s="1">
        <v>1</v>
      </c>
      <c r="O31" s="1">
        <f t="shared" si="0"/>
        <v>82</v>
      </c>
      <c r="P31" s="24"/>
      <c r="Q31" s="24"/>
      <c r="R31" s="24"/>
      <c r="S31" s="24"/>
    </row>
    <row r="32" spans="1:19" x14ac:dyDescent="0.7">
      <c r="A32" s="1" t="s">
        <v>300</v>
      </c>
      <c r="B32" s="1">
        <v>80</v>
      </c>
      <c r="C32" s="1">
        <v>27.1</v>
      </c>
      <c r="D32" s="1">
        <v>0.33900000000000002</v>
      </c>
      <c r="E32" s="1">
        <v>0.26200000000000001</v>
      </c>
      <c r="F32" s="1">
        <v>1.907</v>
      </c>
      <c r="G32" s="1">
        <v>0.94</v>
      </c>
      <c r="H32" s="1">
        <v>0.874</v>
      </c>
      <c r="I32" s="1">
        <v>0.84499999999999997</v>
      </c>
      <c r="J32" s="1">
        <v>318.39999999999998</v>
      </c>
      <c r="K32" s="1">
        <v>237.32499999999999</v>
      </c>
      <c r="L32" s="1">
        <v>110.748</v>
      </c>
      <c r="M32" s="1">
        <v>0.54100000000000004</v>
      </c>
      <c r="N32" s="1">
        <v>2</v>
      </c>
      <c r="O32" s="1">
        <f t="shared" si="0"/>
        <v>40</v>
      </c>
      <c r="P32" s="24"/>
      <c r="Q32" s="24"/>
      <c r="R32" s="24"/>
      <c r="S32" s="24"/>
    </row>
    <row r="33" spans="1:19" x14ac:dyDescent="0.7">
      <c r="A33" s="1" t="s">
        <v>301</v>
      </c>
      <c r="B33" s="1">
        <v>109</v>
      </c>
      <c r="C33" s="1">
        <v>30.92</v>
      </c>
      <c r="D33" s="1">
        <v>0.28399999999999997</v>
      </c>
      <c r="E33" s="1">
        <v>0.29899999999999999</v>
      </c>
      <c r="F33" s="1">
        <v>1.738</v>
      </c>
      <c r="G33" s="1">
        <v>0.94899999999999995</v>
      </c>
      <c r="H33" s="1">
        <v>0.89500000000000002</v>
      </c>
      <c r="I33" s="1">
        <v>0.76800000000000002</v>
      </c>
      <c r="J33" s="1">
        <v>186.93600000000001</v>
      </c>
      <c r="K33" s="1">
        <v>305.71600000000001</v>
      </c>
      <c r="L33" s="1">
        <v>110.72199999999999</v>
      </c>
      <c r="M33" s="1">
        <v>0.48</v>
      </c>
      <c r="N33" s="1">
        <v>1</v>
      </c>
      <c r="O33" s="1">
        <f t="shared" si="0"/>
        <v>109</v>
      </c>
      <c r="P33" s="24"/>
      <c r="Q33" s="24"/>
      <c r="R33" s="24"/>
      <c r="S33" s="24"/>
    </row>
    <row r="34" spans="1:19" x14ac:dyDescent="0.7">
      <c r="A34" s="1" t="s">
        <v>302</v>
      </c>
      <c r="B34" s="1">
        <v>82</v>
      </c>
      <c r="C34" s="1">
        <v>29.620999999999999</v>
      </c>
      <c r="D34" s="1">
        <v>0.36099999999999999</v>
      </c>
      <c r="E34" s="1">
        <v>0.28699999999999998</v>
      </c>
      <c r="F34" s="1">
        <v>1.8859999999999999</v>
      </c>
      <c r="G34" s="1">
        <v>0.95599999999999996</v>
      </c>
      <c r="H34" s="1">
        <v>0.88</v>
      </c>
      <c r="I34" s="1">
        <v>0.82499999999999996</v>
      </c>
      <c r="J34" s="1">
        <v>267.11</v>
      </c>
      <c r="K34" s="1">
        <v>245.32900000000001</v>
      </c>
      <c r="L34" s="1">
        <v>105.76900000000001</v>
      </c>
      <c r="M34" s="1">
        <v>0.52700000000000002</v>
      </c>
      <c r="N34" s="1">
        <v>1</v>
      </c>
      <c r="O34" s="1">
        <f t="shared" si="0"/>
        <v>82</v>
      </c>
      <c r="P34" s="24"/>
      <c r="Q34" s="24"/>
      <c r="R34" s="24"/>
      <c r="S34" s="24"/>
    </row>
    <row r="35" spans="1:19" x14ac:dyDescent="0.7">
      <c r="A35" s="1" t="s">
        <v>303</v>
      </c>
      <c r="B35" s="1">
        <v>74</v>
      </c>
      <c r="C35" s="1">
        <v>45.691000000000003</v>
      </c>
      <c r="D35" s="1">
        <v>0.61699999999999999</v>
      </c>
      <c r="E35" s="1">
        <v>0.443</v>
      </c>
      <c r="F35" s="1">
        <v>2.4700000000000002</v>
      </c>
      <c r="G35" s="1">
        <v>0.94199999999999995</v>
      </c>
      <c r="H35" s="1">
        <v>0.87</v>
      </c>
      <c r="I35" s="1">
        <v>1.0009999999999999</v>
      </c>
      <c r="J35" s="1">
        <v>255.905</v>
      </c>
      <c r="K35" s="1">
        <v>245.77</v>
      </c>
      <c r="L35" s="1">
        <v>107.818</v>
      </c>
      <c r="M35" s="1">
        <v>0.68899999999999995</v>
      </c>
      <c r="N35" s="1">
        <v>4</v>
      </c>
      <c r="O35" s="1">
        <f t="shared" si="0"/>
        <v>18.5</v>
      </c>
      <c r="P35" s="24">
        <f t="shared" ref="P35" si="9">AVERAGE(O35:O44)</f>
        <v>48.535000000000011</v>
      </c>
      <c r="Q35" s="24">
        <f t="shared" ref="Q35" si="10">_xlfn.STDEV.S(O35:O44)</f>
        <v>39.242549383274842</v>
      </c>
      <c r="R35" s="24">
        <f t="shared" ref="R35" si="11">AVERAGE(D35:D44)</f>
        <v>0.38019999999999998</v>
      </c>
      <c r="S35" s="24">
        <f t="shared" ref="S35" si="12">_xlfn.STDEV.S(D35:D44)</f>
        <v>0.13414734850570517</v>
      </c>
    </row>
    <row r="36" spans="1:19" x14ac:dyDescent="0.7">
      <c r="A36" s="1" t="s">
        <v>304</v>
      </c>
      <c r="B36" s="1">
        <v>174</v>
      </c>
      <c r="C36" s="1">
        <v>47.463999999999999</v>
      </c>
      <c r="D36" s="1">
        <v>0.27300000000000002</v>
      </c>
      <c r="E36" s="1">
        <v>0.46</v>
      </c>
      <c r="F36" s="1">
        <v>1.746</v>
      </c>
      <c r="G36" s="1">
        <v>0.93899999999999995</v>
      </c>
      <c r="H36" s="1">
        <v>0.874</v>
      </c>
      <c r="I36" s="1">
        <v>0.77400000000000002</v>
      </c>
      <c r="J36" s="1">
        <v>259.678</v>
      </c>
      <c r="K36" s="1">
        <v>177.655</v>
      </c>
      <c r="L36" s="1">
        <v>113.651</v>
      </c>
      <c r="M36" s="1">
        <v>0.48699999999999999</v>
      </c>
      <c r="N36" s="1">
        <v>3</v>
      </c>
      <c r="O36" s="1">
        <f t="shared" si="0"/>
        <v>58</v>
      </c>
      <c r="P36" s="24"/>
      <c r="Q36" s="24"/>
      <c r="R36" s="24"/>
      <c r="S36" s="24"/>
    </row>
    <row r="37" spans="1:19" x14ac:dyDescent="0.7">
      <c r="A37" s="1" t="s">
        <v>305</v>
      </c>
      <c r="B37" s="1">
        <v>108</v>
      </c>
      <c r="C37" s="1">
        <v>20.797000000000001</v>
      </c>
      <c r="D37" s="1">
        <v>0.193</v>
      </c>
      <c r="E37" s="1">
        <v>0.20100000000000001</v>
      </c>
      <c r="F37" s="1">
        <v>1.4650000000000001</v>
      </c>
      <c r="G37" s="1">
        <v>0.94599999999999995</v>
      </c>
      <c r="H37" s="1">
        <v>0.89300000000000002</v>
      </c>
      <c r="I37" s="1">
        <v>0.67100000000000004</v>
      </c>
      <c r="J37" s="1">
        <v>288.54599999999999</v>
      </c>
      <c r="K37" s="1">
        <v>281.935</v>
      </c>
      <c r="L37" s="1">
        <v>104.262</v>
      </c>
      <c r="M37" s="1">
        <v>0.4</v>
      </c>
      <c r="N37" s="1">
        <v>1</v>
      </c>
      <c r="O37" s="1">
        <f t="shared" si="0"/>
        <v>108</v>
      </c>
      <c r="P37" s="24"/>
      <c r="Q37" s="24"/>
      <c r="R37" s="24"/>
      <c r="S37" s="24"/>
    </row>
    <row r="38" spans="1:19" x14ac:dyDescent="0.7">
      <c r="A38" s="1" t="s">
        <v>306</v>
      </c>
      <c r="B38" s="1">
        <v>70</v>
      </c>
      <c r="C38" s="1">
        <v>18.789000000000001</v>
      </c>
      <c r="D38" s="1">
        <v>0.26800000000000002</v>
      </c>
      <c r="E38" s="1">
        <v>0.182</v>
      </c>
      <c r="F38" s="1">
        <v>1.7050000000000001</v>
      </c>
      <c r="G38" s="1">
        <v>0.94099999999999995</v>
      </c>
      <c r="H38" s="1">
        <v>0.88200000000000001</v>
      </c>
      <c r="I38" s="1">
        <v>0.75700000000000001</v>
      </c>
      <c r="J38" s="1">
        <v>293.18599999999998</v>
      </c>
      <c r="K38" s="1">
        <v>297</v>
      </c>
      <c r="L38" s="1">
        <v>116.544</v>
      </c>
      <c r="M38" s="1">
        <v>0.48799999999999999</v>
      </c>
      <c r="N38" s="1">
        <v>3</v>
      </c>
      <c r="O38" s="1">
        <f t="shared" si="0"/>
        <v>23.333333333333332</v>
      </c>
      <c r="P38" s="24"/>
      <c r="Q38" s="24"/>
      <c r="R38" s="24"/>
      <c r="S38" s="24"/>
    </row>
    <row r="39" spans="1:19" x14ac:dyDescent="0.7">
      <c r="A39" s="1" t="s">
        <v>307</v>
      </c>
      <c r="B39" s="1">
        <v>126</v>
      </c>
      <c r="C39" s="1">
        <v>53.253999999999998</v>
      </c>
      <c r="D39" s="1">
        <v>0.42299999999999999</v>
      </c>
      <c r="E39" s="1">
        <v>0.51600000000000001</v>
      </c>
      <c r="F39" s="1">
        <v>2.2559999999999998</v>
      </c>
      <c r="G39" s="1">
        <v>0.88500000000000001</v>
      </c>
      <c r="H39" s="1">
        <v>0.85699999999999998</v>
      </c>
      <c r="I39" s="1">
        <v>0.96399999999999997</v>
      </c>
      <c r="J39" s="1">
        <v>253.65899999999999</v>
      </c>
      <c r="K39" s="1">
        <v>229.89699999999999</v>
      </c>
      <c r="L39" s="1">
        <v>104.48099999999999</v>
      </c>
      <c r="M39" s="1">
        <v>0.57899999999999996</v>
      </c>
      <c r="N39" s="1">
        <v>1</v>
      </c>
      <c r="O39" s="1">
        <f t="shared" si="0"/>
        <v>126</v>
      </c>
      <c r="P39" s="24"/>
      <c r="Q39" s="24"/>
      <c r="R39" s="24"/>
      <c r="S39" s="24"/>
    </row>
    <row r="40" spans="1:19" x14ac:dyDescent="0.7">
      <c r="A40" s="1" t="s">
        <v>308</v>
      </c>
      <c r="B40" s="1">
        <v>173</v>
      </c>
      <c r="C40" s="1">
        <v>81.811000000000007</v>
      </c>
      <c r="D40" s="1">
        <v>0.47299999999999998</v>
      </c>
      <c r="E40" s="1">
        <v>0.79200000000000004</v>
      </c>
      <c r="F40" s="1">
        <v>2.2909999999999999</v>
      </c>
      <c r="G40" s="1">
        <v>0.93200000000000005</v>
      </c>
      <c r="H40" s="1">
        <v>0.86</v>
      </c>
      <c r="I40" s="1">
        <v>0.96399999999999997</v>
      </c>
      <c r="J40" s="1">
        <v>203.798</v>
      </c>
      <c r="K40" s="1">
        <v>233.08699999999999</v>
      </c>
      <c r="L40" s="1">
        <v>108.324</v>
      </c>
      <c r="M40" s="1">
        <v>0.64100000000000001</v>
      </c>
      <c r="N40" s="1">
        <v>3</v>
      </c>
      <c r="O40" s="1">
        <f t="shared" si="0"/>
        <v>57.666666666666664</v>
      </c>
      <c r="P40" s="24"/>
      <c r="Q40" s="24"/>
      <c r="R40" s="24"/>
      <c r="S40" s="24"/>
    </row>
    <row r="41" spans="1:19" x14ac:dyDescent="0.7">
      <c r="A41" s="1" t="s">
        <v>309</v>
      </c>
      <c r="B41" s="1">
        <v>203</v>
      </c>
      <c r="C41" s="1">
        <v>56.956000000000003</v>
      </c>
      <c r="D41" s="1">
        <v>0.28100000000000003</v>
      </c>
      <c r="E41" s="1">
        <v>0.55200000000000005</v>
      </c>
      <c r="F41" s="1">
        <v>1.7490000000000001</v>
      </c>
      <c r="G41" s="1">
        <v>0.95899999999999996</v>
      </c>
      <c r="H41" s="1">
        <v>0.873</v>
      </c>
      <c r="I41" s="1">
        <v>0.76500000000000001</v>
      </c>
      <c r="J41" s="1">
        <v>261.67</v>
      </c>
      <c r="K41" s="1">
        <v>219.15299999999999</v>
      </c>
      <c r="L41" s="1">
        <v>115.623</v>
      </c>
      <c r="M41" s="1">
        <v>0.5</v>
      </c>
      <c r="N41" s="1">
        <v>7</v>
      </c>
      <c r="O41" s="1">
        <f t="shared" si="0"/>
        <v>29</v>
      </c>
      <c r="P41" s="24"/>
      <c r="Q41" s="24"/>
      <c r="R41" s="24"/>
      <c r="S41" s="24"/>
    </row>
    <row r="42" spans="1:19" x14ac:dyDescent="0.7">
      <c r="A42" s="1" t="s">
        <v>310</v>
      </c>
      <c r="B42" s="1">
        <v>42</v>
      </c>
      <c r="C42" s="1">
        <v>19.97</v>
      </c>
      <c r="D42" s="1">
        <v>0.47499999999999998</v>
      </c>
      <c r="E42" s="1">
        <v>0.193</v>
      </c>
      <c r="F42" s="1">
        <v>2.2959999999999998</v>
      </c>
      <c r="G42" s="1">
        <v>0.90600000000000003</v>
      </c>
      <c r="H42" s="1">
        <v>0.84299999999999997</v>
      </c>
      <c r="I42" s="1">
        <v>0.96</v>
      </c>
      <c r="J42" s="1">
        <v>257.262</v>
      </c>
      <c r="K42" s="1">
        <v>211.405</v>
      </c>
      <c r="L42" s="1">
        <v>108.619</v>
      </c>
      <c r="M42" s="1">
        <v>0.63100000000000001</v>
      </c>
      <c r="N42" s="1">
        <v>2</v>
      </c>
      <c r="O42" s="1">
        <f t="shared" si="0"/>
        <v>21</v>
      </c>
      <c r="P42" s="24"/>
      <c r="Q42" s="24"/>
      <c r="R42" s="24"/>
      <c r="S42" s="24"/>
    </row>
    <row r="43" spans="1:19" x14ac:dyDescent="0.7">
      <c r="A43" s="1" t="s">
        <v>311</v>
      </c>
      <c r="B43" s="1">
        <v>109</v>
      </c>
      <c r="C43" s="1">
        <v>53.53</v>
      </c>
      <c r="D43" s="1">
        <v>0.49099999999999999</v>
      </c>
      <c r="E43" s="1">
        <v>0.51800000000000002</v>
      </c>
      <c r="F43" s="1">
        <v>2.3439999999999999</v>
      </c>
      <c r="G43" s="1">
        <v>0.92500000000000004</v>
      </c>
      <c r="H43" s="1">
        <v>0.875</v>
      </c>
      <c r="I43" s="1">
        <v>0.999</v>
      </c>
      <c r="J43" s="1">
        <v>301.99099999999999</v>
      </c>
      <c r="K43" s="1">
        <v>263.70600000000002</v>
      </c>
      <c r="L43" s="1">
        <v>107.148</v>
      </c>
      <c r="M43" s="1">
        <v>0.64400000000000002</v>
      </c>
      <c r="N43" s="1">
        <v>4</v>
      </c>
      <c r="O43" s="1">
        <f t="shared" si="0"/>
        <v>27.25</v>
      </c>
      <c r="P43" s="24"/>
      <c r="Q43" s="24"/>
      <c r="R43" s="24"/>
      <c r="S43" s="24"/>
    </row>
    <row r="44" spans="1:19" x14ac:dyDescent="0.7">
      <c r="A44" s="1" t="s">
        <v>312</v>
      </c>
      <c r="B44" s="1">
        <v>83</v>
      </c>
      <c r="C44" s="1">
        <v>25.562999999999999</v>
      </c>
      <c r="D44" s="1">
        <v>0.308</v>
      </c>
      <c r="E44" s="1">
        <v>0.248</v>
      </c>
      <c r="F44" s="1">
        <v>1.843</v>
      </c>
      <c r="G44" s="1">
        <v>0.94199999999999995</v>
      </c>
      <c r="H44" s="1">
        <v>0.88600000000000001</v>
      </c>
      <c r="I44" s="1">
        <v>0.81</v>
      </c>
      <c r="J44" s="1">
        <v>280.24099999999999</v>
      </c>
      <c r="K44" s="1">
        <v>295.976</v>
      </c>
      <c r="L44" s="1">
        <v>105.834</v>
      </c>
      <c r="M44" s="1">
        <v>0.499</v>
      </c>
      <c r="N44" s="1">
        <v>5</v>
      </c>
      <c r="O44" s="1">
        <f t="shared" si="0"/>
        <v>16.600000000000001</v>
      </c>
      <c r="P44" s="24"/>
      <c r="Q44" s="24"/>
      <c r="R44" s="24"/>
      <c r="S44" s="24"/>
    </row>
    <row r="45" spans="1:19" x14ac:dyDescent="0.7">
      <c r="A45" s="1" t="s">
        <v>313</v>
      </c>
      <c r="B45" s="1">
        <v>48</v>
      </c>
      <c r="C45" s="1">
        <v>12.997999999999999</v>
      </c>
      <c r="D45" s="1">
        <v>0.27100000000000002</v>
      </c>
      <c r="E45" s="1">
        <v>0.126</v>
      </c>
      <c r="F45" s="1">
        <v>1.7929999999999999</v>
      </c>
      <c r="G45" s="1">
        <v>0.94099999999999995</v>
      </c>
      <c r="H45" s="1">
        <v>0.82899999999999996</v>
      </c>
      <c r="I45" s="1">
        <v>0.77100000000000002</v>
      </c>
      <c r="J45" s="1">
        <v>232.97900000000001</v>
      </c>
      <c r="K45" s="1">
        <v>172.833</v>
      </c>
      <c r="L45" s="1">
        <v>102.316</v>
      </c>
      <c r="M45" s="1">
        <v>0.53800000000000003</v>
      </c>
      <c r="N45" s="1">
        <v>2</v>
      </c>
      <c r="O45" s="1">
        <f t="shared" si="0"/>
        <v>24</v>
      </c>
      <c r="P45" s="24">
        <f t="shared" ref="P45" si="13">AVERAGE(O45:O54)</f>
        <v>50.85</v>
      </c>
      <c r="Q45" s="24">
        <f t="shared" ref="Q45" si="14">_xlfn.STDEV.S(O45:O54)</f>
        <v>28.757655985455038</v>
      </c>
      <c r="R45" s="24">
        <f t="shared" ref="R45" si="15">AVERAGE(D45:D54)</f>
        <v>0.40709999999999996</v>
      </c>
      <c r="S45" s="24">
        <f t="shared" ref="S45" si="16">_xlfn.STDEV.S(D45:D54)</f>
        <v>0.13839512676070348</v>
      </c>
    </row>
    <row r="46" spans="1:19" x14ac:dyDescent="0.7">
      <c r="A46" s="1" t="s">
        <v>314</v>
      </c>
      <c r="B46" s="1">
        <v>28</v>
      </c>
      <c r="C46" s="1">
        <v>19.457999999999998</v>
      </c>
      <c r="D46" s="1">
        <v>0.69499999999999995</v>
      </c>
      <c r="E46" s="1">
        <v>0.188</v>
      </c>
      <c r="F46" s="1">
        <v>2.5270000000000001</v>
      </c>
      <c r="G46" s="1">
        <v>0.90400000000000003</v>
      </c>
      <c r="H46" s="1">
        <v>0.86499999999999999</v>
      </c>
      <c r="I46" s="1">
        <v>1.0980000000000001</v>
      </c>
      <c r="J46" s="1">
        <v>305.786</v>
      </c>
      <c r="K46" s="1">
        <v>292.714</v>
      </c>
      <c r="L46" s="1">
        <v>110.901</v>
      </c>
      <c r="M46" s="1">
        <v>0.66300000000000003</v>
      </c>
      <c r="N46" s="1">
        <v>2</v>
      </c>
      <c r="O46" s="1">
        <f t="shared" si="0"/>
        <v>14</v>
      </c>
      <c r="P46" s="24"/>
      <c r="Q46" s="24"/>
      <c r="R46" s="24"/>
      <c r="S46" s="24"/>
    </row>
    <row r="47" spans="1:19" x14ac:dyDescent="0.7">
      <c r="A47" s="1" t="s">
        <v>315</v>
      </c>
      <c r="B47" s="1">
        <v>60</v>
      </c>
      <c r="C47" s="1">
        <v>29.108000000000001</v>
      </c>
      <c r="D47" s="1">
        <v>0.48499999999999999</v>
      </c>
      <c r="E47" s="1">
        <v>0.28199999999999997</v>
      </c>
      <c r="F47" s="1">
        <v>2.343</v>
      </c>
      <c r="G47" s="1">
        <v>0.95399999999999996</v>
      </c>
      <c r="H47" s="1">
        <v>0.85299999999999998</v>
      </c>
      <c r="I47" s="1">
        <v>0.97599999999999998</v>
      </c>
      <c r="J47" s="1">
        <v>255.46700000000001</v>
      </c>
      <c r="K47" s="1">
        <v>284.5</v>
      </c>
      <c r="L47" s="1">
        <v>104.099</v>
      </c>
      <c r="M47" s="1">
        <v>0.70399999999999996</v>
      </c>
      <c r="N47" s="1">
        <v>1</v>
      </c>
      <c r="O47" s="1">
        <f t="shared" si="0"/>
        <v>60</v>
      </c>
      <c r="P47" s="24"/>
      <c r="Q47" s="24"/>
      <c r="R47" s="24"/>
      <c r="S47" s="24"/>
    </row>
    <row r="48" spans="1:19" x14ac:dyDescent="0.7">
      <c r="A48" s="1" t="s">
        <v>316</v>
      </c>
      <c r="B48" s="1">
        <v>80</v>
      </c>
      <c r="C48" s="1">
        <v>32.338000000000001</v>
      </c>
      <c r="D48" s="1">
        <v>0.40400000000000003</v>
      </c>
      <c r="E48" s="1">
        <v>0.313</v>
      </c>
      <c r="F48" s="1">
        <v>2.3959999999999999</v>
      </c>
      <c r="G48" s="1">
        <v>0.82099999999999995</v>
      </c>
      <c r="H48" s="1">
        <v>0.79400000000000004</v>
      </c>
      <c r="I48" s="1">
        <v>0.97799999999999998</v>
      </c>
      <c r="J48" s="1">
        <v>245.5</v>
      </c>
      <c r="K48" s="1">
        <v>234.012</v>
      </c>
      <c r="L48" s="1">
        <v>96.912000000000006</v>
      </c>
      <c r="M48" s="1">
        <v>0.66800000000000004</v>
      </c>
      <c r="N48" s="1">
        <v>2</v>
      </c>
      <c r="O48" s="1">
        <f t="shared" si="0"/>
        <v>40</v>
      </c>
      <c r="P48" s="24"/>
      <c r="Q48" s="24"/>
      <c r="R48" s="24"/>
      <c r="S48" s="24"/>
    </row>
    <row r="49" spans="1:19" x14ac:dyDescent="0.7">
      <c r="A49" s="1" t="s">
        <v>317</v>
      </c>
      <c r="B49" s="1">
        <v>92</v>
      </c>
      <c r="C49" s="1">
        <v>50.811999999999998</v>
      </c>
      <c r="D49" s="1">
        <v>0.55200000000000005</v>
      </c>
      <c r="E49" s="1">
        <v>0.49199999999999999</v>
      </c>
      <c r="F49" s="1">
        <v>2.552</v>
      </c>
      <c r="G49" s="1">
        <v>0.94299999999999995</v>
      </c>
      <c r="H49" s="1">
        <v>0.85499999999999998</v>
      </c>
      <c r="I49" s="1">
        <v>1.036</v>
      </c>
      <c r="J49" s="1">
        <v>217.261</v>
      </c>
      <c r="K49" s="1">
        <v>237.42400000000001</v>
      </c>
      <c r="L49" s="1">
        <v>105.627</v>
      </c>
      <c r="M49" s="1">
        <v>0.76500000000000001</v>
      </c>
      <c r="N49" s="1">
        <v>1</v>
      </c>
      <c r="O49" s="1">
        <f t="shared" si="0"/>
        <v>92</v>
      </c>
      <c r="P49" s="24"/>
      <c r="Q49" s="24"/>
      <c r="R49" s="24"/>
      <c r="S49" s="24"/>
    </row>
    <row r="50" spans="1:19" x14ac:dyDescent="0.7">
      <c r="A50" s="1" t="s">
        <v>318</v>
      </c>
      <c r="B50" s="1">
        <v>219</v>
      </c>
      <c r="C50" s="1">
        <v>61.603999999999999</v>
      </c>
      <c r="D50" s="1">
        <v>0.28100000000000003</v>
      </c>
      <c r="E50" s="1">
        <v>0.59699999999999998</v>
      </c>
      <c r="F50" s="1">
        <v>1.911</v>
      </c>
      <c r="G50" s="1">
        <v>0.89500000000000002</v>
      </c>
      <c r="H50" s="1">
        <v>0.83</v>
      </c>
      <c r="I50" s="1">
        <v>0.83299999999999996</v>
      </c>
      <c r="J50" s="1">
        <v>232.155</v>
      </c>
      <c r="K50" s="1">
        <v>217.10499999999999</v>
      </c>
      <c r="L50" s="1">
        <v>94.908000000000001</v>
      </c>
      <c r="M50" s="1">
        <v>0.54200000000000004</v>
      </c>
      <c r="N50" s="1">
        <v>3</v>
      </c>
      <c r="O50" s="1">
        <f t="shared" si="0"/>
        <v>73</v>
      </c>
      <c r="P50" s="24"/>
      <c r="Q50" s="24"/>
      <c r="R50" s="24"/>
      <c r="S50" s="24"/>
    </row>
    <row r="51" spans="1:19" x14ac:dyDescent="0.7">
      <c r="A51" s="1" t="s">
        <v>319</v>
      </c>
      <c r="B51" s="1">
        <v>40</v>
      </c>
      <c r="C51" s="1">
        <v>15.125</v>
      </c>
      <c r="D51" s="1">
        <v>0.378</v>
      </c>
      <c r="E51" s="1">
        <v>0.14599999999999999</v>
      </c>
      <c r="F51" s="1">
        <v>2.181</v>
      </c>
      <c r="G51" s="1">
        <v>0.91800000000000004</v>
      </c>
      <c r="H51" s="1">
        <v>0.83199999999999996</v>
      </c>
      <c r="I51" s="1">
        <v>0.93899999999999995</v>
      </c>
      <c r="J51" s="1">
        <v>184.875</v>
      </c>
      <c r="K51" s="1">
        <v>231.42500000000001</v>
      </c>
      <c r="L51" s="1">
        <v>97.072000000000003</v>
      </c>
      <c r="M51" s="1">
        <v>0.625</v>
      </c>
      <c r="N51" s="1">
        <v>2</v>
      </c>
      <c r="O51" s="1">
        <f t="shared" si="0"/>
        <v>20</v>
      </c>
      <c r="P51" s="24"/>
      <c r="Q51" s="24"/>
      <c r="R51" s="24"/>
      <c r="S51" s="24"/>
    </row>
    <row r="52" spans="1:19" x14ac:dyDescent="0.7">
      <c r="A52" s="1" t="s">
        <v>320</v>
      </c>
      <c r="B52" s="1">
        <v>48</v>
      </c>
      <c r="C52" s="1">
        <v>15.125</v>
      </c>
      <c r="D52" s="1">
        <v>0.315</v>
      </c>
      <c r="E52" s="1">
        <v>0.14599999999999999</v>
      </c>
      <c r="F52" s="1">
        <v>1.9359999999999999</v>
      </c>
      <c r="G52" s="1">
        <v>0.91</v>
      </c>
      <c r="H52" s="1">
        <v>0.84099999999999997</v>
      </c>
      <c r="I52" s="1">
        <v>0.84599999999999997</v>
      </c>
      <c r="J52" s="1">
        <v>295.83300000000003</v>
      </c>
      <c r="K52" s="1">
        <v>268.04199999999997</v>
      </c>
      <c r="L52" s="1">
        <v>98.463999999999999</v>
      </c>
      <c r="M52" s="1">
        <v>0.56499999999999995</v>
      </c>
      <c r="N52" s="1">
        <v>1</v>
      </c>
      <c r="O52" s="1">
        <f t="shared" si="0"/>
        <v>48</v>
      </c>
      <c r="P52" s="24"/>
      <c r="Q52" s="24"/>
      <c r="R52" s="24"/>
      <c r="S52" s="24"/>
    </row>
    <row r="53" spans="1:19" x14ac:dyDescent="0.7">
      <c r="A53" s="1" t="s">
        <v>321</v>
      </c>
      <c r="B53" s="1">
        <v>85</v>
      </c>
      <c r="C53" s="1">
        <v>23.003</v>
      </c>
      <c r="D53" s="1">
        <v>0.27100000000000002</v>
      </c>
      <c r="E53" s="1">
        <v>0.223</v>
      </c>
      <c r="F53" s="1">
        <v>2.0259999999999998</v>
      </c>
      <c r="G53" s="1">
        <v>0.77900000000000003</v>
      </c>
      <c r="H53" s="1">
        <v>0.75700000000000001</v>
      </c>
      <c r="I53" s="1">
        <v>0.873</v>
      </c>
      <c r="J53" s="1">
        <v>233.624</v>
      </c>
      <c r="K53" s="1">
        <v>285.76499999999999</v>
      </c>
      <c r="L53" s="1">
        <v>105.45</v>
      </c>
      <c r="M53" s="1">
        <v>0.54</v>
      </c>
      <c r="N53" s="1">
        <v>2</v>
      </c>
      <c r="O53" s="1">
        <f t="shared" si="0"/>
        <v>42.5</v>
      </c>
      <c r="P53" s="24"/>
      <c r="Q53" s="24"/>
      <c r="R53" s="24"/>
      <c r="S53" s="24"/>
    </row>
    <row r="54" spans="1:19" x14ac:dyDescent="0.7">
      <c r="A54" s="1" t="s">
        <v>322</v>
      </c>
      <c r="B54" s="1">
        <v>95</v>
      </c>
      <c r="C54" s="1">
        <v>39.783000000000001</v>
      </c>
      <c r="D54" s="1">
        <v>0.41899999999999998</v>
      </c>
      <c r="E54" s="1">
        <v>0.38500000000000001</v>
      </c>
      <c r="F54" s="1">
        <v>2.5030000000000001</v>
      </c>
      <c r="G54" s="1">
        <v>0.80300000000000005</v>
      </c>
      <c r="H54" s="1">
        <v>0.77900000000000003</v>
      </c>
      <c r="I54" s="1">
        <v>1.0249999999999999</v>
      </c>
      <c r="J54" s="1">
        <v>223.56800000000001</v>
      </c>
      <c r="K54" s="1">
        <v>231.179</v>
      </c>
      <c r="L54" s="1">
        <v>93.516000000000005</v>
      </c>
      <c r="M54" s="1">
        <v>0.68700000000000006</v>
      </c>
      <c r="N54" s="1">
        <v>1</v>
      </c>
      <c r="O54" s="1">
        <f t="shared" si="0"/>
        <v>95</v>
      </c>
      <c r="P54" s="24"/>
      <c r="Q54" s="24"/>
      <c r="R54" s="24"/>
      <c r="S54" s="24"/>
    </row>
    <row r="55" spans="1:19" x14ac:dyDescent="0.7">
      <c r="A55" s="1" t="s">
        <v>323</v>
      </c>
      <c r="B55" s="1">
        <v>66</v>
      </c>
      <c r="C55" s="1">
        <v>38.994999999999997</v>
      </c>
      <c r="D55" s="1">
        <v>0.59099999999999997</v>
      </c>
      <c r="E55" s="1">
        <v>0.378</v>
      </c>
      <c r="F55" s="1">
        <v>2.734</v>
      </c>
      <c r="G55" s="1">
        <v>0.90200000000000002</v>
      </c>
      <c r="H55" s="1">
        <v>0.83499999999999996</v>
      </c>
      <c r="I55" s="1">
        <v>1.099</v>
      </c>
      <c r="J55" s="1">
        <v>275.25799999999998</v>
      </c>
      <c r="K55" s="1">
        <v>204.10599999999999</v>
      </c>
      <c r="L55" s="1">
        <v>93.516999999999996</v>
      </c>
      <c r="M55" s="1">
        <v>0.78600000000000003</v>
      </c>
      <c r="N55" s="1">
        <v>2</v>
      </c>
      <c r="O55" s="1">
        <f t="shared" si="0"/>
        <v>33</v>
      </c>
      <c r="P55" s="24">
        <f t="shared" ref="P55" si="17">AVERAGE(O55:O64)</f>
        <v>28.264999999999997</v>
      </c>
      <c r="Q55" s="24">
        <f t="shared" ref="Q55" si="18">_xlfn.STDEV.S(O55:O64)</f>
        <v>38.975519738534459</v>
      </c>
      <c r="R55" s="24">
        <f t="shared" ref="R55" si="19">AVERAGE(D55:D64)</f>
        <v>0.45490000000000003</v>
      </c>
      <c r="S55" s="24">
        <f t="shared" ref="S55" si="20">_xlfn.STDEV.S(D55:D64)</f>
        <v>0.12505683152515518</v>
      </c>
    </row>
    <row r="56" spans="1:19" x14ac:dyDescent="0.7">
      <c r="A56" s="1" t="s">
        <v>324</v>
      </c>
      <c r="B56" s="1">
        <v>62</v>
      </c>
      <c r="C56" s="1">
        <v>38.759</v>
      </c>
      <c r="D56" s="1">
        <v>0.625</v>
      </c>
      <c r="E56" s="1">
        <v>0.375</v>
      </c>
      <c r="F56" s="1">
        <v>2.7570000000000001</v>
      </c>
      <c r="G56" s="1">
        <v>0.93700000000000006</v>
      </c>
      <c r="H56" s="1">
        <v>0.86099999999999999</v>
      </c>
      <c r="I56" s="1">
        <v>1.119</v>
      </c>
      <c r="J56" s="1">
        <v>253.80600000000001</v>
      </c>
      <c r="K56" s="1">
        <v>222</v>
      </c>
      <c r="L56" s="1">
        <v>104.39</v>
      </c>
      <c r="M56" s="1">
        <v>0.81399999999999995</v>
      </c>
      <c r="N56" s="1">
        <v>2</v>
      </c>
      <c r="O56" s="1">
        <f t="shared" si="0"/>
        <v>31</v>
      </c>
      <c r="P56" s="24"/>
      <c r="Q56" s="24"/>
      <c r="R56" s="24"/>
      <c r="S56" s="24"/>
    </row>
    <row r="57" spans="1:19" x14ac:dyDescent="0.7">
      <c r="A57" s="1" t="s">
        <v>325</v>
      </c>
      <c r="B57" s="1">
        <v>59</v>
      </c>
      <c r="C57" s="1">
        <v>19.693999999999999</v>
      </c>
      <c r="D57" s="1">
        <v>0.33400000000000002</v>
      </c>
      <c r="E57" s="1">
        <v>0.191</v>
      </c>
      <c r="F57" s="1">
        <v>2.1419999999999999</v>
      </c>
      <c r="G57" s="1">
        <v>0.84599999999999997</v>
      </c>
      <c r="H57" s="1">
        <v>0.80200000000000005</v>
      </c>
      <c r="I57" s="1">
        <v>0.91200000000000003</v>
      </c>
      <c r="J57" s="1">
        <v>326.57600000000002</v>
      </c>
      <c r="K57" s="1">
        <v>286.89800000000002</v>
      </c>
      <c r="L57" s="1">
        <v>99.948999999999998</v>
      </c>
      <c r="M57" s="1">
        <v>0.59899999999999998</v>
      </c>
      <c r="N57" s="1">
        <v>2</v>
      </c>
      <c r="O57" s="1">
        <f t="shared" si="0"/>
        <v>29.5</v>
      </c>
      <c r="P57" s="24"/>
      <c r="Q57" s="24"/>
      <c r="R57" s="24"/>
      <c r="S57" s="24"/>
    </row>
    <row r="58" spans="1:19" x14ac:dyDescent="0.7">
      <c r="A58" s="1" t="s">
        <v>326</v>
      </c>
      <c r="B58" s="1">
        <v>47</v>
      </c>
      <c r="C58" s="1">
        <v>13.156000000000001</v>
      </c>
      <c r="D58" s="1">
        <v>0.28000000000000003</v>
      </c>
      <c r="E58" s="1">
        <v>0.127</v>
      </c>
      <c r="F58" s="1">
        <v>2.0539999999999998</v>
      </c>
      <c r="G58" s="1">
        <v>0.79500000000000004</v>
      </c>
      <c r="H58" s="1">
        <v>0.755</v>
      </c>
      <c r="I58" s="1">
        <v>0.877</v>
      </c>
      <c r="J58" s="1">
        <v>230.36199999999999</v>
      </c>
      <c r="K58" s="1">
        <v>296.404</v>
      </c>
      <c r="L58" s="1">
        <v>85.007000000000005</v>
      </c>
      <c r="M58" s="1">
        <v>0.57099999999999995</v>
      </c>
      <c r="N58" s="1">
        <v>5</v>
      </c>
      <c r="O58" s="1">
        <f t="shared" si="0"/>
        <v>9.4</v>
      </c>
      <c r="P58" s="24"/>
      <c r="Q58" s="24"/>
      <c r="R58" s="24"/>
      <c r="S58" s="24"/>
    </row>
    <row r="59" spans="1:19" x14ac:dyDescent="0.7">
      <c r="A59" s="1" t="s">
        <v>327</v>
      </c>
      <c r="B59" s="1">
        <v>2</v>
      </c>
      <c r="C59" s="1">
        <v>0.98499999999999999</v>
      </c>
      <c r="D59" s="1">
        <v>0.49199999999999999</v>
      </c>
      <c r="E59" s="1">
        <v>0.01</v>
      </c>
      <c r="F59" s="1">
        <v>2.6419999999999999</v>
      </c>
      <c r="G59" s="1">
        <v>0.88600000000000001</v>
      </c>
      <c r="H59" s="1">
        <v>0.76700000000000002</v>
      </c>
      <c r="I59" s="1">
        <v>1.069</v>
      </c>
      <c r="J59" s="1">
        <v>68</v>
      </c>
      <c r="K59" s="1">
        <v>261</v>
      </c>
      <c r="L59" s="1">
        <v>113.199</v>
      </c>
      <c r="M59" s="1">
        <v>0.78200000000000003</v>
      </c>
      <c r="N59" s="1">
        <v>1</v>
      </c>
      <c r="O59" s="1">
        <f t="shared" si="0"/>
        <v>2</v>
      </c>
      <c r="P59" s="24"/>
      <c r="Q59" s="24"/>
      <c r="R59" s="24"/>
      <c r="S59" s="24"/>
    </row>
    <row r="60" spans="1:19" x14ac:dyDescent="0.7">
      <c r="A60" s="1" t="s">
        <v>328</v>
      </c>
      <c r="B60" s="1">
        <v>2</v>
      </c>
      <c r="C60" s="1">
        <v>1.1819999999999999</v>
      </c>
      <c r="D60" s="1">
        <v>0.59099999999999997</v>
      </c>
      <c r="E60" s="1">
        <v>1.0999999999999999E-2</v>
      </c>
      <c r="F60" s="1">
        <v>2.6419999999999999</v>
      </c>
      <c r="G60" s="1">
        <v>0.91900000000000004</v>
      </c>
      <c r="H60" s="1">
        <v>0.9</v>
      </c>
      <c r="I60" s="1">
        <v>1.1579999999999999</v>
      </c>
      <c r="J60" s="1">
        <v>130</v>
      </c>
      <c r="K60" s="1">
        <v>285</v>
      </c>
      <c r="L60" s="1">
        <v>76.716999999999999</v>
      </c>
      <c r="M60" s="1">
        <v>0.68700000000000006</v>
      </c>
      <c r="N60" s="1">
        <v>4</v>
      </c>
      <c r="O60" s="1">
        <f t="shared" si="0"/>
        <v>0.5</v>
      </c>
      <c r="P60" s="24"/>
      <c r="Q60" s="24"/>
      <c r="R60" s="24"/>
      <c r="S60" s="24"/>
    </row>
    <row r="61" spans="1:19" x14ac:dyDescent="0.7">
      <c r="A61" s="1" t="s">
        <v>329</v>
      </c>
      <c r="B61" s="1">
        <v>38</v>
      </c>
      <c r="C61" s="1">
        <v>14.574</v>
      </c>
      <c r="D61" s="1">
        <v>0.38400000000000001</v>
      </c>
      <c r="E61" s="1">
        <v>0.14099999999999999</v>
      </c>
      <c r="F61" s="1">
        <v>2.1230000000000002</v>
      </c>
      <c r="G61" s="1">
        <v>0.92700000000000005</v>
      </c>
      <c r="H61" s="1">
        <v>0.83399999999999996</v>
      </c>
      <c r="I61" s="1">
        <v>0.92600000000000005</v>
      </c>
      <c r="J61" s="1">
        <v>277.97399999999999</v>
      </c>
      <c r="K61" s="1">
        <v>238.89500000000001</v>
      </c>
      <c r="L61" s="1">
        <v>94.47</v>
      </c>
      <c r="M61" s="1">
        <v>0.58199999999999996</v>
      </c>
      <c r="N61" s="1">
        <v>1</v>
      </c>
      <c r="O61" s="1">
        <f t="shared" si="0"/>
        <v>38</v>
      </c>
      <c r="P61" s="24"/>
      <c r="Q61" s="24"/>
      <c r="R61" s="24"/>
      <c r="S61" s="24"/>
    </row>
    <row r="62" spans="1:19" x14ac:dyDescent="0.7">
      <c r="A62" s="1" t="s">
        <v>330</v>
      </c>
      <c r="B62" s="1">
        <v>131</v>
      </c>
      <c r="C62" s="1">
        <v>39.901000000000003</v>
      </c>
      <c r="D62" s="1">
        <v>0.30499999999999999</v>
      </c>
      <c r="E62" s="1">
        <v>0.38600000000000001</v>
      </c>
      <c r="F62" s="1">
        <v>1.875</v>
      </c>
      <c r="G62" s="1">
        <v>0.92200000000000004</v>
      </c>
      <c r="H62" s="1">
        <v>0.84499999999999997</v>
      </c>
      <c r="I62" s="1">
        <v>0.82899999999999996</v>
      </c>
      <c r="J62" s="1">
        <v>238.13</v>
      </c>
      <c r="K62" s="1">
        <v>229.50399999999999</v>
      </c>
      <c r="L62" s="1">
        <v>104.107</v>
      </c>
      <c r="M62" s="1">
        <v>0.55300000000000005</v>
      </c>
      <c r="N62" s="1">
        <v>1</v>
      </c>
      <c r="O62" s="1">
        <f t="shared" si="0"/>
        <v>131</v>
      </c>
      <c r="P62" s="24"/>
      <c r="Q62" s="24"/>
      <c r="R62" s="24"/>
      <c r="S62" s="24"/>
    </row>
    <row r="63" spans="1:19" x14ac:dyDescent="0.7">
      <c r="A63" s="1" t="s">
        <v>331</v>
      </c>
      <c r="B63" s="1">
        <v>25</v>
      </c>
      <c r="C63" s="1">
        <v>11.856</v>
      </c>
      <c r="D63" s="1">
        <v>0.47399999999999998</v>
      </c>
      <c r="E63" s="1">
        <v>0.115</v>
      </c>
      <c r="F63" s="1">
        <v>2.4169999999999998</v>
      </c>
      <c r="G63" s="1">
        <v>0.93300000000000005</v>
      </c>
      <c r="H63" s="1">
        <v>0.84599999999999997</v>
      </c>
      <c r="I63" s="1">
        <v>1.0369999999999999</v>
      </c>
      <c r="J63" s="1">
        <v>221.36</v>
      </c>
      <c r="K63" s="1">
        <v>255.04</v>
      </c>
      <c r="L63" s="1">
        <v>90.352999999999994</v>
      </c>
      <c r="M63" s="1">
        <v>0.66900000000000004</v>
      </c>
      <c r="N63" s="1">
        <v>4</v>
      </c>
      <c r="O63" s="1">
        <f t="shared" si="0"/>
        <v>6.25</v>
      </c>
      <c r="P63" s="24"/>
      <c r="Q63" s="24"/>
      <c r="R63" s="24"/>
      <c r="S63" s="24"/>
    </row>
    <row r="64" spans="1:19" x14ac:dyDescent="0.7">
      <c r="A64" s="1" t="s">
        <v>332</v>
      </c>
      <c r="B64" s="1">
        <v>8</v>
      </c>
      <c r="C64" s="1">
        <v>3.7810000000000001</v>
      </c>
      <c r="D64" s="1">
        <v>0.47299999999999998</v>
      </c>
      <c r="E64" s="1">
        <v>3.6999999999999998E-2</v>
      </c>
      <c r="F64" s="1">
        <v>2.3380000000000001</v>
      </c>
      <c r="G64" s="1">
        <v>0.89300000000000002</v>
      </c>
      <c r="H64" s="1">
        <v>0.879</v>
      </c>
      <c r="I64" s="1">
        <v>0.98499999999999999</v>
      </c>
      <c r="J64" s="1">
        <v>240</v>
      </c>
      <c r="K64" s="1">
        <v>344</v>
      </c>
      <c r="L64" s="1">
        <v>107.14</v>
      </c>
      <c r="M64" s="1">
        <v>0.59</v>
      </c>
      <c r="N64" s="1">
        <v>4</v>
      </c>
      <c r="O64" s="1">
        <f t="shared" si="0"/>
        <v>2</v>
      </c>
      <c r="P64" s="24"/>
      <c r="Q64" s="24"/>
      <c r="R64" s="24"/>
      <c r="S64" s="24"/>
    </row>
    <row r="65" spans="1:19" x14ac:dyDescent="0.7">
      <c r="A65" s="1" t="s">
        <v>333</v>
      </c>
      <c r="B65" s="1">
        <v>0</v>
      </c>
      <c r="C65" s="1">
        <v>0</v>
      </c>
      <c r="D65" s="1" t="s">
        <v>21</v>
      </c>
      <c r="E65" s="1">
        <v>0</v>
      </c>
      <c r="F65" s="1" t="s">
        <v>21</v>
      </c>
      <c r="G65" s="1" t="s">
        <v>21</v>
      </c>
      <c r="H65" s="1" t="s">
        <v>21</v>
      </c>
      <c r="I65" s="1" t="s">
        <v>21</v>
      </c>
      <c r="J65" s="1" t="s">
        <v>21</v>
      </c>
      <c r="K65" s="1" t="s">
        <v>21</v>
      </c>
      <c r="L65" s="1" t="s">
        <v>21</v>
      </c>
      <c r="M65" s="1" t="s">
        <v>21</v>
      </c>
      <c r="N65" s="1">
        <v>6</v>
      </c>
      <c r="O65" s="1">
        <f t="shared" si="0"/>
        <v>0</v>
      </c>
      <c r="P65" s="24">
        <f t="shared" ref="P65" si="21">AVERAGE(O65:O74)</f>
        <v>6.5299999999999994</v>
      </c>
      <c r="Q65" s="24">
        <f t="shared" ref="Q65" si="22">_xlfn.STDEV.S(O65:O74)</f>
        <v>6.7538959949877162</v>
      </c>
      <c r="R65" s="24">
        <f t="shared" ref="R65" si="23">AVERAGE(D65:D74)</f>
        <v>0.489875</v>
      </c>
      <c r="S65" s="24">
        <f t="shared" ref="S65" si="24">_xlfn.STDEV.S(D65:D74)</f>
        <v>0.60238393962180437</v>
      </c>
    </row>
    <row r="66" spans="1:19" x14ac:dyDescent="0.7">
      <c r="A66" s="1" t="s">
        <v>334</v>
      </c>
      <c r="B66" s="1">
        <v>9</v>
      </c>
      <c r="C66" s="1">
        <v>5.843</v>
      </c>
      <c r="D66" s="1">
        <v>0.64900000000000002</v>
      </c>
      <c r="E66" s="1">
        <v>5.7000000000000002E-2</v>
      </c>
      <c r="F66" s="1">
        <v>2.4460000000000002</v>
      </c>
      <c r="G66" s="1">
        <v>0.85499999999999998</v>
      </c>
      <c r="H66" s="1">
        <v>0.84799999999999998</v>
      </c>
      <c r="I66" s="1">
        <v>0.89700000000000002</v>
      </c>
      <c r="J66" s="1">
        <v>549.66700000000003</v>
      </c>
      <c r="K66" s="1">
        <v>951.77800000000002</v>
      </c>
      <c r="L66" s="1">
        <v>133.92400000000001</v>
      </c>
      <c r="M66" s="1">
        <v>0.61099999999999999</v>
      </c>
      <c r="N66" s="1">
        <v>3</v>
      </c>
      <c r="O66" s="1">
        <f t="shared" si="0"/>
        <v>3</v>
      </c>
      <c r="P66" s="24"/>
      <c r="Q66" s="24"/>
      <c r="R66" s="24"/>
      <c r="S66" s="24"/>
    </row>
    <row r="67" spans="1:19" x14ac:dyDescent="0.7">
      <c r="A67" s="1" t="s">
        <v>335</v>
      </c>
      <c r="B67" s="1">
        <v>67</v>
      </c>
      <c r="C67" s="1">
        <v>13.705</v>
      </c>
      <c r="D67" s="1">
        <v>0.20499999999999999</v>
      </c>
      <c r="E67" s="1">
        <v>0.13300000000000001</v>
      </c>
      <c r="F67" s="1">
        <v>1.486</v>
      </c>
      <c r="G67" s="1">
        <v>0.86299999999999999</v>
      </c>
      <c r="H67" s="1">
        <v>0.84199999999999997</v>
      </c>
      <c r="I67" s="1">
        <v>0.58899999999999997</v>
      </c>
      <c r="J67" s="1">
        <v>411.67200000000003</v>
      </c>
      <c r="K67" s="1">
        <v>478.01499999999999</v>
      </c>
      <c r="L67" s="1">
        <v>88.671999999999997</v>
      </c>
      <c r="M67" s="1">
        <v>0.39900000000000002</v>
      </c>
      <c r="N67" s="1">
        <v>5</v>
      </c>
      <c r="O67" s="1">
        <f t="shared" si="0"/>
        <v>13.4</v>
      </c>
      <c r="P67" s="24"/>
      <c r="Q67" s="24"/>
      <c r="R67" s="24"/>
      <c r="S67" s="24"/>
    </row>
    <row r="68" spans="1:19" x14ac:dyDescent="0.7">
      <c r="A68" s="1" t="s">
        <v>336</v>
      </c>
      <c r="B68" s="1">
        <v>0</v>
      </c>
      <c r="C68" s="1">
        <v>0</v>
      </c>
      <c r="D68" s="1" t="s">
        <v>21</v>
      </c>
      <c r="E68" s="1">
        <v>0</v>
      </c>
      <c r="F68" s="1" t="s">
        <v>21</v>
      </c>
      <c r="G68" s="1" t="s">
        <v>21</v>
      </c>
      <c r="H68" s="1" t="s">
        <v>21</v>
      </c>
      <c r="I68" s="1" t="s">
        <v>21</v>
      </c>
      <c r="J68" s="1" t="s">
        <v>21</v>
      </c>
      <c r="K68" s="1" t="s">
        <v>21</v>
      </c>
      <c r="L68" s="1" t="s">
        <v>21</v>
      </c>
      <c r="M68" s="1" t="s">
        <v>21</v>
      </c>
      <c r="N68" s="1">
        <v>3</v>
      </c>
      <c r="O68" s="1">
        <f t="shared" si="0"/>
        <v>0</v>
      </c>
      <c r="P68" s="24"/>
      <c r="Q68" s="24"/>
      <c r="R68" s="24"/>
      <c r="S68" s="24"/>
    </row>
    <row r="69" spans="1:19" x14ac:dyDescent="0.7">
      <c r="A69" s="1" t="s">
        <v>337</v>
      </c>
      <c r="B69" s="1">
        <v>9</v>
      </c>
      <c r="C69" s="1">
        <v>3.73</v>
      </c>
      <c r="D69" s="1">
        <v>0.41399999999999998</v>
      </c>
      <c r="E69" s="1">
        <v>3.5999999999999997E-2</v>
      </c>
      <c r="F69" s="1">
        <v>2.0299999999999998</v>
      </c>
      <c r="G69" s="1">
        <v>0.82299999999999995</v>
      </c>
      <c r="H69" s="1">
        <v>0.80500000000000005</v>
      </c>
      <c r="I69" s="1">
        <v>0.73</v>
      </c>
      <c r="J69" s="1">
        <v>409.33300000000003</v>
      </c>
      <c r="K69" s="1">
        <v>627.33299999999997</v>
      </c>
      <c r="L69" s="1">
        <v>65.004999999999995</v>
      </c>
      <c r="M69" s="1">
        <v>0.55900000000000005</v>
      </c>
      <c r="N69" s="1">
        <v>4</v>
      </c>
      <c r="O69" s="1">
        <f t="shared" si="0"/>
        <v>2.25</v>
      </c>
      <c r="P69" s="24"/>
      <c r="Q69" s="24"/>
      <c r="R69" s="24"/>
      <c r="S69" s="24"/>
    </row>
    <row r="70" spans="1:19" x14ac:dyDescent="0.7">
      <c r="A70" s="1" t="s">
        <v>338</v>
      </c>
      <c r="B70" s="1">
        <v>12</v>
      </c>
      <c r="C70" s="1">
        <v>0.872</v>
      </c>
      <c r="D70" s="1">
        <v>7.2999999999999995E-2</v>
      </c>
      <c r="E70" s="1">
        <v>8.0000000000000002E-3</v>
      </c>
      <c r="F70" s="1">
        <v>1.0069999999999999</v>
      </c>
      <c r="G70" s="1">
        <v>0.86899999999999999</v>
      </c>
      <c r="H70" s="1">
        <v>0.81399999999999995</v>
      </c>
      <c r="I70" s="1">
        <v>0.438</v>
      </c>
      <c r="J70" s="1">
        <v>391.5</v>
      </c>
      <c r="K70" s="1">
        <v>1079</v>
      </c>
      <c r="L70" s="1">
        <v>120.485</v>
      </c>
      <c r="M70" s="1">
        <v>0.25900000000000001</v>
      </c>
      <c r="N70" s="1">
        <v>5</v>
      </c>
      <c r="O70" s="1">
        <f t="shared" ref="O70:O133" si="25">B70/N70</f>
        <v>2.4</v>
      </c>
      <c r="P70" s="24"/>
      <c r="Q70" s="24"/>
      <c r="R70" s="24"/>
      <c r="S70" s="24"/>
    </row>
    <row r="71" spans="1:19" x14ac:dyDescent="0.7">
      <c r="A71" s="1" t="s">
        <v>339</v>
      </c>
      <c r="B71" s="1">
        <v>40</v>
      </c>
      <c r="C71" s="1">
        <v>2.577</v>
      </c>
      <c r="D71" s="1">
        <v>6.4000000000000001E-2</v>
      </c>
      <c r="E71" s="1">
        <v>2.5000000000000001E-2</v>
      </c>
      <c r="F71" s="1">
        <v>0.90900000000000003</v>
      </c>
      <c r="G71" s="1">
        <v>0.84499999999999997</v>
      </c>
      <c r="H71" s="1">
        <v>0.81899999999999995</v>
      </c>
      <c r="I71" s="1">
        <v>0.39100000000000001</v>
      </c>
      <c r="J71" s="1">
        <v>576.85</v>
      </c>
      <c r="K71" s="1">
        <v>736.57500000000005</v>
      </c>
      <c r="L71" s="1">
        <v>112.565</v>
      </c>
      <c r="M71" s="1">
        <v>0.23799999999999999</v>
      </c>
      <c r="N71" s="1">
        <v>2</v>
      </c>
      <c r="O71" s="1">
        <f t="shared" si="25"/>
        <v>20</v>
      </c>
      <c r="P71" s="24"/>
      <c r="Q71" s="24"/>
      <c r="R71" s="24"/>
      <c r="S71" s="24"/>
    </row>
    <row r="72" spans="1:19" x14ac:dyDescent="0.7">
      <c r="A72" s="1" t="s">
        <v>340</v>
      </c>
      <c r="B72" s="1">
        <v>29</v>
      </c>
      <c r="C72" s="1">
        <v>17.021000000000001</v>
      </c>
      <c r="D72" s="1">
        <v>0.58699999999999997</v>
      </c>
      <c r="E72" s="1">
        <v>0.16500000000000001</v>
      </c>
      <c r="F72" s="1">
        <v>2.1659999999999999</v>
      </c>
      <c r="G72" s="1">
        <v>0.85</v>
      </c>
      <c r="H72" s="1">
        <v>0.84199999999999997</v>
      </c>
      <c r="I72" s="1">
        <v>0.82399999999999995</v>
      </c>
      <c r="J72" s="1">
        <v>606.03399999999999</v>
      </c>
      <c r="K72" s="1">
        <v>458.34500000000003</v>
      </c>
      <c r="L72" s="1">
        <v>102.021</v>
      </c>
      <c r="M72" s="1">
        <v>0.54300000000000004</v>
      </c>
      <c r="N72" s="1">
        <v>4</v>
      </c>
      <c r="O72" s="1">
        <f t="shared" si="25"/>
        <v>7.25</v>
      </c>
      <c r="P72" s="24"/>
      <c r="Q72" s="24"/>
      <c r="R72" s="24"/>
      <c r="S72" s="24"/>
    </row>
    <row r="73" spans="1:19" x14ac:dyDescent="0.7">
      <c r="A73" s="1" t="s">
        <v>341</v>
      </c>
      <c r="B73" s="1">
        <v>4</v>
      </c>
      <c r="C73" s="1">
        <v>7.4489999999999998</v>
      </c>
      <c r="D73" s="1">
        <v>1.8620000000000001</v>
      </c>
      <c r="E73" s="1">
        <v>7.1999999999999995E-2</v>
      </c>
      <c r="F73" s="1">
        <v>3.83</v>
      </c>
      <c r="G73" s="1">
        <v>0.85099999999999998</v>
      </c>
      <c r="H73" s="1">
        <v>0.878</v>
      </c>
      <c r="I73" s="1">
        <v>1.321</v>
      </c>
      <c r="J73" s="1">
        <v>734.75</v>
      </c>
      <c r="K73" s="1">
        <v>742.25</v>
      </c>
      <c r="L73" s="1">
        <v>62.360999999999997</v>
      </c>
      <c r="M73" s="1">
        <v>0.99</v>
      </c>
      <c r="N73" s="1">
        <v>1</v>
      </c>
      <c r="O73" s="1">
        <f t="shared" si="25"/>
        <v>4</v>
      </c>
      <c r="P73" s="24"/>
      <c r="Q73" s="24"/>
      <c r="R73" s="24"/>
      <c r="S73" s="24"/>
    </row>
    <row r="74" spans="1:19" x14ac:dyDescent="0.7">
      <c r="A74" s="1" t="s">
        <v>342</v>
      </c>
      <c r="B74" s="1">
        <v>26</v>
      </c>
      <c r="C74" s="1">
        <v>1.6879999999999999</v>
      </c>
      <c r="D74" s="1">
        <v>6.5000000000000002E-2</v>
      </c>
      <c r="E74" s="1">
        <v>1.6E-2</v>
      </c>
      <c r="F74" s="1">
        <v>0.89700000000000002</v>
      </c>
      <c r="G74" s="1">
        <v>0.90400000000000003</v>
      </c>
      <c r="H74" s="1">
        <v>0.82399999999999995</v>
      </c>
      <c r="I74" s="1">
        <v>0.39200000000000002</v>
      </c>
      <c r="J74" s="1">
        <v>900.46199999999999</v>
      </c>
      <c r="K74" s="1">
        <v>426.76900000000001</v>
      </c>
      <c r="L74" s="1">
        <v>70.831000000000003</v>
      </c>
      <c r="M74" s="1">
        <v>0.24299999999999999</v>
      </c>
      <c r="N74" s="1">
        <v>2</v>
      </c>
      <c r="O74" s="1">
        <f t="shared" si="25"/>
        <v>13</v>
      </c>
      <c r="P74" s="24"/>
      <c r="Q74" s="24"/>
      <c r="R74" s="24"/>
      <c r="S74" s="24"/>
    </row>
    <row r="75" spans="1:19" x14ac:dyDescent="0.7">
      <c r="A75" s="1" t="s">
        <v>343</v>
      </c>
      <c r="B75" s="1">
        <v>2</v>
      </c>
      <c r="C75" s="1">
        <v>0.38600000000000001</v>
      </c>
      <c r="D75" s="1">
        <v>0.193</v>
      </c>
      <c r="E75" s="1">
        <v>4.0000000000000001E-3</v>
      </c>
      <c r="F75" s="1">
        <v>1.431</v>
      </c>
      <c r="G75" s="1">
        <v>0.99099999999999999</v>
      </c>
      <c r="H75" s="1">
        <v>0.85499999999999998</v>
      </c>
      <c r="I75" s="1">
        <v>0.55400000000000005</v>
      </c>
      <c r="J75" s="1">
        <v>807</v>
      </c>
      <c r="K75" s="1">
        <v>634</v>
      </c>
      <c r="L75" s="1">
        <v>94.933000000000007</v>
      </c>
      <c r="M75" s="1">
        <v>0.42799999999999999</v>
      </c>
      <c r="N75" s="1">
        <v>5</v>
      </c>
      <c r="O75" s="1">
        <f t="shared" si="25"/>
        <v>0.4</v>
      </c>
      <c r="P75" s="24">
        <f t="shared" ref="P75" si="26">AVERAGE(O75:O84)</f>
        <v>1.4583333333333333</v>
      </c>
      <c r="Q75" s="24">
        <f t="shared" ref="Q75" si="27">_xlfn.STDEV.S(O75:O84)</f>
        <v>1.4189469665308712</v>
      </c>
      <c r="R75" s="24">
        <f t="shared" ref="R75" si="28">AVERAGE(D75:D84)</f>
        <v>0.30666666666666675</v>
      </c>
      <c r="S75" s="24">
        <f t="shared" ref="S75" si="29">_xlfn.STDEV.S(D75:D84)</f>
        <v>0.44689120599984955</v>
      </c>
    </row>
    <row r="76" spans="1:19" x14ac:dyDescent="0.7">
      <c r="A76" s="1" t="s">
        <v>344</v>
      </c>
      <c r="B76" s="1">
        <v>14</v>
      </c>
      <c r="C76" s="1">
        <v>1.131</v>
      </c>
      <c r="D76" s="1">
        <v>8.1000000000000003E-2</v>
      </c>
      <c r="E76" s="1">
        <v>1.0999999999999999E-2</v>
      </c>
      <c r="F76" s="1">
        <v>0.88900000000000001</v>
      </c>
      <c r="G76" s="1">
        <v>0.92400000000000004</v>
      </c>
      <c r="H76" s="1">
        <v>0.85199999999999998</v>
      </c>
      <c r="I76" s="1">
        <v>0.38300000000000001</v>
      </c>
      <c r="J76" s="1">
        <v>682.57100000000003</v>
      </c>
      <c r="K76" s="1">
        <v>947.57100000000003</v>
      </c>
      <c r="L76" s="1">
        <v>121.124</v>
      </c>
      <c r="M76" s="1">
        <v>0.253</v>
      </c>
      <c r="N76" s="1">
        <v>3</v>
      </c>
      <c r="O76" s="1">
        <f t="shared" si="25"/>
        <v>4.666666666666667</v>
      </c>
      <c r="P76" s="24"/>
      <c r="Q76" s="24"/>
      <c r="R76" s="24"/>
      <c r="S76" s="24"/>
    </row>
    <row r="77" spans="1:19" x14ac:dyDescent="0.7">
      <c r="A77" s="1" t="s">
        <v>345</v>
      </c>
      <c r="B77" s="1">
        <v>0</v>
      </c>
      <c r="C77" s="1">
        <v>0</v>
      </c>
      <c r="D77" s="1" t="s">
        <v>21</v>
      </c>
      <c r="E77" s="1">
        <v>0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>
        <v>1</v>
      </c>
      <c r="O77" s="1">
        <f t="shared" si="25"/>
        <v>0</v>
      </c>
      <c r="P77" s="24"/>
      <c r="Q77" s="24"/>
      <c r="R77" s="24"/>
      <c r="S77" s="24"/>
    </row>
    <row r="78" spans="1:19" x14ac:dyDescent="0.7">
      <c r="A78" s="1" t="s">
        <v>346</v>
      </c>
      <c r="B78" s="1">
        <v>5</v>
      </c>
      <c r="C78" s="1">
        <v>1.28</v>
      </c>
      <c r="D78" s="1">
        <v>0.25600000000000001</v>
      </c>
      <c r="E78" s="1">
        <v>1.2E-2</v>
      </c>
      <c r="F78" s="1">
        <v>1.8320000000000001</v>
      </c>
      <c r="G78" s="1">
        <v>0.86</v>
      </c>
      <c r="H78" s="1">
        <v>0.83</v>
      </c>
      <c r="I78" s="1">
        <v>0.67700000000000005</v>
      </c>
      <c r="J78" s="1">
        <v>675</v>
      </c>
      <c r="K78" s="1">
        <v>547.6</v>
      </c>
      <c r="L78" s="1">
        <v>66.031999999999996</v>
      </c>
      <c r="M78" s="1">
        <v>0.52600000000000002</v>
      </c>
      <c r="N78" s="1">
        <v>2</v>
      </c>
      <c r="O78" s="1">
        <f t="shared" si="25"/>
        <v>2.5</v>
      </c>
      <c r="P78" s="24"/>
      <c r="Q78" s="24"/>
      <c r="R78" s="24"/>
      <c r="S78" s="24"/>
    </row>
    <row r="79" spans="1:19" x14ac:dyDescent="0.7">
      <c r="A79" s="1" t="s">
        <v>347</v>
      </c>
      <c r="B79" s="1">
        <v>2</v>
      </c>
      <c r="C79" s="1">
        <v>2.9630000000000001</v>
      </c>
      <c r="D79" s="1">
        <v>1.4810000000000001</v>
      </c>
      <c r="E79" s="1">
        <v>2.9000000000000001E-2</v>
      </c>
      <c r="F79" s="1">
        <v>3.5339999999999998</v>
      </c>
      <c r="G79" s="1">
        <v>0.88100000000000001</v>
      </c>
      <c r="H79" s="1">
        <v>0.85499999999999998</v>
      </c>
      <c r="I79" s="1">
        <v>1.2130000000000001</v>
      </c>
      <c r="J79" s="1">
        <v>807.5</v>
      </c>
      <c r="K79" s="1">
        <v>345.5</v>
      </c>
      <c r="L79" s="1">
        <v>132.14500000000001</v>
      </c>
      <c r="M79" s="1">
        <v>1.044</v>
      </c>
      <c r="N79" s="1">
        <v>4</v>
      </c>
      <c r="O79" s="1">
        <f t="shared" si="25"/>
        <v>0.5</v>
      </c>
      <c r="P79" s="24"/>
      <c r="Q79" s="24"/>
      <c r="R79" s="24"/>
      <c r="S79" s="24"/>
    </row>
    <row r="80" spans="1:19" x14ac:dyDescent="0.7">
      <c r="A80" s="1" t="s">
        <v>348</v>
      </c>
      <c r="B80" s="1">
        <v>3</v>
      </c>
      <c r="C80" s="1">
        <v>0.54100000000000004</v>
      </c>
      <c r="D80" s="1">
        <v>0.18</v>
      </c>
      <c r="E80" s="1">
        <v>5.0000000000000001E-3</v>
      </c>
      <c r="F80" s="1">
        <v>1.327</v>
      </c>
      <c r="G80" s="1">
        <v>0.92100000000000004</v>
      </c>
      <c r="H80" s="1">
        <v>0.86299999999999999</v>
      </c>
      <c r="I80" s="1">
        <v>0.499</v>
      </c>
      <c r="J80" s="1">
        <v>542.66700000000003</v>
      </c>
      <c r="K80" s="1">
        <v>940</v>
      </c>
      <c r="L80" s="1">
        <v>114.227</v>
      </c>
      <c r="M80" s="1">
        <v>0.38700000000000001</v>
      </c>
      <c r="N80" s="1">
        <v>4</v>
      </c>
      <c r="O80" s="1">
        <f t="shared" si="25"/>
        <v>0.75</v>
      </c>
      <c r="P80" s="24"/>
      <c r="Q80" s="24"/>
      <c r="R80" s="24"/>
      <c r="S80" s="24"/>
    </row>
    <row r="81" spans="1:19" x14ac:dyDescent="0.7">
      <c r="A81" s="1" t="s">
        <v>349</v>
      </c>
      <c r="B81" s="1">
        <v>2</v>
      </c>
      <c r="C81" s="1">
        <v>0.16600000000000001</v>
      </c>
      <c r="D81" s="1">
        <v>8.3000000000000004E-2</v>
      </c>
      <c r="E81" s="1">
        <v>2E-3</v>
      </c>
      <c r="F81" s="1">
        <v>1.0109999999999999</v>
      </c>
      <c r="G81" s="1">
        <v>0.98799999999999999</v>
      </c>
      <c r="H81" s="1">
        <v>0.86499999999999999</v>
      </c>
      <c r="I81" s="1">
        <v>0.38300000000000001</v>
      </c>
      <c r="J81" s="1">
        <v>935</v>
      </c>
      <c r="K81" s="1">
        <v>480.5</v>
      </c>
      <c r="L81" s="1">
        <v>132.80099999999999</v>
      </c>
      <c r="M81" s="1">
        <v>0.33400000000000002</v>
      </c>
      <c r="N81" s="1">
        <v>2</v>
      </c>
      <c r="O81" s="1">
        <f t="shared" si="25"/>
        <v>1</v>
      </c>
      <c r="P81" s="24"/>
      <c r="Q81" s="24"/>
      <c r="R81" s="24"/>
      <c r="S81" s="24"/>
    </row>
    <row r="82" spans="1:19" x14ac:dyDescent="0.7">
      <c r="A82" s="1" t="s">
        <v>350</v>
      </c>
      <c r="B82" s="1">
        <v>5</v>
      </c>
      <c r="C82" s="1">
        <v>0.745</v>
      </c>
      <c r="D82" s="1">
        <v>0.14899999999999999</v>
      </c>
      <c r="E82" s="1">
        <v>7.0000000000000001E-3</v>
      </c>
      <c r="F82" s="1">
        <v>1.248</v>
      </c>
      <c r="G82" s="1">
        <v>0.90700000000000003</v>
      </c>
      <c r="H82" s="1">
        <v>0.873</v>
      </c>
      <c r="I82" s="1">
        <v>0.503</v>
      </c>
      <c r="J82" s="1">
        <v>966.4</v>
      </c>
      <c r="K82" s="1">
        <v>812.8</v>
      </c>
      <c r="L82" s="1">
        <v>119.026</v>
      </c>
      <c r="M82" s="1">
        <v>0.33700000000000002</v>
      </c>
      <c r="N82" s="1">
        <v>2</v>
      </c>
      <c r="O82" s="1">
        <f t="shared" si="25"/>
        <v>2.5</v>
      </c>
      <c r="P82" s="24"/>
      <c r="Q82" s="24"/>
      <c r="R82" s="24"/>
      <c r="S82" s="24"/>
    </row>
    <row r="83" spans="1:19" x14ac:dyDescent="0.7">
      <c r="A83" s="1" t="s">
        <v>351</v>
      </c>
      <c r="B83" s="1">
        <v>3</v>
      </c>
      <c r="C83" s="1">
        <v>0.82799999999999996</v>
      </c>
      <c r="D83" s="1">
        <v>0.27600000000000002</v>
      </c>
      <c r="E83" s="1">
        <v>8.0000000000000002E-3</v>
      </c>
      <c r="F83" s="1">
        <v>1.96</v>
      </c>
      <c r="G83" s="1">
        <v>0.86499999999999999</v>
      </c>
      <c r="H83" s="1">
        <v>0.84799999999999998</v>
      </c>
      <c r="I83" s="1">
        <v>0.72799999999999998</v>
      </c>
      <c r="J83" s="1">
        <v>593.33299999999997</v>
      </c>
      <c r="K83" s="1">
        <v>551</v>
      </c>
      <c r="L83" s="1">
        <v>77.709999999999994</v>
      </c>
      <c r="M83" s="1">
        <v>0.51600000000000001</v>
      </c>
      <c r="N83" s="1">
        <v>5</v>
      </c>
      <c r="O83" s="1">
        <f t="shared" si="25"/>
        <v>0.6</v>
      </c>
      <c r="P83" s="24"/>
      <c r="Q83" s="24"/>
      <c r="R83" s="24"/>
      <c r="S83" s="24"/>
    </row>
    <row r="84" spans="1:19" x14ac:dyDescent="0.7">
      <c r="A84" s="1" t="s">
        <v>352</v>
      </c>
      <c r="B84" s="1">
        <v>10</v>
      </c>
      <c r="C84" s="1">
        <v>0.61199999999999999</v>
      </c>
      <c r="D84" s="1">
        <v>6.0999999999999999E-2</v>
      </c>
      <c r="E84" s="1">
        <v>6.0000000000000001E-3</v>
      </c>
      <c r="F84" s="1">
        <v>0.85099999999999998</v>
      </c>
      <c r="G84" s="1">
        <v>0.96</v>
      </c>
      <c r="H84" s="1">
        <v>0.879</v>
      </c>
      <c r="I84" s="1">
        <v>0.37</v>
      </c>
      <c r="J84" s="1">
        <v>194.3</v>
      </c>
      <c r="K84" s="1">
        <v>441.2</v>
      </c>
      <c r="L84" s="1">
        <v>94.242000000000004</v>
      </c>
      <c r="M84" s="1">
        <v>0.24299999999999999</v>
      </c>
      <c r="N84" s="1">
        <v>6</v>
      </c>
      <c r="O84" s="1">
        <f t="shared" si="25"/>
        <v>1.6666666666666667</v>
      </c>
      <c r="P84" s="24"/>
      <c r="Q84" s="24"/>
      <c r="R84" s="24"/>
      <c r="S84" s="24"/>
    </row>
    <row r="85" spans="1:19" x14ac:dyDescent="0.7">
      <c r="A85" s="1" t="s">
        <v>353</v>
      </c>
      <c r="B85" s="1">
        <v>15</v>
      </c>
      <c r="C85" s="1">
        <v>2.3050000000000002</v>
      </c>
      <c r="D85" s="1">
        <v>0.154</v>
      </c>
      <c r="E85" s="1">
        <v>2.1999999999999999E-2</v>
      </c>
      <c r="F85" s="1">
        <v>1.2889999999999999</v>
      </c>
      <c r="G85" s="1">
        <v>0.875</v>
      </c>
      <c r="H85" s="1">
        <v>0.85199999999999998</v>
      </c>
      <c r="I85" s="1">
        <v>0.52900000000000003</v>
      </c>
      <c r="J85" s="1">
        <v>557.66700000000003</v>
      </c>
      <c r="K85" s="1">
        <v>487.6</v>
      </c>
      <c r="L85" s="1">
        <v>101.99299999999999</v>
      </c>
      <c r="M85" s="1">
        <v>0.34200000000000003</v>
      </c>
      <c r="N85" s="1">
        <v>3</v>
      </c>
      <c r="O85" s="1">
        <f t="shared" si="25"/>
        <v>5</v>
      </c>
      <c r="P85" s="24">
        <f t="shared" ref="P85" si="30">AVERAGE(O85:O94)</f>
        <v>9.0649999999999995</v>
      </c>
      <c r="Q85" s="24">
        <f t="shared" ref="Q85" si="31">_xlfn.STDEV.S(O85:O94)</f>
        <v>10.772239269942389</v>
      </c>
      <c r="R85" s="24">
        <f t="shared" ref="R85" si="32">AVERAGE(D85:D94)</f>
        <v>0.30009999999999992</v>
      </c>
      <c r="S85" s="24">
        <f t="shared" ref="S85" si="33">_xlfn.STDEV.S(D85:D94)</f>
        <v>0.23167527561941814</v>
      </c>
    </row>
    <row r="86" spans="1:19" x14ac:dyDescent="0.7">
      <c r="A86" s="1" t="s">
        <v>354</v>
      </c>
      <c r="B86" s="1">
        <v>7</v>
      </c>
      <c r="C86" s="1">
        <v>3.964</v>
      </c>
      <c r="D86" s="1">
        <v>0.56599999999999995</v>
      </c>
      <c r="E86" s="1">
        <v>3.7999999999999999E-2</v>
      </c>
      <c r="F86" s="1">
        <v>2.39</v>
      </c>
      <c r="G86" s="1">
        <v>0.879</v>
      </c>
      <c r="H86" s="1">
        <v>0.83599999999999997</v>
      </c>
      <c r="I86" s="1">
        <v>0.84099999999999997</v>
      </c>
      <c r="J86" s="1">
        <v>671.42899999999997</v>
      </c>
      <c r="K86" s="1">
        <v>498.57100000000003</v>
      </c>
      <c r="L86" s="1">
        <v>96.575999999999993</v>
      </c>
      <c r="M86" s="1">
        <v>0.64400000000000002</v>
      </c>
      <c r="N86" s="1">
        <v>2</v>
      </c>
      <c r="O86" s="1">
        <f t="shared" si="25"/>
        <v>3.5</v>
      </c>
      <c r="P86" s="24"/>
      <c r="Q86" s="24"/>
      <c r="R86" s="24"/>
      <c r="S86" s="24"/>
    </row>
    <row r="87" spans="1:19" x14ac:dyDescent="0.7">
      <c r="A87" s="1" t="s">
        <v>355</v>
      </c>
      <c r="B87" s="1">
        <v>28</v>
      </c>
      <c r="C87" s="1">
        <v>4.585</v>
      </c>
      <c r="D87" s="1">
        <v>0.16400000000000001</v>
      </c>
      <c r="E87" s="1">
        <v>4.3999999999999997E-2</v>
      </c>
      <c r="F87" s="1">
        <v>1.4279999999999999</v>
      </c>
      <c r="G87" s="1">
        <v>0.79900000000000004</v>
      </c>
      <c r="H87" s="1">
        <v>0.81599999999999995</v>
      </c>
      <c r="I87" s="1">
        <v>0.60499999999999998</v>
      </c>
      <c r="J87" s="1">
        <v>626.32100000000003</v>
      </c>
      <c r="K87" s="1">
        <v>606.39300000000003</v>
      </c>
      <c r="L87" s="1">
        <v>122.96599999999999</v>
      </c>
      <c r="M87" s="1">
        <v>0.34599999999999997</v>
      </c>
      <c r="N87" s="1">
        <v>2</v>
      </c>
      <c r="O87" s="1">
        <f t="shared" si="25"/>
        <v>14</v>
      </c>
      <c r="P87" s="24"/>
      <c r="Q87" s="24"/>
      <c r="R87" s="24"/>
      <c r="S87" s="24"/>
    </row>
    <row r="88" spans="1:19" x14ac:dyDescent="0.7">
      <c r="A88" s="1" t="s">
        <v>356</v>
      </c>
      <c r="B88" s="1">
        <v>4</v>
      </c>
      <c r="C88" s="1">
        <v>2.8119999999999998</v>
      </c>
      <c r="D88" s="1">
        <v>0.70299999999999996</v>
      </c>
      <c r="E88" s="1">
        <v>2.7E-2</v>
      </c>
      <c r="F88" s="1">
        <v>2.746</v>
      </c>
      <c r="G88" s="1">
        <v>0.80900000000000005</v>
      </c>
      <c r="H88" s="1">
        <v>0.81699999999999995</v>
      </c>
      <c r="I88" s="1">
        <v>1.07</v>
      </c>
      <c r="J88" s="1">
        <v>456.5</v>
      </c>
      <c r="K88" s="1">
        <v>446</v>
      </c>
      <c r="L88" s="1">
        <v>106.48399999999999</v>
      </c>
      <c r="M88" s="1">
        <v>0.70799999999999996</v>
      </c>
      <c r="N88" s="1">
        <v>4</v>
      </c>
      <c r="O88" s="1">
        <f t="shared" si="25"/>
        <v>1</v>
      </c>
      <c r="P88" s="24"/>
      <c r="Q88" s="24"/>
      <c r="R88" s="24"/>
      <c r="S88" s="24"/>
    </row>
    <row r="89" spans="1:19" x14ac:dyDescent="0.7">
      <c r="A89" s="1" t="s">
        <v>357</v>
      </c>
      <c r="B89" s="1">
        <v>30</v>
      </c>
      <c r="C89" s="1">
        <v>5.399</v>
      </c>
      <c r="D89" s="1">
        <v>0.18</v>
      </c>
      <c r="E89" s="1">
        <v>5.1999999999999998E-2</v>
      </c>
      <c r="F89" s="1">
        <v>1.4119999999999999</v>
      </c>
      <c r="G89" s="1">
        <v>0.82699999999999996</v>
      </c>
      <c r="H89" s="1">
        <v>0.81399999999999995</v>
      </c>
      <c r="I89" s="1">
        <v>0.61099999999999999</v>
      </c>
      <c r="J89" s="1">
        <v>520.6</v>
      </c>
      <c r="K89" s="1">
        <v>199</v>
      </c>
      <c r="L89" s="1">
        <v>76.438000000000002</v>
      </c>
      <c r="M89" s="1">
        <v>0.33800000000000002</v>
      </c>
      <c r="N89" s="1">
        <v>2</v>
      </c>
      <c r="O89" s="1">
        <f t="shared" si="25"/>
        <v>15</v>
      </c>
      <c r="P89" s="24"/>
      <c r="Q89" s="24"/>
      <c r="R89" s="24"/>
      <c r="S89" s="24"/>
    </row>
    <row r="90" spans="1:19" x14ac:dyDescent="0.7">
      <c r="A90" s="1" t="s">
        <v>358</v>
      </c>
      <c r="B90" s="1">
        <v>36</v>
      </c>
      <c r="C90" s="1">
        <v>5.4550000000000001</v>
      </c>
      <c r="D90" s="1">
        <v>0.152</v>
      </c>
      <c r="E90" s="1">
        <v>5.2999999999999999E-2</v>
      </c>
      <c r="F90" s="1">
        <v>1.31</v>
      </c>
      <c r="G90" s="1">
        <v>0.82</v>
      </c>
      <c r="H90" s="1">
        <v>0.81699999999999995</v>
      </c>
      <c r="I90" s="1">
        <v>0.56399999999999995</v>
      </c>
      <c r="J90" s="1">
        <v>788.91700000000003</v>
      </c>
      <c r="K90" s="1">
        <v>642.77800000000002</v>
      </c>
      <c r="L90" s="1">
        <v>96.762</v>
      </c>
      <c r="M90" s="1">
        <v>0.32</v>
      </c>
      <c r="N90" s="1">
        <v>1</v>
      </c>
      <c r="O90" s="1">
        <f t="shared" si="25"/>
        <v>36</v>
      </c>
      <c r="P90" s="24"/>
      <c r="Q90" s="24"/>
      <c r="R90" s="24"/>
      <c r="S90" s="24"/>
    </row>
    <row r="91" spans="1:19" x14ac:dyDescent="0.7">
      <c r="A91" s="1" t="s">
        <v>359</v>
      </c>
      <c r="B91" s="1">
        <v>48</v>
      </c>
      <c r="C91" s="1">
        <v>5.2050000000000001</v>
      </c>
      <c r="D91" s="1">
        <v>0.108</v>
      </c>
      <c r="E91" s="1">
        <v>0.05</v>
      </c>
      <c r="F91" s="1">
        <v>1.2130000000000001</v>
      </c>
      <c r="G91" s="1">
        <v>0.82599999999999996</v>
      </c>
      <c r="H91" s="1">
        <v>0.82199999999999995</v>
      </c>
      <c r="I91" s="1">
        <v>0.51400000000000001</v>
      </c>
      <c r="J91" s="1">
        <v>744.45799999999997</v>
      </c>
      <c r="K91" s="1">
        <v>760.5</v>
      </c>
      <c r="L91" s="1">
        <v>98.846000000000004</v>
      </c>
      <c r="M91" s="1">
        <v>0.309</v>
      </c>
      <c r="N91" s="1">
        <v>5</v>
      </c>
      <c r="O91" s="1">
        <f t="shared" si="25"/>
        <v>9.6</v>
      </c>
      <c r="P91" s="24"/>
      <c r="Q91" s="24"/>
      <c r="R91" s="24"/>
      <c r="S91" s="24"/>
    </row>
    <row r="92" spans="1:19" x14ac:dyDescent="0.7">
      <c r="A92" s="1" t="s">
        <v>360</v>
      </c>
      <c r="B92" s="1">
        <v>8</v>
      </c>
      <c r="C92" s="1">
        <v>0.71699999999999997</v>
      </c>
      <c r="D92" s="1">
        <v>0.09</v>
      </c>
      <c r="E92" s="1">
        <v>7.0000000000000001E-3</v>
      </c>
      <c r="F92" s="1">
        <v>1.1259999999999999</v>
      </c>
      <c r="G92" s="1">
        <v>0.85</v>
      </c>
      <c r="H92" s="1">
        <v>0.82699999999999996</v>
      </c>
      <c r="I92" s="1">
        <v>0.49099999999999999</v>
      </c>
      <c r="J92" s="1">
        <v>994.25</v>
      </c>
      <c r="K92" s="1">
        <v>151.625</v>
      </c>
      <c r="L92" s="1">
        <v>101.504</v>
      </c>
      <c r="M92" s="1">
        <v>0.307</v>
      </c>
      <c r="N92" s="1">
        <v>4</v>
      </c>
      <c r="O92" s="1">
        <f t="shared" si="25"/>
        <v>2</v>
      </c>
      <c r="P92" s="24"/>
      <c r="Q92" s="24"/>
      <c r="R92" s="24"/>
      <c r="S92" s="24"/>
    </row>
    <row r="93" spans="1:19" x14ac:dyDescent="0.7">
      <c r="A93" s="1" t="s">
        <v>361</v>
      </c>
      <c r="B93" s="1">
        <v>4</v>
      </c>
      <c r="C93" s="1">
        <v>1.1200000000000001</v>
      </c>
      <c r="D93" s="1">
        <v>0.28000000000000003</v>
      </c>
      <c r="E93" s="1">
        <v>1.0999999999999999E-2</v>
      </c>
      <c r="F93" s="1">
        <v>1.7130000000000001</v>
      </c>
      <c r="G93" s="1">
        <v>0.98199999999999998</v>
      </c>
      <c r="H93" s="1">
        <v>0.90700000000000003</v>
      </c>
      <c r="I93" s="1">
        <v>0.68300000000000005</v>
      </c>
      <c r="J93" s="1">
        <v>930.25</v>
      </c>
      <c r="K93" s="1">
        <v>921.75</v>
      </c>
      <c r="L93" s="1">
        <v>95.17</v>
      </c>
      <c r="M93" s="1">
        <v>0.49399999999999999</v>
      </c>
      <c r="N93" s="1">
        <v>5</v>
      </c>
      <c r="O93" s="1">
        <f t="shared" si="25"/>
        <v>0.8</v>
      </c>
      <c r="P93" s="24"/>
      <c r="Q93" s="24"/>
      <c r="R93" s="24"/>
      <c r="S93" s="24"/>
    </row>
    <row r="94" spans="1:19" x14ac:dyDescent="0.7">
      <c r="A94" s="1" t="s">
        <v>362</v>
      </c>
      <c r="B94" s="1">
        <v>15</v>
      </c>
      <c r="C94" s="1">
        <v>9.0570000000000004</v>
      </c>
      <c r="D94" s="1">
        <v>0.60399999999999998</v>
      </c>
      <c r="E94" s="1">
        <v>8.7999999999999995E-2</v>
      </c>
      <c r="F94" s="1">
        <v>2.3919999999999999</v>
      </c>
      <c r="G94" s="1">
        <v>0.81699999999999995</v>
      </c>
      <c r="H94" s="1">
        <v>0.81200000000000006</v>
      </c>
      <c r="I94" s="1">
        <v>0.88900000000000001</v>
      </c>
      <c r="J94" s="1">
        <v>637</v>
      </c>
      <c r="K94" s="1">
        <v>312</v>
      </c>
      <c r="L94" s="1">
        <v>105.149</v>
      </c>
      <c r="M94" s="1">
        <v>0.626</v>
      </c>
      <c r="N94" s="1">
        <v>4</v>
      </c>
      <c r="O94" s="1">
        <f t="shared" si="25"/>
        <v>3.75</v>
      </c>
      <c r="P94" s="24"/>
      <c r="Q94" s="24"/>
      <c r="R94" s="24"/>
      <c r="S94" s="24"/>
    </row>
    <row r="95" spans="1:19" x14ac:dyDescent="0.7">
      <c r="A95" s="1" t="s">
        <v>363</v>
      </c>
      <c r="B95" s="1">
        <v>8</v>
      </c>
      <c r="C95" s="1">
        <v>3.6259999999999999</v>
      </c>
      <c r="D95" s="1">
        <v>0.45300000000000001</v>
      </c>
      <c r="E95" s="1">
        <v>3.5000000000000003E-2</v>
      </c>
      <c r="F95" s="1">
        <v>1.992</v>
      </c>
      <c r="G95" s="1">
        <v>0.79400000000000004</v>
      </c>
      <c r="H95" s="1">
        <v>0.83399999999999996</v>
      </c>
      <c r="I95" s="1">
        <v>0.69299999999999995</v>
      </c>
      <c r="J95" s="1">
        <v>575.625</v>
      </c>
      <c r="K95" s="1">
        <v>587.75</v>
      </c>
      <c r="L95" s="1">
        <v>93.373000000000005</v>
      </c>
      <c r="M95" s="1">
        <v>0.496</v>
      </c>
      <c r="N95" s="1">
        <v>3</v>
      </c>
      <c r="O95" s="1">
        <f t="shared" si="25"/>
        <v>2.6666666666666665</v>
      </c>
      <c r="P95" s="24">
        <f t="shared" ref="P95" si="34">AVERAGE(O95:O104)</f>
        <v>3.7</v>
      </c>
      <c r="Q95" s="24">
        <f t="shared" ref="Q95" si="35">_xlfn.STDEV.S(O95:O104)</f>
        <v>4.2695086021348763</v>
      </c>
      <c r="R95" s="24">
        <f t="shared" ref="R95" si="36">AVERAGE(D95:D104)</f>
        <v>0.31924999999999998</v>
      </c>
      <c r="S95" s="24">
        <f t="shared" ref="S95" si="37">_xlfn.STDEV.S(D95:D104)</f>
        <v>0.17844146699368157</v>
      </c>
    </row>
    <row r="96" spans="1:19" x14ac:dyDescent="0.7">
      <c r="A96" s="1" t="s">
        <v>364</v>
      </c>
      <c r="B96" s="1">
        <v>7</v>
      </c>
      <c r="C96" s="1">
        <v>1.458</v>
      </c>
      <c r="D96" s="1">
        <v>0.20799999999999999</v>
      </c>
      <c r="E96" s="1">
        <v>1.4E-2</v>
      </c>
      <c r="F96" s="1">
        <v>1.71</v>
      </c>
      <c r="G96" s="1">
        <v>0.78300000000000003</v>
      </c>
      <c r="H96" s="1">
        <v>0.80200000000000005</v>
      </c>
      <c r="I96" s="1">
        <v>0.72</v>
      </c>
      <c r="J96" s="1">
        <v>651.14300000000003</v>
      </c>
      <c r="K96" s="1">
        <v>262.85700000000003</v>
      </c>
      <c r="L96" s="1">
        <v>88.361999999999995</v>
      </c>
      <c r="M96" s="1">
        <v>0.38800000000000001</v>
      </c>
      <c r="N96" s="1">
        <v>3</v>
      </c>
      <c r="O96" s="1">
        <f t="shared" si="25"/>
        <v>2.3333333333333335</v>
      </c>
      <c r="P96" s="24"/>
      <c r="Q96" s="24"/>
      <c r="R96" s="24"/>
      <c r="S96" s="24"/>
    </row>
    <row r="97" spans="1:19" x14ac:dyDescent="0.7">
      <c r="A97" s="1" t="s">
        <v>365</v>
      </c>
      <c r="B97" s="1">
        <v>13</v>
      </c>
      <c r="C97" s="1">
        <v>5.23</v>
      </c>
      <c r="D97" s="1">
        <v>0.40200000000000002</v>
      </c>
      <c r="E97" s="1">
        <v>5.0999999999999997E-2</v>
      </c>
      <c r="F97" s="1">
        <v>1.925</v>
      </c>
      <c r="G97" s="1">
        <v>0.83599999999999997</v>
      </c>
      <c r="H97" s="1">
        <v>0.81699999999999995</v>
      </c>
      <c r="I97" s="1">
        <v>0.74099999999999999</v>
      </c>
      <c r="J97" s="1">
        <v>562</v>
      </c>
      <c r="K97" s="1">
        <v>521.077</v>
      </c>
      <c r="L97" s="1">
        <v>68.22</v>
      </c>
      <c r="M97" s="1">
        <v>0.52600000000000002</v>
      </c>
      <c r="N97" s="1">
        <v>4</v>
      </c>
      <c r="O97" s="1">
        <f t="shared" si="25"/>
        <v>3.25</v>
      </c>
      <c r="P97" s="24"/>
      <c r="Q97" s="24"/>
      <c r="R97" s="24"/>
      <c r="S97" s="24"/>
    </row>
    <row r="98" spans="1:19" x14ac:dyDescent="0.7">
      <c r="A98" s="1" t="s">
        <v>366</v>
      </c>
      <c r="B98" s="1">
        <v>25</v>
      </c>
      <c r="C98" s="1">
        <v>15.544</v>
      </c>
      <c r="D98" s="1">
        <v>0.622</v>
      </c>
      <c r="E98" s="1">
        <v>0.151</v>
      </c>
      <c r="F98" s="1">
        <v>2.6219999999999999</v>
      </c>
      <c r="G98" s="1">
        <v>0.873</v>
      </c>
      <c r="H98" s="1">
        <v>0.86699999999999999</v>
      </c>
      <c r="I98" s="1">
        <v>1.004</v>
      </c>
      <c r="J98" s="1">
        <v>513.67999999999995</v>
      </c>
      <c r="K98" s="1">
        <v>643.88</v>
      </c>
      <c r="L98" s="1">
        <v>98.768000000000001</v>
      </c>
      <c r="M98" s="1">
        <v>0.69599999999999995</v>
      </c>
      <c r="N98" s="1">
        <v>3</v>
      </c>
      <c r="O98" s="1">
        <f t="shared" si="25"/>
        <v>8.3333333333333339</v>
      </c>
      <c r="P98" s="24"/>
      <c r="Q98" s="24"/>
      <c r="R98" s="24"/>
      <c r="S98" s="24"/>
    </row>
    <row r="99" spans="1:19" x14ac:dyDescent="0.7">
      <c r="A99" s="1" t="s">
        <v>367</v>
      </c>
      <c r="B99" s="1">
        <v>55</v>
      </c>
      <c r="C99" s="1">
        <v>8.0259999999999998</v>
      </c>
      <c r="D99" s="1">
        <v>0.14599999999999999</v>
      </c>
      <c r="E99" s="1">
        <v>7.8E-2</v>
      </c>
      <c r="F99" s="1">
        <v>1.2250000000000001</v>
      </c>
      <c r="G99" s="1">
        <v>0.91400000000000003</v>
      </c>
      <c r="H99" s="1">
        <v>0.84</v>
      </c>
      <c r="I99" s="1">
        <v>0.51600000000000001</v>
      </c>
      <c r="J99" s="1">
        <v>549.94500000000005</v>
      </c>
      <c r="K99" s="1">
        <v>553.673</v>
      </c>
      <c r="L99" s="1">
        <v>98.350999999999999</v>
      </c>
      <c r="M99" s="1">
        <v>0.33100000000000002</v>
      </c>
      <c r="N99" s="1">
        <v>4</v>
      </c>
      <c r="O99" s="1">
        <f t="shared" si="25"/>
        <v>13.75</v>
      </c>
      <c r="P99" s="24"/>
      <c r="Q99" s="24"/>
      <c r="R99" s="24"/>
      <c r="S99" s="24"/>
    </row>
    <row r="100" spans="1:19" x14ac:dyDescent="0.7">
      <c r="A100" s="1" t="s">
        <v>368</v>
      </c>
      <c r="B100" s="1">
        <v>7</v>
      </c>
      <c r="C100" s="1">
        <v>1.8049999999999999</v>
      </c>
      <c r="D100" s="1">
        <v>0.25800000000000001</v>
      </c>
      <c r="E100" s="1">
        <v>1.7000000000000001E-2</v>
      </c>
      <c r="F100" s="1">
        <v>1.7969999999999999</v>
      </c>
      <c r="G100" s="1">
        <v>0.754</v>
      </c>
      <c r="H100" s="1">
        <v>0.79600000000000004</v>
      </c>
      <c r="I100" s="1">
        <v>0.74199999999999999</v>
      </c>
      <c r="J100" s="1">
        <v>785.42899999999997</v>
      </c>
      <c r="K100" s="1">
        <v>1040.2860000000001</v>
      </c>
      <c r="L100" s="1">
        <v>101.812</v>
      </c>
      <c r="M100" s="1">
        <v>0.45</v>
      </c>
      <c r="N100" s="1">
        <v>3</v>
      </c>
      <c r="O100" s="1">
        <f t="shared" si="25"/>
        <v>2.3333333333333335</v>
      </c>
      <c r="P100" s="24"/>
      <c r="Q100" s="24"/>
      <c r="R100" s="24"/>
      <c r="S100" s="24"/>
    </row>
    <row r="101" spans="1:19" x14ac:dyDescent="0.7">
      <c r="A101" s="1" t="s">
        <v>369</v>
      </c>
      <c r="B101" s="1">
        <v>11</v>
      </c>
      <c r="C101" s="1">
        <v>0.90200000000000002</v>
      </c>
      <c r="D101" s="1">
        <v>8.2000000000000003E-2</v>
      </c>
      <c r="E101" s="1">
        <v>8.9999999999999993E-3</v>
      </c>
      <c r="F101" s="1">
        <v>1.008</v>
      </c>
      <c r="G101" s="1">
        <v>0.92100000000000004</v>
      </c>
      <c r="H101" s="1">
        <v>0.85</v>
      </c>
      <c r="I101" s="1">
        <v>0.42899999999999999</v>
      </c>
      <c r="J101" s="1">
        <v>601.81799999999998</v>
      </c>
      <c r="K101" s="1">
        <v>642</v>
      </c>
      <c r="L101" s="1">
        <v>87.572999999999993</v>
      </c>
      <c r="M101" s="1">
        <v>0.28899999999999998</v>
      </c>
      <c r="N101" s="1">
        <v>3</v>
      </c>
      <c r="O101" s="1">
        <f t="shared" si="25"/>
        <v>3.6666666666666665</v>
      </c>
      <c r="P101" s="24"/>
      <c r="Q101" s="24"/>
      <c r="R101" s="24"/>
      <c r="S101" s="24"/>
    </row>
    <row r="102" spans="1:19" x14ac:dyDescent="0.7">
      <c r="A102" s="1" t="s">
        <v>370</v>
      </c>
      <c r="B102" s="1">
        <v>0</v>
      </c>
      <c r="C102" s="1">
        <v>0</v>
      </c>
      <c r="D102" s="1" t="s">
        <v>21</v>
      </c>
      <c r="E102" s="1">
        <v>0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>
        <v>5</v>
      </c>
      <c r="O102" s="1">
        <f t="shared" si="25"/>
        <v>0</v>
      </c>
      <c r="P102" s="24"/>
      <c r="Q102" s="24"/>
      <c r="R102" s="24"/>
      <c r="S102" s="24"/>
    </row>
    <row r="103" spans="1:19" x14ac:dyDescent="0.7">
      <c r="A103" s="1" t="s">
        <v>371</v>
      </c>
      <c r="B103" s="1">
        <v>0</v>
      </c>
      <c r="C103" s="1">
        <v>0</v>
      </c>
      <c r="D103" s="1" t="s">
        <v>21</v>
      </c>
      <c r="E103" s="1">
        <v>0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>
        <v>2</v>
      </c>
      <c r="O103" s="1">
        <f t="shared" si="25"/>
        <v>0</v>
      </c>
      <c r="P103" s="24"/>
      <c r="Q103" s="24"/>
      <c r="R103" s="24"/>
      <c r="S103" s="24"/>
    </row>
    <row r="104" spans="1:19" x14ac:dyDescent="0.7">
      <c r="A104" s="1" t="s">
        <v>372</v>
      </c>
      <c r="B104" s="1">
        <v>2</v>
      </c>
      <c r="C104" s="1">
        <v>0.76600000000000001</v>
      </c>
      <c r="D104" s="1">
        <v>0.38300000000000001</v>
      </c>
      <c r="E104" s="1">
        <v>7.0000000000000001E-3</v>
      </c>
      <c r="F104" s="1">
        <v>2.0619999999999998</v>
      </c>
      <c r="G104" s="1">
        <v>0.89200000000000002</v>
      </c>
      <c r="H104" s="1">
        <v>0.83499999999999996</v>
      </c>
      <c r="I104" s="1">
        <v>0.76300000000000001</v>
      </c>
      <c r="J104" s="1">
        <v>716</v>
      </c>
      <c r="K104" s="1">
        <v>493</v>
      </c>
      <c r="L104" s="1">
        <v>72.587999999999994</v>
      </c>
      <c r="M104" s="1">
        <v>0.61099999999999999</v>
      </c>
      <c r="N104" s="1">
        <v>3</v>
      </c>
      <c r="O104" s="1">
        <f t="shared" si="25"/>
        <v>0.66666666666666663</v>
      </c>
      <c r="P104" s="24"/>
      <c r="Q104" s="24"/>
      <c r="R104" s="24"/>
      <c r="S104" s="24"/>
    </row>
    <row r="105" spans="1:19" x14ac:dyDescent="0.7">
      <c r="A105" s="1" t="s">
        <v>373</v>
      </c>
      <c r="B105" s="1">
        <v>6</v>
      </c>
      <c r="C105" s="1">
        <v>4.0529999999999999</v>
      </c>
      <c r="D105" s="1">
        <v>0.67600000000000005</v>
      </c>
      <c r="E105" s="1">
        <v>3.9E-2</v>
      </c>
      <c r="F105" s="1">
        <v>2.573</v>
      </c>
      <c r="G105" s="1">
        <v>0.84899999999999998</v>
      </c>
      <c r="H105" s="1">
        <v>0.85</v>
      </c>
      <c r="I105" s="1">
        <v>0.99199999999999999</v>
      </c>
      <c r="J105" s="1">
        <v>380.16699999999997</v>
      </c>
      <c r="K105" s="1">
        <v>972.16700000000003</v>
      </c>
      <c r="L105" s="1">
        <v>54.273000000000003</v>
      </c>
      <c r="M105" s="1">
        <v>0.67400000000000004</v>
      </c>
      <c r="N105" s="1">
        <v>4</v>
      </c>
      <c r="O105" s="1">
        <f t="shared" si="25"/>
        <v>1.5</v>
      </c>
      <c r="P105" s="24">
        <f t="shared" ref="P105" si="38">AVERAGE(O105:O114)</f>
        <v>3.3466666666666667</v>
      </c>
      <c r="Q105" s="24">
        <f t="shared" ref="Q105" si="39">_xlfn.STDEV.S(O105:O114)</f>
        <v>1.9887616346626789</v>
      </c>
      <c r="R105" s="24">
        <f t="shared" ref="R105" si="40">AVERAGE(D105:D114)</f>
        <v>0.44190000000000007</v>
      </c>
      <c r="S105" s="24">
        <f t="shared" ref="S105" si="41">_xlfn.STDEV.S(D105:D114)</f>
        <v>0.26068518689535586</v>
      </c>
    </row>
    <row r="106" spans="1:19" x14ac:dyDescent="0.7">
      <c r="A106" s="1" t="s">
        <v>374</v>
      </c>
      <c r="B106" s="1">
        <v>13</v>
      </c>
      <c r="C106" s="1">
        <v>1.974</v>
      </c>
      <c r="D106" s="1">
        <v>0.152</v>
      </c>
      <c r="E106" s="1">
        <v>1.9E-2</v>
      </c>
      <c r="F106" s="1">
        <v>1.3959999999999999</v>
      </c>
      <c r="G106" s="1">
        <v>0.874</v>
      </c>
      <c r="H106" s="1">
        <v>0.82499999999999996</v>
      </c>
      <c r="I106" s="1">
        <v>0.56000000000000005</v>
      </c>
      <c r="J106" s="1">
        <v>559.76900000000001</v>
      </c>
      <c r="K106" s="1">
        <v>545.30799999999999</v>
      </c>
      <c r="L106" s="1">
        <v>78.668999999999997</v>
      </c>
      <c r="M106" s="1">
        <v>0.39400000000000002</v>
      </c>
      <c r="N106" s="1">
        <v>4</v>
      </c>
      <c r="O106" s="1">
        <f t="shared" si="25"/>
        <v>3.25</v>
      </c>
      <c r="P106" s="24"/>
      <c r="Q106" s="24"/>
      <c r="R106" s="24"/>
      <c r="S106" s="24"/>
    </row>
    <row r="107" spans="1:19" x14ac:dyDescent="0.7">
      <c r="A107" s="1" t="s">
        <v>375</v>
      </c>
      <c r="B107" s="1">
        <v>13</v>
      </c>
      <c r="C107" s="1">
        <v>1.8939999999999999</v>
      </c>
      <c r="D107" s="1">
        <v>0.14599999999999999</v>
      </c>
      <c r="E107" s="1">
        <v>1.7999999999999999E-2</v>
      </c>
      <c r="F107" s="1">
        <v>1.2709999999999999</v>
      </c>
      <c r="G107" s="1">
        <v>0.92200000000000004</v>
      </c>
      <c r="H107" s="1">
        <v>0.87</v>
      </c>
      <c r="I107" s="1">
        <v>0.54</v>
      </c>
      <c r="J107" s="1">
        <v>584</v>
      </c>
      <c r="K107" s="1">
        <v>481.923</v>
      </c>
      <c r="L107" s="1">
        <v>88.402000000000001</v>
      </c>
      <c r="M107" s="1">
        <v>0.35</v>
      </c>
      <c r="N107" s="1">
        <v>3</v>
      </c>
      <c r="O107" s="1">
        <f t="shared" si="25"/>
        <v>4.333333333333333</v>
      </c>
      <c r="P107" s="24"/>
      <c r="Q107" s="24"/>
      <c r="R107" s="24"/>
      <c r="S107" s="24"/>
    </row>
    <row r="108" spans="1:19" x14ac:dyDescent="0.7">
      <c r="A108" s="1" t="s">
        <v>376</v>
      </c>
      <c r="B108" s="1">
        <v>11</v>
      </c>
      <c r="C108" s="1">
        <v>6.0510000000000002</v>
      </c>
      <c r="D108" s="1">
        <v>0.55000000000000004</v>
      </c>
      <c r="E108" s="1">
        <v>5.8999999999999997E-2</v>
      </c>
      <c r="F108" s="1">
        <v>2.5459999999999998</v>
      </c>
      <c r="G108" s="1">
        <v>0.871</v>
      </c>
      <c r="H108" s="1">
        <v>0.85599999999999998</v>
      </c>
      <c r="I108" s="1">
        <v>0.97599999999999998</v>
      </c>
      <c r="J108" s="1">
        <v>701.54499999999996</v>
      </c>
      <c r="K108" s="1">
        <v>522.63599999999997</v>
      </c>
      <c r="L108" s="1">
        <v>97.533000000000001</v>
      </c>
      <c r="M108" s="1">
        <v>0.70899999999999996</v>
      </c>
      <c r="N108" s="1">
        <v>3</v>
      </c>
      <c r="O108" s="1">
        <f t="shared" si="25"/>
        <v>3.6666666666666665</v>
      </c>
      <c r="P108" s="24"/>
      <c r="Q108" s="24"/>
      <c r="R108" s="24"/>
      <c r="S108" s="24"/>
    </row>
    <row r="109" spans="1:19" x14ac:dyDescent="0.7">
      <c r="A109" s="1" t="s">
        <v>377</v>
      </c>
      <c r="B109" s="1">
        <v>8</v>
      </c>
      <c r="C109" s="1">
        <v>0.78200000000000003</v>
      </c>
      <c r="D109" s="1">
        <v>9.8000000000000004E-2</v>
      </c>
      <c r="E109" s="1">
        <v>8.0000000000000002E-3</v>
      </c>
      <c r="F109" s="1">
        <v>1.133</v>
      </c>
      <c r="G109" s="1">
        <v>0.90100000000000002</v>
      </c>
      <c r="H109" s="1">
        <v>0.83799999999999997</v>
      </c>
      <c r="I109" s="1">
        <v>0.47899999999999998</v>
      </c>
      <c r="J109" s="1">
        <v>610.125</v>
      </c>
      <c r="K109" s="1">
        <v>286.75</v>
      </c>
      <c r="L109" s="1">
        <v>114.252</v>
      </c>
      <c r="M109" s="1">
        <v>0.30399999999999999</v>
      </c>
      <c r="N109" s="1">
        <v>3</v>
      </c>
      <c r="O109" s="1">
        <f t="shared" si="25"/>
        <v>2.6666666666666665</v>
      </c>
      <c r="P109" s="24"/>
      <c r="Q109" s="24"/>
      <c r="R109" s="24"/>
      <c r="S109" s="24"/>
    </row>
    <row r="110" spans="1:19" x14ac:dyDescent="0.7">
      <c r="A110" s="1" t="s">
        <v>378</v>
      </c>
      <c r="B110" s="1">
        <v>3</v>
      </c>
      <c r="C110" s="1">
        <v>2.3290000000000002</v>
      </c>
      <c r="D110" s="1">
        <v>0.77600000000000002</v>
      </c>
      <c r="E110" s="1">
        <v>2.3E-2</v>
      </c>
      <c r="F110" s="1">
        <v>2.819</v>
      </c>
      <c r="G110" s="1">
        <v>0.872</v>
      </c>
      <c r="H110" s="1">
        <v>0.87</v>
      </c>
      <c r="I110" s="1">
        <v>0.98</v>
      </c>
      <c r="J110" s="1">
        <v>411.33300000000003</v>
      </c>
      <c r="K110" s="1">
        <v>462.33300000000003</v>
      </c>
      <c r="L110" s="1">
        <v>91.873000000000005</v>
      </c>
      <c r="M110" s="1">
        <v>0.71799999999999997</v>
      </c>
      <c r="N110" s="1">
        <v>4</v>
      </c>
      <c r="O110" s="1">
        <f t="shared" si="25"/>
        <v>0.75</v>
      </c>
      <c r="P110" s="24"/>
      <c r="Q110" s="24"/>
      <c r="R110" s="24"/>
      <c r="S110" s="24"/>
    </row>
    <row r="111" spans="1:19" x14ac:dyDescent="0.7">
      <c r="A111" s="1" t="s">
        <v>379</v>
      </c>
      <c r="B111" s="1">
        <v>14</v>
      </c>
      <c r="C111" s="1">
        <v>4.6660000000000004</v>
      </c>
      <c r="D111" s="1">
        <v>0.33300000000000002</v>
      </c>
      <c r="E111" s="1">
        <v>4.4999999999999998E-2</v>
      </c>
      <c r="F111" s="1">
        <v>2.2789999999999999</v>
      </c>
      <c r="G111" s="1">
        <v>0.72799999999999998</v>
      </c>
      <c r="H111" s="1">
        <v>0.80900000000000005</v>
      </c>
      <c r="I111" s="1">
        <v>0.95</v>
      </c>
      <c r="J111" s="1">
        <v>453.64299999999997</v>
      </c>
      <c r="K111" s="1">
        <v>423.786</v>
      </c>
      <c r="L111" s="1">
        <v>103.98399999999999</v>
      </c>
      <c r="M111" s="1">
        <v>0.51500000000000001</v>
      </c>
      <c r="N111" s="1">
        <v>2</v>
      </c>
      <c r="O111" s="1">
        <f t="shared" si="25"/>
        <v>7</v>
      </c>
      <c r="P111" s="24"/>
      <c r="Q111" s="24"/>
      <c r="R111" s="24"/>
      <c r="S111" s="24"/>
    </row>
    <row r="112" spans="1:19" x14ac:dyDescent="0.7">
      <c r="A112" s="1" t="s">
        <v>380</v>
      </c>
      <c r="B112" s="1">
        <v>4</v>
      </c>
      <c r="C112" s="1">
        <v>1.4910000000000001</v>
      </c>
      <c r="D112" s="1">
        <v>0.373</v>
      </c>
      <c r="E112" s="1">
        <v>1.4E-2</v>
      </c>
      <c r="F112" s="1">
        <v>2.1890000000000001</v>
      </c>
      <c r="G112" s="1">
        <v>0.80200000000000005</v>
      </c>
      <c r="H112" s="1">
        <v>0.82699999999999996</v>
      </c>
      <c r="I112" s="1">
        <v>0.82099999999999995</v>
      </c>
      <c r="J112" s="1">
        <v>390</v>
      </c>
      <c r="K112" s="1">
        <v>605.25</v>
      </c>
      <c r="L112" s="1">
        <v>75.075999999999993</v>
      </c>
      <c r="M112" s="1">
        <v>0.58399999999999996</v>
      </c>
      <c r="N112" s="1">
        <v>5</v>
      </c>
      <c r="O112" s="1">
        <f t="shared" si="25"/>
        <v>0.8</v>
      </c>
      <c r="P112" s="24"/>
      <c r="Q112" s="24"/>
      <c r="R112" s="24"/>
      <c r="S112" s="24"/>
    </row>
    <row r="113" spans="1:19" x14ac:dyDescent="0.7">
      <c r="A113" s="1" t="s">
        <v>381</v>
      </c>
      <c r="B113" s="1">
        <v>9</v>
      </c>
      <c r="C113" s="1">
        <v>7.0910000000000002</v>
      </c>
      <c r="D113" s="1">
        <v>0.78800000000000003</v>
      </c>
      <c r="E113" s="1">
        <v>6.9000000000000006E-2</v>
      </c>
      <c r="F113" s="1">
        <v>3.133</v>
      </c>
      <c r="G113" s="1">
        <v>0.83299999999999996</v>
      </c>
      <c r="H113" s="1">
        <v>0.86199999999999999</v>
      </c>
      <c r="I113" s="1">
        <v>1.129</v>
      </c>
      <c r="J113" s="1">
        <v>617.88900000000001</v>
      </c>
      <c r="K113" s="1">
        <v>587.44399999999996</v>
      </c>
      <c r="L113" s="1">
        <v>102.217</v>
      </c>
      <c r="M113" s="1">
        <v>0.89500000000000002</v>
      </c>
      <c r="N113" s="1">
        <v>2</v>
      </c>
      <c r="O113" s="1">
        <f t="shared" si="25"/>
        <v>4.5</v>
      </c>
      <c r="P113" s="24"/>
      <c r="Q113" s="24"/>
      <c r="R113" s="24"/>
      <c r="S113" s="24"/>
    </row>
    <row r="114" spans="1:19" x14ac:dyDescent="0.7">
      <c r="A114" s="1" t="s">
        <v>382</v>
      </c>
      <c r="B114" s="1">
        <v>20</v>
      </c>
      <c r="C114" s="1">
        <v>10.548</v>
      </c>
      <c r="D114" s="1">
        <v>0.52700000000000002</v>
      </c>
      <c r="E114" s="1">
        <v>0.10199999999999999</v>
      </c>
      <c r="F114" s="1">
        <v>2.383</v>
      </c>
      <c r="G114" s="1">
        <v>0.878</v>
      </c>
      <c r="H114" s="1">
        <v>0.86499999999999999</v>
      </c>
      <c r="I114" s="1">
        <v>0.91100000000000003</v>
      </c>
      <c r="J114" s="1">
        <v>487.05</v>
      </c>
      <c r="K114" s="1">
        <v>467.7</v>
      </c>
      <c r="L114" s="1">
        <v>65.227999999999994</v>
      </c>
      <c r="M114" s="1">
        <v>0.65500000000000003</v>
      </c>
      <c r="N114" s="1">
        <v>4</v>
      </c>
      <c r="O114" s="1">
        <f t="shared" si="25"/>
        <v>5</v>
      </c>
      <c r="P114" s="24"/>
      <c r="Q114" s="24"/>
      <c r="R114" s="24"/>
      <c r="S114" s="24"/>
    </row>
    <row r="115" spans="1:19" x14ac:dyDescent="0.7">
      <c r="A115" s="1" t="s">
        <v>383</v>
      </c>
      <c r="B115" s="1">
        <v>15</v>
      </c>
      <c r="C115" s="1">
        <v>6.3819999999999997</v>
      </c>
      <c r="D115" s="1">
        <v>0.42499999999999999</v>
      </c>
      <c r="E115" s="1">
        <v>6.2E-2</v>
      </c>
      <c r="F115" s="1">
        <v>2.0670000000000002</v>
      </c>
      <c r="G115" s="1">
        <v>0.94299999999999995</v>
      </c>
      <c r="H115" s="1">
        <v>0.88600000000000001</v>
      </c>
      <c r="I115" s="1">
        <v>0.80500000000000005</v>
      </c>
      <c r="J115" s="1">
        <v>468.86700000000002</v>
      </c>
      <c r="K115" s="1">
        <v>499.33300000000003</v>
      </c>
      <c r="L115" s="1">
        <v>103.961</v>
      </c>
      <c r="M115" s="1">
        <v>0.57899999999999996</v>
      </c>
      <c r="N115" s="1">
        <v>3</v>
      </c>
      <c r="O115" s="1">
        <f t="shared" si="25"/>
        <v>5</v>
      </c>
      <c r="P115" s="24">
        <f t="shared" ref="P115" si="42">AVERAGE(O115:O124)</f>
        <v>3.0083333333333337</v>
      </c>
      <c r="Q115" s="24">
        <f t="shared" ref="Q115" si="43">_xlfn.STDEV.S(O115:O124)</f>
        <v>1.7402506205205679</v>
      </c>
      <c r="R115" s="24">
        <f t="shared" ref="R115" si="44">AVERAGE(D115:D124)</f>
        <v>0.22989999999999999</v>
      </c>
      <c r="S115" s="24">
        <f t="shared" ref="S115" si="45">_xlfn.STDEV.S(D115:D124)</f>
        <v>0.17067346991648508</v>
      </c>
    </row>
    <row r="116" spans="1:19" x14ac:dyDescent="0.7">
      <c r="A116" s="1" t="s">
        <v>384</v>
      </c>
      <c r="B116" s="1">
        <v>19</v>
      </c>
      <c r="C116" s="1">
        <v>1.861</v>
      </c>
      <c r="D116" s="1">
        <v>9.8000000000000004E-2</v>
      </c>
      <c r="E116" s="1">
        <v>1.7999999999999999E-2</v>
      </c>
      <c r="F116" s="1">
        <v>1.1819999999999999</v>
      </c>
      <c r="G116" s="1">
        <v>0.83899999999999997</v>
      </c>
      <c r="H116" s="1">
        <v>0.8</v>
      </c>
      <c r="I116" s="1">
        <v>0.50800000000000001</v>
      </c>
      <c r="J116" s="1">
        <v>454.52600000000001</v>
      </c>
      <c r="K116" s="1">
        <v>473.31599999999997</v>
      </c>
      <c r="L116" s="1">
        <v>63.081000000000003</v>
      </c>
      <c r="M116" s="1">
        <v>0.30499999999999999</v>
      </c>
      <c r="N116" s="1">
        <v>6</v>
      </c>
      <c r="O116" s="1">
        <f t="shared" si="25"/>
        <v>3.1666666666666665</v>
      </c>
      <c r="P116" s="24"/>
      <c r="Q116" s="24"/>
      <c r="R116" s="24"/>
      <c r="S116" s="24"/>
    </row>
    <row r="117" spans="1:19" x14ac:dyDescent="0.7">
      <c r="A117" s="1" t="s">
        <v>385</v>
      </c>
      <c r="B117" s="1">
        <v>16</v>
      </c>
      <c r="C117" s="1">
        <v>1.1930000000000001</v>
      </c>
      <c r="D117" s="1">
        <v>7.4999999999999997E-2</v>
      </c>
      <c r="E117" s="1">
        <v>1.2E-2</v>
      </c>
      <c r="F117" s="1">
        <v>1.0149999999999999</v>
      </c>
      <c r="G117" s="1">
        <v>0.872</v>
      </c>
      <c r="H117" s="1">
        <v>0.82</v>
      </c>
      <c r="I117" s="1">
        <v>0.443</v>
      </c>
      <c r="J117" s="1">
        <v>651.125</v>
      </c>
      <c r="K117" s="1">
        <v>670.68799999999999</v>
      </c>
      <c r="L117" s="1">
        <v>84.43</v>
      </c>
      <c r="M117" s="1">
        <v>0.27900000000000003</v>
      </c>
      <c r="N117" s="1">
        <v>3</v>
      </c>
      <c r="O117" s="1">
        <f t="shared" si="25"/>
        <v>5.333333333333333</v>
      </c>
      <c r="P117" s="24"/>
      <c r="Q117" s="24"/>
      <c r="R117" s="24"/>
      <c r="S117" s="24"/>
    </row>
    <row r="118" spans="1:19" x14ac:dyDescent="0.7">
      <c r="A118" s="1" t="s">
        <v>386</v>
      </c>
      <c r="B118" s="1">
        <v>12</v>
      </c>
      <c r="C118" s="1">
        <v>1.4830000000000001</v>
      </c>
      <c r="D118" s="1">
        <v>0.124</v>
      </c>
      <c r="E118" s="1">
        <v>1.4E-2</v>
      </c>
      <c r="F118" s="1">
        <v>1.2509999999999999</v>
      </c>
      <c r="G118" s="1">
        <v>0.90800000000000003</v>
      </c>
      <c r="H118" s="1">
        <v>0.83299999999999996</v>
      </c>
      <c r="I118" s="1">
        <v>0.503</v>
      </c>
      <c r="J118" s="1">
        <v>729.58299999999997</v>
      </c>
      <c r="K118" s="1">
        <v>401</v>
      </c>
      <c r="L118" s="1">
        <v>74.480999999999995</v>
      </c>
      <c r="M118" s="1">
        <v>0.36599999999999999</v>
      </c>
      <c r="N118" s="1">
        <v>4</v>
      </c>
      <c r="O118" s="1">
        <f t="shared" si="25"/>
        <v>3</v>
      </c>
      <c r="P118" s="24"/>
      <c r="Q118" s="24"/>
      <c r="R118" s="24"/>
      <c r="S118" s="24"/>
    </row>
    <row r="119" spans="1:19" x14ac:dyDescent="0.7">
      <c r="A119" s="1" t="s">
        <v>387</v>
      </c>
      <c r="B119" s="1">
        <v>4</v>
      </c>
      <c r="C119" s="1">
        <v>0.50800000000000001</v>
      </c>
      <c r="D119" s="1">
        <v>0.127</v>
      </c>
      <c r="E119" s="1">
        <v>5.0000000000000001E-3</v>
      </c>
      <c r="F119" s="1">
        <v>1.2529999999999999</v>
      </c>
      <c r="G119" s="1">
        <v>0.88800000000000001</v>
      </c>
      <c r="H119" s="1">
        <v>0.81499999999999995</v>
      </c>
      <c r="I119" s="1">
        <v>0.496</v>
      </c>
      <c r="J119" s="1">
        <v>641</v>
      </c>
      <c r="K119" s="1">
        <v>622.25</v>
      </c>
      <c r="L119" s="1">
        <v>106.05500000000001</v>
      </c>
      <c r="M119" s="1">
        <v>0.36799999999999999</v>
      </c>
      <c r="N119" s="1">
        <v>2</v>
      </c>
      <c r="O119" s="1">
        <f t="shared" si="25"/>
        <v>2</v>
      </c>
      <c r="P119" s="24"/>
      <c r="Q119" s="24"/>
      <c r="R119" s="24"/>
      <c r="S119" s="24"/>
    </row>
    <row r="120" spans="1:19" x14ac:dyDescent="0.7">
      <c r="A120" s="1" t="s">
        <v>388</v>
      </c>
      <c r="B120" s="1">
        <v>6</v>
      </c>
      <c r="C120" s="1">
        <v>2.4820000000000002</v>
      </c>
      <c r="D120" s="1">
        <v>0.41399999999999998</v>
      </c>
      <c r="E120" s="1">
        <v>2.4E-2</v>
      </c>
      <c r="F120" s="1">
        <v>2.0409999999999999</v>
      </c>
      <c r="G120" s="1">
        <v>0.89900000000000002</v>
      </c>
      <c r="H120" s="1">
        <v>0.85</v>
      </c>
      <c r="I120" s="1">
        <v>0.80300000000000005</v>
      </c>
      <c r="J120" s="1">
        <v>627.66700000000003</v>
      </c>
      <c r="K120" s="1">
        <v>494</v>
      </c>
      <c r="L120" s="1">
        <v>106.94</v>
      </c>
      <c r="M120" s="1">
        <v>0.57799999999999996</v>
      </c>
      <c r="N120" s="1">
        <v>3</v>
      </c>
      <c r="O120" s="1">
        <f t="shared" si="25"/>
        <v>2</v>
      </c>
      <c r="P120" s="24"/>
      <c r="Q120" s="24"/>
      <c r="R120" s="24"/>
      <c r="S120" s="24"/>
    </row>
    <row r="121" spans="1:19" x14ac:dyDescent="0.7">
      <c r="A121" s="1" t="s">
        <v>389</v>
      </c>
      <c r="B121" s="1">
        <v>7</v>
      </c>
      <c r="C121" s="1">
        <v>0.91900000000000004</v>
      </c>
      <c r="D121" s="1">
        <v>0.13100000000000001</v>
      </c>
      <c r="E121" s="1">
        <v>8.9999999999999993E-3</v>
      </c>
      <c r="F121" s="1">
        <v>1.234</v>
      </c>
      <c r="G121" s="1">
        <v>0.93500000000000005</v>
      </c>
      <c r="H121" s="1">
        <v>0.86499999999999999</v>
      </c>
      <c r="I121" s="1">
        <v>0.50900000000000001</v>
      </c>
      <c r="J121" s="1">
        <v>551.42899999999997</v>
      </c>
      <c r="K121" s="1">
        <v>777.71400000000006</v>
      </c>
      <c r="L121" s="1">
        <v>106.735</v>
      </c>
      <c r="M121" s="1">
        <v>0.33800000000000002</v>
      </c>
      <c r="N121" s="1">
        <v>6</v>
      </c>
      <c r="O121" s="1">
        <f t="shared" si="25"/>
        <v>1.1666666666666667</v>
      </c>
      <c r="P121" s="24"/>
      <c r="Q121" s="24"/>
      <c r="R121" s="24"/>
      <c r="S121" s="24"/>
    </row>
    <row r="122" spans="1:19" x14ac:dyDescent="0.7">
      <c r="A122" s="1" t="s">
        <v>390</v>
      </c>
      <c r="B122" s="1">
        <v>6</v>
      </c>
      <c r="C122" s="1">
        <v>0.83</v>
      </c>
      <c r="D122" s="1">
        <v>0.13800000000000001</v>
      </c>
      <c r="E122" s="1">
        <v>8.0000000000000002E-3</v>
      </c>
      <c r="F122" s="1">
        <v>1.472</v>
      </c>
      <c r="G122" s="1">
        <v>0.8</v>
      </c>
      <c r="H122" s="1">
        <v>0.8</v>
      </c>
      <c r="I122" s="1">
        <v>0.58399999999999996</v>
      </c>
      <c r="J122" s="1">
        <v>639.83299999999997</v>
      </c>
      <c r="K122" s="1">
        <v>716.83299999999997</v>
      </c>
      <c r="L122" s="1">
        <v>79.832999999999998</v>
      </c>
      <c r="M122" s="1">
        <v>0.39500000000000002</v>
      </c>
      <c r="N122" s="1">
        <v>4</v>
      </c>
      <c r="O122" s="1">
        <f t="shared" si="25"/>
        <v>1.5</v>
      </c>
      <c r="P122" s="24"/>
      <c r="Q122" s="24"/>
      <c r="R122" s="24"/>
      <c r="S122" s="24"/>
    </row>
    <row r="123" spans="1:19" x14ac:dyDescent="0.7">
      <c r="A123" s="1" t="s">
        <v>391</v>
      </c>
      <c r="B123" s="1">
        <v>17</v>
      </c>
      <c r="C123" s="1">
        <v>3.5369999999999999</v>
      </c>
      <c r="D123" s="1">
        <v>0.20799999999999999</v>
      </c>
      <c r="E123" s="1">
        <v>3.4000000000000002E-2</v>
      </c>
      <c r="F123" s="1">
        <v>1.395</v>
      </c>
      <c r="G123" s="1">
        <v>0.96099999999999997</v>
      </c>
      <c r="H123" s="1">
        <v>0.86899999999999999</v>
      </c>
      <c r="I123" s="1">
        <v>0.56000000000000005</v>
      </c>
      <c r="J123" s="1">
        <v>604.05899999999997</v>
      </c>
      <c r="K123" s="1">
        <v>523</v>
      </c>
      <c r="L123" s="1">
        <v>93.614000000000004</v>
      </c>
      <c r="M123" s="1">
        <v>0.40799999999999997</v>
      </c>
      <c r="N123" s="1">
        <v>3</v>
      </c>
      <c r="O123" s="1">
        <f t="shared" si="25"/>
        <v>5.666666666666667</v>
      </c>
      <c r="P123" s="24"/>
      <c r="Q123" s="24"/>
      <c r="R123" s="24"/>
      <c r="S123" s="24"/>
    </row>
    <row r="124" spans="1:19" x14ac:dyDescent="0.7">
      <c r="A124" s="1" t="s">
        <v>392</v>
      </c>
      <c r="B124" s="1">
        <v>5</v>
      </c>
      <c r="C124" s="1">
        <v>2.7959999999999998</v>
      </c>
      <c r="D124" s="1">
        <v>0.55900000000000005</v>
      </c>
      <c r="E124" s="1">
        <v>2.7E-2</v>
      </c>
      <c r="F124" s="1">
        <v>2.242</v>
      </c>
      <c r="G124" s="1">
        <v>0.85399999999999998</v>
      </c>
      <c r="H124" s="1">
        <v>0.82499999999999996</v>
      </c>
      <c r="I124" s="1">
        <v>0.83899999999999997</v>
      </c>
      <c r="J124" s="1">
        <v>439.6</v>
      </c>
      <c r="K124" s="1">
        <v>508.6</v>
      </c>
      <c r="L124" s="1">
        <v>129.63800000000001</v>
      </c>
      <c r="M124" s="1">
        <v>0.60799999999999998</v>
      </c>
      <c r="N124" s="1">
        <v>4</v>
      </c>
      <c r="O124" s="1">
        <f t="shared" si="25"/>
        <v>1.25</v>
      </c>
      <c r="P124" s="24"/>
      <c r="Q124" s="24"/>
      <c r="R124" s="24"/>
      <c r="S124" s="24"/>
    </row>
    <row r="125" spans="1:19" x14ac:dyDescent="0.7">
      <c r="A125" s="1" t="s">
        <v>393</v>
      </c>
      <c r="B125" s="1">
        <v>10</v>
      </c>
      <c r="C125" s="1">
        <v>8.9730000000000008</v>
      </c>
      <c r="D125" s="1">
        <v>0.89700000000000002</v>
      </c>
      <c r="E125" s="1">
        <v>7.0000000000000007E-2</v>
      </c>
      <c r="F125" s="1">
        <v>3.1549999999999998</v>
      </c>
      <c r="G125" s="1">
        <v>0.83</v>
      </c>
      <c r="H125" s="1">
        <v>0.83199999999999996</v>
      </c>
      <c r="I125" s="1">
        <v>1.111</v>
      </c>
      <c r="J125" s="1">
        <v>662.6</v>
      </c>
      <c r="K125" s="1">
        <v>521.79999999999995</v>
      </c>
      <c r="L125" s="1">
        <v>74.209000000000003</v>
      </c>
      <c r="M125" s="1">
        <v>0.89400000000000002</v>
      </c>
      <c r="N125" s="1">
        <v>4</v>
      </c>
      <c r="O125" s="1">
        <f t="shared" si="25"/>
        <v>2.5</v>
      </c>
      <c r="P125" s="24">
        <f t="shared" ref="P125" si="46">AVERAGE(O125:O134)</f>
        <v>3.9853174603174608</v>
      </c>
      <c r="Q125" s="24">
        <f t="shared" ref="Q125" si="47">_xlfn.STDEV.S(O125:O134)</f>
        <v>4.033502395732973</v>
      </c>
      <c r="R125" s="24">
        <f t="shared" ref="R125" si="48">AVERAGE(D125:D134)</f>
        <v>0.33760000000000001</v>
      </c>
      <c r="S125" s="24">
        <f t="shared" ref="S125" si="49">_xlfn.STDEV.S(D125:D134)</f>
        <v>0.27747600496859781</v>
      </c>
    </row>
    <row r="126" spans="1:19" x14ac:dyDescent="0.7">
      <c r="A126" s="1" t="s">
        <v>394</v>
      </c>
      <c r="B126" s="1">
        <v>10</v>
      </c>
      <c r="C126" s="1">
        <v>2.5859999999999999</v>
      </c>
      <c r="D126" s="1">
        <v>0.25900000000000001</v>
      </c>
      <c r="E126" s="1">
        <v>0.02</v>
      </c>
      <c r="F126" s="1">
        <v>1.5760000000000001</v>
      </c>
      <c r="G126" s="1">
        <v>0.90600000000000003</v>
      </c>
      <c r="H126" s="1">
        <v>0.86</v>
      </c>
      <c r="I126" s="1">
        <v>0.63700000000000001</v>
      </c>
      <c r="J126" s="1">
        <v>556.5</v>
      </c>
      <c r="K126" s="1">
        <v>630.6</v>
      </c>
      <c r="L126" s="1">
        <v>104.944</v>
      </c>
      <c r="M126" s="1">
        <v>0.44600000000000001</v>
      </c>
      <c r="N126" s="1">
        <v>1</v>
      </c>
      <c r="O126" s="1">
        <f t="shared" si="25"/>
        <v>10</v>
      </c>
      <c r="P126" s="24"/>
      <c r="Q126" s="24"/>
      <c r="R126" s="24"/>
      <c r="S126" s="24"/>
    </row>
    <row r="127" spans="1:19" x14ac:dyDescent="0.7">
      <c r="A127" s="1" t="s">
        <v>395</v>
      </c>
      <c r="B127" s="1">
        <v>12</v>
      </c>
      <c r="C127" s="1">
        <v>1.4419999999999999</v>
      </c>
      <c r="D127" s="1">
        <v>0.12</v>
      </c>
      <c r="E127" s="1">
        <v>1.0999999999999999E-2</v>
      </c>
      <c r="F127" s="1">
        <v>1.238</v>
      </c>
      <c r="G127" s="1">
        <v>0.90300000000000002</v>
      </c>
      <c r="H127" s="1">
        <v>0.87</v>
      </c>
      <c r="I127" s="1">
        <v>0.53600000000000003</v>
      </c>
      <c r="J127" s="1">
        <v>547.41700000000003</v>
      </c>
      <c r="K127" s="1">
        <v>532.16700000000003</v>
      </c>
      <c r="L127" s="1">
        <v>98.338999999999999</v>
      </c>
      <c r="M127" s="1">
        <v>0.33100000000000002</v>
      </c>
      <c r="N127" s="1">
        <v>9</v>
      </c>
      <c r="O127" s="1">
        <f t="shared" si="25"/>
        <v>1.3333333333333333</v>
      </c>
      <c r="P127" s="24"/>
      <c r="Q127" s="24"/>
      <c r="R127" s="24"/>
      <c r="S127" s="24"/>
    </row>
    <row r="128" spans="1:19" x14ac:dyDescent="0.7">
      <c r="A128" s="1" t="s">
        <v>396</v>
      </c>
      <c r="B128" s="1">
        <v>9</v>
      </c>
      <c r="C128" s="1">
        <v>1.353</v>
      </c>
      <c r="D128" s="1">
        <v>0.15</v>
      </c>
      <c r="E128" s="1">
        <v>1.0999999999999999E-2</v>
      </c>
      <c r="F128" s="1">
        <v>1.345</v>
      </c>
      <c r="G128" s="1">
        <v>0.94</v>
      </c>
      <c r="H128" s="1">
        <v>0.84699999999999998</v>
      </c>
      <c r="I128" s="1">
        <v>0.55200000000000005</v>
      </c>
      <c r="J128" s="1">
        <v>511.55599999999998</v>
      </c>
      <c r="K128" s="1">
        <v>649.33299999999997</v>
      </c>
      <c r="L128" s="1">
        <v>80.043999999999997</v>
      </c>
      <c r="M128" s="1">
        <v>0.4</v>
      </c>
      <c r="N128" s="1">
        <v>4</v>
      </c>
      <c r="O128" s="1">
        <f t="shared" si="25"/>
        <v>2.25</v>
      </c>
      <c r="P128" s="24"/>
      <c r="Q128" s="24"/>
      <c r="R128" s="24"/>
      <c r="S128" s="24"/>
    </row>
    <row r="129" spans="1:19" x14ac:dyDescent="0.7">
      <c r="A129" s="1" t="s">
        <v>397</v>
      </c>
      <c r="B129" s="1">
        <v>22</v>
      </c>
      <c r="C129" s="1">
        <v>5.3019999999999996</v>
      </c>
      <c r="D129" s="1">
        <v>0.24099999999999999</v>
      </c>
      <c r="E129" s="1">
        <v>4.2000000000000003E-2</v>
      </c>
      <c r="F129" s="1">
        <v>1.63</v>
      </c>
      <c r="G129" s="1">
        <v>0.93200000000000005</v>
      </c>
      <c r="H129" s="1">
        <v>0.85399999999999998</v>
      </c>
      <c r="I129" s="1">
        <v>0.68100000000000005</v>
      </c>
      <c r="J129" s="1">
        <v>457.18200000000002</v>
      </c>
      <c r="K129" s="1">
        <v>781.81799999999998</v>
      </c>
      <c r="L129" s="1">
        <v>90.216999999999999</v>
      </c>
      <c r="M129" s="1">
        <v>0.45400000000000001</v>
      </c>
      <c r="N129" s="1">
        <v>2</v>
      </c>
      <c r="O129" s="1">
        <f t="shared" si="25"/>
        <v>11</v>
      </c>
      <c r="P129" s="24"/>
      <c r="Q129" s="24"/>
      <c r="R129" s="24"/>
      <c r="S129" s="24"/>
    </row>
    <row r="130" spans="1:19" x14ac:dyDescent="0.7">
      <c r="A130" s="1" t="s">
        <v>398</v>
      </c>
      <c r="B130" s="1">
        <v>11</v>
      </c>
      <c r="C130" s="1">
        <v>8.5449999999999999</v>
      </c>
      <c r="D130" s="1">
        <v>0.77700000000000002</v>
      </c>
      <c r="E130" s="1">
        <v>6.7000000000000004E-2</v>
      </c>
      <c r="F130" s="1">
        <v>2.8029999999999999</v>
      </c>
      <c r="G130" s="1">
        <v>0.84</v>
      </c>
      <c r="H130" s="1">
        <v>0.84499999999999997</v>
      </c>
      <c r="I130" s="1">
        <v>1.0509999999999999</v>
      </c>
      <c r="J130" s="1">
        <v>496.63600000000002</v>
      </c>
      <c r="K130" s="1">
        <v>554.54499999999996</v>
      </c>
      <c r="L130" s="1">
        <v>87.984999999999999</v>
      </c>
      <c r="M130" s="1">
        <v>0.71199999999999997</v>
      </c>
      <c r="N130" s="1">
        <v>7</v>
      </c>
      <c r="O130" s="1">
        <f t="shared" si="25"/>
        <v>1.5714285714285714</v>
      </c>
      <c r="P130" s="24"/>
      <c r="Q130" s="24"/>
      <c r="R130" s="24"/>
      <c r="S130" s="24"/>
    </row>
    <row r="131" spans="1:19" x14ac:dyDescent="0.7">
      <c r="A131" s="1" t="s">
        <v>399</v>
      </c>
      <c r="B131" s="1">
        <v>1</v>
      </c>
      <c r="C131" s="1">
        <v>7.0000000000000007E-2</v>
      </c>
      <c r="D131" s="1">
        <v>7.0000000000000007E-2</v>
      </c>
      <c r="E131" s="3">
        <v>5.463E-4</v>
      </c>
      <c r="F131" s="1">
        <v>0.98699999999999999</v>
      </c>
      <c r="G131" s="1">
        <v>0.89800000000000002</v>
      </c>
      <c r="H131" s="1">
        <v>0.73699999999999999</v>
      </c>
      <c r="I131" s="1">
        <v>0.41099999999999998</v>
      </c>
      <c r="J131" s="1">
        <v>426</v>
      </c>
      <c r="K131" s="1">
        <v>395</v>
      </c>
      <c r="L131" s="1">
        <v>165.964</v>
      </c>
      <c r="M131" s="1">
        <v>0.29899999999999999</v>
      </c>
      <c r="N131" s="1">
        <v>7</v>
      </c>
      <c r="O131" s="1">
        <f t="shared" si="25"/>
        <v>0.14285714285714285</v>
      </c>
      <c r="P131" s="24"/>
      <c r="Q131" s="24"/>
      <c r="R131" s="24"/>
      <c r="S131" s="24"/>
    </row>
    <row r="132" spans="1:19" x14ac:dyDescent="0.7">
      <c r="A132" s="1" t="s">
        <v>400</v>
      </c>
      <c r="B132" s="1">
        <v>40</v>
      </c>
      <c r="C132" s="1">
        <v>12.992000000000001</v>
      </c>
      <c r="D132" s="1">
        <v>0.32500000000000001</v>
      </c>
      <c r="E132" s="1">
        <v>0.10199999999999999</v>
      </c>
      <c r="F132" s="1">
        <v>1.9970000000000001</v>
      </c>
      <c r="G132" s="1">
        <v>0.89500000000000002</v>
      </c>
      <c r="H132" s="1">
        <v>0.85599999999999998</v>
      </c>
      <c r="I132" s="1">
        <v>0.78400000000000003</v>
      </c>
      <c r="J132" s="1">
        <v>675.27499999999998</v>
      </c>
      <c r="K132" s="1">
        <v>589.72500000000002</v>
      </c>
      <c r="L132" s="1">
        <v>86.569000000000003</v>
      </c>
      <c r="M132" s="1">
        <v>0.55400000000000005</v>
      </c>
      <c r="N132" s="1">
        <v>5</v>
      </c>
      <c r="O132" s="1">
        <f t="shared" si="25"/>
        <v>8</v>
      </c>
      <c r="P132" s="24"/>
      <c r="Q132" s="24"/>
      <c r="R132" s="24"/>
      <c r="S132" s="24"/>
    </row>
    <row r="133" spans="1:19" x14ac:dyDescent="0.7">
      <c r="A133" s="1" t="s">
        <v>401</v>
      </c>
      <c r="B133" s="1">
        <v>15</v>
      </c>
      <c r="C133" s="1">
        <v>3.1040000000000001</v>
      </c>
      <c r="D133" s="1">
        <v>0.20699999999999999</v>
      </c>
      <c r="E133" s="1">
        <v>2.4E-2</v>
      </c>
      <c r="F133" s="1">
        <v>1.5169999999999999</v>
      </c>
      <c r="G133" s="1">
        <v>0.89600000000000002</v>
      </c>
      <c r="H133" s="1">
        <v>0.86</v>
      </c>
      <c r="I133" s="1">
        <v>0.63600000000000001</v>
      </c>
      <c r="J133" s="1">
        <v>317.53300000000002</v>
      </c>
      <c r="K133" s="1">
        <v>363.4</v>
      </c>
      <c r="L133" s="1">
        <v>92.322999999999993</v>
      </c>
      <c r="M133" s="1">
        <v>0.42099999999999999</v>
      </c>
      <c r="N133" s="1">
        <v>10</v>
      </c>
      <c r="O133" s="1">
        <f t="shared" si="25"/>
        <v>1.5</v>
      </c>
      <c r="P133" s="24"/>
      <c r="Q133" s="24"/>
      <c r="R133" s="24"/>
      <c r="S133" s="24"/>
    </row>
    <row r="134" spans="1:19" x14ac:dyDescent="0.7">
      <c r="A134" s="1" t="s">
        <v>402</v>
      </c>
      <c r="B134" s="1">
        <v>14</v>
      </c>
      <c r="C134" s="1">
        <v>4.6260000000000003</v>
      </c>
      <c r="D134" s="1">
        <v>0.33</v>
      </c>
      <c r="E134" s="1">
        <v>3.5999999999999997E-2</v>
      </c>
      <c r="F134" s="1">
        <v>1.865</v>
      </c>
      <c r="G134" s="1">
        <v>0.91100000000000003</v>
      </c>
      <c r="H134" s="1">
        <v>0.874</v>
      </c>
      <c r="I134" s="1">
        <v>0.71199999999999997</v>
      </c>
      <c r="J134" s="1">
        <v>568.64300000000003</v>
      </c>
      <c r="K134" s="1">
        <v>735.42899999999997</v>
      </c>
      <c r="L134" s="1">
        <v>95.2</v>
      </c>
      <c r="M134" s="1">
        <v>0.504</v>
      </c>
      <c r="N134" s="1">
        <v>9</v>
      </c>
      <c r="O134" s="1">
        <f t="shared" ref="O134:O144" si="50">B134/N134</f>
        <v>1.5555555555555556</v>
      </c>
      <c r="P134" s="24"/>
      <c r="Q134" s="24"/>
      <c r="R134" s="24"/>
      <c r="S134" s="24"/>
    </row>
    <row r="135" spans="1:19" x14ac:dyDescent="0.7">
      <c r="A135" s="1" t="s">
        <v>403</v>
      </c>
      <c r="B135" s="1">
        <v>21</v>
      </c>
      <c r="C135" s="1">
        <v>4.2380000000000004</v>
      </c>
      <c r="D135" s="1">
        <v>0.20200000000000001</v>
      </c>
      <c r="E135" s="1">
        <v>3.3000000000000002E-2</v>
      </c>
      <c r="F135" s="1">
        <v>1.456</v>
      </c>
      <c r="G135" s="1">
        <v>0.88200000000000001</v>
      </c>
      <c r="H135" s="1">
        <v>0.83399999999999996</v>
      </c>
      <c r="I135" s="1">
        <v>0.59899999999999998</v>
      </c>
      <c r="J135" s="1">
        <v>622.476</v>
      </c>
      <c r="K135" s="1">
        <v>448</v>
      </c>
      <c r="L135" s="1">
        <v>96.23</v>
      </c>
      <c r="M135" s="1">
        <v>0.38700000000000001</v>
      </c>
      <c r="N135" s="1">
        <v>6</v>
      </c>
      <c r="O135" s="1">
        <f t="shared" si="50"/>
        <v>3.5</v>
      </c>
      <c r="P135" s="24">
        <f t="shared" ref="P135" si="51">AVERAGE(O135:O144)</f>
        <v>2.320873015873016</v>
      </c>
      <c r="Q135" s="24">
        <f t="shared" ref="Q135" si="52">_xlfn.STDEV.S(O135:O144)</f>
        <v>0.98042749565791054</v>
      </c>
      <c r="R135" s="24">
        <f t="shared" ref="R135" si="53">AVERAGE(D135:D144)</f>
        <v>0.27660000000000001</v>
      </c>
      <c r="S135" s="24">
        <f t="shared" ref="S135" si="54">_xlfn.STDEV.S(D135:D144)</f>
        <v>0.12354324479037014</v>
      </c>
    </row>
    <row r="136" spans="1:19" x14ac:dyDescent="0.7">
      <c r="A136" s="1" t="s">
        <v>404</v>
      </c>
      <c r="B136" s="1">
        <v>13</v>
      </c>
      <c r="C136" s="1">
        <v>4.4870000000000001</v>
      </c>
      <c r="D136" s="1">
        <v>0.34499999999999997</v>
      </c>
      <c r="E136" s="1">
        <v>3.5000000000000003E-2</v>
      </c>
      <c r="F136" s="1">
        <v>1.887</v>
      </c>
      <c r="G136" s="1">
        <v>0.879</v>
      </c>
      <c r="H136" s="1">
        <v>0.85699999999999998</v>
      </c>
      <c r="I136" s="1">
        <v>0.76200000000000001</v>
      </c>
      <c r="J136" s="1">
        <v>316.38499999999999</v>
      </c>
      <c r="K136" s="1">
        <v>471.76900000000001</v>
      </c>
      <c r="L136" s="1">
        <v>114.27500000000001</v>
      </c>
      <c r="M136" s="1">
        <v>0.502</v>
      </c>
      <c r="N136" s="1">
        <v>4</v>
      </c>
      <c r="O136" s="1">
        <f t="shared" si="50"/>
        <v>3.25</v>
      </c>
      <c r="P136" s="24"/>
      <c r="Q136" s="24"/>
      <c r="R136" s="24"/>
      <c r="S136" s="24"/>
    </row>
    <row r="137" spans="1:19" x14ac:dyDescent="0.7">
      <c r="A137" s="1" t="s">
        <v>405</v>
      </c>
      <c r="B137" s="1">
        <v>14</v>
      </c>
      <c r="C137" s="1">
        <v>4.984</v>
      </c>
      <c r="D137" s="1">
        <v>0.35599999999999998</v>
      </c>
      <c r="E137" s="1">
        <v>3.9E-2</v>
      </c>
      <c r="F137" s="1">
        <v>2.1440000000000001</v>
      </c>
      <c r="G137" s="1">
        <v>0.83</v>
      </c>
      <c r="H137" s="1">
        <v>0.81699999999999995</v>
      </c>
      <c r="I137" s="1">
        <v>0.84599999999999997</v>
      </c>
      <c r="J137" s="1">
        <v>676</v>
      </c>
      <c r="K137" s="1">
        <v>638.64300000000003</v>
      </c>
      <c r="L137" s="1">
        <v>58.747</v>
      </c>
      <c r="M137" s="1">
        <v>0.57399999999999995</v>
      </c>
      <c r="N137" s="1">
        <v>5</v>
      </c>
      <c r="O137" s="1">
        <f t="shared" si="50"/>
        <v>2.8</v>
      </c>
      <c r="P137" s="24"/>
      <c r="Q137" s="24"/>
      <c r="R137" s="24"/>
      <c r="S137" s="24"/>
    </row>
    <row r="138" spans="1:19" x14ac:dyDescent="0.7">
      <c r="A138" s="1" t="s">
        <v>406</v>
      </c>
      <c r="B138" s="1">
        <v>7</v>
      </c>
      <c r="C138" s="1">
        <v>0.69599999999999995</v>
      </c>
      <c r="D138" s="1">
        <v>9.9000000000000005E-2</v>
      </c>
      <c r="E138" s="1">
        <v>5.0000000000000001E-3</v>
      </c>
      <c r="F138" s="1">
        <v>1.0620000000000001</v>
      </c>
      <c r="G138" s="1">
        <v>0.95799999999999996</v>
      </c>
      <c r="H138" s="1">
        <v>0.872</v>
      </c>
      <c r="I138" s="1">
        <v>0.46100000000000002</v>
      </c>
      <c r="J138" s="1">
        <v>666.42899999999997</v>
      </c>
      <c r="K138" s="1">
        <v>666.14300000000003</v>
      </c>
      <c r="L138" s="1">
        <v>91.441999999999993</v>
      </c>
      <c r="M138" s="1">
        <v>0.29399999999999998</v>
      </c>
      <c r="N138" s="1">
        <v>9</v>
      </c>
      <c r="O138" s="1">
        <f t="shared" si="50"/>
        <v>0.77777777777777779</v>
      </c>
      <c r="P138" s="24"/>
      <c r="Q138" s="24"/>
      <c r="R138" s="24"/>
      <c r="S138" s="24"/>
    </row>
    <row r="139" spans="1:19" x14ac:dyDescent="0.7">
      <c r="A139" s="1" t="s">
        <v>407</v>
      </c>
      <c r="B139" s="1">
        <v>12</v>
      </c>
      <c r="C139" s="1">
        <v>3.2029999999999998</v>
      </c>
      <c r="D139" s="1">
        <v>0.26700000000000002</v>
      </c>
      <c r="E139" s="1">
        <v>2.5000000000000001E-2</v>
      </c>
      <c r="F139" s="1">
        <v>1.732</v>
      </c>
      <c r="G139" s="1">
        <v>0.86099999999999999</v>
      </c>
      <c r="H139" s="1">
        <v>0.83499999999999996</v>
      </c>
      <c r="I139" s="1">
        <v>0.68600000000000005</v>
      </c>
      <c r="J139" s="1">
        <v>598.08299999999997</v>
      </c>
      <c r="K139" s="1">
        <v>456.66699999999997</v>
      </c>
      <c r="L139" s="1">
        <v>99.614999999999995</v>
      </c>
      <c r="M139" s="1">
        <v>0.45200000000000001</v>
      </c>
      <c r="N139" s="1">
        <v>7</v>
      </c>
      <c r="O139" s="1">
        <f t="shared" si="50"/>
        <v>1.7142857142857142</v>
      </c>
      <c r="P139" s="24"/>
      <c r="Q139" s="24"/>
      <c r="R139" s="24"/>
      <c r="S139" s="24"/>
    </row>
    <row r="140" spans="1:19" x14ac:dyDescent="0.7">
      <c r="A140" s="1" t="s">
        <v>408</v>
      </c>
      <c r="B140" s="1">
        <v>15</v>
      </c>
      <c r="C140" s="1">
        <v>4.4669999999999996</v>
      </c>
      <c r="D140" s="1">
        <v>0.29799999999999999</v>
      </c>
      <c r="E140" s="1">
        <v>3.5000000000000003E-2</v>
      </c>
      <c r="F140" s="1">
        <v>1.974</v>
      </c>
      <c r="G140" s="1">
        <v>0.85699999999999998</v>
      </c>
      <c r="H140" s="1">
        <v>0.82899999999999996</v>
      </c>
      <c r="I140" s="1">
        <v>0.77100000000000002</v>
      </c>
      <c r="J140" s="1">
        <v>712.33299999999997</v>
      </c>
      <c r="K140" s="1">
        <v>148.4</v>
      </c>
      <c r="L140" s="1">
        <v>95.218000000000004</v>
      </c>
      <c r="M140" s="1">
        <v>0.52</v>
      </c>
      <c r="N140" s="1">
        <v>5</v>
      </c>
      <c r="O140" s="1">
        <f t="shared" si="50"/>
        <v>3</v>
      </c>
      <c r="P140" s="24"/>
      <c r="Q140" s="24"/>
      <c r="R140" s="24"/>
      <c r="S140" s="24"/>
    </row>
    <row r="141" spans="1:19" x14ac:dyDescent="0.7">
      <c r="A141" s="1" t="s">
        <v>409</v>
      </c>
      <c r="B141" s="1">
        <v>6</v>
      </c>
      <c r="C141" s="1">
        <v>1.6910000000000001</v>
      </c>
      <c r="D141" s="1">
        <v>0.28199999999999997</v>
      </c>
      <c r="E141" s="1">
        <v>1.2999999999999999E-2</v>
      </c>
      <c r="F141" s="1">
        <v>1.796</v>
      </c>
      <c r="G141" s="1">
        <v>0.94599999999999995</v>
      </c>
      <c r="H141" s="1">
        <v>0.872</v>
      </c>
      <c r="I141" s="1">
        <v>0.73299999999999998</v>
      </c>
      <c r="J141" s="1">
        <v>521.83299999999997</v>
      </c>
      <c r="K141" s="1">
        <v>548.16700000000003</v>
      </c>
      <c r="L141" s="1">
        <v>75.887</v>
      </c>
      <c r="M141" s="1">
        <v>0.51300000000000001</v>
      </c>
      <c r="N141" s="1">
        <v>2</v>
      </c>
      <c r="O141" s="1">
        <f t="shared" si="50"/>
        <v>3</v>
      </c>
      <c r="P141" s="24"/>
      <c r="Q141" s="24"/>
      <c r="R141" s="24"/>
      <c r="S141" s="24"/>
    </row>
    <row r="142" spans="1:19" x14ac:dyDescent="0.7">
      <c r="A142" s="1" t="s">
        <v>410</v>
      </c>
      <c r="B142" s="1">
        <v>6</v>
      </c>
      <c r="C142" s="1">
        <v>0.50700000000000001</v>
      </c>
      <c r="D142" s="1">
        <v>8.5000000000000006E-2</v>
      </c>
      <c r="E142" s="1">
        <v>4.0000000000000001E-3</v>
      </c>
      <c r="F142" s="1">
        <v>1.028</v>
      </c>
      <c r="G142" s="1">
        <v>0.93100000000000005</v>
      </c>
      <c r="H142" s="1">
        <v>0.86899999999999999</v>
      </c>
      <c r="I142" s="1">
        <v>0.45800000000000002</v>
      </c>
      <c r="J142" s="1">
        <v>705</v>
      </c>
      <c r="K142" s="1">
        <v>543</v>
      </c>
      <c r="L142" s="1">
        <v>92.247</v>
      </c>
      <c r="M142" s="1">
        <v>0.27700000000000002</v>
      </c>
      <c r="N142" s="1">
        <v>8</v>
      </c>
      <c r="O142" s="1">
        <f t="shared" si="50"/>
        <v>0.75</v>
      </c>
      <c r="P142" s="24"/>
      <c r="Q142" s="24"/>
      <c r="R142" s="24"/>
      <c r="S142" s="24"/>
    </row>
    <row r="143" spans="1:19" x14ac:dyDescent="0.7">
      <c r="A143" s="1" t="s">
        <v>411</v>
      </c>
      <c r="B143" s="1">
        <v>9</v>
      </c>
      <c r="C143" s="1">
        <v>3.0139999999999998</v>
      </c>
      <c r="D143" s="1">
        <v>0.33500000000000002</v>
      </c>
      <c r="E143" s="1">
        <v>2.4E-2</v>
      </c>
      <c r="F143" s="1">
        <v>1.7010000000000001</v>
      </c>
      <c r="G143" s="1">
        <v>0.94599999999999995</v>
      </c>
      <c r="H143" s="1">
        <v>0.88400000000000001</v>
      </c>
      <c r="I143" s="1">
        <v>0.69899999999999995</v>
      </c>
      <c r="J143" s="1">
        <v>650.33299999999997</v>
      </c>
      <c r="K143" s="1">
        <v>469.33300000000003</v>
      </c>
      <c r="L143" s="1">
        <v>110.86199999999999</v>
      </c>
      <c r="M143" s="1">
        <v>0.44700000000000001</v>
      </c>
      <c r="N143" s="1">
        <v>4</v>
      </c>
      <c r="O143" s="1">
        <f t="shared" si="50"/>
        <v>2.25</v>
      </c>
      <c r="P143" s="24"/>
      <c r="Q143" s="24"/>
      <c r="R143" s="24"/>
      <c r="S143" s="24"/>
    </row>
    <row r="144" spans="1:19" x14ac:dyDescent="0.7">
      <c r="A144" s="1" t="s">
        <v>412</v>
      </c>
      <c r="B144" s="1">
        <v>13</v>
      </c>
      <c r="C144" s="1">
        <v>6.4660000000000002</v>
      </c>
      <c r="D144" s="1">
        <v>0.497</v>
      </c>
      <c r="E144" s="1">
        <v>5.0999999999999997E-2</v>
      </c>
      <c r="F144" s="1">
        <v>2.1269999999999998</v>
      </c>
      <c r="G144" s="1">
        <v>0.92</v>
      </c>
      <c r="H144" s="1">
        <v>0.874</v>
      </c>
      <c r="I144" s="1">
        <v>0.84</v>
      </c>
      <c r="J144" s="1">
        <v>382.154</v>
      </c>
      <c r="K144" s="1">
        <v>419.38499999999999</v>
      </c>
      <c r="L144" s="1">
        <v>104.861</v>
      </c>
      <c r="M144" s="1">
        <v>0.58099999999999996</v>
      </c>
      <c r="N144" s="1">
        <v>6</v>
      </c>
      <c r="O144" s="1">
        <f t="shared" si="50"/>
        <v>2.1666666666666665</v>
      </c>
      <c r="P144" s="24"/>
      <c r="Q144" s="24"/>
      <c r="R144" s="24"/>
      <c r="S144" s="24"/>
    </row>
  </sheetData>
  <mergeCells count="58">
    <mergeCell ref="P135:P144"/>
    <mergeCell ref="Q135:Q144"/>
    <mergeCell ref="R135:R144"/>
    <mergeCell ref="S135:S144"/>
    <mergeCell ref="P115:P124"/>
    <mergeCell ref="Q115:Q124"/>
    <mergeCell ref="R115:R124"/>
    <mergeCell ref="S115:S124"/>
    <mergeCell ref="P125:P134"/>
    <mergeCell ref="Q125:Q134"/>
    <mergeCell ref="R125:R134"/>
    <mergeCell ref="S125:S134"/>
    <mergeCell ref="P95:P104"/>
    <mergeCell ref="Q95:Q104"/>
    <mergeCell ref="R95:R104"/>
    <mergeCell ref="S95:S104"/>
    <mergeCell ref="P105:P114"/>
    <mergeCell ref="Q105:Q114"/>
    <mergeCell ref="R105:R114"/>
    <mergeCell ref="S105:S114"/>
    <mergeCell ref="P75:P84"/>
    <mergeCell ref="Q75:Q84"/>
    <mergeCell ref="R75:R84"/>
    <mergeCell ref="S75:S84"/>
    <mergeCell ref="P85:P94"/>
    <mergeCell ref="Q85:Q94"/>
    <mergeCell ref="R85:R94"/>
    <mergeCell ref="S85:S94"/>
    <mergeCell ref="P55:P64"/>
    <mergeCell ref="Q55:Q64"/>
    <mergeCell ref="R55:R64"/>
    <mergeCell ref="S55:S64"/>
    <mergeCell ref="P65:P74"/>
    <mergeCell ref="Q65:Q74"/>
    <mergeCell ref="R65:R74"/>
    <mergeCell ref="S65:S74"/>
    <mergeCell ref="P35:P44"/>
    <mergeCell ref="Q35:Q44"/>
    <mergeCell ref="R35:R44"/>
    <mergeCell ref="S35:S44"/>
    <mergeCell ref="P45:P54"/>
    <mergeCell ref="Q45:Q54"/>
    <mergeCell ref="R45:R54"/>
    <mergeCell ref="S45:S54"/>
    <mergeCell ref="S5:S14"/>
    <mergeCell ref="Q15:Q24"/>
    <mergeCell ref="S15:S24"/>
    <mergeCell ref="P25:P34"/>
    <mergeCell ref="Q25:Q34"/>
    <mergeCell ref="R25:R34"/>
    <mergeCell ref="S25:S34"/>
    <mergeCell ref="P15:P24"/>
    <mergeCell ref="R15:R24"/>
    <mergeCell ref="A3:R3"/>
    <mergeCell ref="A1:R2"/>
    <mergeCell ref="P5:P14"/>
    <mergeCell ref="R5:R14"/>
    <mergeCell ref="Q5:Q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D1B2-69BF-4BA6-A397-5C39DDF7E493}">
  <dimension ref="A1:S122"/>
  <sheetViews>
    <sheetView tabSelected="1" zoomScale="70" zoomScaleNormal="70" workbookViewId="0">
      <selection activeCell="S43" sqref="S43:S122"/>
    </sheetView>
  </sheetViews>
  <sheetFormatPr defaultColWidth="9" defaultRowHeight="16.899999999999999" x14ac:dyDescent="0.7"/>
  <cols>
    <col min="1" max="1" width="59" style="1" bestFit="1" customWidth="1"/>
    <col min="2" max="2" width="6" style="1" bestFit="1" customWidth="1"/>
    <col min="3" max="3" width="8.3984375" style="1" bestFit="1" customWidth="1"/>
    <col min="4" max="4" width="8.265625" style="1" bestFit="1" customWidth="1"/>
    <col min="5" max="5" width="8.9296875" style="1" bestFit="1" customWidth="1"/>
    <col min="6" max="7" width="9.3984375" style="1" bestFit="1" customWidth="1"/>
    <col min="8" max="8" width="7.1328125" style="1" bestFit="1" customWidth="1"/>
    <col min="9" max="9" width="8.73046875" style="1" bestFit="1" customWidth="1"/>
    <col min="10" max="11" width="7.73046875" style="1" bestFit="1" customWidth="1"/>
    <col min="12" max="12" width="10.59765625" style="1" bestFit="1" customWidth="1"/>
    <col min="13" max="13" width="8.73046875" style="1" bestFit="1" customWidth="1"/>
    <col min="14" max="14" width="5.1328125" style="1" bestFit="1" customWidth="1"/>
    <col min="15" max="16" width="11" style="1" bestFit="1" customWidth="1"/>
    <col min="17" max="17" width="11" style="1" customWidth="1"/>
    <col min="18" max="18" width="9" style="1" bestFit="1" customWidth="1"/>
    <col min="19" max="16384" width="9" style="1"/>
  </cols>
  <sheetData>
    <row r="1" spans="1:19" x14ac:dyDescent="0.7">
      <c r="A1" s="22" t="s">
        <v>161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x14ac:dyDescent="0.7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x14ac:dyDescent="0.7">
      <c r="A3" s="23" t="s">
        <v>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9" ht="31.9" x14ac:dyDescent="0.7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162</v>
      </c>
      <c r="R4" s="2" t="s">
        <v>19</v>
      </c>
      <c r="S4" s="19" t="s">
        <v>162</v>
      </c>
    </row>
    <row r="5" spans="1:19" x14ac:dyDescent="0.7">
      <c r="A5" s="1" t="s">
        <v>413</v>
      </c>
      <c r="B5" s="1">
        <v>112</v>
      </c>
      <c r="C5" s="1">
        <v>37.262</v>
      </c>
      <c r="D5" s="1">
        <v>0.33300000000000002</v>
      </c>
      <c r="E5" s="1">
        <v>0.36099999999999999</v>
      </c>
      <c r="F5" s="1">
        <v>1.8480000000000001</v>
      </c>
      <c r="G5" s="1">
        <v>0.97799999999999998</v>
      </c>
      <c r="H5" s="1">
        <v>0.875</v>
      </c>
      <c r="I5" s="1">
        <v>0.77700000000000002</v>
      </c>
      <c r="J5" s="1">
        <v>258.56200000000001</v>
      </c>
      <c r="K5" s="1">
        <v>233.61600000000001</v>
      </c>
      <c r="L5" s="1">
        <v>114.68300000000001</v>
      </c>
      <c r="M5" s="1">
        <v>0.56799999999999995</v>
      </c>
      <c r="N5" s="1">
        <v>3</v>
      </c>
      <c r="O5" s="21">
        <f>B5/N5</f>
        <v>37.333333333333336</v>
      </c>
      <c r="P5" s="24">
        <f>AVERAGE(O5:O14)</f>
        <v>42.108333333333334</v>
      </c>
      <c r="Q5" s="24">
        <f>_xlfn.STDEV.S(O5:O14)</f>
        <v>21.88853813875772</v>
      </c>
      <c r="R5" s="24">
        <f>AVERAGE(D5:D14)</f>
        <v>0.3276</v>
      </c>
      <c r="S5" s="24">
        <f>_xlfn.STDEV.S(D5:D14)</f>
        <v>7.6855130675258912E-2</v>
      </c>
    </row>
    <row r="6" spans="1:19" x14ac:dyDescent="0.7">
      <c r="A6" s="1" t="s">
        <v>414</v>
      </c>
      <c r="B6" s="1">
        <v>100</v>
      </c>
      <c r="C6" s="1">
        <v>33.598999999999997</v>
      </c>
      <c r="D6" s="1">
        <v>0.33600000000000002</v>
      </c>
      <c r="E6" s="1">
        <v>0.32500000000000001</v>
      </c>
      <c r="F6" s="1">
        <v>1.8819999999999999</v>
      </c>
      <c r="G6" s="1">
        <v>0.97099999999999997</v>
      </c>
      <c r="H6" s="1">
        <v>0.88300000000000001</v>
      </c>
      <c r="I6" s="1">
        <v>0.80500000000000005</v>
      </c>
      <c r="J6" s="1">
        <v>290.69</v>
      </c>
      <c r="K6" s="1">
        <v>214.62</v>
      </c>
      <c r="L6" s="1">
        <v>107.43</v>
      </c>
      <c r="M6" s="1">
        <v>0.56299999999999994</v>
      </c>
      <c r="N6" s="1">
        <v>2</v>
      </c>
      <c r="O6" s="21">
        <f t="shared" ref="O6:O69" si="0">B6/N6</f>
        <v>50</v>
      </c>
      <c r="P6" s="24"/>
      <c r="Q6" s="24"/>
      <c r="R6" s="24"/>
      <c r="S6" s="24"/>
    </row>
    <row r="7" spans="1:19" x14ac:dyDescent="0.7">
      <c r="A7" s="1" t="s">
        <v>415</v>
      </c>
      <c r="B7" s="1">
        <v>138</v>
      </c>
      <c r="C7" s="1">
        <v>31.510999999999999</v>
      </c>
      <c r="D7" s="1">
        <v>0.22800000000000001</v>
      </c>
      <c r="E7" s="1">
        <v>0.30499999999999999</v>
      </c>
      <c r="F7" s="1">
        <v>1.5660000000000001</v>
      </c>
      <c r="G7" s="1">
        <v>0.96</v>
      </c>
      <c r="H7" s="1">
        <v>0.88700000000000001</v>
      </c>
      <c r="I7" s="1">
        <v>0.71099999999999997</v>
      </c>
      <c r="J7" s="1">
        <v>263.20299999999997</v>
      </c>
      <c r="K7" s="1">
        <v>204.52199999999999</v>
      </c>
      <c r="L7" s="1">
        <v>111.384</v>
      </c>
      <c r="M7" s="1">
        <v>0.45900000000000002</v>
      </c>
      <c r="N7" s="1">
        <v>3</v>
      </c>
      <c r="O7" s="21">
        <f t="shared" si="0"/>
        <v>46</v>
      </c>
      <c r="P7" s="24"/>
      <c r="Q7" s="24"/>
      <c r="R7" s="24"/>
      <c r="S7" s="24"/>
    </row>
    <row r="8" spans="1:19" x14ac:dyDescent="0.7">
      <c r="A8" s="1" t="s">
        <v>416</v>
      </c>
      <c r="B8" s="1">
        <v>121</v>
      </c>
      <c r="C8" s="1">
        <v>34.976999999999997</v>
      </c>
      <c r="D8" s="1">
        <v>0.28899999999999998</v>
      </c>
      <c r="E8" s="1">
        <v>0.33900000000000002</v>
      </c>
      <c r="F8" s="1">
        <v>1.7110000000000001</v>
      </c>
      <c r="G8" s="1">
        <v>0.92900000000000005</v>
      </c>
      <c r="H8" s="1">
        <v>0.88300000000000001</v>
      </c>
      <c r="I8" s="1">
        <v>0.75900000000000001</v>
      </c>
      <c r="J8" s="1">
        <v>252.256</v>
      </c>
      <c r="K8" s="1">
        <v>298.75200000000001</v>
      </c>
      <c r="L8" s="1">
        <v>110.28100000000001</v>
      </c>
      <c r="M8" s="1">
        <v>0.45100000000000001</v>
      </c>
      <c r="N8" s="1">
        <v>2</v>
      </c>
      <c r="O8" s="21">
        <f t="shared" si="0"/>
        <v>60.5</v>
      </c>
      <c r="P8" s="24"/>
      <c r="Q8" s="24"/>
      <c r="R8" s="24"/>
      <c r="S8" s="24"/>
    </row>
    <row r="9" spans="1:19" x14ac:dyDescent="0.7">
      <c r="A9" s="1" t="s">
        <v>417</v>
      </c>
      <c r="B9" s="1">
        <v>78</v>
      </c>
      <c r="C9" s="1">
        <v>23.555</v>
      </c>
      <c r="D9" s="1">
        <v>0.30199999999999999</v>
      </c>
      <c r="E9" s="1">
        <v>0.22800000000000001</v>
      </c>
      <c r="F9" s="1">
        <v>1.8140000000000001</v>
      </c>
      <c r="G9" s="1">
        <v>0.94</v>
      </c>
      <c r="H9" s="1">
        <v>0.89500000000000002</v>
      </c>
      <c r="I9" s="1">
        <v>0.81399999999999995</v>
      </c>
      <c r="J9" s="1">
        <v>280.83300000000003</v>
      </c>
      <c r="K9" s="1">
        <v>229.19200000000001</v>
      </c>
      <c r="L9" s="1">
        <v>110.161</v>
      </c>
      <c r="M9" s="1">
        <v>0.48599999999999999</v>
      </c>
      <c r="N9" s="1">
        <v>3</v>
      </c>
      <c r="O9" s="21">
        <f t="shared" si="0"/>
        <v>26</v>
      </c>
      <c r="P9" s="24"/>
      <c r="Q9" s="24"/>
      <c r="R9" s="24"/>
      <c r="S9" s="24"/>
    </row>
    <row r="10" spans="1:19" x14ac:dyDescent="0.7">
      <c r="A10" s="1" t="s">
        <v>418</v>
      </c>
      <c r="B10" s="1">
        <v>13</v>
      </c>
      <c r="C10" s="1">
        <v>6.8540000000000001</v>
      </c>
      <c r="D10" s="1">
        <v>0.52700000000000002</v>
      </c>
      <c r="E10" s="1">
        <v>6.6000000000000003E-2</v>
      </c>
      <c r="F10" s="1">
        <v>2.3340000000000001</v>
      </c>
      <c r="G10" s="1">
        <v>0.96099999999999997</v>
      </c>
      <c r="H10" s="1">
        <v>0.89200000000000002</v>
      </c>
      <c r="I10" s="1">
        <v>0.95099999999999996</v>
      </c>
      <c r="J10" s="1">
        <v>292.077</v>
      </c>
      <c r="K10" s="1">
        <v>271.76900000000001</v>
      </c>
      <c r="L10" s="1">
        <v>117.17700000000001</v>
      </c>
      <c r="M10" s="1">
        <v>0.65600000000000003</v>
      </c>
      <c r="N10" s="1">
        <v>4</v>
      </c>
      <c r="O10" s="21">
        <f t="shared" si="0"/>
        <v>3.25</v>
      </c>
      <c r="P10" s="24"/>
      <c r="Q10" s="24"/>
      <c r="R10" s="24"/>
      <c r="S10" s="24"/>
    </row>
    <row r="11" spans="1:19" x14ac:dyDescent="0.7">
      <c r="A11" s="1" t="s">
        <v>419</v>
      </c>
      <c r="B11" s="1">
        <v>43</v>
      </c>
      <c r="C11" s="1">
        <v>13.904</v>
      </c>
      <c r="D11" s="1">
        <v>0.32300000000000001</v>
      </c>
      <c r="E11" s="1">
        <v>0.13500000000000001</v>
      </c>
      <c r="F11" s="1">
        <v>1.802</v>
      </c>
      <c r="G11" s="1">
        <v>0.98299999999999998</v>
      </c>
      <c r="H11" s="1">
        <v>0.88300000000000001</v>
      </c>
      <c r="I11" s="1">
        <v>0.77100000000000002</v>
      </c>
      <c r="J11" s="1">
        <v>320</v>
      </c>
      <c r="K11" s="1">
        <v>216.721</v>
      </c>
      <c r="L11" s="1">
        <v>109.643</v>
      </c>
      <c r="M11" s="1">
        <v>0.55400000000000005</v>
      </c>
      <c r="N11" s="1">
        <v>1</v>
      </c>
      <c r="O11" s="21">
        <f t="shared" si="0"/>
        <v>43</v>
      </c>
      <c r="P11" s="24"/>
      <c r="Q11" s="24"/>
      <c r="R11" s="24"/>
      <c r="S11" s="24"/>
    </row>
    <row r="12" spans="1:19" x14ac:dyDescent="0.7">
      <c r="A12" s="1" t="s">
        <v>420</v>
      </c>
      <c r="B12" s="1">
        <v>150</v>
      </c>
      <c r="C12" s="1">
        <v>44.825000000000003</v>
      </c>
      <c r="D12" s="1">
        <v>0.29899999999999999</v>
      </c>
      <c r="E12" s="1">
        <v>0.434</v>
      </c>
      <c r="F12" s="1">
        <v>1.8140000000000001</v>
      </c>
      <c r="G12" s="1">
        <v>0.95699999999999996</v>
      </c>
      <c r="H12" s="1">
        <v>0.87</v>
      </c>
      <c r="I12" s="1">
        <v>0.78600000000000003</v>
      </c>
      <c r="J12" s="1">
        <v>239.51300000000001</v>
      </c>
      <c r="K12" s="1">
        <v>224.387</v>
      </c>
      <c r="L12" s="1">
        <v>106.649</v>
      </c>
      <c r="M12" s="1">
        <v>0.52100000000000002</v>
      </c>
      <c r="N12" s="1">
        <v>2</v>
      </c>
      <c r="O12" s="21">
        <f t="shared" si="0"/>
        <v>75</v>
      </c>
      <c r="P12" s="24"/>
      <c r="Q12" s="24"/>
      <c r="R12" s="24"/>
      <c r="S12" s="24"/>
    </row>
    <row r="13" spans="1:19" x14ac:dyDescent="0.7">
      <c r="A13" s="1" t="s">
        <v>421</v>
      </c>
      <c r="B13" s="1">
        <v>105</v>
      </c>
      <c r="C13" s="1">
        <v>32.298999999999999</v>
      </c>
      <c r="D13" s="1">
        <v>0.308</v>
      </c>
      <c r="E13" s="1">
        <v>0.313</v>
      </c>
      <c r="F13" s="1">
        <v>1.8680000000000001</v>
      </c>
      <c r="G13" s="1">
        <v>0.93400000000000005</v>
      </c>
      <c r="H13" s="1">
        <v>0.878</v>
      </c>
      <c r="I13" s="1">
        <v>0.82199999999999995</v>
      </c>
      <c r="J13" s="1">
        <v>295.16199999999998</v>
      </c>
      <c r="K13" s="1">
        <v>297</v>
      </c>
      <c r="L13" s="1">
        <v>108.996</v>
      </c>
      <c r="M13" s="1">
        <v>0.51800000000000002</v>
      </c>
      <c r="N13" s="1">
        <v>6</v>
      </c>
      <c r="O13" s="21">
        <f t="shared" si="0"/>
        <v>17.5</v>
      </c>
      <c r="P13" s="24"/>
      <c r="Q13" s="24"/>
      <c r="R13" s="24"/>
      <c r="S13" s="24"/>
    </row>
    <row r="14" spans="1:19" x14ac:dyDescent="0.7">
      <c r="A14" s="1" t="s">
        <v>422</v>
      </c>
      <c r="B14" s="1">
        <v>125</v>
      </c>
      <c r="C14" s="1">
        <v>41.398000000000003</v>
      </c>
      <c r="D14" s="1">
        <v>0.33100000000000002</v>
      </c>
      <c r="E14" s="1">
        <v>0.40100000000000002</v>
      </c>
      <c r="F14" s="1">
        <v>1.919</v>
      </c>
      <c r="G14" s="1">
        <v>0.95799999999999996</v>
      </c>
      <c r="H14" s="1">
        <v>0.86499999999999999</v>
      </c>
      <c r="I14" s="1">
        <v>0.81299999999999994</v>
      </c>
      <c r="J14" s="1">
        <v>258.99200000000002</v>
      </c>
      <c r="K14" s="1">
        <v>228.03200000000001</v>
      </c>
      <c r="L14" s="1">
        <v>112.517</v>
      </c>
      <c r="M14" s="1">
        <v>0.56899999999999995</v>
      </c>
      <c r="N14" s="1">
        <v>2</v>
      </c>
      <c r="O14" s="21">
        <f t="shared" si="0"/>
        <v>62.5</v>
      </c>
      <c r="P14" s="24"/>
      <c r="Q14" s="24"/>
      <c r="R14" s="24"/>
      <c r="S14" s="24"/>
    </row>
    <row r="15" spans="1:19" x14ac:dyDescent="0.7">
      <c r="A15" s="1" t="s">
        <v>423</v>
      </c>
      <c r="B15" s="1">
        <v>122</v>
      </c>
      <c r="C15" s="1">
        <v>40.097999999999999</v>
      </c>
      <c r="D15" s="1">
        <v>0.32900000000000001</v>
      </c>
      <c r="E15" s="1">
        <v>0.38800000000000001</v>
      </c>
      <c r="F15" s="1">
        <v>1.9179999999999999</v>
      </c>
      <c r="G15" s="1">
        <v>0.95399999999999996</v>
      </c>
      <c r="H15" s="1">
        <v>0.85799999999999998</v>
      </c>
      <c r="I15" s="1">
        <v>0.81</v>
      </c>
      <c r="J15" s="1">
        <v>308.77</v>
      </c>
      <c r="K15" s="1">
        <v>215.44300000000001</v>
      </c>
      <c r="L15" s="1">
        <v>109.741</v>
      </c>
      <c r="M15" s="1">
        <v>0.57499999999999996</v>
      </c>
      <c r="N15" s="1">
        <v>1</v>
      </c>
      <c r="O15" s="21">
        <f t="shared" si="0"/>
        <v>122</v>
      </c>
      <c r="P15" s="24">
        <f t="shared" ref="P15" si="1">AVERAGE(O15:O24)</f>
        <v>59.990476190476194</v>
      </c>
      <c r="Q15" s="24">
        <f t="shared" ref="Q15" si="2">_xlfn.STDEV.S(O15:O24)</f>
        <v>37.52595842959191</v>
      </c>
      <c r="R15" s="24">
        <f t="shared" ref="R15" si="3">AVERAGE(D15:D24)</f>
        <v>0.34810000000000008</v>
      </c>
      <c r="S15" s="24">
        <f t="shared" ref="S15" si="4">_xlfn.STDEV.S(D15:D24)</f>
        <v>9.8855056634560443E-2</v>
      </c>
    </row>
    <row r="16" spans="1:19" x14ac:dyDescent="0.7">
      <c r="A16" s="1" t="s">
        <v>424</v>
      </c>
      <c r="B16" s="1">
        <v>107</v>
      </c>
      <c r="C16" s="1">
        <v>39.427999999999997</v>
      </c>
      <c r="D16" s="1">
        <v>0.36799999999999999</v>
      </c>
      <c r="E16" s="1">
        <v>0.38200000000000001</v>
      </c>
      <c r="F16" s="1">
        <v>1.925</v>
      </c>
      <c r="G16" s="1">
        <v>0.93100000000000005</v>
      </c>
      <c r="H16" s="1">
        <v>0.86399999999999999</v>
      </c>
      <c r="I16" s="1">
        <v>0.83199999999999996</v>
      </c>
      <c r="J16" s="1">
        <v>252.38300000000001</v>
      </c>
      <c r="K16" s="1">
        <v>230.047</v>
      </c>
      <c r="L16" s="1">
        <v>111.00700000000001</v>
      </c>
      <c r="M16" s="1">
        <v>0.54400000000000004</v>
      </c>
      <c r="N16" s="1">
        <v>2</v>
      </c>
      <c r="O16" s="21">
        <f t="shared" si="0"/>
        <v>53.5</v>
      </c>
      <c r="P16" s="24"/>
      <c r="Q16" s="24"/>
      <c r="R16" s="24"/>
      <c r="S16" s="24"/>
    </row>
    <row r="17" spans="1:19" x14ac:dyDescent="0.7">
      <c r="A17" s="1" t="s">
        <v>425</v>
      </c>
      <c r="B17" s="1">
        <v>144</v>
      </c>
      <c r="C17" s="1">
        <v>42.816000000000003</v>
      </c>
      <c r="D17" s="1">
        <v>0.29699999999999999</v>
      </c>
      <c r="E17" s="1">
        <v>0.41499999999999998</v>
      </c>
      <c r="F17" s="1">
        <v>1.778</v>
      </c>
      <c r="G17" s="1">
        <v>0.97</v>
      </c>
      <c r="H17" s="1">
        <v>0.86399999999999999</v>
      </c>
      <c r="I17" s="1">
        <v>0.754</v>
      </c>
      <c r="J17" s="1">
        <v>289.20800000000003</v>
      </c>
      <c r="K17" s="1">
        <v>278.70800000000003</v>
      </c>
      <c r="L17" s="1">
        <v>117.71299999999999</v>
      </c>
      <c r="M17" s="1">
        <v>0.54400000000000004</v>
      </c>
      <c r="N17" s="1">
        <v>7</v>
      </c>
      <c r="O17" s="21">
        <f t="shared" si="0"/>
        <v>20.571428571428573</v>
      </c>
      <c r="P17" s="24"/>
      <c r="Q17" s="24"/>
      <c r="R17" s="24"/>
      <c r="S17" s="24"/>
    </row>
    <row r="18" spans="1:19" x14ac:dyDescent="0.7">
      <c r="A18" s="1" t="s">
        <v>426</v>
      </c>
      <c r="B18" s="1">
        <v>90</v>
      </c>
      <c r="C18" s="1">
        <v>34.543999999999997</v>
      </c>
      <c r="D18" s="1">
        <v>0.38400000000000001</v>
      </c>
      <c r="E18" s="1">
        <v>0.33500000000000002</v>
      </c>
      <c r="F18" s="1">
        <v>1.841</v>
      </c>
      <c r="G18" s="1">
        <v>0.95699999999999996</v>
      </c>
      <c r="H18" s="1">
        <v>0.88400000000000001</v>
      </c>
      <c r="I18" s="1">
        <v>0.79900000000000004</v>
      </c>
      <c r="J18" s="1">
        <v>276.11099999999999</v>
      </c>
      <c r="K18" s="1">
        <v>204.93299999999999</v>
      </c>
      <c r="L18" s="1">
        <v>120.89700000000001</v>
      </c>
      <c r="M18" s="1">
        <v>0.52100000000000002</v>
      </c>
      <c r="N18" s="1">
        <v>1</v>
      </c>
      <c r="O18" s="21">
        <f t="shared" si="0"/>
        <v>90</v>
      </c>
      <c r="P18" s="24"/>
      <c r="Q18" s="24"/>
      <c r="R18" s="24"/>
      <c r="S18" s="24"/>
    </row>
    <row r="19" spans="1:19" x14ac:dyDescent="0.7">
      <c r="A19" s="1" t="s">
        <v>427</v>
      </c>
      <c r="B19" s="1">
        <v>43</v>
      </c>
      <c r="C19" s="1">
        <v>7.9569999999999999</v>
      </c>
      <c r="D19" s="1">
        <v>0.185</v>
      </c>
      <c r="E19" s="1">
        <v>7.6999999999999999E-2</v>
      </c>
      <c r="F19" s="1">
        <v>1.44</v>
      </c>
      <c r="G19" s="1">
        <v>0.94</v>
      </c>
      <c r="H19" s="1">
        <v>0.9</v>
      </c>
      <c r="I19" s="1">
        <v>0.65800000000000003</v>
      </c>
      <c r="J19" s="1">
        <v>287.512</v>
      </c>
      <c r="K19" s="1">
        <v>206.41900000000001</v>
      </c>
      <c r="L19" s="1">
        <v>114.235</v>
      </c>
      <c r="M19" s="1">
        <v>0.371</v>
      </c>
      <c r="N19" s="1">
        <v>3</v>
      </c>
      <c r="O19" s="21">
        <f t="shared" si="0"/>
        <v>14.333333333333334</v>
      </c>
      <c r="P19" s="24"/>
      <c r="Q19" s="24"/>
      <c r="R19" s="24"/>
      <c r="S19" s="24"/>
    </row>
    <row r="20" spans="1:19" x14ac:dyDescent="0.7">
      <c r="A20" s="1" t="s">
        <v>428</v>
      </c>
      <c r="B20" s="1">
        <v>109</v>
      </c>
      <c r="C20" s="1">
        <v>58.177999999999997</v>
      </c>
      <c r="D20" s="1">
        <v>0.53400000000000003</v>
      </c>
      <c r="E20" s="1">
        <v>0.56299999999999994</v>
      </c>
      <c r="F20" s="1">
        <v>2.3439999999999999</v>
      </c>
      <c r="G20" s="1">
        <v>0.97099999999999997</v>
      </c>
      <c r="H20" s="1">
        <v>0.871</v>
      </c>
      <c r="I20" s="1">
        <v>0.97199999999999998</v>
      </c>
      <c r="J20" s="1">
        <v>259.04599999999999</v>
      </c>
      <c r="K20" s="1">
        <v>225.80699999999999</v>
      </c>
      <c r="L20" s="1">
        <v>101.67700000000001</v>
      </c>
      <c r="M20" s="1">
        <v>0.70699999999999996</v>
      </c>
      <c r="N20" s="1">
        <v>3</v>
      </c>
      <c r="O20" s="21">
        <f t="shared" si="0"/>
        <v>36.333333333333336</v>
      </c>
      <c r="P20" s="24"/>
      <c r="Q20" s="24"/>
      <c r="R20" s="24"/>
      <c r="S20" s="24"/>
    </row>
    <row r="21" spans="1:19" x14ac:dyDescent="0.7">
      <c r="A21" s="1" t="s">
        <v>429</v>
      </c>
      <c r="B21" s="1">
        <v>117</v>
      </c>
      <c r="C21" s="1">
        <v>48.920999999999999</v>
      </c>
      <c r="D21" s="1">
        <v>0.41799999999999998</v>
      </c>
      <c r="E21" s="1">
        <v>0.47399999999999998</v>
      </c>
      <c r="F21" s="1">
        <v>2.1230000000000002</v>
      </c>
      <c r="G21" s="1">
        <v>0.96799999999999997</v>
      </c>
      <c r="H21" s="1">
        <v>0.871</v>
      </c>
      <c r="I21" s="1">
        <v>0.89800000000000002</v>
      </c>
      <c r="J21" s="1">
        <v>246.76900000000001</v>
      </c>
      <c r="K21" s="1">
        <v>243.28200000000001</v>
      </c>
      <c r="L21" s="1">
        <v>109.874</v>
      </c>
      <c r="M21" s="1">
        <v>0.624</v>
      </c>
      <c r="N21" s="1">
        <v>1</v>
      </c>
      <c r="O21" s="21">
        <f t="shared" si="0"/>
        <v>117</v>
      </c>
      <c r="P21" s="24"/>
      <c r="Q21" s="24"/>
      <c r="R21" s="24"/>
      <c r="S21" s="24"/>
    </row>
    <row r="22" spans="1:19" x14ac:dyDescent="0.7">
      <c r="A22" s="1" t="s">
        <v>430</v>
      </c>
      <c r="B22" s="1">
        <v>143</v>
      </c>
      <c r="C22" s="1">
        <v>51.718000000000004</v>
      </c>
      <c r="D22" s="1">
        <v>0.36199999999999999</v>
      </c>
      <c r="E22" s="1">
        <v>0.501</v>
      </c>
      <c r="F22" s="1">
        <v>1.97</v>
      </c>
      <c r="G22" s="1">
        <v>0.95299999999999996</v>
      </c>
      <c r="H22" s="1">
        <v>0.879</v>
      </c>
      <c r="I22" s="1">
        <v>0.84299999999999997</v>
      </c>
      <c r="J22" s="1">
        <v>233.25200000000001</v>
      </c>
      <c r="K22" s="1">
        <v>239.126</v>
      </c>
      <c r="L22" s="1">
        <v>109.44799999999999</v>
      </c>
      <c r="M22" s="1">
        <v>0.56399999999999995</v>
      </c>
      <c r="N22" s="1">
        <v>3</v>
      </c>
      <c r="O22" s="21">
        <f t="shared" si="0"/>
        <v>47.666666666666664</v>
      </c>
      <c r="P22" s="24"/>
      <c r="Q22" s="24"/>
      <c r="R22" s="24"/>
      <c r="S22" s="24"/>
    </row>
    <row r="23" spans="1:19" x14ac:dyDescent="0.7">
      <c r="A23" s="1" t="s">
        <v>431</v>
      </c>
      <c r="B23" s="1">
        <v>109</v>
      </c>
      <c r="C23" s="1">
        <v>41.594999999999999</v>
      </c>
      <c r="D23" s="1">
        <v>0.38200000000000001</v>
      </c>
      <c r="E23" s="1">
        <v>0.40300000000000002</v>
      </c>
      <c r="F23" s="1">
        <v>1.9039999999999999</v>
      </c>
      <c r="G23" s="1">
        <v>0.95799999999999996</v>
      </c>
      <c r="H23" s="1">
        <v>0.88800000000000001</v>
      </c>
      <c r="I23" s="1">
        <v>0.82199999999999995</v>
      </c>
      <c r="J23" s="1">
        <v>301.94499999999999</v>
      </c>
      <c r="K23" s="1">
        <v>256.11</v>
      </c>
      <c r="L23" s="1">
        <v>114.303</v>
      </c>
      <c r="M23" s="1">
        <v>0.54400000000000004</v>
      </c>
      <c r="N23" s="1">
        <v>2</v>
      </c>
      <c r="O23" s="21">
        <f t="shared" si="0"/>
        <v>54.5</v>
      </c>
      <c r="P23" s="24"/>
      <c r="Q23" s="24"/>
      <c r="R23" s="24"/>
      <c r="S23" s="24"/>
    </row>
    <row r="24" spans="1:19" x14ac:dyDescent="0.7">
      <c r="A24" s="1" t="s">
        <v>432</v>
      </c>
      <c r="B24" s="1">
        <v>88</v>
      </c>
      <c r="C24" s="1">
        <v>19.536999999999999</v>
      </c>
      <c r="D24" s="1">
        <v>0.222</v>
      </c>
      <c r="E24" s="1">
        <v>0.189</v>
      </c>
      <c r="F24" s="1">
        <v>1.5640000000000001</v>
      </c>
      <c r="G24" s="1">
        <v>0.95199999999999996</v>
      </c>
      <c r="H24" s="1">
        <v>0.88800000000000001</v>
      </c>
      <c r="I24" s="1">
        <v>0.70199999999999996</v>
      </c>
      <c r="J24" s="1">
        <v>318.79500000000002</v>
      </c>
      <c r="K24" s="1">
        <v>243.602</v>
      </c>
      <c r="L24" s="1">
        <v>99.111999999999995</v>
      </c>
      <c r="M24" s="1">
        <v>0.44</v>
      </c>
      <c r="N24" s="1">
        <v>2</v>
      </c>
      <c r="O24" s="21">
        <f t="shared" si="0"/>
        <v>44</v>
      </c>
      <c r="P24" s="24"/>
      <c r="Q24" s="24"/>
      <c r="R24" s="24"/>
      <c r="S24" s="24"/>
    </row>
    <row r="25" spans="1:19" x14ac:dyDescent="0.7">
      <c r="A25" s="1" t="s">
        <v>433</v>
      </c>
      <c r="B25" s="1">
        <v>71</v>
      </c>
      <c r="C25" s="1">
        <v>27.257000000000001</v>
      </c>
      <c r="D25" s="1">
        <v>0.38400000000000001</v>
      </c>
      <c r="E25" s="1">
        <v>0.26400000000000001</v>
      </c>
      <c r="F25" s="1">
        <v>2.0790000000000002</v>
      </c>
      <c r="G25" s="1">
        <v>0.94199999999999995</v>
      </c>
      <c r="H25" s="1">
        <v>0.85899999999999999</v>
      </c>
      <c r="I25" s="1">
        <v>0.91500000000000004</v>
      </c>
      <c r="J25" s="1">
        <v>304.04199999999997</v>
      </c>
      <c r="K25" s="1">
        <v>233.14099999999999</v>
      </c>
      <c r="L25" s="1">
        <v>90.930999999999997</v>
      </c>
      <c r="M25" s="1">
        <v>0.59599999999999997</v>
      </c>
      <c r="N25" s="1">
        <v>3</v>
      </c>
      <c r="O25" s="21">
        <f t="shared" si="0"/>
        <v>23.666666666666668</v>
      </c>
      <c r="P25" s="24">
        <f t="shared" ref="P25" si="5">AVERAGE(O25:O34)</f>
        <v>15.65</v>
      </c>
      <c r="Q25" s="24">
        <f t="shared" ref="Q25" si="6">_xlfn.STDEV.S(O25:O34)</f>
        <v>16.209745963386684</v>
      </c>
      <c r="R25" s="24">
        <f t="shared" ref="R25" si="7">AVERAGE(D25:D34)</f>
        <v>0.35310000000000002</v>
      </c>
      <c r="S25" s="24">
        <f t="shared" ref="S25" si="8">_xlfn.STDEV.S(D25:D34)</f>
        <v>9.0256978800656876E-2</v>
      </c>
    </row>
    <row r="26" spans="1:19" x14ac:dyDescent="0.7">
      <c r="A26" s="1" t="s">
        <v>434</v>
      </c>
      <c r="B26" s="1">
        <v>17</v>
      </c>
      <c r="C26" s="1">
        <v>3.4660000000000002</v>
      </c>
      <c r="D26" s="1">
        <v>0.20399999999999999</v>
      </c>
      <c r="E26" s="1">
        <v>3.4000000000000002E-2</v>
      </c>
      <c r="F26" s="1">
        <v>1.51</v>
      </c>
      <c r="G26" s="1">
        <v>0.96399999999999997</v>
      </c>
      <c r="H26" s="1">
        <v>0.85199999999999998</v>
      </c>
      <c r="I26" s="1">
        <v>0.67300000000000004</v>
      </c>
      <c r="J26" s="1">
        <v>267.35300000000001</v>
      </c>
      <c r="K26" s="1">
        <v>202.529</v>
      </c>
      <c r="L26" s="1">
        <v>114.264</v>
      </c>
      <c r="M26" s="1">
        <v>0.46500000000000002</v>
      </c>
      <c r="N26" s="1">
        <v>2</v>
      </c>
      <c r="O26" s="21">
        <f t="shared" si="0"/>
        <v>8.5</v>
      </c>
      <c r="P26" s="24"/>
      <c r="Q26" s="24"/>
      <c r="R26" s="24"/>
      <c r="S26" s="24"/>
    </row>
    <row r="27" spans="1:19" x14ac:dyDescent="0.7">
      <c r="A27" s="1" t="s">
        <v>435</v>
      </c>
      <c r="B27" s="1">
        <v>10</v>
      </c>
      <c r="C27" s="1">
        <v>4.6479999999999997</v>
      </c>
      <c r="D27" s="1">
        <v>0.46500000000000002</v>
      </c>
      <c r="E27" s="1">
        <v>4.4999999999999998E-2</v>
      </c>
      <c r="F27" s="1">
        <v>2.0859999999999999</v>
      </c>
      <c r="G27" s="1">
        <v>0.92300000000000004</v>
      </c>
      <c r="H27" s="1">
        <v>0.86</v>
      </c>
      <c r="I27" s="1">
        <v>0.879</v>
      </c>
      <c r="J27" s="1">
        <v>229.7</v>
      </c>
      <c r="K27" s="1">
        <v>172.3</v>
      </c>
      <c r="L27" s="1">
        <v>123.596</v>
      </c>
      <c r="M27" s="1">
        <v>0.59599999999999997</v>
      </c>
      <c r="N27" s="1">
        <v>3</v>
      </c>
      <c r="O27" s="21">
        <f t="shared" si="0"/>
        <v>3.3333333333333335</v>
      </c>
      <c r="P27" s="24"/>
      <c r="Q27" s="24"/>
      <c r="R27" s="24"/>
      <c r="S27" s="24"/>
    </row>
    <row r="28" spans="1:19" x14ac:dyDescent="0.7">
      <c r="A28" s="1" t="s">
        <v>436</v>
      </c>
      <c r="B28" s="1">
        <v>13</v>
      </c>
      <c r="C28" s="1">
        <v>4.0570000000000004</v>
      </c>
      <c r="D28" s="1">
        <v>0.312</v>
      </c>
      <c r="E28" s="1">
        <v>3.9E-2</v>
      </c>
      <c r="F28" s="1">
        <v>2.0289999999999999</v>
      </c>
      <c r="G28" s="1">
        <v>0.88800000000000001</v>
      </c>
      <c r="H28" s="1">
        <v>0.82699999999999996</v>
      </c>
      <c r="I28" s="1">
        <v>0.92200000000000004</v>
      </c>
      <c r="J28" s="1">
        <v>247.76900000000001</v>
      </c>
      <c r="K28" s="1">
        <v>183.30799999999999</v>
      </c>
      <c r="L28" s="1">
        <v>84.584999999999994</v>
      </c>
      <c r="M28" s="1">
        <v>0.52</v>
      </c>
      <c r="N28" s="1">
        <v>3</v>
      </c>
      <c r="O28" s="21">
        <f t="shared" si="0"/>
        <v>4.333333333333333</v>
      </c>
      <c r="P28" s="24"/>
      <c r="Q28" s="24"/>
      <c r="R28" s="24"/>
      <c r="S28" s="24"/>
    </row>
    <row r="29" spans="1:19" x14ac:dyDescent="0.7">
      <c r="A29" s="1" t="s">
        <v>437</v>
      </c>
      <c r="B29" s="1">
        <v>6</v>
      </c>
      <c r="C29" s="1">
        <v>2.206</v>
      </c>
      <c r="D29" s="1">
        <v>0.36799999999999999</v>
      </c>
      <c r="E29" s="1">
        <v>2.1000000000000001E-2</v>
      </c>
      <c r="F29" s="1">
        <v>2.12</v>
      </c>
      <c r="G29" s="1">
        <v>0.91100000000000003</v>
      </c>
      <c r="H29" s="1">
        <v>0.88800000000000001</v>
      </c>
      <c r="I29" s="1">
        <v>0.95499999999999996</v>
      </c>
      <c r="J29" s="1">
        <v>103.833</v>
      </c>
      <c r="K29" s="1">
        <v>244</v>
      </c>
      <c r="L29" s="1">
        <v>88.995000000000005</v>
      </c>
      <c r="M29" s="1">
        <v>0.51600000000000001</v>
      </c>
      <c r="N29" s="1">
        <v>2</v>
      </c>
      <c r="O29" s="21">
        <f t="shared" si="0"/>
        <v>3</v>
      </c>
      <c r="P29" s="24"/>
      <c r="Q29" s="24"/>
      <c r="R29" s="24"/>
      <c r="S29" s="24"/>
    </row>
    <row r="30" spans="1:19" x14ac:dyDescent="0.7">
      <c r="A30" s="1" t="s">
        <v>438</v>
      </c>
      <c r="B30" s="1">
        <v>50</v>
      </c>
      <c r="C30" s="1">
        <v>14.731</v>
      </c>
      <c r="D30" s="1">
        <v>0.29499999999999998</v>
      </c>
      <c r="E30" s="1">
        <v>0.14299999999999999</v>
      </c>
      <c r="F30" s="1">
        <v>1.891</v>
      </c>
      <c r="G30" s="1">
        <v>0.91500000000000004</v>
      </c>
      <c r="H30" s="1">
        <v>0.83399999999999996</v>
      </c>
      <c r="I30" s="1">
        <v>0.82</v>
      </c>
      <c r="J30" s="1">
        <v>233.64</v>
      </c>
      <c r="K30" s="1">
        <v>125.84</v>
      </c>
      <c r="L30" s="1">
        <v>106.19</v>
      </c>
      <c r="M30" s="1">
        <v>0.55400000000000005</v>
      </c>
      <c r="N30" s="1">
        <v>2</v>
      </c>
      <c r="O30" s="21">
        <f t="shared" si="0"/>
        <v>25</v>
      </c>
      <c r="P30" s="24"/>
      <c r="Q30" s="24"/>
      <c r="R30" s="24"/>
      <c r="S30" s="24"/>
    </row>
    <row r="31" spans="1:19" x14ac:dyDescent="0.7">
      <c r="A31" s="1" t="s">
        <v>439</v>
      </c>
      <c r="B31" s="1">
        <v>25</v>
      </c>
      <c r="C31" s="1">
        <v>8.0749999999999993</v>
      </c>
      <c r="D31" s="1">
        <v>0.32300000000000001</v>
      </c>
      <c r="E31" s="1">
        <v>7.8E-2</v>
      </c>
      <c r="F31" s="1">
        <v>1.9139999999999999</v>
      </c>
      <c r="G31" s="1">
        <v>0.97</v>
      </c>
      <c r="H31" s="1">
        <v>0.85599999999999998</v>
      </c>
      <c r="I31" s="1">
        <v>0.81</v>
      </c>
      <c r="J31" s="1">
        <v>318.2</v>
      </c>
      <c r="K31" s="1">
        <v>188.08</v>
      </c>
      <c r="L31" s="1">
        <v>101.67700000000001</v>
      </c>
      <c r="M31" s="1">
        <v>0.59799999999999998</v>
      </c>
      <c r="N31" s="1">
        <v>1</v>
      </c>
      <c r="O31" s="21">
        <f t="shared" si="0"/>
        <v>25</v>
      </c>
      <c r="P31" s="24"/>
      <c r="Q31" s="24"/>
      <c r="R31" s="24"/>
      <c r="S31" s="24"/>
    </row>
    <row r="32" spans="1:19" x14ac:dyDescent="0.7">
      <c r="A32" s="1" t="s">
        <v>440</v>
      </c>
      <c r="B32" s="1">
        <v>5</v>
      </c>
      <c r="C32" s="1">
        <v>1.8120000000000001</v>
      </c>
      <c r="D32" s="1">
        <v>0.36199999999999999</v>
      </c>
      <c r="E32" s="1">
        <v>1.7999999999999999E-2</v>
      </c>
      <c r="F32" s="1">
        <v>2.2490000000000001</v>
      </c>
      <c r="G32" s="1">
        <v>0.86199999999999999</v>
      </c>
      <c r="H32" s="1">
        <v>0.85799999999999998</v>
      </c>
      <c r="I32" s="1">
        <v>1.03</v>
      </c>
      <c r="J32" s="1">
        <v>310.39999999999998</v>
      </c>
      <c r="K32" s="1">
        <v>174.2</v>
      </c>
      <c r="L32" s="1">
        <v>126</v>
      </c>
      <c r="M32" s="1">
        <v>0.53300000000000003</v>
      </c>
      <c r="N32" s="1">
        <v>3</v>
      </c>
      <c r="O32" s="21">
        <f t="shared" si="0"/>
        <v>1.6666666666666667</v>
      </c>
      <c r="P32" s="24"/>
      <c r="Q32" s="24"/>
      <c r="R32" s="24"/>
      <c r="S32" s="24"/>
    </row>
    <row r="33" spans="1:19" x14ac:dyDescent="0.7">
      <c r="A33" s="1" t="s">
        <v>441</v>
      </c>
      <c r="B33" s="1">
        <v>9</v>
      </c>
      <c r="C33" s="1">
        <v>4.6870000000000003</v>
      </c>
      <c r="D33" s="1">
        <v>0.52100000000000002</v>
      </c>
      <c r="E33" s="1">
        <v>4.4999999999999998E-2</v>
      </c>
      <c r="F33" s="1">
        <v>2.7589999999999999</v>
      </c>
      <c r="G33" s="1">
        <v>0.78200000000000003</v>
      </c>
      <c r="H33" s="1">
        <v>0.81499999999999995</v>
      </c>
      <c r="I33" s="1">
        <v>1.1679999999999999</v>
      </c>
      <c r="J33" s="1">
        <v>263.33300000000003</v>
      </c>
      <c r="K33" s="1">
        <v>164.22200000000001</v>
      </c>
      <c r="L33" s="1">
        <v>93.813000000000002</v>
      </c>
      <c r="M33" s="1">
        <v>0.70499999999999996</v>
      </c>
      <c r="N33" s="1">
        <v>1</v>
      </c>
      <c r="O33" s="21">
        <f t="shared" si="0"/>
        <v>9</v>
      </c>
      <c r="P33" s="24"/>
      <c r="Q33" s="24"/>
      <c r="R33" s="24"/>
      <c r="S33" s="24"/>
    </row>
    <row r="34" spans="1:19" x14ac:dyDescent="0.7">
      <c r="A34" s="18" t="s">
        <v>442</v>
      </c>
      <c r="B34" s="1">
        <v>53</v>
      </c>
      <c r="C34" s="1">
        <v>15.756</v>
      </c>
      <c r="D34" s="1">
        <v>0.29699999999999999</v>
      </c>
      <c r="E34" s="1">
        <v>0.153</v>
      </c>
      <c r="F34" s="1">
        <v>1.9990000000000001</v>
      </c>
      <c r="G34" s="1">
        <v>0.86599999999999999</v>
      </c>
      <c r="H34" s="1">
        <v>0.84599999999999997</v>
      </c>
      <c r="I34" s="1">
        <v>0.90600000000000003</v>
      </c>
      <c r="J34" s="1">
        <v>322.32100000000003</v>
      </c>
      <c r="K34" s="1">
        <v>233.358</v>
      </c>
      <c r="L34" s="1">
        <v>102.916</v>
      </c>
      <c r="M34" s="1">
        <v>0.505</v>
      </c>
      <c r="N34" s="1">
        <v>1</v>
      </c>
      <c r="O34" s="21">
        <f t="shared" si="0"/>
        <v>53</v>
      </c>
      <c r="P34" s="24"/>
      <c r="Q34" s="24"/>
      <c r="R34" s="24"/>
      <c r="S34" s="24"/>
    </row>
    <row r="35" spans="1:19" x14ac:dyDescent="0.7">
      <c r="A35" s="1" t="s">
        <v>443</v>
      </c>
      <c r="B35" s="1">
        <v>63</v>
      </c>
      <c r="C35" s="1">
        <v>19.890999999999998</v>
      </c>
      <c r="D35" s="1">
        <v>0.316</v>
      </c>
      <c r="E35" s="1">
        <v>0.193</v>
      </c>
      <c r="F35" s="1">
        <v>1.9319999999999999</v>
      </c>
      <c r="G35" s="1">
        <v>0.93200000000000005</v>
      </c>
      <c r="H35" s="1">
        <v>0.85499999999999998</v>
      </c>
      <c r="I35" s="1">
        <v>0.84499999999999997</v>
      </c>
      <c r="J35" s="1">
        <v>283.74599999999998</v>
      </c>
      <c r="K35" s="1">
        <v>131.60300000000001</v>
      </c>
      <c r="L35" s="1">
        <v>112.47</v>
      </c>
      <c r="M35" s="1">
        <v>0.54800000000000004</v>
      </c>
      <c r="N35" s="1">
        <v>2</v>
      </c>
      <c r="O35" s="21">
        <f t="shared" si="0"/>
        <v>31.5</v>
      </c>
      <c r="P35" s="24">
        <f>AVERAGE(O35:O42)</f>
        <v>34.479166666666671</v>
      </c>
      <c r="Q35" s="24">
        <f>_xlfn.STDEV.S(O35:O42)</f>
        <v>21.002350114152943</v>
      </c>
      <c r="R35" s="24">
        <f>AVERAGE(D35:D42)</f>
        <v>0.36212499999999992</v>
      </c>
      <c r="S35" s="24">
        <f>_xlfn.STDEV.S(D35:D42)</f>
        <v>6.5324328218076086E-2</v>
      </c>
    </row>
    <row r="36" spans="1:19" x14ac:dyDescent="0.7">
      <c r="A36" s="1" t="s">
        <v>444</v>
      </c>
      <c r="B36" s="1">
        <v>32</v>
      </c>
      <c r="C36" s="1">
        <v>13.156000000000001</v>
      </c>
      <c r="D36" s="1">
        <v>0.41099999999999998</v>
      </c>
      <c r="E36" s="1">
        <v>0.127</v>
      </c>
      <c r="F36" s="1">
        <v>2.16</v>
      </c>
      <c r="G36" s="1">
        <v>0.96199999999999997</v>
      </c>
      <c r="H36" s="1">
        <v>0.84599999999999997</v>
      </c>
      <c r="I36" s="1">
        <v>0.90300000000000002</v>
      </c>
      <c r="J36" s="1">
        <v>235.84399999999999</v>
      </c>
      <c r="K36" s="1">
        <v>231.09399999999999</v>
      </c>
      <c r="L36" s="1">
        <v>103.33199999999999</v>
      </c>
      <c r="M36" s="1">
        <v>0.64300000000000002</v>
      </c>
      <c r="N36" s="1">
        <v>1</v>
      </c>
      <c r="O36" s="21">
        <f t="shared" si="0"/>
        <v>32</v>
      </c>
      <c r="P36" s="24"/>
      <c r="Q36" s="24"/>
      <c r="R36" s="24"/>
      <c r="S36" s="24"/>
    </row>
    <row r="37" spans="1:19" x14ac:dyDescent="0.7">
      <c r="A37" s="1" t="s">
        <v>445</v>
      </c>
      <c r="B37" s="1">
        <v>59</v>
      </c>
      <c r="C37" s="1">
        <v>21.664000000000001</v>
      </c>
      <c r="D37" s="1">
        <v>0.36699999999999999</v>
      </c>
      <c r="E37" s="1">
        <v>0.21</v>
      </c>
      <c r="F37" s="1">
        <v>2.1269999999999998</v>
      </c>
      <c r="G37" s="1">
        <v>0.88100000000000001</v>
      </c>
      <c r="H37" s="1">
        <v>0.85899999999999999</v>
      </c>
      <c r="I37" s="1">
        <v>0.93700000000000006</v>
      </c>
      <c r="J37" s="1">
        <v>224.64400000000001</v>
      </c>
      <c r="K37" s="1">
        <v>267.84699999999998</v>
      </c>
      <c r="L37" s="1">
        <v>112.724</v>
      </c>
      <c r="M37" s="1">
        <v>0.54900000000000004</v>
      </c>
      <c r="N37" s="1">
        <v>2</v>
      </c>
      <c r="O37" s="21">
        <f t="shared" si="0"/>
        <v>29.5</v>
      </c>
      <c r="P37" s="24"/>
      <c r="Q37" s="24"/>
      <c r="R37" s="24"/>
      <c r="S37" s="24"/>
    </row>
    <row r="38" spans="1:19" x14ac:dyDescent="0.7">
      <c r="A38" s="1" t="s">
        <v>446</v>
      </c>
      <c r="B38" s="1">
        <v>76</v>
      </c>
      <c r="C38" s="1">
        <v>32.417000000000002</v>
      </c>
      <c r="D38" s="1">
        <v>0.42699999999999999</v>
      </c>
      <c r="E38" s="1">
        <v>0.314</v>
      </c>
      <c r="F38" s="1">
        <v>2.2090000000000001</v>
      </c>
      <c r="G38" s="1">
        <v>0.93100000000000005</v>
      </c>
      <c r="H38" s="1">
        <v>0.85399999999999998</v>
      </c>
      <c r="I38" s="1">
        <v>0.95099999999999996</v>
      </c>
      <c r="J38" s="1">
        <v>235.96100000000001</v>
      </c>
      <c r="K38" s="1">
        <v>252.28899999999999</v>
      </c>
      <c r="L38" s="1">
        <v>104.864</v>
      </c>
      <c r="M38" s="1">
        <v>0.621</v>
      </c>
      <c r="N38" s="1">
        <v>2</v>
      </c>
      <c r="O38" s="21">
        <f t="shared" si="0"/>
        <v>38</v>
      </c>
      <c r="P38" s="24"/>
      <c r="Q38" s="24"/>
      <c r="R38" s="24"/>
      <c r="S38" s="24"/>
    </row>
    <row r="39" spans="1:19" x14ac:dyDescent="0.7">
      <c r="A39" s="1" t="s">
        <v>447</v>
      </c>
      <c r="B39" s="1">
        <v>43</v>
      </c>
      <c r="C39" s="1">
        <v>19.97</v>
      </c>
      <c r="D39" s="1">
        <v>0.46400000000000002</v>
      </c>
      <c r="E39" s="1">
        <v>0.193</v>
      </c>
      <c r="F39" s="1">
        <v>2.3260000000000001</v>
      </c>
      <c r="G39" s="1">
        <v>0.94</v>
      </c>
      <c r="H39" s="1">
        <v>0.84699999999999998</v>
      </c>
      <c r="I39" s="1">
        <v>0.97199999999999998</v>
      </c>
      <c r="J39" s="1">
        <v>343.11599999999999</v>
      </c>
      <c r="K39" s="1">
        <v>279.721</v>
      </c>
      <c r="L39" s="1">
        <v>108.17400000000001</v>
      </c>
      <c r="M39" s="1">
        <v>0.66900000000000004</v>
      </c>
      <c r="N39" s="1">
        <v>3</v>
      </c>
      <c r="O39" s="21">
        <f t="shared" si="0"/>
        <v>14.333333333333334</v>
      </c>
      <c r="P39" s="24"/>
      <c r="Q39" s="24"/>
      <c r="R39" s="24"/>
      <c r="S39" s="24"/>
    </row>
    <row r="40" spans="1:19" x14ac:dyDescent="0.7">
      <c r="A40" s="1" t="s">
        <v>448</v>
      </c>
      <c r="B40" s="1">
        <v>19</v>
      </c>
      <c r="C40" s="1">
        <v>5.5540000000000003</v>
      </c>
      <c r="D40" s="1">
        <v>0.29199999999999998</v>
      </c>
      <c r="E40" s="1">
        <v>5.3999999999999999E-2</v>
      </c>
      <c r="F40" s="1">
        <v>1.9630000000000001</v>
      </c>
      <c r="G40" s="1">
        <v>0.879</v>
      </c>
      <c r="H40" s="1">
        <v>0.83</v>
      </c>
      <c r="I40" s="1">
        <v>0.89</v>
      </c>
      <c r="J40" s="1">
        <v>225.52600000000001</v>
      </c>
      <c r="K40" s="1">
        <v>266.10500000000002</v>
      </c>
      <c r="L40" s="1">
        <v>100.283</v>
      </c>
      <c r="M40" s="1">
        <v>0.51700000000000002</v>
      </c>
      <c r="N40" s="1">
        <v>1</v>
      </c>
      <c r="O40" s="21">
        <f t="shared" si="0"/>
        <v>19</v>
      </c>
      <c r="P40" s="24"/>
      <c r="Q40" s="24"/>
      <c r="R40" s="24"/>
      <c r="S40" s="24"/>
    </row>
    <row r="41" spans="1:19" x14ac:dyDescent="0.7">
      <c r="A41" s="1" t="s">
        <v>449</v>
      </c>
      <c r="B41" s="1">
        <v>57</v>
      </c>
      <c r="C41" s="1">
        <v>16.898</v>
      </c>
      <c r="D41" s="1">
        <v>0.29599999999999999</v>
      </c>
      <c r="E41" s="1">
        <v>0.16400000000000001</v>
      </c>
      <c r="F41" s="1">
        <v>1.8660000000000001</v>
      </c>
      <c r="G41" s="1">
        <v>0.94299999999999995</v>
      </c>
      <c r="H41" s="1">
        <v>0.87</v>
      </c>
      <c r="I41" s="1">
        <v>0.83299999999999996</v>
      </c>
      <c r="J41" s="1">
        <v>248.54400000000001</v>
      </c>
      <c r="K41" s="1">
        <v>265.84199999999998</v>
      </c>
      <c r="L41" s="1">
        <v>101.157</v>
      </c>
      <c r="M41" s="1">
        <v>0.51800000000000002</v>
      </c>
      <c r="N41" s="1">
        <v>2</v>
      </c>
      <c r="O41" s="21">
        <f t="shared" si="0"/>
        <v>28.5</v>
      </c>
      <c r="P41" s="24"/>
      <c r="Q41" s="24"/>
      <c r="R41" s="24"/>
      <c r="S41" s="24"/>
    </row>
    <row r="42" spans="1:19" x14ac:dyDescent="0.7">
      <c r="A42" s="1" t="s">
        <v>450</v>
      </c>
      <c r="B42" s="1">
        <v>83</v>
      </c>
      <c r="C42" s="1">
        <v>26.863</v>
      </c>
      <c r="D42" s="1">
        <v>0.32400000000000001</v>
      </c>
      <c r="E42" s="1">
        <v>0.26</v>
      </c>
      <c r="F42" s="1">
        <v>1.8939999999999999</v>
      </c>
      <c r="G42" s="1">
        <v>0.93500000000000005</v>
      </c>
      <c r="H42" s="1">
        <v>0.86599999999999999</v>
      </c>
      <c r="I42" s="1">
        <v>0.83</v>
      </c>
      <c r="J42" s="1">
        <v>218.79499999999999</v>
      </c>
      <c r="K42" s="1">
        <v>231.614</v>
      </c>
      <c r="L42" s="1">
        <v>107.089</v>
      </c>
      <c r="M42" s="1">
        <v>0.54</v>
      </c>
      <c r="N42" s="1">
        <v>1</v>
      </c>
      <c r="O42" s="21">
        <f t="shared" si="0"/>
        <v>83</v>
      </c>
      <c r="P42" s="24"/>
      <c r="Q42" s="24"/>
      <c r="R42" s="24"/>
      <c r="S42" s="24"/>
    </row>
    <row r="43" spans="1:19" x14ac:dyDescent="0.7">
      <c r="A43" s="1" t="s">
        <v>451</v>
      </c>
      <c r="B43" s="1">
        <v>0</v>
      </c>
      <c r="C43" s="1">
        <v>0</v>
      </c>
      <c r="D43" s="1" t="s">
        <v>21</v>
      </c>
      <c r="E43" s="1">
        <v>0</v>
      </c>
      <c r="F43" s="1" t="s">
        <v>21</v>
      </c>
      <c r="G43" s="1" t="s">
        <v>21</v>
      </c>
      <c r="H43" s="1" t="s">
        <v>21</v>
      </c>
      <c r="I43" s="1" t="s">
        <v>21</v>
      </c>
      <c r="J43" s="1" t="s">
        <v>21</v>
      </c>
      <c r="K43" s="1" t="s">
        <v>21</v>
      </c>
      <c r="L43" s="1" t="s">
        <v>21</v>
      </c>
      <c r="M43" s="1" t="s">
        <v>21</v>
      </c>
      <c r="N43" s="1">
        <v>3</v>
      </c>
      <c r="O43" s="21">
        <f t="shared" si="0"/>
        <v>0</v>
      </c>
      <c r="P43" s="24">
        <f>AVERAGE(O43:O52)</f>
        <v>3.9083333333333328</v>
      </c>
      <c r="Q43" s="24">
        <f>_xlfn.STDEV.S(O43:O52)</f>
        <v>5.5620032029503212</v>
      </c>
      <c r="R43" s="24">
        <f>AVERAGE(D43:D52)</f>
        <v>0.18687500000000001</v>
      </c>
      <c r="S43" s="24">
        <f>_xlfn.STDEV.S(D43:D52)</f>
        <v>8.164984034627025E-2</v>
      </c>
    </row>
    <row r="44" spans="1:19" x14ac:dyDescent="0.7">
      <c r="A44" s="1" t="s">
        <v>452</v>
      </c>
      <c r="B44" s="1">
        <v>0</v>
      </c>
      <c r="C44" s="1">
        <v>0</v>
      </c>
      <c r="D44" s="1" t="s">
        <v>21</v>
      </c>
      <c r="E44" s="1">
        <v>0</v>
      </c>
      <c r="F44" s="1" t="s">
        <v>21</v>
      </c>
      <c r="G44" s="1" t="s">
        <v>21</v>
      </c>
      <c r="H44" s="1" t="s">
        <v>21</v>
      </c>
      <c r="I44" s="1" t="s">
        <v>21</v>
      </c>
      <c r="J44" s="1" t="s">
        <v>21</v>
      </c>
      <c r="K44" s="1" t="s">
        <v>21</v>
      </c>
      <c r="L44" s="1" t="s">
        <v>21</v>
      </c>
      <c r="M44" s="1" t="s">
        <v>21</v>
      </c>
      <c r="N44" s="1">
        <v>5</v>
      </c>
      <c r="O44" s="21">
        <f t="shared" si="0"/>
        <v>0</v>
      </c>
      <c r="P44" s="24"/>
      <c r="Q44" s="24"/>
      <c r="R44" s="24"/>
      <c r="S44" s="24"/>
    </row>
    <row r="45" spans="1:19" x14ac:dyDescent="0.7">
      <c r="A45" s="1" t="s">
        <v>453</v>
      </c>
      <c r="B45" s="1">
        <v>15</v>
      </c>
      <c r="C45" s="1">
        <v>3.9510000000000001</v>
      </c>
      <c r="D45" s="1">
        <v>0.26300000000000001</v>
      </c>
      <c r="E45" s="1">
        <v>3.7999999999999999E-2</v>
      </c>
      <c r="F45" s="1">
        <v>1.714</v>
      </c>
      <c r="G45" s="1">
        <v>0.86699999999999999</v>
      </c>
      <c r="H45" s="1">
        <v>0.84199999999999997</v>
      </c>
      <c r="I45" s="1">
        <v>0.67300000000000004</v>
      </c>
      <c r="J45" s="1">
        <v>591.53300000000002</v>
      </c>
      <c r="K45" s="1">
        <v>907.8</v>
      </c>
      <c r="L45" s="1">
        <v>101.26300000000001</v>
      </c>
      <c r="M45" s="1">
        <v>0.441</v>
      </c>
      <c r="N45" s="1">
        <v>4</v>
      </c>
      <c r="O45" s="21">
        <f t="shared" si="0"/>
        <v>3.75</v>
      </c>
      <c r="P45" s="24"/>
      <c r="Q45" s="24"/>
      <c r="R45" s="24"/>
      <c r="S45" s="24"/>
    </row>
    <row r="46" spans="1:19" x14ac:dyDescent="0.7">
      <c r="A46" s="1" t="s">
        <v>454</v>
      </c>
      <c r="B46" s="1">
        <v>5</v>
      </c>
      <c r="C46" s="1">
        <v>0.88300000000000001</v>
      </c>
      <c r="D46" s="1">
        <v>0.17699999999999999</v>
      </c>
      <c r="E46" s="1">
        <v>8.9999999999999993E-3</v>
      </c>
      <c r="F46" s="1">
        <v>1.4330000000000001</v>
      </c>
      <c r="G46" s="1">
        <v>0.872</v>
      </c>
      <c r="H46" s="1">
        <v>0.85899999999999999</v>
      </c>
      <c r="I46" s="1">
        <v>0.59399999999999997</v>
      </c>
      <c r="J46" s="1">
        <v>821.4</v>
      </c>
      <c r="K46" s="1">
        <v>677</v>
      </c>
      <c r="L46" s="1">
        <v>59.656999999999996</v>
      </c>
      <c r="M46" s="1">
        <v>0.36899999999999999</v>
      </c>
      <c r="N46" s="1">
        <v>2</v>
      </c>
      <c r="O46" s="21">
        <f t="shared" si="0"/>
        <v>2.5</v>
      </c>
      <c r="P46" s="24"/>
      <c r="Q46" s="24"/>
      <c r="R46" s="24"/>
      <c r="S46" s="24"/>
    </row>
    <row r="47" spans="1:19" x14ac:dyDescent="0.7">
      <c r="A47" s="1" t="s">
        <v>455</v>
      </c>
      <c r="B47" s="1">
        <v>15</v>
      </c>
      <c r="C47" s="1">
        <v>1.4239999999999999</v>
      </c>
      <c r="D47" s="1">
        <v>9.5000000000000001E-2</v>
      </c>
      <c r="E47" s="1">
        <v>1.4E-2</v>
      </c>
      <c r="F47" s="1">
        <v>1.0369999999999999</v>
      </c>
      <c r="G47" s="1">
        <v>0.91900000000000004</v>
      </c>
      <c r="H47" s="1">
        <v>0.83599999999999997</v>
      </c>
      <c r="I47" s="1">
        <v>0.437</v>
      </c>
      <c r="J47" s="1">
        <v>818.53300000000002</v>
      </c>
      <c r="K47" s="1">
        <v>781.93299999999999</v>
      </c>
      <c r="L47" s="1">
        <v>90.623000000000005</v>
      </c>
      <c r="M47" s="1">
        <v>0.29199999999999998</v>
      </c>
      <c r="N47" s="1">
        <v>5</v>
      </c>
      <c r="O47" s="21">
        <f t="shared" si="0"/>
        <v>3</v>
      </c>
      <c r="P47" s="24"/>
      <c r="Q47" s="24"/>
      <c r="R47" s="24"/>
      <c r="S47" s="24"/>
    </row>
    <row r="48" spans="1:19" x14ac:dyDescent="0.7">
      <c r="A48" s="1" t="s">
        <v>456</v>
      </c>
      <c r="B48" s="1">
        <v>22</v>
      </c>
      <c r="C48" s="1">
        <v>5.6660000000000004</v>
      </c>
      <c r="D48" s="1">
        <v>0.25800000000000001</v>
      </c>
      <c r="E48" s="1">
        <v>5.5E-2</v>
      </c>
      <c r="F48" s="1">
        <v>1.379</v>
      </c>
      <c r="G48" s="1">
        <v>0.81599999999999995</v>
      </c>
      <c r="H48" s="1">
        <v>0.79900000000000004</v>
      </c>
      <c r="I48" s="1">
        <v>0.53700000000000003</v>
      </c>
      <c r="J48" s="1">
        <v>680.77300000000002</v>
      </c>
      <c r="K48" s="1">
        <v>838.90899999999999</v>
      </c>
      <c r="L48" s="1">
        <v>86.317999999999998</v>
      </c>
      <c r="M48" s="1">
        <v>0.36299999999999999</v>
      </c>
      <c r="N48" s="1">
        <v>4</v>
      </c>
      <c r="O48" s="21">
        <f t="shared" si="0"/>
        <v>5.5</v>
      </c>
      <c r="P48" s="24"/>
      <c r="Q48" s="24"/>
      <c r="R48" s="24"/>
      <c r="S48" s="24"/>
    </row>
    <row r="49" spans="1:19" x14ac:dyDescent="0.7">
      <c r="A49" s="1" t="s">
        <v>457</v>
      </c>
      <c r="B49" s="1">
        <v>15</v>
      </c>
      <c r="C49" s="1">
        <v>4.0940000000000003</v>
      </c>
      <c r="D49" s="1">
        <v>0.27300000000000002</v>
      </c>
      <c r="E49" s="1">
        <v>0.04</v>
      </c>
      <c r="F49" s="1">
        <v>1.7829999999999999</v>
      </c>
      <c r="G49" s="1">
        <v>0.74199999999999999</v>
      </c>
      <c r="H49" s="1">
        <v>0.79200000000000004</v>
      </c>
      <c r="I49" s="1">
        <v>0.65900000000000003</v>
      </c>
      <c r="J49" s="1">
        <v>262</v>
      </c>
      <c r="K49" s="1">
        <v>768.26700000000005</v>
      </c>
      <c r="L49" s="1">
        <v>88.013999999999996</v>
      </c>
      <c r="M49" s="1">
        <v>0.41599999999999998</v>
      </c>
      <c r="N49" s="1">
        <v>6</v>
      </c>
      <c r="O49" s="21">
        <f t="shared" si="0"/>
        <v>2.5</v>
      </c>
      <c r="P49" s="24"/>
      <c r="Q49" s="24"/>
      <c r="R49" s="24"/>
      <c r="S49" s="24"/>
    </row>
    <row r="50" spans="1:19" x14ac:dyDescent="0.7">
      <c r="A50" s="1" t="s">
        <v>458</v>
      </c>
      <c r="B50" s="1">
        <v>3</v>
      </c>
      <c r="C50" s="1">
        <v>0.23699999999999999</v>
      </c>
      <c r="D50" s="1">
        <v>7.9000000000000001E-2</v>
      </c>
      <c r="E50" s="1">
        <v>2E-3</v>
      </c>
      <c r="F50" s="1">
        <v>1.018</v>
      </c>
      <c r="G50" s="1">
        <v>0.93400000000000005</v>
      </c>
      <c r="H50" s="1">
        <v>0.84499999999999997</v>
      </c>
      <c r="I50" s="1">
        <v>0.46100000000000002</v>
      </c>
      <c r="J50" s="1">
        <v>537</v>
      </c>
      <c r="K50" s="1">
        <v>503</v>
      </c>
      <c r="L50" s="1">
        <v>130.63300000000001</v>
      </c>
      <c r="M50" s="1">
        <v>0.28199999999999997</v>
      </c>
      <c r="N50" s="1">
        <v>3</v>
      </c>
      <c r="O50" s="21">
        <f t="shared" si="0"/>
        <v>1</v>
      </c>
      <c r="P50" s="24"/>
      <c r="Q50" s="24"/>
      <c r="R50" s="24"/>
      <c r="S50" s="24"/>
    </row>
    <row r="51" spans="1:19" x14ac:dyDescent="0.7">
      <c r="A51" s="1" t="s">
        <v>459</v>
      </c>
      <c r="B51" s="1">
        <v>11</v>
      </c>
      <c r="C51" s="1">
        <v>2.621</v>
      </c>
      <c r="D51" s="1">
        <v>0.23799999999999999</v>
      </c>
      <c r="E51" s="1">
        <v>2.5000000000000001E-2</v>
      </c>
      <c r="F51" s="1">
        <v>1.641</v>
      </c>
      <c r="G51" s="1">
        <v>0.91700000000000004</v>
      </c>
      <c r="H51" s="1">
        <v>0.86</v>
      </c>
      <c r="I51" s="1">
        <v>0.63500000000000001</v>
      </c>
      <c r="J51" s="1">
        <v>530</v>
      </c>
      <c r="K51" s="1">
        <v>598.09100000000001</v>
      </c>
      <c r="L51" s="1">
        <v>77.326999999999998</v>
      </c>
      <c r="M51" s="1">
        <v>0.45</v>
      </c>
      <c r="N51" s="1">
        <v>6</v>
      </c>
      <c r="O51" s="21">
        <f t="shared" si="0"/>
        <v>1.8333333333333333</v>
      </c>
      <c r="P51" s="24"/>
      <c r="Q51" s="24"/>
      <c r="R51" s="24"/>
      <c r="S51" s="24"/>
    </row>
    <row r="52" spans="1:19" x14ac:dyDescent="0.7">
      <c r="A52" s="1" t="s">
        <v>460</v>
      </c>
      <c r="B52" s="1">
        <v>57</v>
      </c>
      <c r="C52" s="1">
        <v>6.4059999999999997</v>
      </c>
      <c r="D52" s="1">
        <v>0.112</v>
      </c>
      <c r="E52" s="1">
        <v>6.2E-2</v>
      </c>
      <c r="F52" s="1">
        <v>1.02</v>
      </c>
      <c r="G52" s="1">
        <v>0.91200000000000003</v>
      </c>
      <c r="H52" s="1">
        <v>0.82599999999999996</v>
      </c>
      <c r="I52" s="1">
        <v>0.42199999999999999</v>
      </c>
      <c r="J52" s="1">
        <v>472.52600000000001</v>
      </c>
      <c r="K52" s="1">
        <v>521.947</v>
      </c>
      <c r="L52" s="1">
        <v>103.544</v>
      </c>
      <c r="M52" s="1">
        <v>0.28999999999999998</v>
      </c>
      <c r="N52" s="1">
        <v>3</v>
      </c>
      <c r="O52" s="21">
        <f t="shared" si="0"/>
        <v>19</v>
      </c>
      <c r="P52" s="24"/>
      <c r="Q52" s="24"/>
      <c r="R52" s="24"/>
      <c r="S52" s="24"/>
    </row>
    <row r="53" spans="1:19" x14ac:dyDescent="0.7">
      <c r="A53" s="1" t="s">
        <v>461</v>
      </c>
      <c r="B53" s="1">
        <v>65</v>
      </c>
      <c r="C53" s="1">
        <v>8.7989999999999995</v>
      </c>
      <c r="D53" s="1">
        <v>0.13500000000000001</v>
      </c>
      <c r="E53" s="1">
        <v>8.5000000000000006E-2</v>
      </c>
      <c r="F53" s="1">
        <v>1.331</v>
      </c>
      <c r="G53" s="1">
        <v>0.872</v>
      </c>
      <c r="H53" s="1">
        <v>0.83299999999999996</v>
      </c>
      <c r="I53" s="1">
        <v>0.54700000000000004</v>
      </c>
      <c r="J53" s="1">
        <v>752.96900000000005</v>
      </c>
      <c r="K53" s="1">
        <v>506.16899999999998</v>
      </c>
      <c r="L53" s="1">
        <v>90.751000000000005</v>
      </c>
      <c r="M53" s="1">
        <v>0.35599999999999998</v>
      </c>
      <c r="N53" s="1">
        <v>8</v>
      </c>
      <c r="O53" s="21">
        <f t="shared" si="0"/>
        <v>8.125</v>
      </c>
      <c r="P53" s="24">
        <f t="shared" ref="P53" si="9">AVERAGE(O53:O62)</f>
        <v>5.4674999999999994</v>
      </c>
      <c r="Q53" s="24">
        <f t="shared" ref="Q53" si="10">_xlfn.STDEV.S(O53:O62)</f>
        <v>9.3146095671739726</v>
      </c>
      <c r="R53" s="24">
        <f t="shared" ref="R53" si="11">AVERAGE(D53:D62)</f>
        <v>0.20888888888888887</v>
      </c>
      <c r="S53" s="24">
        <f t="shared" ref="S53" si="12">_xlfn.STDEV.S(D53:D62)</f>
        <v>0.15695257599386864</v>
      </c>
    </row>
    <row r="54" spans="1:19" x14ac:dyDescent="0.7">
      <c r="A54" s="1" t="s">
        <v>462</v>
      </c>
      <c r="B54" s="1">
        <v>1</v>
      </c>
      <c r="C54" s="1">
        <v>4.8000000000000001E-2</v>
      </c>
      <c r="D54" s="1">
        <v>4.8000000000000001E-2</v>
      </c>
      <c r="E54" s="3">
        <v>4.682E-4</v>
      </c>
      <c r="F54" s="1">
        <v>0.68700000000000006</v>
      </c>
      <c r="G54" s="1">
        <v>1</v>
      </c>
      <c r="H54" s="1">
        <v>1</v>
      </c>
      <c r="I54" s="1">
        <v>0.32400000000000001</v>
      </c>
      <c r="J54" s="1">
        <v>323</v>
      </c>
      <c r="K54" s="1">
        <v>867</v>
      </c>
      <c r="L54" s="1">
        <v>146.31</v>
      </c>
      <c r="M54" s="1">
        <v>0.18</v>
      </c>
      <c r="N54" s="1">
        <v>4</v>
      </c>
      <c r="O54" s="21">
        <f t="shared" si="0"/>
        <v>0.25</v>
      </c>
      <c r="P54" s="24"/>
      <c r="Q54" s="24"/>
      <c r="R54" s="24"/>
      <c r="S54" s="24"/>
    </row>
    <row r="55" spans="1:19" x14ac:dyDescent="0.7">
      <c r="A55" s="1" t="s">
        <v>463</v>
      </c>
      <c r="B55" s="1">
        <v>3</v>
      </c>
      <c r="C55" s="1">
        <v>0.55600000000000005</v>
      </c>
      <c r="D55" s="1">
        <v>0.185</v>
      </c>
      <c r="E55" s="1">
        <v>5.0000000000000001E-3</v>
      </c>
      <c r="F55" s="1">
        <v>1.5960000000000001</v>
      </c>
      <c r="G55" s="1">
        <v>0.874</v>
      </c>
      <c r="H55" s="1">
        <v>0.876</v>
      </c>
      <c r="I55" s="1">
        <v>0.67900000000000005</v>
      </c>
      <c r="J55" s="1">
        <v>649</v>
      </c>
      <c r="K55" s="1">
        <v>511</v>
      </c>
      <c r="L55" s="1">
        <v>138.28</v>
      </c>
      <c r="M55" s="1">
        <v>0.38900000000000001</v>
      </c>
      <c r="N55" s="1">
        <v>4</v>
      </c>
      <c r="O55" s="21">
        <f t="shared" si="0"/>
        <v>0.75</v>
      </c>
      <c r="P55" s="24"/>
      <c r="Q55" s="24"/>
      <c r="R55" s="24"/>
      <c r="S55" s="24"/>
    </row>
    <row r="56" spans="1:19" x14ac:dyDescent="0.7">
      <c r="A56" s="1" t="s">
        <v>464</v>
      </c>
      <c r="B56" s="1">
        <v>5</v>
      </c>
      <c r="C56" s="1">
        <v>0.68500000000000005</v>
      </c>
      <c r="D56" s="1">
        <v>0.13700000000000001</v>
      </c>
      <c r="E56" s="1">
        <v>7.0000000000000001E-3</v>
      </c>
      <c r="F56" s="1">
        <v>1.512</v>
      </c>
      <c r="G56" s="1">
        <v>0.76200000000000001</v>
      </c>
      <c r="H56" s="1">
        <v>0.85899999999999999</v>
      </c>
      <c r="I56" s="1">
        <v>0.64600000000000002</v>
      </c>
      <c r="J56" s="1">
        <v>873.2</v>
      </c>
      <c r="K56" s="1">
        <v>649</v>
      </c>
      <c r="L56" s="1">
        <v>104.587</v>
      </c>
      <c r="M56" s="1">
        <v>0.309</v>
      </c>
      <c r="N56" s="1">
        <v>4</v>
      </c>
      <c r="O56" s="21">
        <f t="shared" si="0"/>
        <v>1.25</v>
      </c>
      <c r="P56" s="24"/>
      <c r="Q56" s="24"/>
      <c r="R56" s="24"/>
      <c r="S56" s="24"/>
    </row>
    <row r="57" spans="1:19" x14ac:dyDescent="0.7">
      <c r="A57" s="1" t="s">
        <v>465</v>
      </c>
      <c r="B57" s="1">
        <v>93</v>
      </c>
      <c r="C57" s="1">
        <v>12.361000000000001</v>
      </c>
      <c r="D57" s="1">
        <v>0.13300000000000001</v>
      </c>
      <c r="E57" s="1">
        <v>0.12</v>
      </c>
      <c r="F57" s="1">
        <v>1.3220000000000001</v>
      </c>
      <c r="G57" s="1">
        <v>0.81399999999999995</v>
      </c>
      <c r="H57" s="1">
        <v>0.80700000000000005</v>
      </c>
      <c r="I57" s="1">
        <v>0.54700000000000004</v>
      </c>
      <c r="J57" s="1">
        <v>616.66700000000003</v>
      </c>
      <c r="K57" s="1">
        <v>537.04300000000001</v>
      </c>
      <c r="L57" s="1">
        <v>91.65</v>
      </c>
      <c r="M57" s="1">
        <v>0.34399999999999997</v>
      </c>
      <c r="N57" s="1">
        <v>3</v>
      </c>
      <c r="O57" s="21">
        <f t="shared" si="0"/>
        <v>31</v>
      </c>
      <c r="P57" s="24"/>
      <c r="Q57" s="24"/>
      <c r="R57" s="24"/>
      <c r="S57" s="24"/>
    </row>
    <row r="58" spans="1:19" x14ac:dyDescent="0.7">
      <c r="A58" s="1" t="s">
        <v>466</v>
      </c>
      <c r="B58" s="1">
        <v>5</v>
      </c>
      <c r="C58" s="1">
        <v>1.1930000000000001</v>
      </c>
      <c r="D58" s="1">
        <v>0.23899999999999999</v>
      </c>
      <c r="E58" s="1">
        <v>1.2E-2</v>
      </c>
      <c r="F58" s="1">
        <v>1.544</v>
      </c>
      <c r="G58" s="1">
        <v>0.84599999999999997</v>
      </c>
      <c r="H58" s="1">
        <v>0.84499999999999997</v>
      </c>
      <c r="I58" s="1">
        <v>0.60299999999999998</v>
      </c>
      <c r="J58" s="1">
        <v>707.4</v>
      </c>
      <c r="K58" s="1">
        <v>762.2</v>
      </c>
      <c r="L58" s="1">
        <v>116.211</v>
      </c>
      <c r="M58" s="1">
        <v>0.41499999999999998</v>
      </c>
      <c r="N58" s="1">
        <v>2</v>
      </c>
      <c r="O58" s="21">
        <f t="shared" si="0"/>
        <v>2.5</v>
      </c>
      <c r="P58" s="24"/>
      <c r="Q58" s="24"/>
      <c r="R58" s="24"/>
      <c r="S58" s="24"/>
    </row>
    <row r="59" spans="1:19" x14ac:dyDescent="0.7">
      <c r="A59" s="1" t="s">
        <v>467</v>
      </c>
      <c r="B59" s="1">
        <v>5</v>
      </c>
      <c r="C59" s="1">
        <v>2.2559999999999998</v>
      </c>
      <c r="D59" s="1">
        <v>0.45100000000000001</v>
      </c>
      <c r="E59" s="1">
        <v>2.1999999999999999E-2</v>
      </c>
      <c r="F59" s="1">
        <v>2.0110000000000001</v>
      </c>
      <c r="G59" s="1">
        <v>0.95099999999999996</v>
      </c>
      <c r="H59" s="1">
        <v>0.85499999999999998</v>
      </c>
      <c r="I59" s="1">
        <v>0.73899999999999999</v>
      </c>
      <c r="J59" s="1">
        <v>624.4</v>
      </c>
      <c r="K59" s="1">
        <v>741.8</v>
      </c>
      <c r="L59" s="1">
        <v>90</v>
      </c>
      <c r="M59" s="1">
        <v>0.61599999999999999</v>
      </c>
      <c r="N59" s="1">
        <v>2</v>
      </c>
      <c r="O59" s="21">
        <f t="shared" si="0"/>
        <v>2.5</v>
      </c>
      <c r="P59" s="24"/>
      <c r="Q59" s="24"/>
      <c r="R59" s="24"/>
      <c r="S59" s="24"/>
    </row>
    <row r="60" spans="1:19" x14ac:dyDescent="0.7">
      <c r="A60" s="1" t="s">
        <v>468</v>
      </c>
      <c r="B60" s="1">
        <v>0</v>
      </c>
      <c r="C60" s="1">
        <v>0</v>
      </c>
      <c r="D60" s="1" t="s">
        <v>21</v>
      </c>
      <c r="E60" s="1">
        <v>0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>
        <v>2</v>
      </c>
      <c r="O60" s="21">
        <f t="shared" si="0"/>
        <v>0</v>
      </c>
      <c r="P60" s="24"/>
      <c r="Q60" s="24"/>
      <c r="R60" s="24"/>
      <c r="S60" s="24"/>
    </row>
    <row r="61" spans="1:19" x14ac:dyDescent="0.7">
      <c r="A61" s="1" t="s">
        <v>469</v>
      </c>
      <c r="B61" s="1">
        <v>11</v>
      </c>
      <c r="C61" s="1">
        <v>0.75700000000000001</v>
      </c>
      <c r="D61" s="1">
        <v>6.9000000000000006E-2</v>
      </c>
      <c r="E61" s="1">
        <v>7.0000000000000001E-3</v>
      </c>
      <c r="F61" s="1">
        <v>0.92500000000000004</v>
      </c>
      <c r="G61" s="1">
        <v>0.90900000000000003</v>
      </c>
      <c r="H61" s="1">
        <v>0.83099999999999996</v>
      </c>
      <c r="I61" s="1">
        <v>0.40500000000000003</v>
      </c>
      <c r="J61" s="1">
        <v>328.18200000000002</v>
      </c>
      <c r="K61" s="1">
        <v>551.45500000000004</v>
      </c>
      <c r="L61" s="1">
        <v>106.43300000000001</v>
      </c>
      <c r="M61" s="1">
        <v>0.26700000000000002</v>
      </c>
      <c r="N61" s="1">
        <v>2</v>
      </c>
      <c r="O61" s="21">
        <f t="shared" si="0"/>
        <v>5.5</v>
      </c>
      <c r="P61" s="24"/>
      <c r="Q61" s="24"/>
      <c r="R61" s="24"/>
      <c r="S61" s="24"/>
    </row>
    <row r="62" spans="1:19" x14ac:dyDescent="0.7">
      <c r="A62" s="1" t="s">
        <v>470</v>
      </c>
      <c r="B62" s="1">
        <v>14</v>
      </c>
      <c r="C62" s="1">
        <v>6.7610000000000001</v>
      </c>
      <c r="D62" s="1">
        <v>0.48299999999999998</v>
      </c>
      <c r="E62" s="1">
        <v>6.5000000000000002E-2</v>
      </c>
      <c r="F62" s="1">
        <v>2.0070000000000001</v>
      </c>
      <c r="G62" s="1">
        <v>0.748</v>
      </c>
      <c r="H62" s="1">
        <v>0.77600000000000002</v>
      </c>
      <c r="I62" s="1">
        <v>0.77800000000000002</v>
      </c>
      <c r="J62" s="1">
        <v>660.71400000000006</v>
      </c>
      <c r="K62" s="1">
        <v>728.5</v>
      </c>
      <c r="L62" s="1">
        <v>106.02</v>
      </c>
      <c r="M62" s="1">
        <v>0.53400000000000003</v>
      </c>
      <c r="N62" s="1">
        <v>5</v>
      </c>
      <c r="O62" s="21">
        <f t="shared" si="0"/>
        <v>2.8</v>
      </c>
      <c r="P62" s="24"/>
      <c r="Q62" s="24"/>
      <c r="R62" s="24"/>
      <c r="S62" s="24"/>
    </row>
    <row r="63" spans="1:19" x14ac:dyDescent="0.7">
      <c r="A63" s="1" t="s">
        <v>471</v>
      </c>
      <c r="B63" s="1">
        <v>0</v>
      </c>
      <c r="C63" s="1">
        <v>0</v>
      </c>
      <c r="D63" s="1" t="s">
        <v>21</v>
      </c>
      <c r="E63" s="1">
        <v>0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>
        <v>2</v>
      </c>
      <c r="O63" s="21">
        <f t="shared" si="0"/>
        <v>0</v>
      </c>
      <c r="P63" s="24">
        <f t="shared" ref="P63" si="13">AVERAGE(O63:O72)</f>
        <v>3.875</v>
      </c>
      <c r="Q63" s="24">
        <f t="shared" ref="Q63" si="14">_xlfn.STDEV.S(O63:O72)</f>
        <v>4.1820549175415342</v>
      </c>
      <c r="R63" s="24">
        <f t="shared" ref="R63" si="15">AVERAGE(D63:D72)</f>
        <v>0.157</v>
      </c>
      <c r="S63" s="24">
        <f t="shared" ref="S63" si="16">_xlfn.STDEV.S(D63:D72)</f>
        <v>0.14693399878857175</v>
      </c>
    </row>
    <row r="64" spans="1:19" x14ac:dyDescent="0.7">
      <c r="A64" s="1" t="s">
        <v>472</v>
      </c>
      <c r="B64" s="1">
        <v>47</v>
      </c>
      <c r="C64" s="1">
        <v>3.9</v>
      </c>
      <c r="D64" s="1">
        <v>8.3000000000000004E-2</v>
      </c>
      <c r="E64" s="1">
        <v>3.7999999999999999E-2</v>
      </c>
      <c r="F64" s="1">
        <v>1.1060000000000001</v>
      </c>
      <c r="G64" s="1">
        <v>0.82899999999999996</v>
      </c>
      <c r="H64" s="1">
        <v>0.81200000000000006</v>
      </c>
      <c r="I64" s="1">
        <v>0.497</v>
      </c>
      <c r="J64" s="1">
        <v>626.89400000000001</v>
      </c>
      <c r="K64" s="1">
        <v>458.89400000000001</v>
      </c>
      <c r="L64" s="1">
        <v>108.06399999999999</v>
      </c>
      <c r="M64" s="1">
        <v>0.26900000000000002</v>
      </c>
      <c r="N64" s="1">
        <v>4</v>
      </c>
      <c r="O64" s="21">
        <f t="shared" si="0"/>
        <v>11.75</v>
      </c>
      <c r="P64" s="24"/>
      <c r="Q64" s="24"/>
      <c r="R64" s="24"/>
      <c r="S64" s="24"/>
    </row>
    <row r="65" spans="1:19" x14ac:dyDescent="0.7">
      <c r="A65" s="1" t="s">
        <v>473</v>
      </c>
      <c r="B65" s="1">
        <v>5</v>
      </c>
      <c r="C65" s="1">
        <v>2.2799999999999998</v>
      </c>
      <c r="D65" s="1">
        <v>0.45600000000000002</v>
      </c>
      <c r="E65" s="1">
        <v>2.1999999999999999E-2</v>
      </c>
      <c r="F65" s="1">
        <v>2.3130000000000002</v>
      </c>
      <c r="G65" s="1">
        <v>0.875</v>
      </c>
      <c r="H65" s="1">
        <v>0.90300000000000002</v>
      </c>
      <c r="I65" s="1">
        <v>0.88</v>
      </c>
      <c r="J65" s="1">
        <v>582.79999999999995</v>
      </c>
      <c r="K65" s="1">
        <v>406</v>
      </c>
      <c r="L65" s="1">
        <v>89.281000000000006</v>
      </c>
      <c r="M65" s="1">
        <v>0.61599999999999999</v>
      </c>
      <c r="N65" s="1">
        <v>2</v>
      </c>
      <c r="O65" s="21">
        <f t="shared" si="0"/>
        <v>2.5</v>
      </c>
      <c r="P65" s="24"/>
      <c r="Q65" s="24"/>
      <c r="R65" s="24"/>
      <c r="S65" s="24"/>
    </row>
    <row r="66" spans="1:19" x14ac:dyDescent="0.7">
      <c r="A66" s="1" t="s">
        <v>474</v>
      </c>
      <c r="B66" s="1">
        <v>30</v>
      </c>
      <c r="C66" s="1">
        <v>3.3439999999999999</v>
      </c>
      <c r="D66" s="1">
        <v>0.111</v>
      </c>
      <c r="E66" s="1">
        <v>3.2000000000000001E-2</v>
      </c>
      <c r="F66" s="1">
        <v>1.1819999999999999</v>
      </c>
      <c r="G66" s="1">
        <v>0.82399999999999995</v>
      </c>
      <c r="H66" s="1">
        <v>0.80800000000000005</v>
      </c>
      <c r="I66" s="1">
        <v>0.50700000000000001</v>
      </c>
      <c r="J66" s="1">
        <v>531.03300000000002</v>
      </c>
      <c r="K66" s="1">
        <v>668.26700000000005</v>
      </c>
      <c r="L66" s="1">
        <v>101.657</v>
      </c>
      <c r="M66" s="1">
        <v>0.29899999999999999</v>
      </c>
      <c r="N66" s="1">
        <v>4</v>
      </c>
      <c r="O66" s="21">
        <f t="shared" si="0"/>
        <v>7.5</v>
      </c>
      <c r="P66" s="24"/>
      <c r="Q66" s="24"/>
      <c r="R66" s="24"/>
      <c r="S66" s="24"/>
    </row>
    <row r="67" spans="1:19" x14ac:dyDescent="0.7">
      <c r="A67" s="1" t="s">
        <v>475</v>
      </c>
      <c r="B67" s="1">
        <v>14</v>
      </c>
      <c r="C67" s="1">
        <v>1.4339999999999999</v>
      </c>
      <c r="D67" s="1">
        <v>0.10199999999999999</v>
      </c>
      <c r="E67" s="1">
        <v>1.4E-2</v>
      </c>
      <c r="F67" s="1">
        <v>1.1040000000000001</v>
      </c>
      <c r="G67" s="1">
        <v>0.88600000000000001</v>
      </c>
      <c r="H67" s="1">
        <v>0.83199999999999996</v>
      </c>
      <c r="I67" s="1">
        <v>0.496</v>
      </c>
      <c r="J67" s="1">
        <v>664.42899999999997</v>
      </c>
      <c r="K67" s="1">
        <v>406.57100000000003</v>
      </c>
      <c r="L67" s="1">
        <v>108.94799999999999</v>
      </c>
      <c r="M67" s="1">
        <v>0.27400000000000002</v>
      </c>
      <c r="N67" s="1">
        <v>2</v>
      </c>
      <c r="O67" s="21">
        <f t="shared" si="0"/>
        <v>7</v>
      </c>
      <c r="P67" s="24"/>
      <c r="Q67" s="24"/>
      <c r="R67" s="24"/>
      <c r="S67" s="24"/>
    </row>
    <row r="68" spans="1:19" x14ac:dyDescent="0.7">
      <c r="A68" s="1" t="s">
        <v>476</v>
      </c>
      <c r="B68" s="1">
        <v>0</v>
      </c>
      <c r="C68" s="1">
        <v>0</v>
      </c>
      <c r="D68" s="1" t="s">
        <v>21</v>
      </c>
      <c r="E68" s="1">
        <v>0</v>
      </c>
      <c r="F68" s="1" t="s">
        <v>21</v>
      </c>
      <c r="G68" s="1" t="s">
        <v>21</v>
      </c>
      <c r="H68" s="1" t="s">
        <v>21</v>
      </c>
      <c r="I68" s="1" t="s">
        <v>21</v>
      </c>
      <c r="J68" s="1" t="s">
        <v>21</v>
      </c>
      <c r="K68" s="1" t="s">
        <v>21</v>
      </c>
      <c r="L68" s="1" t="s">
        <v>21</v>
      </c>
      <c r="M68" s="1" t="s">
        <v>21</v>
      </c>
      <c r="N68" s="1">
        <v>4</v>
      </c>
      <c r="O68" s="21">
        <f t="shared" si="0"/>
        <v>0</v>
      </c>
      <c r="P68" s="24"/>
      <c r="Q68" s="24"/>
      <c r="R68" s="24"/>
      <c r="S68" s="24"/>
    </row>
    <row r="69" spans="1:19" x14ac:dyDescent="0.7">
      <c r="A69" s="1" t="s">
        <v>477</v>
      </c>
      <c r="B69" s="1">
        <v>0</v>
      </c>
      <c r="C69" s="1">
        <v>0</v>
      </c>
      <c r="D69" s="1" t="s">
        <v>21</v>
      </c>
      <c r="E69" s="1">
        <v>0</v>
      </c>
      <c r="F69" s="1" t="s">
        <v>21</v>
      </c>
      <c r="G69" s="1" t="s">
        <v>21</v>
      </c>
      <c r="H69" s="1" t="s">
        <v>21</v>
      </c>
      <c r="I69" s="1" t="s">
        <v>21</v>
      </c>
      <c r="J69" s="1" t="s">
        <v>21</v>
      </c>
      <c r="K69" s="1" t="s">
        <v>21</v>
      </c>
      <c r="L69" s="1" t="s">
        <v>21</v>
      </c>
      <c r="M69" s="1" t="s">
        <v>21</v>
      </c>
      <c r="N69" s="1">
        <v>6</v>
      </c>
      <c r="O69" s="21">
        <f t="shared" si="0"/>
        <v>0</v>
      </c>
      <c r="P69" s="24"/>
      <c r="Q69" s="24"/>
      <c r="R69" s="24"/>
      <c r="S69" s="24"/>
    </row>
    <row r="70" spans="1:19" x14ac:dyDescent="0.7">
      <c r="A70" s="1" t="s">
        <v>478</v>
      </c>
      <c r="B70" s="1">
        <v>0</v>
      </c>
      <c r="C70" s="1">
        <v>0</v>
      </c>
      <c r="D70" s="1" t="s">
        <v>21</v>
      </c>
      <c r="E70" s="1">
        <v>0</v>
      </c>
      <c r="F70" s="1" t="s">
        <v>21</v>
      </c>
      <c r="G70" s="1" t="s">
        <v>21</v>
      </c>
      <c r="H70" s="1" t="s">
        <v>21</v>
      </c>
      <c r="I70" s="1" t="s">
        <v>21</v>
      </c>
      <c r="J70" s="1" t="s">
        <v>21</v>
      </c>
      <c r="K70" s="1" t="s">
        <v>21</v>
      </c>
      <c r="L70" s="1" t="s">
        <v>21</v>
      </c>
      <c r="M70" s="1" t="s">
        <v>21</v>
      </c>
      <c r="N70" s="1">
        <v>5</v>
      </c>
      <c r="O70" s="21">
        <f t="shared" ref="O70:O122" si="17">B70/N70</f>
        <v>0</v>
      </c>
      <c r="P70" s="24"/>
      <c r="Q70" s="24"/>
      <c r="R70" s="24"/>
      <c r="S70" s="24"/>
    </row>
    <row r="71" spans="1:19" x14ac:dyDescent="0.7">
      <c r="A71" s="1" t="s">
        <v>479</v>
      </c>
      <c r="B71" s="1">
        <v>35</v>
      </c>
      <c r="C71" s="1">
        <v>2.9489999999999998</v>
      </c>
      <c r="D71" s="1">
        <v>8.4000000000000005E-2</v>
      </c>
      <c r="E71" s="1">
        <v>2.9000000000000001E-2</v>
      </c>
      <c r="F71" s="1">
        <v>1.048</v>
      </c>
      <c r="G71" s="1">
        <v>0.85499999999999998</v>
      </c>
      <c r="H71" s="1">
        <v>0.83199999999999996</v>
      </c>
      <c r="I71" s="1">
        <v>0.46800000000000003</v>
      </c>
      <c r="J71" s="1">
        <v>497.286</v>
      </c>
      <c r="K71" s="1">
        <v>494.68599999999998</v>
      </c>
      <c r="L71" s="1">
        <v>70.346999999999994</v>
      </c>
      <c r="M71" s="1">
        <v>0.26300000000000001</v>
      </c>
      <c r="N71" s="1">
        <v>5</v>
      </c>
      <c r="O71" s="21">
        <f t="shared" si="17"/>
        <v>7</v>
      </c>
      <c r="P71" s="24"/>
      <c r="Q71" s="24"/>
      <c r="R71" s="24"/>
      <c r="S71" s="24"/>
    </row>
    <row r="72" spans="1:19" x14ac:dyDescent="0.7">
      <c r="A72" s="1" t="s">
        <v>480</v>
      </c>
      <c r="B72" s="1">
        <v>6</v>
      </c>
      <c r="C72" s="1">
        <v>0.63700000000000001</v>
      </c>
      <c r="D72" s="1">
        <v>0.106</v>
      </c>
      <c r="E72" s="1">
        <v>6.0000000000000001E-3</v>
      </c>
      <c r="F72" s="1">
        <v>1.276</v>
      </c>
      <c r="G72" s="1">
        <v>0.77400000000000002</v>
      </c>
      <c r="H72" s="1">
        <v>0.78700000000000003</v>
      </c>
      <c r="I72" s="1">
        <v>0.57999999999999996</v>
      </c>
      <c r="J72" s="1">
        <v>743.16700000000003</v>
      </c>
      <c r="K72" s="1">
        <v>511.33300000000003</v>
      </c>
      <c r="L72" s="1">
        <v>118.76</v>
      </c>
      <c r="M72" s="1">
        <v>0.28299999999999997</v>
      </c>
      <c r="N72" s="1">
        <v>2</v>
      </c>
      <c r="O72" s="21">
        <f t="shared" si="17"/>
        <v>3</v>
      </c>
      <c r="P72" s="24"/>
      <c r="Q72" s="24"/>
      <c r="R72" s="24"/>
      <c r="S72" s="24"/>
    </row>
    <row r="73" spans="1:19" x14ac:dyDescent="0.7">
      <c r="A73" s="1" t="s">
        <v>481</v>
      </c>
      <c r="B73" s="1">
        <v>2</v>
      </c>
      <c r="C73" s="1">
        <v>0.153</v>
      </c>
      <c r="D73" s="1">
        <v>7.6999999999999999E-2</v>
      </c>
      <c r="E73" s="1">
        <v>1E-3</v>
      </c>
      <c r="F73" s="1">
        <v>1.121</v>
      </c>
      <c r="G73" s="1">
        <v>0.79300000000000004</v>
      </c>
      <c r="H73" s="1">
        <v>0.82299999999999995</v>
      </c>
      <c r="I73" s="1">
        <v>0.504</v>
      </c>
      <c r="J73" s="1">
        <v>928</v>
      </c>
      <c r="K73" s="1">
        <v>761</v>
      </c>
      <c r="L73" s="1">
        <v>118.444</v>
      </c>
      <c r="M73" s="1">
        <v>0.23899999999999999</v>
      </c>
      <c r="N73" s="1">
        <v>6</v>
      </c>
      <c r="O73" s="21">
        <f t="shared" si="17"/>
        <v>0.33333333333333331</v>
      </c>
      <c r="P73" s="24">
        <f t="shared" ref="P73" si="18">AVERAGE(O73:O82)</f>
        <v>5.8933333333333335</v>
      </c>
      <c r="Q73" s="24">
        <f t="shared" ref="Q73" si="19">_xlfn.STDEV.S(O73:O82)</f>
        <v>10.391087705514938</v>
      </c>
      <c r="R73" s="24">
        <f t="shared" ref="R73" si="20">AVERAGE(D73:D82)</f>
        <v>0.15644444444444444</v>
      </c>
      <c r="S73" s="24">
        <f t="shared" ref="S73" si="21">_xlfn.STDEV.S(D73:D82)</f>
        <v>0.11124310215819128</v>
      </c>
    </row>
    <row r="74" spans="1:19" x14ac:dyDescent="0.7">
      <c r="A74" s="1" t="s">
        <v>482</v>
      </c>
      <c r="B74" s="1">
        <v>10</v>
      </c>
      <c r="C74" s="1">
        <v>3.4809999999999999</v>
      </c>
      <c r="D74" s="1">
        <v>0.34799999999999998</v>
      </c>
      <c r="E74" s="1">
        <v>3.4000000000000002E-2</v>
      </c>
      <c r="F74" s="1">
        <v>1.8260000000000001</v>
      </c>
      <c r="G74" s="1">
        <v>0.95599999999999996</v>
      </c>
      <c r="H74" s="1">
        <v>0.86599999999999999</v>
      </c>
      <c r="I74" s="1">
        <v>0.69799999999999995</v>
      </c>
      <c r="J74" s="1">
        <v>559.29999999999995</v>
      </c>
      <c r="K74" s="1">
        <v>618.4</v>
      </c>
      <c r="L74" s="1">
        <v>104.328</v>
      </c>
      <c r="M74" s="1">
        <v>0.54400000000000004</v>
      </c>
      <c r="N74" s="1">
        <v>1</v>
      </c>
      <c r="O74" s="21">
        <f t="shared" si="17"/>
        <v>10</v>
      </c>
      <c r="P74" s="24"/>
      <c r="Q74" s="24"/>
      <c r="R74" s="24"/>
      <c r="S74" s="24"/>
    </row>
    <row r="75" spans="1:19" x14ac:dyDescent="0.7">
      <c r="A75" s="1" t="s">
        <v>483</v>
      </c>
      <c r="B75" s="1">
        <v>18</v>
      </c>
      <c r="C75" s="1">
        <v>6.2450000000000001</v>
      </c>
      <c r="D75" s="1">
        <v>0.34699999999999998</v>
      </c>
      <c r="E75" s="1">
        <v>0.06</v>
      </c>
      <c r="F75" s="1">
        <v>2.0619999999999998</v>
      </c>
      <c r="G75" s="1">
        <v>0.87</v>
      </c>
      <c r="H75" s="1">
        <v>0.86299999999999999</v>
      </c>
      <c r="I75" s="1">
        <v>0.81899999999999995</v>
      </c>
      <c r="J75" s="1">
        <v>535.94399999999996</v>
      </c>
      <c r="K75" s="1">
        <v>627.33299999999997</v>
      </c>
      <c r="L75" s="1">
        <v>96.472999999999999</v>
      </c>
      <c r="M75" s="1">
        <v>0.55800000000000005</v>
      </c>
      <c r="N75" s="1">
        <v>2</v>
      </c>
      <c r="O75" s="21">
        <f t="shared" si="17"/>
        <v>9</v>
      </c>
      <c r="P75" s="24"/>
      <c r="Q75" s="24"/>
      <c r="R75" s="24"/>
      <c r="S75" s="24"/>
    </row>
    <row r="76" spans="1:19" x14ac:dyDescent="0.7">
      <c r="A76" s="1" t="s">
        <v>484</v>
      </c>
      <c r="B76" s="1">
        <v>1</v>
      </c>
      <c r="C76" s="1">
        <v>8.8999999999999996E-2</v>
      </c>
      <c r="D76" s="1">
        <v>8.8999999999999996E-2</v>
      </c>
      <c r="E76" s="3">
        <v>8.5840000000000005E-4</v>
      </c>
      <c r="F76" s="1">
        <v>1.0680000000000001</v>
      </c>
      <c r="G76" s="1">
        <v>0.97599999999999998</v>
      </c>
      <c r="H76" s="1">
        <v>0.84599999999999997</v>
      </c>
      <c r="I76" s="1">
        <v>0.44900000000000001</v>
      </c>
      <c r="J76" s="1">
        <v>244</v>
      </c>
      <c r="K76" s="1">
        <v>69</v>
      </c>
      <c r="L76" s="1">
        <v>126.87</v>
      </c>
      <c r="M76" s="1">
        <v>0.317</v>
      </c>
      <c r="N76" s="1">
        <v>4</v>
      </c>
      <c r="O76" s="21">
        <f t="shared" si="17"/>
        <v>0.25</v>
      </c>
      <c r="P76" s="24"/>
      <c r="Q76" s="24"/>
      <c r="R76" s="24"/>
      <c r="S76" s="24"/>
    </row>
    <row r="77" spans="1:19" x14ac:dyDescent="0.7">
      <c r="A77" s="1" t="s">
        <v>485</v>
      </c>
      <c r="B77" s="1">
        <v>0</v>
      </c>
      <c r="C77" s="1">
        <v>0</v>
      </c>
      <c r="D77" s="1" t="s">
        <v>21</v>
      </c>
      <c r="E77" s="1">
        <v>0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>
        <v>5</v>
      </c>
      <c r="O77" s="21">
        <f t="shared" si="17"/>
        <v>0</v>
      </c>
      <c r="P77" s="24"/>
      <c r="Q77" s="24"/>
      <c r="R77" s="24"/>
      <c r="S77" s="24"/>
    </row>
    <row r="78" spans="1:19" x14ac:dyDescent="0.7">
      <c r="A78" s="1" t="s">
        <v>486</v>
      </c>
      <c r="B78" s="1">
        <v>17</v>
      </c>
      <c r="C78" s="1">
        <v>1.595</v>
      </c>
      <c r="D78" s="1">
        <v>9.4E-2</v>
      </c>
      <c r="E78" s="1">
        <v>1.4999999999999999E-2</v>
      </c>
      <c r="F78" s="1">
        <v>1.1659999999999999</v>
      </c>
      <c r="G78" s="1">
        <v>0.82699999999999996</v>
      </c>
      <c r="H78" s="1">
        <v>0.81</v>
      </c>
      <c r="I78" s="1">
        <v>0.51300000000000001</v>
      </c>
      <c r="J78" s="1">
        <v>399.64699999999999</v>
      </c>
      <c r="K78" s="1">
        <v>761.29399999999998</v>
      </c>
      <c r="L78" s="1">
        <v>79.358999999999995</v>
      </c>
      <c r="M78" s="1">
        <v>0.28599999999999998</v>
      </c>
      <c r="N78" s="1">
        <v>5</v>
      </c>
      <c r="O78" s="21">
        <f t="shared" si="17"/>
        <v>3.4</v>
      </c>
      <c r="P78" s="24"/>
      <c r="Q78" s="24"/>
      <c r="R78" s="24"/>
      <c r="S78" s="24"/>
    </row>
    <row r="79" spans="1:19" x14ac:dyDescent="0.7">
      <c r="A79" s="1" t="s">
        <v>487</v>
      </c>
      <c r="B79" s="1">
        <v>67</v>
      </c>
      <c r="C79" s="1">
        <v>9.3960000000000008</v>
      </c>
      <c r="D79" s="1">
        <v>0.14000000000000001</v>
      </c>
      <c r="E79" s="1">
        <v>9.0999999999999998E-2</v>
      </c>
      <c r="F79" s="1">
        <v>1.405</v>
      </c>
      <c r="G79" s="1">
        <v>0.84199999999999997</v>
      </c>
      <c r="H79" s="1">
        <v>0.83299999999999996</v>
      </c>
      <c r="I79" s="1">
        <v>0.61099999999999999</v>
      </c>
      <c r="J79" s="1">
        <v>707.49300000000005</v>
      </c>
      <c r="K79" s="1">
        <v>430.17899999999997</v>
      </c>
      <c r="L79" s="1">
        <v>112.381</v>
      </c>
      <c r="M79" s="1">
        <v>0.33500000000000002</v>
      </c>
      <c r="N79" s="1">
        <v>2</v>
      </c>
      <c r="O79" s="21">
        <f t="shared" si="17"/>
        <v>33.5</v>
      </c>
      <c r="P79" s="24"/>
      <c r="Q79" s="24"/>
      <c r="R79" s="24"/>
      <c r="S79" s="24"/>
    </row>
    <row r="80" spans="1:19" x14ac:dyDescent="0.7">
      <c r="A80" s="1" t="s">
        <v>488</v>
      </c>
      <c r="B80" s="1">
        <v>4</v>
      </c>
      <c r="C80" s="1">
        <v>0.28199999999999997</v>
      </c>
      <c r="D80" s="1">
        <v>7.0999999999999994E-2</v>
      </c>
      <c r="E80" s="1">
        <v>3.0000000000000001E-3</v>
      </c>
      <c r="F80" s="1">
        <v>0.94099999999999995</v>
      </c>
      <c r="G80" s="1">
        <v>0.90100000000000002</v>
      </c>
      <c r="H80" s="1">
        <v>0.85599999999999998</v>
      </c>
      <c r="I80" s="1">
        <v>0.439</v>
      </c>
      <c r="J80" s="1">
        <v>877.25</v>
      </c>
      <c r="K80" s="1">
        <v>356.5</v>
      </c>
      <c r="L80" s="1">
        <v>76.968999999999994</v>
      </c>
      <c r="M80" s="1">
        <v>0.252</v>
      </c>
      <c r="N80" s="1">
        <v>2</v>
      </c>
      <c r="O80" s="21">
        <f t="shared" si="17"/>
        <v>2</v>
      </c>
      <c r="P80" s="24"/>
      <c r="Q80" s="24"/>
      <c r="R80" s="24"/>
      <c r="S80" s="24"/>
    </row>
    <row r="81" spans="1:19" x14ac:dyDescent="0.7">
      <c r="A81" s="1" t="s">
        <v>489</v>
      </c>
      <c r="B81" s="1">
        <v>1</v>
      </c>
      <c r="C81" s="1">
        <v>0.14499999999999999</v>
      </c>
      <c r="D81" s="1">
        <v>0.14499999999999999</v>
      </c>
      <c r="E81" s="1">
        <v>1E-3</v>
      </c>
      <c r="F81" s="1">
        <v>1.5760000000000001</v>
      </c>
      <c r="G81" s="1">
        <v>0.73399999999999999</v>
      </c>
      <c r="H81" s="1">
        <v>0.78300000000000003</v>
      </c>
      <c r="I81" s="1">
        <v>0.68400000000000005</v>
      </c>
      <c r="J81" s="1">
        <v>931</v>
      </c>
      <c r="K81" s="1">
        <v>454</v>
      </c>
      <c r="L81" s="1">
        <v>23.199000000000002</v>
      </c>
      <c r="M81" s="1">
        <v>0.36099999999999999</v>
      </c>
      <c r="N81" s="1">
        <v>4</v>
      </c>
      <c r="O81" s="21">
        <f t="shared" si="17"/>
        <v>0.25</v>
      </c>
      <c r="P81" s="24"/>
      <c r="Q81" s="24"/>
      <c r="R81" s="24"/>
      <c r="S81" s="24"/>
    </row>
    <row r="82" spans="1:19" x14ac:dyDescent="0.7">
      <c r="A82" s="1" t="s">
        <v>490</v>
      </c>
      <c r="B82" s="1">
        <v>1</v>
      </c>
      <c r="C82" s="1">
        <v>9.7000000000000003E-2</v>
      </c>
      <c r="D82" s="1">
        <v>9.7000000000000003E-2</v>
      </c>
      <c r="E82" s="3">
        <v>9.3650000000000005E-4</v>
      </c>
      <c r="F82" s="1">
        <v>1.3959999999999999</v>
      </c>
      <c r="G82" s="1">
        <v>0.623</v>
      </c>
      <c r="H82" s="1">
        <v>0.72699999999999998</v>
      </c>
      <c r="I82" s="1">
        <v>0.70099999999999996</v>
      </c>
      <c r="J82" s="1">
        <v>493</v>
      </c>
      <c r="K82" s="1">
        <v>496</v>
      </c>
      <c r="L82" s="1">
        <v>140.19399999999999</v>
      </c>
      <c r="M82" s="1">
        <v>0.254</v>
      </c>
      <c r="N82" s="1">
        <v>5</v>
      </c>
      <c r="O82" s="21">
        <f t="shared" si="17"/>
        <v>0.2</v>
      </c>
      <c r="P82" s="24"/>
      <c r="Q82" s="24"/>
      <c r="R82" s="24"/>
      <c r="S82" s="24"/>
    </row>
    <row r="83" spans="1:19" x14ac:dyDescent="0.7">
      <c r="A83" s="1" t="s">
        <v>491</v>
      </c>
      <c r="B83" s="1">
        <v>7</v>
      </c>
      <c r="C83" s="1">
        <v>1.6919999999999999</v>
      </c>
      <c r="D83" s="1">
        <v>0.24199999999999999</v>
      </c>
      <c r="E83" s="1">
        <v>1.6E-2</v>
      </c>
      <c r="F83" s="1">
        <v>1.595</v>
      </c>
      <c r="G83" s="1">
        <v>0.871</v>
      </c>
      <c r="H83" s="1">
        <v>0.83399999999999996</v>
      </c>
      <c r="I83" s="1">
        <v>0.61</v>
      </c>
      <c r="J83" s="1">
        <v>841.57100000000003</v>
      </c>
      <c r="K83" s="1">
        <v>233.429</v>
      </c>
      <c r="L83" s="1">
        <v>61.750999999999998</v>
      </c>
      <c r="M83" s="1">
        <v>0.437</v>
      </c>
      <c r="N83" s="1">
        <v>4</v>
      </c>
      <c r="O83" s="21">
        <f t="shared" si="17"/>
        <v>1.75</v>
      </c>
      <c r="P83" s="24">
        <f t="shared" ref="P83" si="22">AVERAGE(O83:O92)</f>
        <v>1.3464285714285713</v>
      </c>
      <c r="Q83" s="24">
        <f t="shared" ref="Q83" si="23">_xlfn.STDEV.S(O83:O92)</f>
        <v>1.0658947331995476</v>
      </c>
      <c r="R83" s="24">
        <f t="shared" ref="R83" si="24">AVERAGE(D83:D92)</f>
        <v>0.26339999999999997</v>
      </c>
      <c r="S83" s="24">
        <f t="shared" ref="S83" si="25">_xlfn.STDEV.S(D83:D92)</f>
        <v>0.2195617857865475</v>
      </c>
    </row>
    <row r="84" spans="1:19" x14ac:dyDescent="0.7">
      <c r="A84" s="1" t="s">
        <v>492</v>
      </c>
      <c r="B84" s="1">
        <v>1</v>
      </c>
      <c r="C84" s="1">
        <v>0.129</v>
      </c>
      <c r="D84" s="1">
        <v>0.129</v>
      </c>
      <c r="E84" s="1">
        <v>1E-3</v>
      </c>
      <c r="F84" s="1">
        <v>1.248</v>
      </c>
      <c r="G84" s="1">
        <v>1</v>
      </c>
      <c r="H84" s="1">
        <v>0.91400000000000003</v>
      </c>
      <c r="I84" s="1">
        <v>0.52300000000000002</v>
      </c>
      <c r="J84" s="1">
        <v>339</v>
      </c>
      <c r="K84" s="1">
        <v>518</v>
      </c>
      <c r="L84" s="1">
        <v>120.964</v>
      </c>
      <c r="M84" s="1">
        <v>0.35899999999999999</v>
      </c>
      <c r="N84" s="1">
        <v>3</v>
      </c>
      <c r="O84" s="21">
        <f t="shared" si="17"/>
        <v>0.33333333333333331</v>
      </c>
      <c r="P84" s="24"/>
      <c r="Q84" s="24"/>
      <c r="R84" s="24"/>
      <c r="S84" s="24"/>
    </row>
    <row r="85" spans="1:19" x14ac:dyDescent="0.7">
      <c r="A85" s="1" t="s">
        <v>493</v>
      </c>
      <c r="B85" s="1">
        <v>4</v>
      </c>
      <c r="C85" s="1">
        <v>3.32</v>
      </c>
      <c r="D85" s="1">
        <v>0.83</v>
      </c>
      <c r="E85" s="1">
        <v>3.2000000000000001E-2</v>
      </c>
      <c r="F85" s="1">
        <v>3.0630000000000002</v>
      </c>
      <c r="G85" s="1">
        <v>0.84799999999999998</v>
      </c>
      <c r="H85" s="1">
        <v>0.88300000000000001</v>
      </c>
      <c r="I85" s="1">
        <v>1.2310000000000001</v>
      </c>
      <c r="J85" s="1">
        <v>628</v>
      </c>
      <c r="K85" s="1">
        <v>619.5</v>
      </c>
      <c r="L85" s="1">
        <v>112.631</v>
      </c>
      <c r="M85" s="1">
        <v>0.755</v>
      </c>
      <c r="N85" s="1">
        <v>7</v>
      </c>
      <c r="O85" s="21">
        <f t="shared" si="17"/>
        <v>0.5714285714285714</v>
      </c>
      <c r="P85" s="24"/>
      <c r="Q85" s="24"/>
      <c r="R85" s="24"/>
      <c r="S85" s="24"/>
    </row>
    <row r="86" spans="1:19" x14ac:dyDescent="0.7">
      <c r="A86" s="1" t="s">
        <v>494</v>
      </c>
      <c r="B86" s="1">
        <v>6</v>
      </c>
      <c r="C86" s="1">
        <v>1.2889999999999999</v>
      </c>
      <c r="D86" s="1">
        <v>0.215</v>
      </c>
      <c r="E86" s="1">
        <v>1.2E-2</v>
      </c>
      <c r="F86" s="1">
        <v>1.6970000000000001</v>
      </c>
      <c r="G86" s="1">
        <v>0.86799999999999999</v>
      </c>
      <c r="H86" s="1">
        <v>0.81899999999999995</v>
      </c>
      <c r="I86" s="1">
        <v>0.66500000000000004</v>
      </c>
      <c r="J86" s="1">
        <v>609.16700000000003</v>
      </c>
      <c r="K86" s="1">
        <v>489</v>
      </c>
      <c r="L86" s="1">
        <v>62.331000000000003</v>
      </c>
      <c r="M86" s="1">
        <v>0.48599999999999999</v>
      </c>
      <c r="N86" s="1">
        <v>3</v>
      </c>
      <c r="O86" s="21">
        <f t="shared" si="17"/>
        <v>2</v>
      </c>
      <c r="P86" s="24"/>
      <c r="Q86" s="24"/>
      <c r="R86" s="24"/>
      <c r="S86" s="24"/>
    </row>
    <row r="87" spans="1:19" x14ac:dyDescent="0.7">
      <c r="A87" s="1" t="s">
        <v>495</v>
      </c>
      <c r="B87" s="1">
        <v>5</v>
      </c>
      <c r="C87" s="1">
        <v>1.5149999999999999</v>
      </c>
      <c r="D87" s="1">
        <v>0.30299999999999999</v>
      </c>
      <c r="E87" s="1">
        <v>1.4999999999999999E-2</v>
      </c>
      <c r="F87" s="1">
        <v>2.1850000000000001</v>
      </c>
      <c r="G87" s="1">
        <v>0.73199999999999998</v>
      </c>
      <c r="H87" s="1">
        <v>0.80800000000000005</v>
      </c>
      <c r="I87" s="1">
        <v>0.85099999999999998</v>
      </c>
      <c r="J87" s="1">
        <v>460</v>
      </c>
      <c r="K87" s="1">
        <v>431.8</v>
      </c>
      <c r="L87" s="1">
        <v>41.045000000000002</v>
      </c>
      <c r="M87" s="1">
        <v>0.51900000000000002</v>
      </c>
      <c r="N87" s="1">
        <v>3</v>
      </c>
      <c r="O87" s="21">
        <f t="shared" si="17"/>
        <v>1.6666666666666667</v>
      </c>
      <c r="P87" s="24"/>
      <c r="Q87" s="24"/>
      <c r="R87" s="24"/>
      <c r="S87" s="24"/>
    </row>
    <row r="88" spans="1:19" x14ac:dyDescent="0.7">
      <c r="A88" s="1" t="s">
        <v>496</v>
      </c>
      <c r="B88" s="1">
        <v>1</v>
      </c>
      <c r="C88" s="1">
        <v>0.35499999999999998</v>
      </c>
      <c r="D88" s="1">
        <v>0.35499999999999998</v>
      </c>
      <c r="E88" s="1">
        <v>3.0000000000000001E-3</v>
      </c>
      <c r="F88" s="1">
        <v>2.548</v>
      </c>
      <c r="G88" s="1">
        <v>0.68600000000000005</v>
      </c>
      <c r="H88" s="1">
        <v>0.78600000000000003</v>
      </c>
      <c r="I88" s="1">
        <v>1.0229999999999999</v>
      </c>
      <c r="J88" s="1">
        <v>149</v>
      </c>
      <c r="K88" s="1">
        <v>159</v>
      </c>
      <c r="L88" s="1">
        <v>127.875</v>
      </c>
      <c r="M88" s="1">
        <v>0.69699999999999995</v>
      </c>
      <c r="N88" s="1">
        <v>3</v>
      </c>
      <c r="O88" s="21">
        <f t="shared" si="17"/>
        <v>0.33333333333333331</v>
      </c>
      <c r="P88" s="24"/>
      <c r="Q88" s="24"/>
      <c r="R88" s="24"/>
      <c r="S88" s="24"/>
    </row>
    <row r="89" spans="1:19" x14ac:dyDescent="0.7">
      <c r="A89" s="1" t="s">
        <v>497</v>
      </c>
      <c r="B89" s="1">
        <v>3</v>
      </c>
      <c r="C89" s="1">
        <v>0.314</v>
      </c>
      <c r="D89" s="1">
        <v>0.105</v>
      </c>
      <c r="E89" s="1">
        <v>3.0000000000000001E-3</v>
      </c>
      <c r="F89" s="1">
        <v>1.367</v>
      </c>
      <c r="G89" s="1">
        <v>0.72</v>
      </c>
      <c r="H89" s="1">
        <v>0.80700000000000005</v>
      </c>
      <c r="I89" s="1">
        <v>0.52700000000000002</v>
      </c>
      <c r="J89" s="1">
        <v>735.66700000000003</v>
      </c>
      <c r="K89" s="1">
        <v>218</v>
      </c>
      <c r="L89" s="1">
        <v>85.298000000000002</v>
      </c>
      <c r="M89" s="1">
        <v>0.32900000000000001</v>
      </c>
      <c r="N89" s="1">
        <v>2</v>
      </c>
      <c r="O89" s="21">
        <f t="shared" si="17"/>
        <v>1.5</v>
      </c>
      <c r="P89" s="24"/>
      <c r="Q89" s="24"/>
      <c r="R89" s="24"/>
      <c r="S89" s="24"/>
    </row>
    <row r="90" spans="1:19" x14ac:dyDescent="0.7">
      <c r="A90" s="1" t="s">
        <v>498</v>
      </c>
      <c r="B90" s="1">
        <v>11</v>
      </c>
      <c r="C90" s="1">
        <v>2.4980000000000002</v>
      </c>
      <c r="D90" s="1">
        <v>0.22700000000000001</v>
      </c>
      <c r="E90" s="1">
        <v>2.4E-2</v>
      </c>
      <c r="F90" s="1">
        <v>1.782</v>
      </c>
      <c r="G90" s="1">
        <v>0.77200000000000002</v>
      </c>
      <c r="H90" s="1">
        <v>0.79200000000000004</v>
      </c>
      <c r="I90" s="1">
        <v>0.72699999999999998</v>
      </c>
      <c r="J90" s="1">
        <v>587.45500000000004</v>
      </c>
      <c r="K90" s="1">
        <v>460.09100000000001</v>
      </c>
      <c r="L90" s="1">
        <v>77.704999999999998</v>
      </c>
      <c r="M90" s="1">
        <v>0.44500000000000001</v>
      </c>
      <c r="N90" s="1">
        <v>3</v>
      </c>
      <c r="O90" s="21">
        <f t="shared" si="17"/>
        <v>3.6666666666666665</v>
      </c>
      <c r="P90" s="24"/>
      <c r="Q90" s="24"/>
      <c r="R90" s="24"/>
      <c r="S90" s="24"/>
    </row>
    <row r="91" spans="1:19" x14ac:dyDescent="0.7">
      <c r="A91" s="1" t="s">
        <v>499</v>
      </c>
      <c r="B91" s="1">
        <v>1</v>
      </c>
      <c r="C91" s="1">
        <v>0.04</v>
      </c>
      <c r="D91" s="1">
        <v>0.04</v>
      </c>
      <c r="E91" s="3">
        <v>3.902E-4</v>
      </c>
      <c r="F91" s="1">
        <v>0.81399999999999995</v>
      </c>
      <c r="G91" s="1">
        <v>0.76400000000000001</v>
      </c>
      <c r="H91" s="1">
        <v>0.83299999999999996</v>
      </c>
      <c r="I91" s="1">
        <v>0.32400000000000001</v>
      </c>
      <c r="J91" s="1">
        <v>602</v>
      </c>
      <c r="K91" s="1">
        <v>606</v>
      </c>
      <c r="L91" s="1">
        <v>146.31</v>
      </c>
      <c r="M91" s="1">
        <v>0.18</v>
      </c>
      <c r="N91" s="1">
        <v>7</v>
      </c>
      <c r="O91" s="21">
        <f t="shared" si="17"/>
        <v>0.14285714285714285</v>
      </c>
      <c r="P91" s="24"/>
      <c r="Q91" s="24"/>
      <c r="R91" s="24"/>
      <c r="S91" s="24"/>
    </row>
    <row r="92" spans="1:19" x14ac:dyDescent="0.7">
      <c r="A92" s="1" t="s">
        <v>500</v>
      </c>
      <c r="B92" s="1">
        <v>3</v>
      </c>
      <c r="C92" s="1">
        <v>0.56399999999999995</v>
      </c>
      <c r="D92" s="1">
        <v>0.188</v>
      </c>
      <c r="E92" s="1">
        <v>5.0000000000000001E-3</v>
      </c>
      <c r="F92" s="1">
        <v>1.621</v>
      </c>
      <c r="G92" s="1">
        <v>0.78600000000000003</v>
      </c>
      <c r="H92" s="1">
        <v>0.80500000000000005</v>
      </c>
      <c r="I92" s="1">
        <v>0.625</v>
      </c>
      <c r="J92" s="1">
        <v>650</v>
      </c>
      <c r="K92" s="1">
        <v>441</v>
      </c>
      <c r="L92" s="1">
        <v>94.870999999999995</v>
      </c>
      <c r="M92" s="1">
        <v>0.44700000000000001</v>
      </c>
      <c r="N92" s="1">
        <v>2</v>
      </c>
      <c r="O92" s="21">
        <f t="shared" si="17"/>
        <v>1.5</v>
      </c>
      <c r="P92" s="24"/>
      <c r="Q92" s="24"/>
      <c r="R92" s="24"/>
      <c r="S92" s="24"/>
    </row>
    <row r="93" spans="1:19" x14ac:dyDescent="0.7">
      <c r="A93" s="1" t="s">
        <v>501</v>
      </c>
      <c r="B93" s="1">
        <v>6</v>
      </c>
      <c r="C93" s="1">
        <v>0.95899999999999996</v>
      </c>
      <c r="D93" s="1">
        <v>0.16</v>
      </c>
      <c r="E93" s="1">
        <v>8.9999999999999993E-3</v>
      </c>
      <c r="F93" s="1">
        <v>1.5580000000000001</v>
      </c>
      <c r="G93" s="1">
        <v>0.749</v>
      </c>
      <c r="H93" s="1">
        <v>0.79</v>
      </c>
      <c r="I93" s="1">
        <v>0.64</v>
      </c>
      <c r="J93" s="1">
        <v>435.66699999999997</v>
      </c>
      <c r="K93" s="1">
        <v>585.83299999999997</v>
      </c>
      <c r="L93" s="1">
        <v>110.6</v>
      </c>
      <c r="M93" s="1">
        <v>0.38800000000000001</v>
      </c>
      <c r="N93" s="1">
        <v>4</v>
      </c>
      <c r="O93" s="21">
        <f t="shared" si="17"/>
        <v>1.5</v>
      </c>
      <c r="P93" s="24">
        <f t="shared" ref="P93" si="26">AVERAGE(O93:O102)</f>
        <v>2.5647619047619048</v>
      </c>
      <c r="Q93" s="24">
        <f t="shared" ref="Q93" si="27">_xlfn.STDEV.S(O93:O102)</f>
        <v>1.7358551920219141</v>
      </c>
      <c r="R93" s="24">
        <f t="shared" ref="R93" si="28">AVERAGE(D93:D102)</f>
        <v>0.23840000000000003</v>
      </c>
      <c r="S93" s="24">
        <f t="shared" ref="S93" si="29">_xlfn.STDEV.S(D93:D102)</f>
        <v>0.21679749896056355</v>
      </c>
    </row>
    <row r="94" spans="1:19" x14ac:dyDescent="0.7">
      <c r="A94" s="1" t="s">
        <v>502</v>
      </c>
      <c r="B94" s="1">
        <v>5</v>
      </c>
      <c r="C94" s="1">
        <v>0.66100000000000003</v>
      </c>
      <c r="D94" s="1">
        <v>0.13200000000000001</v>
      </c>
      <c r="E94" s="1">
        <v>6.0000000000000001E-3</v>
      </c>
      <c r="F94" s="1">
        <v>1.3089999999999999</v>
      </c>
      <c r="G94" s="1">
        <v>0.89200000000000002</v>
      </c>
      <c r="H94" s="1">
        <v>0.84</v>
      </c>
      <c r="I94" s="1">
        <v>0.54700000000000004</v>
      </c>
      <c r="J94" s="1">
        <v>449.4</v>
      </c>
      <c r="K94" s="1">
        <v>736.4</v>
      </c>
      <c r="L94" s="1">
        <v>114.66500000000001</v>
      </c>
      <c r="M94" s="1">
        <v>0.34599999999999997</v>
      </c>
      <c r="N94" s="1">
        <v>3</v>
      </c>
      <c r="O94" s="21">
        <f t="shared" si="17"/>
        <v>1.6666666666666667</v>
      </c>
      <c r="P94" s="24"/>
      <c r="Q94" s="24"/>
      <c r="R94" s="24"/>
      <c r="S94" s="24"/>
    </row>
    <row r="95" spans="1:19" x14ac:dyDescent="0.7">
      <c r="A95" s="1" t="s">
        <v>503</v>
      </c>
      <c r="B95" s="1">
        <v>17</v>
      </c>
      <c r="C95" s="1">
        <v>3.0379999999999998</v>
      </c>
      <c r="D95" s="1">
        <v>0.17899999999999999</v>
      </c>
      <c r="E95" s="1">
        <v>2.9000000000000001E-2</v>
      </c>
      <c r="F95" s="1">
        <v>1.4119999999999999</v>
      </c>
      <c r="G95" s="1">
        <v>0.86799999999999999</v>
      </c>
      <c r="H95" s="1">
        <v>0.84599999999999997</v>
      </c>
      <c r="I95" s="1">
        <v>0.57099999999999995</v>
      </c>
      <c r="J95" s="1">
        <v>740.94100000000003</v>
      </c>
      <c r="K95" s="1">
        <v>579.58799999999997</v>
      </c>
      <c r="L95" s="1">
        <v>117.67</v>
      </c>
      <c r="M95" s="1">
        <v>0.38600000000000001</v>
      </c>
      <c r="N95" s="1">
        <v>6</v>
      </c>
      <c r="O95" s="21">
        <f t="shared" si="17"/>
        <v>2.8333333333333335</v>
      </c>
      <c r="P95" s="24"/>
      <c r="Q95" s="24"/>
      <c r="R95" s="24"/>
      <c r="S95" s="24"/>
    </row>
    <row r="96" spans="1:19" x14ac:dyDescent="0.7">
      <c r="A96" s="1" t="s">
        <v>504</v>
      </c>
      <c r="B96" s="1">
        <v>5</v>
      </c>
      <c r="C96" s="1">
        <v>0.63700000000000001</v>
      </c>
      <c r="D96" s="1">
        <v>0.127</v>
      </c>
      <c r="E96" s="1">
        <v>6.0000000000000001E-3</v>
      </c>
      <c r="F96" s="1">
        <v>1.36</v>
      </c>
      <c r="G96" s="1">
        <v>0.79600000000000004</v>
      </c>
      <c r="H96" s="1">
        <v>0.81</v>
      </c>
      <c r="I96" s="1">
        <v>0.58299999999999996</v>
      </c>
      <c r="J96" s="1">
        <v>433.6</v>
      </c>
      <c r="K96" s="1">
        <v>534.79999999999995</v>
      </c>
      <c r="L96" s="1">
        <v>101.065</v>
      </c>
      <c r="M96" s="1">
        <v>0.33800000000000002</v>
      </c>
      <c r="N96" s="1">
        <v>2</v>
      </c>
      <c r="O96" s="21">
        <f t="shared" si="17"/>
        <v>2.5</v>
      </c>
      <c r="P96" s="24"/>
      <c r="Q96" s="24"/>
      <c r="R96" s="24"/>
      <c r="S96" s="24"/>
    </row>
    <row r="97" spans="1:19" x14ac:dyDescent="0.7">
      <c r="A97" s="1" t="s">
        <v>505</v>
      </c>
      <c r="B97" s="1">
        <v>21</v>
      </c>
      <c r="C97" s="1">
        <v>2.2240000000000002</v>
      </c>
      <c r="D97" s="1">
        <v>0.106</v>
      </c>
      <c r="E97" s="1">
        <v>2.1999999999999999E-2</v>
      </c>
      <c r="F97" s="1">
        <v>1.149</v>
      </c>
      <c r="G97" s="1">
        <v>0.875</v>
      </c>
      <c r="H97" s="1">
        <v>0.84499999999999997</v>
      </c>
      <c r="I97" s="1">
        <v>0.49399999999999999</v>
      </c>
      <c r="J97" s="1">
        <v>549.33299999999997</v>
      </c>
      <c r="K97" s="1">
        <v>753.57100000000003</v>
      </c>
      <c r="L97" s="1">
        <v>106.636</v>
      </c>
      <c r="M97" s="1">
        <v>0.29799999999999999</v>
      </c>
      <c r="N97" s="1">
        <v>3</v>
      </c>
      <c r="O97" s="21">
        <f t="shared" si="17"/>
        <v>7</v>
      </c>
      <c r="P97" s="24"/>
      <c r="Q97" s="24"/>
      <c r="R97" s="24"/>
      <c r="S97" s="24"/>
    </row>
    <row r="98" spans="1:19" x14ac:dyDescent="0.7">
      <c r="A98" s="1" t="s">
        <v>506</v>
      </c>
      <c r="B98" s="1">
        <v>18</v>
      </c>
      <c r="C98" s="1">
        <v>7.0510000000000002</v>
      </c>
      <c r="D98" s="1">
        <v>0.39200000000000002</v>
      </c>
      <c r="E98" s="1">
        <v>6.8000000000000005E-2</v>
      </c>
      <c r="F98" s="1">
        <v>2.0979999999999999</v>
      </c>
      <c r="G98" s="1">
        <v>0.92900000000000005</v>
      </c>
      <c r="H98" s="1">
        <v>0.86299999999999999</v>
      </c>
      <c r="I98" s="1">
        <v>0.8</v>
      </c>
      <c r="J98" s="1">
        <v>672.33299999999997</v>
      </c>
      <c r="K98" s="1">
        <v>682.83299999999997</v>
      </c>
      <c r="L98" s="1">
        <v>107.30200000000001</v>
      </c>
      <c r="M98" s="1">
        <v>0.60899999999999999</v>
      </c>
      <c r="N98" s="1">
        <v>5</v>
      </c>
      <c r="O98" s="21">
        <f t="shared" si="17"/>
        <v>3.6</v>
      </c>
      <c r="P98" s="24"/>
      <c r="Q98" s="24"/>
      <c r="R98" s="24"/>
      <c r="S98" s="24"/>
    </row>
    <row r="99" spans="1:19" x14ac:dyDescent="0.7">
      <c r="A99" s="1" t="s">
        <v>507</v>
      </c>
      <c r="B99" s="1">
        <v>5</v>
      </c>
      <c r="C99" s="1">
        <v>4.0289999999999999</v>
      </c>
      <c r="D99" s="1">
        <v>0.80600000000000005</v>
      </c>
      <c r="E99" s="1">
        <v>3.9E-2</v>
      </c>
      <c r="F99" s="1">
        <v>2.5880000000000001</v>
      </c>
      <c r="G99" s="1">
        <v>0.93300000000000005</v>
      </c>
      <c r="H99" s="1">
        <v>0.89300000000000002</v>
      </c>
      <c r="I99" s="1">
        <v>0.92500000000000004</v>
      </c>
      <c r="J99" s="1">
        <v>523.4</v>
      </c>
      <c r="K99" s="1">
        <v>379.8</v>
      </c>
      <c r="L99" s="1">
        <v>124.54300000000001</v>
      </c>
      <c r="M99" s="1">
        <v>0.75900000000000001</v>
      </c>
      <c r="N99" s="1">
        <v>5</v>
      </c>
      <c r="O99" s="21">
        <f t="shared" si="17"/>
        <v>1</v>
      </c>
      <c r="P99" s="24"/>
      <c r="Q99" s="24"/>
      <c r="R99" s="24"/>
      <c r="S99" s="24"/>
    </row>
    <row r="100" spans="1:19" x14ac:dyDescent="0.7">
      <c r="A100" s="1" t="s">
        <v>508</v>
      </c>
      <c r="B100" s="1">
        <v>14</v>
      </c>
      <c r="C100" s="1">
        <v>2.5299999999999998</v>
      </c>
      <c r="D100" s="1">
        <v>0.18099999999999999</v>
      </c>
      <c r="E100" s="1">
        <v>2.5000000000000001E-2</v>
      </c>
      <c r="F100" s="1">
        <v>1.5269999999999999</v>
      </c>
      <c r="G100" s="1">
        <v>0.83099999999999996</v>
      </c>
      <c r="H100" s="1">
        <v>0.82199999999999995</v>
      </c>
      <c r="I100" s="1">
        <v>0.625</v>
      </c>
      <c r="J100" s="1">
        <v>638.71400000000006</v>
      </c>
      <c r="K100" s="1">
        <v>375.5</v>
      </c>
      <c r="L100" s="1">
        <v>99.971999999999994</v>
      </c>
      <c r="M100" s="1">
        <v>0.42</v>
      </c>
      <c r="N100" s="1">
        <v>6</v>
      </c>
      <c r="O100" s="21">
        <f t="shared" si="17"/>
        <v>2.3333333333333335</v>
      </c>
      <c r="P100" s="24"/>
      <c r="Q100" s="24"/>
      <c r="R100" s="24"/>
      <c r="S100" s="24"/>
    </row>
    <row r="101" spans="1:19" x14ac:dyDescent="0.7">
      <c r="A101" s="1" t="s">
        <v>509</v>
      </c>
      <c r="B101" s="1">
        <v>12</v>
      </c>
      <c r="C101" s="1">
        <v>1.0720000000000001</v>
      </c>
      <c r="D101" s="1">
        <v>8.8999999999999996E-2</v>
      </c>
      <c r="E101" s="1">
        <v>0.01</v>
      </c>
      <c r="F101" s="1">
        <v>0.998</v>
      </c>
      <c r="G101" s="1">
        <v>0.97199999999999998</v>
      </c>
      <c r="H101" s="1">
        <v>0.876</v>
      </c>
      <c r="I101" s="1">
        <v>0.42599999999999999</v>
      </c>
      <c r="J101" s="1">
        <v>550.91700000000003</v>
      </c>
      <c r="K101" s="1">
        <v>426.16699999999997</v>
      </c>
      <c r="L101" s="1">
        <v>120.393</v>
      </c>
      <c r="M101" s="1">
        <v>0.28999999999999998</v>
      </c>
      <c r="N101" s="1">
        <v>7</v>
      </c>
      <c r="O101" s="21">
        <f t="shared" si="17"/>
        <v>1.7142857142857142</v>
      </c>
      <c r="P101" s="24"/>
      <c r="Q101" s="24"/>
      <c r="R101" s="24"/>
      <c r="S101" s="24"/>
    </row>
    <row r="102" spans="1:19" x14ac:dyDescent="0.7">
      <c r="A102" s="1" t="s">
        <v>510</v>
      </c>
      <c r="B102" s="1">
        <v>9</v>
      </c>
      <c r="C102" s="1">
        <v>1.91</v>
      </c>
      <c r="D102" s="1">
        <v>0.21199999999999999</v>
      </c>
      <c r="E102" s="1">
        <v>1.7999999999999999E-2</v>
      </c>
      <c r="F102" s="1">
        <v>1.5920000000000001</v>
      </c>
      <c r="G102" s="1">
        <v>0.86299999999999999</v>
      </c>
      <c r="H102" s="1">
        <v>0.82299999999999995</v>
      </c>
      <c r="I102" s="1">
        <v>0.622</v>
      </c>
      <c r="J102" s="1">
        <v>523</v>
      </c>
      <c r="K102" s="1">
        <v>654</v>
      </c>
      <c r="L102" s="1">
        <v>96.765000000000001</v>
      </c>
      <c r="M102" s="1">
        <v>0.44900000000000001</v>
      </c>
      <c r="N102" s="1">
        <v>6</v>
      </c>
      <c r="O102" s="21">
        <f t="shared" si="17"/>
        <v>1.5</v>
      </c>
      <c r="P102" s="24"/>
      <c r="Q102" s="24"/>
      <c r="R102" s="24"/>
      <c r="S102" s="24"/>
    </row>
    <row r="103" spans="1:19" x14ac:dyDescent="0.7">
      <c r="A103" s="1" t="s">
        <v>511</v>
      </c>
      <c r="B103" s="1">
        <v>9</v>
      </c>
      <c r="C103" s="1">
        <v>1.9179999999999999</v>
      </c>
      <c r="D103" s="1">
        <v>0.21299999999999999</v>
      </c>
      <c r="E103" s="1">
        <v>1.9E-2</v>
      </c>
      <c r="F103" s="1">
        <v>1.544</v>
      </c>
      <c r="G103" s="1">
        <v>0.96199999999999997</v>
      </c>
      <c r="H103" s="1">
        <v>0.88300000000000001</v>
      </c>
      <c r="I103" s="1">
        <v>0.64500000000000002</v>
      </c>
      <c r="J103" s="1">
        <v>513.22199999999998</v>
      </c>
      <c r="K103" s="1">
        <v>494.66699999999997</v>
      </c>
      <c r="L103" s="1">
        <v>80.034000000000006</v>
      </c>
      <c r="M103" s="1">
        <v>0.45500000000000002</v>
      </c>
      <c r="N103" s="1">
        <v>5</v>
      </c>
      <c r="O103" s="21">
        <f t="shared" si="17"/>
        <v>1.8</v>
      </c>
      <c r="P103" s="24">
        <f t="shared" ref="P103" si="30">AVERAGE(O103:O112)</f>
        <v>4.2133333333333329</v>
      </c>
      <c r="Q103" s="24">
        <f t="shared" ref="Q103" si="31">_xlfn.STDEV.S(O103:O112)</f>
        <v>3.316557787157576</v>
      </c>
      <c r="R103" s="24">
        <f t="shared" ref="R103" si="32">AVERAGE(D103:D112)</f>
        <v>0.37980000000000003</v>
      </c>
      <c r="S103" s="24">
        <f t="shared" ref="S103" si="33">_xlfn.STDEV.S(D103:D112)</f>
        <v>0.34572461745023464</v>
      </c>
    </row>
    <row r="104" spans="1:19" x14ac:dyDescent="0.7">
      <c r="A104" s="1" t="s">
        <v>512</v>
      </c>
      <c r="B104" s="1">
        <v>22</v>
      </c>
      <c r="C104" s="1">
        <v>5.5039999999999996</v>
      </c>
      <c r="D104" s="1">
        <v>0.25</v>
      </c>
      <c r="E104" s="1">
        <v>5.2999999999999999E-2</v>
      </c>
      <c r="F104" s="1">
        <v>1.784</v>
      </c>
      <c r="G104" s="1">
        <v>0.85799999999999998</v>
      </c>
      <c r="H104" s="1">
        <v>0.84599999999999997</v>
      </c>
      <c r="I104" s="1">
        <v>0.71299999999999997</v>
      </c>
      <c r="J104" s="1">
        <v>670.04499999999996</v>
      </c>
      <c r="K104" s="1">
        <v>483</v>
      </c>
      <c r="L104" s="1">
        <v>91.072000000000003</v>
      </c>
      <c r="M104" s="1">
        <v>0.47</v>
      </c>
      <c r="N104" s="1">
        <v>2</v>
      </c>
      <c r="O104" s="21">
        <f t="shared" si="17"/>
        <v>11</v>
      </c>
      <c r="P104" s="24"/>
      <c r="Q104" s="24"/>
      <c r="R104" s="24"/>
      <c r="S104" s="24"/>
    </row>
    <row r="105" spans="1:19" x14ac:dyDescent="0.7">
      <c r="A105" s="1" t="s">
        <v>513</v>
      </c>
      <c r="B105" s="1">
        <v>5</v>
      </c>
      <c r="C105" s="1">
        <v>6.0759999999999996</v>
      </c>
      <c r="D105" s="1">
        <v>1.2150000000000001</v>
      </c>
      <c r="E105" s="1">
        <v>5.8999999999999997E-2</v>
      </c>
      <c r="F105" s="1">
        <v>3.9329999999999998</v>
      </c>
      <c r="G105" s="1">
        <v>0.86899999999999999</v>
      </c>
      <c r="H105" s="1">
        <v>0.88400000000000001</v>
      </c>
      <c r="I105" s="1">
        <v>1.363</v>
      </c>
      <c r="J105" s="1">
        <v>502.6</v>
      </c>
      <c r="K105" s="1">
        <v>804.4</v>
      </c>
      <c r="L105" s="1">
        <v>88.114999999999995</v>
      </c>
      <c r="M105" s="1">
        <v>1.129</v>
      </c>
      <c r="N105" s="1">
        <v>10</v>
      </c>
      <c r="O105" s="21">
        <f t="shared" si="17"/>
        <v>0.5</v>
      </c>
      <c r="P105" s="24"/>
      <c r="Q105" s="24"/>
      <c r="R105" s="24"/>
      <c r="S105" s="24"/>
    </row>
    <row r="106" spans="1:19" x14ac:dyDescent="0.7">
      <c r="A106" s="1" t="s">
        <v>514</v>
      </c>
      <c r="B106" s="1">
        <v>13</v>
      </c>
      <c r="C106" s="1">
        <v>8.5090000000000003</v>
      </c>
      <c r="D106" s="1">
        <v>0.65500000000000003</v>
      </c>
      <c r="E106" s="1">
        <v>8.2000000000000003E-2</v>
      </c>
      <c r="F106" s="1">
        <v>2.633</v>
      </c>
      <c r="G106" s="1">
        <v>0.83199999999999996</v>
      </c>
      <c r="H106" s="1">
        <v>0.85299999999999998</v>
      </c>
      <c r="I106" s="1">
        <v>0.98799999999999999</v>
      </c>
      <c r="J106" s="1">
        <v>976</v>
      </c>
      <c r="K106" s="1">
        <v>687.154</v>
      </c>
      <c r="L106" s="1">
        <v>99.421000000000006</v>
      </c>
      <c r="M106" s="1">
        <v>0.63400000000000001</v>
      </c>
      <c r="N106" s="1">
        <v>3</v>
      </c>
      <c r="O106" s="21">
        <f t="shared" si="17"/>
        <v>4.333333333333333</v>
      </c>
      <c r="P106" s="24"/>
      <c r="Q106" s="24"/>
      <c r="R106" s="24"/>
      <c r="S106" s="24"/>
    </row>
    <row r="107" spans="1:19" x14ac:dyDescent="0.7">
      <c r="A107" s="1" t="s">
        <v>515</v>
      </c>
      <c r="B107" s="1">
        <v>7</v>
      </c>
      <c r="C107" s="1">
        <v>1.2490000000000001</v>
      </c>
      <c r="D107" s="1">
        <v>0.17799999999999999</v>
      </c>
      <c r="E107" s="1">
        <v>1.2E-2</v>
      </c>
      <c r="F107" s="1">
        <v>1.5149999999999999</v>
      </c>
      <c r="G107" s="1">
        <v>0.81399999999999995</v>
      </c>
      <c r="H107" s="1">
        <v>0.78600000000000003</v>
      </c>
      <c r="I107" s="1">
        <v>0.61799999999999999</v>
      </c>
      <c r="J107" s="1">
        <v>422.85700000000003</v>
      </c>
      <c r="K107" s="1">
        <v>495.286</v>
      </c>
      <c r="L107" s="1">
        <v>115.22</v>
      </c>
      <c r="M107" s="1">
        <v>0.41399999999999998</v>
      </c>
      <c r="N107" s="1">
        <v>1</v>
      </c>
      <c r="O107" s="21">
        <f t="shared" si="17"/>
        <v>7</v>
      </c>
      <c r="P107" s="24"/>
      <c r="Q107" s="24"/>
      <c r="R107" s="24"/>
      <c r="S107" s="24"/>
    </row>
    <row r="108" spans="1:19" x14ac:dyDescent="0.7">
      <c r="A108" s="1" t="s">
        <v>516</v>
      </c>
      <c r="B108" s="1">
        <v>28</v>
      </c>
      <c r="C108" s="1">
        <v>3.5369999999999999</v>
      </c>
      <c r="D108" s="1">
        <v>0.126</v>
      </c>
      <c r="E108" s="1">
        <v>3.4000000000000002E-2</v>
      </c>
      <c r="F108" s="1">
        <v>1.2150000000000001</v>
      </c>
      <c r="G108" s="1">
        <v>0.93500000000000005</v>
      </c>
      <c r="H108" s="1">
        <v>0.85799999999999998</v>
      </c>
      <c r="I108" s="1">
        <v>0.50700000000000001</v>
      </c>
      <c r="J108" s="1">
        <v>465.35700000000003</v>
      </c>
      <c r="K108" s="1">
        <v>284.536</v>
      </c>
      <c r="L108" s="1">
        <v>107.578</v>
      </c>
      <c r="M108" s="1">
        <v>0.35</v>
      </c>
      <c r="N108" s="1">
        <v>4</v>
      </c>
      <c r="O108" s="21">
        <f t="shared" si="17"/>
        <v>7</v>
      </c>
      <c r="P108" s="24"/>
      <c r="Q108" s="24"/>
      <c r="R108" s="24"/>
      <c r="S108" s="24"/>
    </row>
    <row r="109" spans="1:19" x14ac:dyDescent="0.7">
      <c r="A109" s="1" t="s">
        <v>517</v>
      </c>
      <c r="B109" s="1">
        <v>30</v>
      </c>
      <c r="C109" s="1">
        <v>5.367</v>
      </c>
      <c r="D109" s="1">
        <v>0.17899999999999999</v>
      </c>
      <c r="E109" s="1">
        <v>5.1999999999999998E-2</v>
      </c>
      <c r="F109" s="1">
        <v>1.51</v>
      </c>
      <c r="G109" s="1">
        <v>0.87</v>
      </c>
      <c r="H109" s="1">
        <v>0.85399999999999998</v>
      </c>
      <c r="I109" s="1">
        <v>0.61199999999999999</v>
      </c>
      <c r="J109" s="1">
        <v>542.36699999999996</v>
      </c>
      <c r="K109" s="1">
        <v>535.26700000000005</v>
      </c>
      <c r="L109" s="1">
        <v>95.1</v>
      </c>
      <c r="M109" s="1">
        <v>0.39800000000000002</v>
      </c>
      <c r="N109" s="1">
        <v>6</v>
      </c>
      <c r="O109" s="21">
        <f t="shared" si="17"/>
        <v>5</v>
      </c>
      <c r="P109" s="24"/>
      <c r="Q109" s="24"/>
      <c r="R109" s="24"/>
      <c r="S109" s="24"/>
    </row>
    <row r="110" spans="1:19" x14ac:dyDescent="0.7">
      <c r="A110" s="1" t="s">
        <v>518</v>
      </c>
      <c r="B110" s="1">
        <v>8</v>
      </c>
      <c r="C110" s="1">
        <v>4.4720000000000004</v>
      </c>
      <c r="D110" s="1">
        <v>0.55900000000000005</v>
      </c>
      <c r="E110" s="1">
        <v>4.2999999999999997E-2</v>
      </c>
      <c r="F110" s="1">
        <v>2.4510000000000001</v>
      </c>
      <c r="G110" s="1">
        <v>0.78900000000000003</v>
      </c>
      <c r="H110" s="1">
        <v>0.81699999999999995</v>
      </c>
      <c r="I110" s="1">
        <v>0.94199999999999995</v>
      </c>
      <c r="J110" s="1">
        <v>243.5</v>
      </c>
      <c r="K110" s="1">
        <v>287.25</v>
      </c>
      <c r="L110" s="1">
        <v>71.134</v>
      </c>
      <c r="M110" s="1">
        <v>0.61899999999999999</v>
      </c>
      <c r="N110" s="1">
        <v>4</v>
      </c>
      <c r="O110" s="21">
        <f t="shared" si="17"/>
        <v>2</v>
      </c>
      <c r="P110" s="24"/>
      <c r="Q110" s="24"/>
      <c r="R110" s="24"/>
      <c r="S110" s="24"/>
    </row>
    <row r="111" spans="1:19" x14ac:dyDescent="0.7">
      <c r="A111" s="1" t="s">
        <v>519</v>
      </c>
      <c r="B111" s="1">
        <v>9</v>
      </c>
      <c r="C111" s="1">
        <v>2.8769999999999998</v>
      </c>
      <c r="D111" s="1">
        <v>0.32</v>
      </c>
      <c r="E111" s="1">
        <v>2.8000000000000001E-2</v>
      </c>
      <c r="F111" s="1">
        <v>1.99</v>
      </c>
      <c r="G111" s="1">
        <v>0.85399999999999998</v>
      </c>
      <c r="H111" s="1">
        <v>0.83599999999999997</v>
      </c>
      <c r="I111" s="1">
        <v>0.78100000000000003</v>
      </c>
      <c r="J111" s="1">
        <v>589.55600000000004</v>
      </c>
      <c r="K111" s="1">
        <v>553.66700000000003</v>
      </c>
      <c r="L111" s="1">
        <v>71.078000000000003</v>
      </c>
      <c r="M111" s="1">
        <v>0.55200000000000005</v>
      </c>
      <c r="N111" s="1">
        <v>6</v>
      </c>
      <c r="O111" s="21">
        <f t="shared" si="17"/>
        <v>1.5</v>
      </c>
      <c r="P111" s="24"/>
      <c r="Q111" s="24"/>
      <c r="R111" s="24"/>
      <c r="S111" s="24"/>
    </row>
    <row r="112" spans="1:19" x14ac:dyDescent="0.7">
      <c r="A112" s="1" t="s">
        <v>520</v>
      </c>
      <c r="B112" s="1">
        <v>6</v>
      </c>
      <c r="C112" s="1">
        <v>0.62</v>
      </c>
      <c r="D112" s="1">
        <v>0.10299999999999999</v>
      </c>
      <c r="E112" s="1">
        <v>6.0000000000000001E-3</v>
      </c>
      <c r="F112" s="1">
        <v>1.149</v>
      </c>
      <c r="G112" s="1">
        <v>0.88600000000000001</v>
      </c>
      <c r="H112" s="1">
        <v>0.83199999999999996</v>
      </c>
      <c r="I112" s="1">
        <v>0.48399999999999999</v>
      </c>
      <c r="J112" s="1">
        <v>589.5</v>
      </c>
      <c r="K112" s="1">
        <v>794</v>
      </c>
      <c r="L112" s="1">
        <v>82.626000000000005</v>
      </c>
      <c r="M112" s="1">
        <v>0.317</v>
      </c>
      <c r="N112" s="1">
        <v>3</v>
      </c>
      <c r="O112" s="21">
        <f t="shared" si="17"/>
        <v>2</v>
      </c>
      <c r="P112" s="24"/>
      <c r="Q112" s="24"/>
      <c r="R112" s="24"/>
      <c r="S112" s="24"/>
    </row>
    <row r="113" spans="1:19" x14ac:dyDescent="0.7">
      <c r="A113" s="1" t="s">
        <v>521</v>
      </c>
      <c r="B113" s="1">
        <v>6</v>
      </c>
      <c r="C113" s="1">
        <v>1.4339999999999999</v>
      </c>
      <c r="D113" s="1">
        <v>0.23899999999999999</v>
      </c>
      <c r="E113" s="1">
        <v>1.4E-2</v>
      </c>
      <c r="F113" s="1">
        <v>1.6339999999999999</v>
      </c>
      <c r="G113" s="1">
        <v>0.84499999999999997</v>
      </c>
      <c r="H113" s="1">
        <v>0.79700000000000004</v>
      </c>
      <c r="I113" s="1">
        <v>0.65100000000000002</v>
      </c>
      <c r="J113" s="1">
        <v>564.33299999999997</v>
      </c>
      <c r="K113" s="1">
        <v>713.33299999999997</v>
      </c>
      <c r="L113" s="1">
        <v>141.928</v>
      </c>
      <c r="M113" s="1">
        <v>0.42799999999999999</v>
      </c>
      <c r="N113" s="1">
        <v>3</v>
      </c>
      <c r="O113" s="21">
        <f t="shared" si="17"/>
        <v>2</v>
      </c>
      <c r="P113" s="24">
        <f t="shared" ref="P113" si="34">AVERAGE(O113:O122)</f>
        <v>1.7214285714285715</v>
      </c>
      <c r="Q113" s="24">
        <f t="shared" ref="Q113" si="35">_xlfn.STDEV.S(O113:O122)</f>
        <v>0.8600992518913475</v>
      </c>
      <c r="R113" s="24">
        <f t="shared" ref="R113" si="36">AVERAGE(D113:D122)</f>
        <v>0.32777777777777772</v>
      </c>
      <c r="S113" s="24">
        <f t="shared" ref="S113" si="37">_xlfn.STDEV.S(D113:D122)</f>
        <v>0.19828122564792783</v>
      </c>
    </row>
    <row r="114" spans="1:19" x14ac:dyDescent="0.7">
      <c r="A114" s="1" t="s">
        <v>522</v>
      </c>
      <c r="B114" s="1">
        <v>9</v>
      </c>
      <c r="C114" s="1">
        <v>5.9550000000000001</v>
      </c>
      <c r="D114" s="1">
        <v>0.66200000000000003</v>
      </c>
      <c r="E114" s="1">
        <v>5.8000000000000003E-2</v>
      </c>
      <c r="F114" s="1">
        <v>2.806</v>
      </c>
      <c r="G114" s="1">
        <v>0.77900000000000003</v>
      </c>
      <c r="H114" s="1">
        <v>0.82799999999999996</v>
      </c>
      <c r="I114" s="1">
        <v>1.0449999999999999</v>
      </c>
      <c r="J114" s="1">
        <v>618.66700000000003</v>
      </c>
      <c r="K114" s="1">
        <v>667</v>
      </c>
      <c r="L114" s="1">
        <v>100.745</v>
      </c>
      <c r="M114" s="1">
        <v>0.74399999999999999</v>
      </c>
      <c r="N114" s="1">
        <v>3</v>
      </c>
      <c r="O114" s="21">
        <f t="shared" si="17"/>
        <v>3</v>
      </c>
      <c r="P114" s="24"/>
      <c r="Q114" s="24"/>
      <c r="R114" s="24"/>
      <c r="S114" s="24"/>
    </row>
    <row r="115" spans="1:19" x14ac:dyDescent="0.7">
      <c r="A115" s="1" t="s">
        <v>523</v>
      </c>
      <c r="B115" s="1">
        <v>13</v>
      </c>
      <c r="C115" s="1">
        <v>6.7850000000000001</v>
      </c>
      <c r="D115" s="1">
        <v>0.52200000000000002</v>
      </c>
      <c r="E115" s="1">
        <v>6.6000000000000003E-2</v>
      </c>
      <c r="F115" s="1">
        <v>2.085</v>
      </c>
      <c r="G115" s="1">
        <v>0.88800000000000001</v>
      </c>
      <c r="H115" s="1">
        <v>0.84699999999999998</v>
      </c>
      <c r="I115" s="1">
        <v>0.78</v>
      </c>
      <c r="J115" s="1">
        <v>560.53800000000001</v>
      </c>
      <c r="K115" s="1">
        <v>450.53800000000001</v>
      </c>
      <c r="L115" s="1">
        <v>108.286</v>
      </c>
      <c r="M115" s="1">
        <v>0.57899999999999996</v>
      </c>
      <c r="N115" s="1">
        <v>6</v>
      </c>
      <c r="O115" s="21">
        <f t="shared" si="17"/>
        <v>2.1666666666666665</v>
      </c>
      <c r="P115" s="24"/>
      <c r="Q115" s="24"/>
      <c r="R115" s="24"/>
      <c r="S115" s="24"/>
    </row>
    <row r="116" spans="1:19" x14ac:dyDescent="0.7">
      <c r="A116" s="1" t="s">
        <v>524</v>
      </c>
      <c r="B116" s="1">
        <v>10</v>
      </c>
      <c r="C116" s="1">
        <v>1.5389999999999999</v>
      </c>
      <c r="D116" s="1">
        <v>0.154</v>
      </c>
      <c r="E116" s="1">
        <v>1.4999999999999999E-2</v>
      </c>
      <c r="F116" s="1">
        <v>1.2769999999999999</v>
      </c>
      <c r="G116" s="1">
        <v>0.92400000000000004</v>
      </c>
      <c r="H116" s="1">
        <v>0.84299999999999997</v>
      </c>
      <c r="I116" s="1">
        <v>0.51900000000000002</v>
      </c>
      <c r="J116" s="1">
        <v>336.4</v>
      </c>
      <c r="K116" s="1">
        <v>422.6</v>
      </c>
      <c r="L116" s="1">
        <v>105.37</v>
      </c>
      <c r="M116" s="1">
        <v>0.36899999999999999</v>
      </c>
      <c r="N116" s="1">
        <v>7</v>
      </c>
      <c r="O116" s="21">
        <f t="shared" si="17"/>
        <v>1.4285714285714286</v>
      </c>
      <c r="P116" s="24"/>
      <c r="Q116" s="24"/>
      <c r="R116" s="24"/>
      <c r="S116" s="24"/>
    </row>
    <row r="117" spans="1:19" x14ac:dyDescent="0.7">
      <c r="A117" s="1" t="s">
        <v>525</v>
      </c>
      <c r="B117" s="1">
        <v>6</v>
      </c>
      <c r="C117" s="1">
        <v>2.1349999999999998</v>
      </c>
      <c r="D117" s="1">
        <v>0.35599999999999998</v>
      </c>
      <c r="E117" s="1">
        <v>2.1000000000000001E-2</v>
      </c>
      <c r="F117" s="1">
        <v>2.113</v>
      </c>
      <c r="G117" s="1">
        <v>0.76600000000000001</v>
      </c>
      <c r="H117" s="1">
        <v>0.79500000000000004</v>
      </c>
      <c r="I117" s="1">
        <v>0.79500000000000004</v>
      </c>
      <c r="J117" s="1">
        <v>705.33299999999997</v>
      </c>
      <c r="K117" s="1">
        <v>470</v>
      </c>
      <c r="L117" s="1">
        <v>62.591999999999999</v>
      </c>
      <c r="M117" s="1">
        <v>0.52400000000000002</v>
      </c>
      <c r="N117" s="1">
        <v>3</v>
      </c>
      <c r="O117" s="21">
        <f t="shared" si="17"/>
        <v>2</v>
      </c>
      <c r="P117" s="24"/>
      <c r="Q117" s="24"/>
      <c r="R117" s="24"/>
      <c r="S117" s="24"/>
    </row>
    <row r="118" spans="1:19" x14ac:dyDescent="0.7">
      <c r="A118" s="1" t="s">
        <v>526</v>
      </c>
      <c r="B118" s="1">
        <v>9</v>
      </c>
      <c r="C118" s="1">
        <v>1.8939999999999999</v>
      </c>
      <c r="D118" s="1">
        <v>0.21</v>
      </c>
      <c r="E118" s="1">
        <v>1.7999999999999999E-2</v>
      </c>
      <c r="F118" s="1">
        <v>1.417</v>
      </c>
      <c r="G118" s="1">
        <v>0.93600000000000005</v>
      </c>
      <c r="H118" s="1">
        <v>0.85499999999999998</v>
      </c>
      <c r="I118" s="1">
        <v>0.56399999999999995</v>
      </c>
      <c r="J118" s="1">
        <v>506.22199999999998</v>
      </c>
      <c r="K118" s="1">
        <v>663.77800000000002</v>
      </c>
      <c r="L118" s="1">
        <v>80.394999999999996</v>
      </c>
      <c r="M118" s="1">
        <v>0.42799999999999999</v>
      </c>
      <c r="N118" s="1">
        <v>7</v>
      </c>
      <c r="O118" s="21">
        <f t="shared" si="17"/>
        <v>1.2857142857142858</v>
      </c>
      <c r="P118" s="24"/>
      <c r="Q118" s="24"/>
      <c r="R118" s="24"/>
      <c r="S118" s="24"/>
    </row>
    <row r="119" spans="1:19" x14ac:dyDescent="0.7">
      <c r="A119" s="1" t="s">
        <v>527</v>
      </c>
      <c r="B119" s="1">
        <v>11</v>
      </c>
      <c r="C119" s="1">
        <v>0.93500000000000005</v>
      </c>
      <c r="D119" s="1">
        <v>8.5000000000000006E-2</v>
      </c>
      <c r="E119" s="1">
        <v>8.9999999999999993E-3</v>
      </c>
      <c r="F119" s="1">
        <v>1.0109999999999999</v>
      </c>
      <c r="G119" s="1">
        <v>0.90300000000000002</v>
      </c>
      <c r="H119" s="1">
        <v>0.85</v>
      </c>
      <c r="I119" s="1">
        <v>0.44700000000000001</v>
      </c>
      <c r="J119" s="1">
        <v>683.45500000000004</v>
      </c>
      <c r="K119" s="1">
        <v>395</v>
      </c>
      <c r="L119" s="1">
        <v>111</v>
      </c>
      <c r="M119" s="1">
        <v>0.27</v>
      </c>
      <c r="N119" s="1">
        <v>4</v>
      </c>
      <c r="O119" s="21">
        <f t="shared" si="17"/>
        <v>2.75</v>
      </c>
      <c r="P119" s="24"/>
      <c r="Q119" s="24"/>
      <c r="R119" s="24"/>
      <c r="S119" s="24"/>
    </row>
    <row r="120" spans="1:19" x14ac:dyDescent="0.7">
      <c r="A120" s="1" t="s">
        <v>528</v>
      </c>
      <c r="B120" s="1">
        <v>12</v>
      </c>
      <c r="C120" s="1">
        <v>2.4089999999999998</v>
      </c>
      <c r="D120" s="1">
        <v>0.20100000000000001</v>
      </c>
      <c r="E120" s="1">
        <v>2.3E-2</v>
      </c>
      <c r="F120" s="1">
        <v>1.587</v>
      </c>
      <c r="G120" s="1">
        <v>0.83399999999999996</v>
      </c>
      <c r="H120" s="1">
        <v>0.82099999999999995</v>
      </c>
      <c r="I120" s="1">
        <v>0.621</v>
      </c>
      <c r="J120" s="1">
        <v>305.33300000000003</v>
      </c>
      <c r="K120" s="1">
        <v>425.41699999999997</v>
      </c>
      <c r="L120" s="1">
        <v>93.975999999999999</v>
      </c>
      <c r="M120" s="1">
        <v>0.42699999999999999</v>
      </c>
      <c r="N120" s="1">
        <v>9</v>
      </c>
      <c r="O120" s="21">
        <f t="shared" si="17"/>
        <v>1.3333333333333333</v>
      </c>
      <c r="P120" s="24"/>
      <c r="Q120" s="24"/>
      <c r="R120" s="24"/>
      <c r="S120" s="24"/>
    </row>
    <row r="121" spans="1:19" x14ac:dyDescent="0.7">
      <c r="A121" s="1" t="s">
        <v>529</v>
      </c>
      <c r="B121" s="1">
        <v>0</v>
      </c>
      <c r="C121" s="1">
        <v>0</v>
      </c>
      <c r="D121" s="1" t="s">
        <v>21</v>
      </c>
      <c r="E121" s="1">
        <v>0</v>
      </c>
      <c r="F121" s="1" t="s">
        <v>21</v>
      </c>
      <c r="G121" s="1" t="s">
        <v>21</v>
      </c>
      <c r="H121" s="1" t="s">
        <v>21</v>
      </c>
      <c r="I121" s="1" t="s">
        <v>21</v>
      </c>
      <c r="J121" s="1" t="s">
        <v>21</v>
      </c>
      <c r="K121" s="1" t="s">
        <v>21</v>
      </c>
      <c r="L121" s="1" t="s">
        <v>21</v>
      </c>
      <c r="M121" s="1" t="s">
        <v>21</v>
      </c>
      <c r="N121" s="1">
        <v>5</v>
      </c>
      <c r="O121" s="21">
        <f t="shared" si="17"/>
        <v>0</v>
      </c>
      <c r="P121" s="24"/>
      <c r="Q121" s="24"/>
      <c r="R121" s="24"/>
      <c r="S121" s="24"/>
    </row>
    <row r="122" spans="1:19" x14ac:dyDescent="0.7">
      <c r="A122" s="1" t="s">
        <v>530</v>
      </c>
      <c r="B122" s="1">
        <v>5</v>
      </c>
      <c r="C122" s="1">
        <v>2.6030000000000002</v>
      </c>
      <c r="D122" s="1">
        <v>0.52100000000000002</v>
      </c>
      <c r="E122" s="1">
        <v>2.5000000000000001E-2</v>
      </c>
      <c r="F122" s="1">
        <v>2.3559999999999999</v>
      </c>
      <c r="G122" s="1">
        <v>0.82199999999999995</v>
      </c>
      <c r="H122" s="1">
        <v>0.83699999999999997</v>
      </c>
      <c r="I122" s="1">
        <v>0.85499999999999998</v>
      </c>
      <c r="J122" s="1">
        <v>580.79999999999995</v>
      </c>
      <c r="K122" s="1">
        <v>331.8</v>
      </c>
      <c r="L122" s="1">
        <v>109.181</v>
      </c>
      <c r="M122" s="1">
        <v>0.55700000000000005</v>
      </c>
      <c r="N122" s="1">
        <v>4</v>
      </c>
      <c r="O122" s="21">
        <f t="shared" si="17"/>
        <v>1.25</v>
      </c>
      <c r="P122" s="24"/>
      <c r="Q122" s="24"/>
      <c r="R122" s="24"/>
      <c r="S122" s="24"/>
    </row>
  </sheetData>
  <mergeCells count="50">
    <mergeCell ref="P103:P112"/>
    <mergeCell ref="Q103:Q112"/>
    <mergeCell ref="R103:R112"/>
    <mergeCell ref="S103:S112"/>
    <mergeCell ref="P113:P122"/>
    <mergeCell ref="Q113:Q122"/>
    <mergeCell ref="R113:R122"/>
    <mergeCell ref="S113:S122"/>
    <mergeCell ref="P83:P92"/>
    <mergeCell ref="Q83:Q92"/>
    <mergeCell ref="R83:R92"/>
    <mergeCell ref="S83:S92"/>
    <mergeCell ref="P93:P102"/>
    <mergeCell ref="Q93:Q102"/>
    <mergeCell ref="R93:R102"/>
    <mergeCell ref="S93:S102"/>
    <mergeCell ref="P63:P72"/>
    <mergeCell ref="Q63:Q72"/>
    <mergeCell ref="R63:R72"/>
    <mergeCell ref="S63:S72"/>
    <mergeCell ref="P73:P82"/>
    <mergeCell ref="Q73:Q82"/>
    <mergeCell ref="R73:R82"/>
    <mergeCell ref="S73:S82"/>
    <mergeCell ref="P43:P52"/>
    <mergeCell ref="Q43:Q52"/>
    <mergeCell ref="R43:R52"/>
    <mergeCell ref="S43:S52"/>
    <mergeCell ref="P53:P62"/>
    <mergeCell ref="Q53:Q62"/>
    <mergeCell ref="R53:R62"/>
    <mergeCell ref="S53:S62"/>
    <mergeCell ref="P25:P34"/>
    <mergeCell ref="Q25:Q34"/>
    <mergeCell ref="R25:R34"/>
    <mergeCell ref="S25:S34"/>
    <mergeCell ref="P35:P42"/>
    <mergeCell ref="Q35:Q42"/>
    <mergeCell ref="R35:R42"/>
    <mergeCell ref="S35:S42"/>
    <mergeCell ref="S5:S14"/>
    <mergeCell ref="P15:P24"/>
    <mergeCell ref="Q15:Q24"/>
    <mergeCell ref="R15:R24"/>
    <mergeCell ref="S15:S24"/>
    <mergeCell ref="A1:R2"/>
    <mergeCell ref="A3:R3"/>
    <mergeCell ref="P5:P14"/>
    <mergeCell ref="R5:R14"/>
    <mergeCell ref="Q5:Q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CTRL</vt:lpstr>
      <vt:lpstr>NMDA</vt:lpstr>
      <vt:lpstr>NMDA+ETO</vt:lpstr>
      <vt:lpstr>ETO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Rubio Atonal</dc:creator>
  <cp:keywords/>
  <dc:description/>
  <cp:lastModifiedBy>Luis Fernando Rubio Atonal</cp:lastModifiedBy>
  <cp:revision/>
  <dcterms:created xsi:type="dcterms:W3CDTF">2020-10-02T04:13:36Z</dcterms:created>
  <dcterms:modified xsi:type="dcterms:W3CDTF">2020-11-14T17:06:00Z</dcterms:modified>
  <cp:category/>
  <cp:contentStatus/>
</cp:coreProperties>
</file>