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aa2d1c08326cb3/Documents/Ioannou Lab/Results/"/>
    </mc:Choice>
  </mc:AlternateContent>
  <xr:revisionPtr revIDLastSave="953" documentId="8_{9BBB6E2E-3EC8-4EFB-8C3B-9CE899ED9E92}" xr6:coauthVersionLast="46" xr6:coauthVersionMax="46" xr10:uidLastSave="{F3C14C17-79C1-42F8-9D41-DD6827250F3E}"/>
  <bookViews>
    <workbookView xWindow="-103" yWindow="-103" windowWidth="22149" windowHeight="13320" activeTab="3" xr2:uid="{B4F1E719-906E-4D68-ADAA-3F4D1905440F}"/>
  </bookViews>
  <sheets>
    <sheet name="CTRL" sheetId="2" r:id="rId1"/>
    <sheet name="NMDA" sheetId="4" r:id="rId2"/>
    <sheet name="NMDA + ATGListatin" sheetId="3" r:id="rId3"/>
    <sheet name="ATGListati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5" i="1" l="1"/>
  <c r="U75" i="1"/>
  <c r="T65" i="1"/>
  <c r="T75" i="1"/>
  <c r="S65" i="1"/>
  <c r="S75" i="1"/>
  <c r="R65" i="1"/>
  <c r="R75" i="1"/>
  <c r="Q65" i="1"/>
  <c r="Q75" i="1"/>
  <c r="P65" i="1"/>
  <c r="P75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U65" i="3"/>
  <c r="U75" i="3"/>
  <c r="T65" i="3"/>
  <c r="T75" i="3"/>
  <c r="S65" i="3"/>
  <c r="S75" i="3"/>
  <c r="R65" i="3"/>
  <c r="R75" i="3"/>
  <c r="Q65" i="3"/>
  <c r="Q75" i="3"/>
  <c r="P65" i="3"/>
  <c r="P75" i="3"/>
  <c r="O67" i="3"/>
  <c r="O66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U45" i="4"/>
  <c r="U55" i="4"/>
  <c r="U65" i="4"/>
  <c r="U75" i="4"/>
  <c r="T45" i="4"/>
  <c r="T55" i="4"/>
  <c r="T65" i="4"/>
  <c r="T75" i="4"/>
  <c r="S45" i="4"/>
  <c r="S55" i="4"/>
  <c r="S65" i="4"/>
  <c r="S75" i="4"/>
  <c r="R45" i="4"/>
  <c r="R55" i="4"/>
  <c r="R65" i="4"/>
  <c r="R75" i="4"/>
  <c r="Q45" i="4"/>
  <c r="Q55" i="4"/>
  <c r="Q65" i="4"/>
  <c r="Q75" i="4"/>
  <c r="P45" i="4"/>
  <c r="P55" i="4"/>
  <c r="P65" i="4"/>
  <c r="P75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65" i="3" l="1"/>
  <c r="P75" i="2"/>
  <c r="P65" i="2"/>
  <c r="U65" i="2"/>
  <c r="U75" i="2"/>
  <c r="T65" i="2"/>
  <c r="T75" i="2"/>
  <c r="S65" i="2"/>
  <c r="S75" i="2"/>
  <c r="R65" i="2"/>
  <c r="R75" i="2"/>
  <c r="Q65" i="2"/>
  <c r="Q75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P55" i="3" l="1"/>
  <c r="U45" i="3"/>
  <c r="U55" i="3"/>
  <c r="T45" i="3"/>
  <c r="T55" i="3"/>
  <c r="S45" i="3"/>
  <c r="S55" i="3"/>
  <c r="R45" i="3"/>
  <c r="R55" i="3"/>
  <c r="Q45" i="3"/>
  <c r="Q55" i="3"/>
  <c r="P45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U45" i="2"/>
  <c r="U55" i="2"/>
  <c r="T45" i="2"/>
  <c r="T55" i="2"/>
  <c r="S45" i="2"/>
  <c r="S55" i="2"/>
  <c r="R45" i="2"/>
  <c r="R55" i="2"/>
  <c r="Q45" i="2"/>
  <c r="Q55" i="2"/>
  <c r="P45" i="2"/>
  <c r="P55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U45" i="1"/>
  <c r="U55" i="1"/>
  <c r="T45" i="1"/>
  <c r="T55" i="1"/>
  <c r="S45" i="1"/>
  <c r="S55" i="1"/>
  <c r="R45" i="1"/>
  <c r="R55" i="1"/>
  <c r="Q45" i="1"/>
  <c r="Q55" i="1"/>
  <c r="P45" i="1"/>
  <c r="P55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U15" i="1"/>
  <c r="U25" i="1"/>
  <c r="U35" i="1"/>
  <c r="T15" i="1"/>
  <c r="T25" i="1"/>
  <c r="T35" i="1"/>
  <c r="U5" i="1"/>
  <c r="T5" i="1"/>
  <c r="U15" i="3"/>
  <c r="U25" i="3"/>
  <c r="U35" i="3"/>
  <c r="T15" i="3"/>
  <c r="T25" i="3"/>
  <c r="T35" i="3"/>
  <c r="U5" i="3"/>
  <c r="T5" i="3"/>
  <c r="U15" i="4"/>
  <c r="U25" i="4"/>
  <c r="U35" i="4"/>
  <c r="T15" i="4"/>
  <c r="T25" i="4"/>
  <c r="T35" i="4"/>
  <c r="U5" i="4"/>
  <c r="T5" i="4"/>
  <c r="U15" i="2"/>
  <c r="U25" i="2"/>
  <c r="U35" i="2"/>
  <c r="T15" i="2"/>
  <c r="T25" i="2"/>
  <c r="T35" i="2"/>
  <c r="U5" i="2"/>
  <c r="T5" i="2"/>
  <c r="S15" i="2" l="1"/>
  <c r="S25" i="2"/>
  <c r="S35" i="2"/>
  <c r="S5" i="2"/>
  <c r="Q15" i="2"/>
  <c r="Q25" i="2"/>
  <c r="Q35" i="2"/>
  <c r="Q5" i="2"/>
  <c r="S15" i="4"/>
  <c r="S25" i="4"/>
  <c r="S35" i="4"/>
  <c r="S5" i="4"/>
  <c r="Q15" i="4"/>
  <c r="Q25" i="4"/>
  <c r="Q35" i="4"/>
  <c r="Q5" i="4"/>
  <c r="S15" i="3"/>
  <c r="S25" i="3"/>
  <c r="S35" i="3"/>
  <c r="S5" i="3"/>
  <c r="Q15" i="3"/>
  <c r="Q25" i="3"/>
  <c r="Q35" i="3"/>
  <c r="Q5" i="3"/>
  <c r="S5" i="1"/>
  <c r="Q25" i="1"/>
  <c r="Q15" i="1"/>
  <c r="Q5" i="1"/>
  <c r="S15" i="1"/>
  <c r="S25" i="1"/>
  <c r="S35" i="1"/>
  <c r="Q35" i="1"/>
  <c r="R25" i="4"/>
  <c r="R35" i="4"/>
  <c r="P25" i="4"/>
  <c r="P35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R35" i="3"/>
  <c r="P35" i="3"/>
  <c r="O37" i="3"/>
  <c r="O38" i="3"/>
  <c r="O39" i="3"/>
  <c r="O40" i="3"/>
  <c r="O41" i="3"/>
  <c r="O42" i="3"/>
  <c r="O43" i="3"/>
  <c r="O44" i="3"/>
  <c r="O36" i="3"/>
  <c r="O35" i="3"/>
  <c r="R25" i="3"/>
  <c r="P25" i="3"/>
  <c r="O29" i="3"/>
  <c r="O30" i="3"/>
  <c r="O31" i="3"/>
  <c r="O32" i="3"/>
  <c r="O33" i="3"/>
  <c r="O34" i="3"/>
  <c r="O28" i="3"/>
  <c r="O27" i="3"/>
  <c r="O26" i="3"/>
  <c r="O25" i="3"/>
  <c r="R25" i="2" l="1"/>
  <c r="R35" i="2"/>
  <c r="P25" i="2"/>
  <c r="P3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R25" i="1"/>
  <c r="R35" i="1"/>
  <c r="P25" i="1"/>
  <c r="P35" i="1"/>
  <c r="O25" i="2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R15" i="4"/>
  <c r="P15" i="4"/>
  <c r="R5" i="4"/>
  <c r="P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R15" i="3" l="1"/>
  <c r="P15" i="3"/>
  <c r="O24" i="3"/>
  <c r="O23" i="3"/>
  <c r="O22" i="3"/>
  <c r="O21" i="3"/>
  <c r="O20" i="3"/>
  <c r="O19" i="3"/>
  <c r="O18" i="3"/>
  <c r="O17" i="3"/>
  <c r="O16" i="3"/>
  <c r="O15" i="3"/>
  <c r="R5" i="3"/>
  <c r="P5" i="3"/>
  <c r="O6" i="3"/>
  <c r="O7" i="3"/>
  <c r="O8" i="3"/>
  <c r="O9" i="3"/>
  <c r="O10" i="3"/>
  <c r="O11" i="3"/>
  <c r="O12" i="3"/>
  <c r="O13" i="3"/>
  <c r="O14" i="3"/>
  <c r="O5" i="3"/>
  <c r="R15" i="2" l="1"/>
  <c r="P15" i="2"/>
  <c r="O24" i="2"/>
  <c r="O23" i="2"/>
  <c r="O22" i="2"/>
  <c r="O21" i="2"/>
  <c r="O20" i="2"/>
  <c r="O19" i="2"/>
  <c r="O18" i="2"/>
  <c r="O17" i="2"/>
  <c r="O16" i="2"/>
  <c r="O15" i="2"/>
  <c r="R5" i="2"/>
  <c r="P5" i="2"/>
  <c r="O6" i="2"/>
  <c r="O7" i="2"/>
  <c r="O8" i="2"/>
  <c r="O9" i="2"/>
  <c r="O10" i="2"/>
  <c r="O11" i="2"/>
  <c r="O12" i="2"/>
  <c r="O13" i="2"/>
  <c r="O14" i="2"/>
  <c r="O5" i="2"/>
  <c r="R15" i="1"/>
  <c r="P15" i="1"/>
  <c r="O24" i="1"/>
  <c r="O23" i="1"/>
  <c r="O22" i="1"/>
  <c r="O21" i="1"/>
  <c r="O20" i="1"/>
  <c r="O19" i="1"/>
  <c r="O18" i="1"/>
  <c r="O17" i="1"/>
  <c r="O16" i="1"/>
  <c r="O15" i="1"/>
  <c r="R5" i="1"/>
  <c r="P5" i="1"/>
  <c r="O6" i="1"/>
  <c r="O7" i="1"/>
  <c r="O8" i="1"/>
  <c r="O9" i="1"/>
  <c r="O10" i="1"/>
  <c r="O11" i="1"/>
  <c r="O12" i="1"/>
  <c r="O13" i="1"/>
  <c r="O14" i="1"/>
  <c r="O5" i="1"/>
</calcChain>
</file>

<file path=xl/sharedStrings.xml><?xml version="1.0" encoding="utf-8"?>
<sst xmlns="http://schemas.openxmlformats.org/spreadsheetml/2006/main" count="412" uniqueCount="345">
  <si>
    <t>C3-MAX_29-SEP-2020-63x-ATGListatin-DAPI+GFAP+BP493-1L.lsm</t>
  </si>
  <si>
    <t>Slice</t>
  </si>
  <si>
    <t>Count</t>
  </si>
  <si>
    <t>Total Area</t>
  </si>
  <si>
    <t>Average Size</t>
  </si>
  <si>
    <t>% Area</t>
  </si>
  <si>
    <t>Perimeter</t>
  </si>
  <si>
    <t>Circularity</t>
  </si>
  <si>
    <t>Solidity</t>
  </si>
  <si>
    <t>Feret Diameter</t>
  </si>
  <si>
    <t>FeretX</t>
  </si>
  <si>
    <t>FeretY</t>
  </si>
  <si>
    <t>FeretAngle</t>
  </si>
  <si>
    <t>MinFeret</t>
  </si>
  <si>
    <t>Cells</t>
  </si>
  <si>
    <t>C3-MAX_29-SEP-2020-63x-ATGListatin-DAPI+GFAP+BP493-2L.lsm</t>
  </si>
  <si>
    <t>ATGListatin</t>
  </si>
  <si>
    <t>C3-MAX_29-SEP-2020-63x-ATGListatin-DAPI+GFAP+BP493-3L.lsm</t>
  </si>
  <si>
    <t>C3-MAX_29-SEP-2020-63x-ATGListatin-DAPI+GFAP+BP493-4L.lsm</t>
  </si>
  <si>
    <t>Technique: Z-Stack (Max Intensity) &gt; Threshold (RenyiEntropy) &gt; Set Measurements (Area, Shape Descriptors, Area Fraction, Perimeter, Feret's Diameter) &gt; Analyze Particles (3-Infinity Pixel Units, Overlay Masks, Exclude on edges, Display results, summarize). For cell number count cells on GFAP channel.</t>
  </si>
  <si>
    <t>C3-MAX_29-SEP-2020-63x-ATGListatin-DAPI+GFAP+BP493-5L.lsm</t>
  </si>
  <si>
    <t>C3-MAX_29-SEP-2020-63x-ATGListatin-DAPI+GFAP+BP493-6L.lsm</t>
  </si>
  <si>
    <t>Count/Cells</t>
  </si>
  <si>
    <t>C3-MAX_29-SEP-2020-63x-ATGListatin-DAPI+GFAP+BP493-7L.lsm</t>
  </si>
  <si>
    <t>C3-MAX_29-SEP-2020-63x-ATGListatin-DAPI+GFAP+BP493-8L.lsm</t>
  </si>
  <si>
    <t>C3-MAX_29-SEP-2020-63x-ATGListatin-DAPI+GFAP+BP493-9L.lsm</t>
  </si>
  <si>
    <t>C3-MAX_29-SEP-2020-63x-ATGListatin-DAPI+GFAP+BP493-10L.lsm</t>
  </si>
  <si>
    <t>Average Count/Cells</t>
  </si>
  <si>
    <t>Average Area Size</t>
  </si>
  <si>
    <t>C3-MAX_29-SEP-2020-63x-ATGListatin-DAPI+GFAP+BP493-1R.lsm</t>
  </si>
  <si>
    <t>C3-MAX_29-SEP-2020-63x-ATGListatin-DAPI+GFAP+BP493-2R.lsm</t>
  </si>
  <si>
    <t>C3-MAX_29-SEP-2020-63x-ATGListatin-DAPI+GFAP+BP493-3R.lsm</t>
  </si>
  <si>
    <t>C3-MAX_29-SEP-2020-63x-ATGListatin-DAPI+GFAP+BP493-4R.lsm</t>
  </si>
  <si>
    <t>C3-MAX_29-SEP-2020-63x-ATGListatin-DAPI+GFAP+BP493-5R.lsm</t>
  </si>
  <si>
    <t>C3-MAX_29-SEP-2020-63x-ATGListatin-DAPI+GFAP+BP493-6R.lsm</t>
  </si>
  <si>
    <t>C3-MAX_29-SEP-2020-63x-ATGListatin-DAPI+GFAP+BP493-7R.lsm</t>
  </si>
  <si>
    <t>C3-MAX_29-SEP-2020-63x-ATGListatin-DAPI+GFAP+BP493-8R.lsm</t>
  </si>
  <si>
    <t>C3-MAX_29-SEP-2020-63x-ATGListatin-DAPI+GFAP+BP493-9R.lsm</t>
  </si>
  <si>
    <t>C3-MAX_29-SEP-2020-63x-ATGListatin-DAPI+GFAP+BP493-10R.lsm</t>
  </si>
  <si>
    <t>C3-MAX_29-SEP-2020-63x-CTRL-DAPI+GFAP+BP493-1L.lsm</t>
  </si>
  <si>
    <t>CTRL</t>
  </si>
  <si>
    <t>C3-MAX_29-SEP-2020-63x-CTRL-DAPI+GFAP+BP493-2L.lsm</t>
  </si>
  <si>
    <t>C3-MAX_29-SEP-2020-63x-CTRL-DAPI+GFAP+BP493-3L.lsm</t>
  </si>
  <si>
    <t>C3-MAX_29-SEP-2020-63x-CTRL-DAPI+GFAP+BP493-4L.lsm</t>
  </si>
  <si>
    <t>C3-MAX_29-SEP-2020-63x-CTRL-DAPI+GFAP+BP493-5L.lsm</t>
  </si>
  <si>
    <t>C3-MAX_29-SEP-2020-63x-CTRL-DAPI+GFAP+BP493-6L.lsm</t>
  </si>
  <si>
    <t>C3-MAX_29-SEP-2020-63x-CTRL-DAPI+GFAP+BP493-7L.lsm</t>
  </si>
  <si>
    <t>C3-MAX_29-SEP-2020-63x-CTRL-DAPI+GFAP+BP493-8L.lsm</t>
  </si>
  <si>
    <t>C3-MAX_29-SEP-2020-63x-CTRL-DAPI+GFAP+BP493-9L.lsm</t>
  </si>
  <si>
    <t>C3-MAX_29-SEP-2020-63x-CTRL-DAPI+GFAP+BP493-10L.lsm</t>
  </si>
  <si>
    <t>C3-MAX_29-SEP-2020-63x-CTRL-DAPI+GFAP+BP493-1R.lsm</t>
  </si>
  <si>
    <t>C3-MAX_29-SEP-2020-63x-CTRL-DAPI+GFAP+BP493-2R.lsm</t>
  </si>
  <si>
    <t>C3-MAX_29-SEP-2020-63x-CTRL-DAPI+GFAP+BP493-3R.lsm</t>
  </si>
  <si>
    <t>C3-MAX_29-SEP-2020-63x-CTRL-DAPI+GFAP+BP493-4R.lsm</t>
  </si>
  <si>
    <t>C3-MAX_29-SEP-2020-63x-CTRL-DAPI+GFAP+BP493-5R.lsm</t>
  </si>
  <si>
    <t>C3-MAX_29-SEP-2020-63x-CTRL-DAPI+GFAP+BP493-6R.lsm</t>
  </si>
  <si>
    <t>C3-MAX_29-SEP-2020-63x-CTRL-DAPI+GFAP+BP493-7R.lsm</t>
  </si>
  <si>
    <t>C3-MAX_29-SEP-2020-63x-CTRL-DAPI+GFAP+BP493-8R.lsm</t>
  </si>
  <si>
    <t>C3-MAX_29-SEP-2020-63x-CTRL-DAPI+GFAP+BP493-9R.lsm</t>
  </si>
  <si>
    <t>C3-MAX_29-SEP-2020-63x-CTRL-DAPI+GFAP+BP493-10R.lsm</t>
  </si>
  <si>
    <t>NMDA</t>
  </si>
  <si>
    <t>NMDA + ATGListatin</t>
  </si>
  <si>
    <t>C3-MAX_29-SEP-2020-63x-NMDA+ATGListatin-DAPI+GFAP+BP493-1L.lsm</t>
  </si>
  <si>
    <t>C3-MAX_29-SEP-2020-63x-NMDA+ATGListatin-DAPI+GFAP+BP493-2L.lsm</t>
  </si>
  <si>
    <t>C3-MAX_29-SEP-2020-63x-NMDA+ATGListatin-DAPI+GFAP+BP493-3L.lsm</t>
  </si>
  <si>
    <t>C3-MAX_29-SEP-2020-63x-NMDA+ATGListatin-DAPI+GFAP+BP493-4L.lsm</t>
  </si>
  <si>
    <t>C3-MAX_29-SEP-2020-63x-NMDA+ATGListatin-DAPI+GFAP+BP493-5L.lsm</t>
  </si>
  <si>
    <t>C3-MAX_29-SEP-2020-63x-NMDA+ATGListatin-DAPI+GFAP+BP493-6L.lsm</t>
  </si>
  <si>
    <t>C3-MAX_29-SEP-2020-63x-NMDA+ATGListatin-DAPI+GFAP+BP493-7L.lsm</t>
  </si>
  <si>
    <t>C3-MAX_29-SEP-2020-63x-NMDA+ATGListatin-DAPI+GFAP+BP493-8L.lsm</t>
  </si>
  <si>
    <t>C3-MAX_29-SEP-2020-63x-NMDA+ATGListatin-DAPI+GFAP+BP493-9L.lsm</t>
  </si>
  <si>
    <t>C3-MAX_29-SEP-2020-63x-NMDA+ATGListatin-DAPI+GFAP+BP493-10L.lsm</t>
  </si>
  <si>
    <t>C3-MAX_29-SEP-2020-63x-NMDA+ATGListatin-DAPI+GFAP+BP493-1R.lsm</t>
  </si>
  <si>
    <t>Technique: Z-Stack (Max Intensity) &gt; Threshold (RenyiEntropy) &gt; Set Measurements (Area, Shape Descriptors, Area Fraction, Perimeter, Feret's Diameter) &gt; Analyze Particles (3-Infinity Pixel Units, Overlay Masks, Exclude on edges, Display results, summarize). For cell number count cells on GFAP channel. Watershed if LD overlap. Non GFAP+ cells were excluded.</t>
  </si>
  <si>
    <t>C3-MAX_29-SEP-2020-63x-NMDA+ATGListatin-DAPI+GFAP+BP493-2R.lsm</t>
  </si>
  <si>
    <t>C3-MAX_29-SEP-2020-63x-NMDA+ATGListatin-DAPI+GFAP+BP493-3R.lsm</t>
  </si>
  <si>
    <t>C3-MAX_29-SEP-2020-63x-NMDA+ATGListatin-DAPI+GFAP+BP493-4R.lsm</t>
  </si>
  <si>
    <t>C3-MAX_29-SEP-2020-63x-NMDA+ATGListatin-DAPI+GFAP+BP493-5R.lsm</t>
  </si>
  <si>
    <t>C3-MAX_29-SEP-2020-63x-NMDA+ATGListatin-DAPI+GFAP+BP493-6R.lsm</t>
  </si>
  <si>
    <t>C3-MAX_29-SEP-2020-63x-NMDA+ATGListatin-DAPI+GFAP+BP493-7R.lsm</t>
  </si>
  <si>
    <t>C3-MAX_29-SEP-2020-63x-NMDA+ATGListatin-DAPI+GFAP+BP493-8R.lsm</t>
  </si>
  <si>
    <t>C3-MAX_29-SEP-2020-63x-NMDA+ATGListatin-DAPI+GFAP+BP493-9R.lsm</t>
  </si>
  <si>
    <t>C3-MAX_29-SEP-2020-63x-NMDA+ATGListatin-DAPI+GFAP+BP493-10R.lsm</t>
  </si>
  <si>
    <t>C3-MAX_29-SEP-2020-63x-NMDA-DAPI+GFAP+BP493-1L.lsm</t>
  </si>
  <si>
    <t>C3-MAX_29-SEP-2020-63x-NMDA-DAPI+GFAP+BP493-2L.lsm</t>
  </si>
  <si>
    <t>C3-MAX_29-SEP-2020-63x-NMDA-DAPI+GFAP+BP493-3L.lsm</t>
  </si>
  <si>
    <t>C3-MAX_29-SEP-2020-63x-NMDA-DAPI+GFAP+BP493-4L.lsm</t>
  </si>
  <si>
    <t>C3-MAX_29-SEP-2020-63x-NMDA-DAPI+GFAP+BP493-5L.lsm</t>
  </si>
  <si>
    <t>C3-MAX_29-SEP-2020-63x-NMDA-DAPI+GFAP+BP493-6L.lsm</t>
  </si>
  <si>
    <t>C3-MAX_29-SEP-2020-63x-NMDA-DAPI+GFAP+BP493-7L.lsm</t>
  </si>
  <si>
    <t>C3-MAX_29-SEP-2020-63x-NMDA-DAPI+GFAP+BP493-8L.lsm</t>
  </si>
  <si>
    <t>C3-MAX_29-SEP-2020-63x-NMDA-DAPI+GFAP+BP493-9L.lsm</t>
  </si>
  <si>
    <t>C3-MAX_29-SEP-2020-63x-NMDA-DAPI+GFAP+BP493-10L.lsm</t>
  </si>
  <si>
    <t>C3-MAX_29-SEP-2020-63x-NMDA-DAPI+GFAP+BP493-1R.lsm</t>
  </si>
  <si>
    <t>C3-MAX_29-SEP-2020-63x-NMDA-DAPI+GFAP+BP493-2R.lsm</t>
  </si>
  <si>
    <t>C3-MAX_29-SEP-2020-63x-NMDA-DAPI+GFAP+BP493-3R.lsm</t>
  </si>
  <si>
    <t>C3-MAX_29-SEP-2020-63x-NMDA-DAPI+GFAP+BP493-4R.lsm</t>
  </si>
  <si>
    <t>C3-MAX_29-SEP-2020-63x-NMDA-DAPI+GFAP+BP493-5R.lsm</t>
  </si>
  <si>
    <t>C3-MAX_29-SEP-2020-63x-NMDA-DAPI+GFAP+BP493-6R.lsm</t>
  </si>
  <si>
    <t>C3-MAX_29-SEP-2020-63x-NMDA-DAPI+GFAP+BP493-7R.lsm</t>
  </si>
  <si>
    <t>C3-MAX_29-SEP-2020-63x-NMDA-DAPI+GFAP+BP493-8R.lsm</t>
  </si>
  <si>
    <t>C3-MAX_29-SEP-2020-63x-NMDA-DAPI+GFAP+BP493-9R.lsm</t>
  </si>
  <si>
    <t>C3-MAX_29-SEP-2020-63x-NMDA-DAPI+GFAP+BP493-10R.lsm</t>
  </si>
  <si>
    <t>C3-MAX_05-OCT-2020-63x-ATGListatin-DAPI+GFAP647+BP493-1L.lsm</t>
  </si>
  <si>
    <t>C3-MAX_05-OCT-2020-63x-ATGListatin-DAPI+GFAP647+BP493-2L.lsm</t>
  </si>
  <si>
    <t>C3-MAX_05-OCT-2020-63x-ATGListatin-DAPI+GFAP647+BP493-3L.lsm</t>
  </si>
  <si>
    <t>C3-MAX_05-OCT-2020-63x-ATGListatin-DAPI+GFAP647+BP493-4L.lsm</t>
  </si>
  <si>
    <t>C3-MAX_05-OCT-2020-63x-ATGListatin-DAPI+GFAP647+BP493-5L.lsm</t>
  </si>
  <si>
    <t>C3-MAX_05-OCT-2020-63x-ATGListatin-DAPI+GFAP647+BP493-6L.lsm</t>
  </si>
  <si>
    <t>C3-MAX_05-OCT-2020-63x-ATGListatin-DAPI+GFAP647+BP493-7L.lsm</t>
  </si>
  <si>
    <t>C3-MAX_05-OCT-2020-63x-ATGListatin-DAPI+GFAP647+BP493-8L.lsm</t>
  </si>
  <si>
    <t>C3-MAX_05-OCT-2020-63x-ATGListatin-DAPI+GFAP647+BP493-9L.lsm</t>
  </si>
  <si>
    <t>C3-MAX_05-OCT-2020-63x-ATGListatin-DAPI+GFAP647+BP493-10L.lsm</t>
  </si>
  <si>
    <t>C3-MAX_05-OCT-2020-63x-ATGListatin-DAPI+GFAP647+BP493-1R.lsm</t>
  </si>
  <si>
    <t>C3-MAX_05-OCT-2020-63x-ATGListatin-DAPI+GFAP647+BP493-2R.lsm</t>
  </si>
  <si>
    <t>C3-MAX_05-OCT-2020-63x-ATGListatin-DAPI+GFAP647+BP493-3R.lsm</t>
  </si>
  <si>
    <t>C3-MAX_05-OCT-2020-63x-ATGListatin-DAPI+GFAP647+BP493-4R.lsm</t>
  </si>
  <si>
    <t>C3-MAX_05-OCT-2020-63x-ATGListatin-DAPI+GFAP647+BP493-5R.lsm</t>
  </si>
  <si>
    <t>C3-MAX_05-OCT-2020-63x-ATGListatin-DAPI+GFAP647+BP493-6R.lsm</t>
  </si>
  <si>
    <t>C3-MAX_05-OCT-2020-63x-ATGListatin-DAPI+GFAP647+BP493-7R.lsm</t>
  </si>
  <si>
    <t>C3-MAX_05-OCT-2020-63x-ATGListatin-DAPI+GFAP647+BP493-8R.lsm</t>
  </si>
  <si>
    <t>C3-MAX_05-OCT-2020-63x-ATGListatin-DAPI+GFAP647+BP493-9R.lsm</t>
  </si>
  <si>
    <t>C3-MAX_05-OCT-2020-63x-ATGListatin-DAPI+GFAP647+BP493-10R.lsm</t>
  </si>
  <si>
    <t>C3-MAX_05-OCT-2020-63x-CTRL-DAPI+GFAP647+BP493-1L.lsm</t>
  </si>
  <si>
    <t>C3-MAX_05-OCT-2020-63x-CTRL-DAPI+GFAP647+BP493-2L.lsm</t>
  </si>
  <si>
    <t>C3-MAX_05-OCT-2020-63x-CTRL-DAPI+GFAP647+BP493-3L.lsm</t>
  </si>
  <si>
    <t>C3-MAX_05-OCT-2020-63x-CTRL-DAPI+GFAP647+BP493-4L.lsm</t>
  </si>
  <si>
    <t>C3-MAX_05-OCT-2020-63x-CTRL-DAPI+GFAP647+BP493-5L.lsm</t>
  </si>
  <si>
    <t>C3-MAX_05-OCT-2020-63x-CTRL-DAPI+GFAP647+BP493-6L.lsm</t>
  </si>
  <si>
    <t>C3-MAX_05-OCT-2020-63x-CTRL-DAPI+GFAP647+BP493-7L.lsm</t>
  </si>
  <si>
    <t>C3-MAX_05-OCT-2020-63x-CTRL-DAPI+GFAP647+BP493-8L.lsm</t>
  </si>
  <si>
    <t>C3-MAX_05-OCT-2020-63x-CTRL-DAPI+GFAP647+BP493-9L.lsm</t>
  </si>
  <si>
    <t>C3-MAX_05-OCT-2020-63x-CTRL-DAPI+GFAP647+BP493-10L.lsm</t>
  </si>
  <si>
    <t>C3-MAX_05-OCT-2020-63x-CTRL-DAPI+GFAP647+BP493-1R.lsm</t>
  </si>
  <si>
    <t>C3-MAX_05-OCT-2020-63x-CTRL-DAPI+GFAP647+BP493-2R.lsm</t>
  </si>
  <si>
    <t>C3-MAX_05-OCT-2020-63x-CTRL-DAPI+GFAP647+BP493-3R.lsm</t>
  </si>
  <si>
    <t>C3-MAX_05-OCT-2020-63x-CTRL-DAPI+GFAP647+BP493-4R.lsm</t>
  </si>
  <si>
    <t>C3-MAX_05-OCT-2020-63x-CTRL-DAPI+GFAP647+BP493-5R.lsm</t>
  </si>
  <si>
    <t>C3-MAX_05-OCT-2020-63x-CTRL-DAPI+GFAP647+BP493-6R.lsm</t>
  </si>
  <si>
    <t>C3-MAX_05-OCT-2020-63x-CTRL-DAPI+GFAP647+BP493-7R.lsm</t>
  </si>
  <si>
    <t>C3-MAX_05-OCT-2020-63x-CTRL-DAPI+GFAP647+BP493-8R.lsm</t>
  </si>
  <si>
    <t>C3-MAX_05-OCT-2020-63x-CTRL-DAPI+GFAP647+BP493-9R.lsm</t>
  </si>
  <si>
    <t>C3-MAX_05-OCT-2020-63x-CTRL-DAPI+GFAP647+BP493-10R.lsm</t>
  </si>
  <si>
    <t>C3-MAX_05-OCT-2020-63x-NMDA+ATGListatin-DAPI+GFAP647+BP493-1L.lsm</t>
  </si>
  <si>
    <t>C3-MAX_05-OCT-2020-63x-NMDA+ATGListatin-DAPI+GFAP647+BP493-2L.lsm</t>
  </si>
  <si>
    <t>C3-MAX_05-OCT-2020-63x-NMDA+ATGListatin-DAPI+GFAP647+BP493-3L.lsm</t>
  </si>
  <si>
    <t>C3-MAX_05-OCT-2020-63x-NMDA+ATGListatin-DAPI+GFAP647+BP493-4L.lsm</t>
  </si>
  <si>
    <t>C3-MAX_05-OCT-2020-63x-NMDA+ATGListatin-DAPI+GFAP647+BP493-5L.lsm</t>
  </si>
  <si>
    <t>C3-MAX_05-OCT-2020-63x-NMDA+ATGListatin-DAPI+GFAP647+BP493-6L.lsm</t>
  </si>
  <si>
    <t>C3-MAX_05-OCT-2020-63x-NMDA+ATGListatin-DAPI+GFAP647+BP493-7L.lsm</t>
  </si>
  <si>
    <t>C3-MAX_05-OCT-2020-63x-NMDA+ATGListatin-DAPI+GFAP647+BP493-8L.lsm</t>
  </si>
  <si>
    <t>C3-MAX_05-OCT-2020-63x-NMDA+ATGListatin-DAPI+GFAP647+BP493-9L.lsm</t>
  </si>
  <si>
    <t>C3-MAX_05-OCT-2020-63x-NMDA+ATGListatin-DAPI+GFAP647+BP493-10L.lsm</t>
  </si>
  <si>
    <t>C3-MAX_05-OCT-2020-63x-NMDA+ATGListatin-DAPI+GFAP647+BP493-1R.lsm</t>
  </si>
  <si>
    <t>C3-MAX_05-OCT-2020-63x-NMDA+ATGListatin-DAPI+GFAP647+BP493-2R.lsm</t>
  </si>
  <si>
    <t>C3-MAX_05-OCT-2020-63x-NMDA+ATGListatin-DAPI+GFAP647+BP493-3R.lsm</t>
  </si>
  <si>
    <t>C3-MAX_05-OCT-2020-63x-NMDA+ATGListatin-DAPI+GFAP647+BP493-4R.lsm</t>
  </si>
  <si>
    <t>C3-MAX_05-OCT-2020-63x-NMDA+ATGListatin-DAPI+GFAP647+BP493-5R.lsm</t>
  </si>
  <si>
    <t>C3-MAX_05-OCT-2020-63x-NMDA+ATGListatin-DAPI+GFAP647+BP493-6R.lsm</t>
  </si>
  <si>
    <t>C3-MAX_05-OCT-2020-63x-NMDA+ATGListatin-DAPI+GFAP647+BP493-7R.lsm</t>
  </si>
  <si>
    <t>C3-MAX_05-OCT-2020-63x-NMDA+ATGListatin-DAPI+GFAP647+BP493-8R.lsm</t>
  </si>
  <si>
    <t>C3-MAX_05-OCT-2020-63x-NMDA+ATGListatin-DAPI+GFAP647+BP493-9R.lsm</t>
  </si>
  <si>
    <t>C3-MAX_05-OCT-2020-63x-NMDA+ATGListatin-DAPI+GFAP647+BP493-10R.lsm</t>
  </si>
  <si>
    <t>C3-MAX_05-OCT-2020-63x-NMDA-DAPI+GFAP647+BP493-1L.lsm</t>
  </si>
  <si>
    <t>C3-MAX_05-OCT-2020-63x-NMDA-DAPI+GFAP647+BP493-2L.lsm</t>
  </si>
  <si>
    <t>C3-MAX_05-OCT-2020-63x-NMDA-DAPI+GFAP647+BP493-3L.lsm</t>
  </si>
  <si>
    <t>C3-MAX_05-OCT-2020-63x-NMDA-DAPI+GFAP647+BP493-4L.lsm</t>
  </si>
  <si>
    <t>C3-MAX_05-OCT-2020-63x-NMDA-DAPI+GFAP647+BP493-5L.lsm</t>
  </si>
  <si>
    <t>C3-MAX_05-OCT-2020-63x-NMDA-DAPI+GFAP647+BP493-6L.lsm</t>
  </si>
  <si>
    <t>C3-MAX_05-OCT-2020-63x-NMDA-DAPI+GFAP647+BP493-7L.lsm</t>
  </si>
  <si>
    <t>C3-MAX_05-OCT-2020-63x-NMDA-DAPI+GFAP647+BP493-8L.lsm</t>
  </si>
  <si>
    <t>C3-MAX_05-OCT-2020-63x-NMDA-DAPI+GFAP647+BP493-9L.lsm</t>
  </si>
  <si>
    <t>C3-MAX_05-OCT-2020-63x-NMDA-DAPI+GFAP647+BP493-10L.lsm</t>
  </si>
  <si>
    <t>C3-MAX_05-OCT-2020-63x-NMDA-DAPI+GFAP647+BP493-1R.lsm</t>
  </si>
  <si>
    <t>C3-MAX_05-OCT-2020-63x-NMDA-DAPI+GFAP647+BP493-2R.lsm</t>
  </si>
  <si>
    <t>C3-MAX_05-OCT-2020-63x-NMDA-DAPI+GFAP647+BP493-3R.lsm</t>
  </si>
  <si>
    <t>C3-MAX_05-OCT-2020-63x-NMDA-DAPI+GFAP647+BP493-4R.lsm</t>
  </si>
  <si>
    <t>C3-MAX_05-OCT-2020-63x-NMDA-DAPI+GFAP647+BP493-5R.lsm</t>
  </si>
  <si>
    <t>C3-MAX_05-OCT-2020-63x-NMDA-DAPI+GFAP647+BP493-6R.lsm</t>
  </si>
  <si>
    <t>C3-MAX_05-OCT-2020-63x-NMDA-DAPI+GFAP647+BP493-7R.lsm</t>
  </si>
  <si>
    <t>C3-MAX_05-OCT-2020-63x-NMDA-DAPI+GFAP647+BP493-8R.lsm</t>
  </si>
  <si>
    <t>C3-MAX_05-OCT-2020-63x-NMDA-DAPI+GFAP647+BP493-9R.lsm</t>
  </si>
  <si>
    <t>C3-MAX_05-OCT-2020-63x-NMDA-DAPI+GFAP647+BP493-10R.lsm</t>
  </si>
  <si>
    <t>SD</t>
  </si>
  <si>
    <t>Diameter</t>
  </si>
  <si>
    <t>C3-MAX_19-OCT-2020-63x-ATGListatin-DAPI+GFAP647+BP493-1L.lsm</t>
  </si>
  <si>
    <t>C3-MAX_19-OCT-2020-63x-ATGListatin-DAPI+GFAP647+BP493-2L.lsm</t>
  </si>
  <si>
    <t>C3-MAX_19-OCT-2020-63x-ATGListatin-DAPI+GFAP647+BP493-3L.lsm</t>
  </si>
  <si>
    <t>C3-MAX_19-OCT-2020-63x-ATGListatin-DAPI+GFAP647+BP493-4L.lsm</t>
  </si>
  <si>
    <t>C3-MAX_19-OCT-2020-63x-ATGListatin-DAPI+GFAP647+BP493-5L.lsm</t>
  </si>
  <si>
    <t>C3-MAX_19-OCT-2020-63x-ATGListatin-DAPI+GFAP647+BP493-6L.lsm</t>
  </si>
  <si>
    <t>C3-MAX_19-OCT-2020-63x-ATGListatin-DAPI+GFAP647+BP493-7L.lsm</t>
  </si>
  <si>
    <t>C3-MAX_19-OCT-2020-63x-ATGListatin-DAPI+GFAP647+BP493-8L.lsm</t>
  </si>
  <si>
    <t>C3-MAX_19-OCT-2020-63x-ATGListatin-DAPI+GFAP647+BP493-9L.lsm</t>
  </si>
  <si>
    <t>C3-MAX_19-OCT-2020-63x-ATGListatin-DAPI+GFAP647+BP493-10L.lsm</t>
  </si>
  <si>
    <t>C3-MAX_19-OCT-2020-63x-ATGListatin-DAPI+GFAP647+BP493-1R.lsm</t>
  </si>
  <si>
    <t>C3-MAX_19-OCT-2020-63x-ATGListatin-DAPI+GFAP647+BP493-2R.lsm</t>
  </si>
  <si>
    <t>C3-MAX_19-OCT-2020-63x-ATGListatin-DAPI+GFAP647+BP493-3R.lsm</t>
  </si>
  <si>
    <t>C3-MAX_19-OCT-2020-63x-ATGListatin-DAPI+GFAP647+BP493-4R.lsm</t>
  </si>
  <si>
    <t>C3-MAX_19-OCT-2020-63x-ATGListatin-DAPI+GFAP647+BP493-5R.lsm</t>
  </si>
  <si>
    <t>C3-MAX_19-OCT-2020-63x-ATGListatin-DAPI+GFAP647+BP493-6R.lsm</t>
  </si>
  <si>
    <t>C3-MAX_19-OCT-2020-63x-ATGListatin-DAPI+GFAP647+BP493-7R.lsm</t>
  </si>
  <si>
    <t>C3-MAX_19-OCT-2020-63x-ATGListatin-DAPI+GFAP647+BP493-8R.lsm</t>
  </si>
  <si>
    <t>C3-MAX_19-OCT-2020-63x-ATGListatin-DAPI+GFAP647+BP493-9R.lsm</t>
  </si>
  <si>
    <t>C3-MAX_19-OCT-2020-63x-ATGListatin-DAPI+GFAP647+BP493-10R.lsm</t>
  </si>
  <si>
    <t>C3-MAX_19-OCT-2020-63x-CTRL-DAPI+GFAP647+BP493-1L.lsm</t>
  </si>
  <si>
    <t>C3-MAX_19-OCT-2020-63x-CTRL-DAPI+GFAP647+BP493-2L.lsm</t>
  </si>
  <si>
    <t>C3-MAX_19-OCT-2020-63x-CTRL-DAPI+GFAP647+BP493-3L.lsm</t>
  </si>
  <si>
    <t>C3-MAX_19-OCT-2020-63x-CTRL-DAPI+GFAP647+BP493-4L.lsm</t>
  </si>
  <si>
    <t>C3-MAX_19-OCT-2020-63x-CTRL-DAPI+GFAP647+BP493-5L.lsm</t>
  </si>
  <si>
    <t>C3-MAX_19-OCT-2020-63x-CTRL-DAPI+GFAP647+BP493-6L.lsm</t>
  </si>
  <si>
    <t>C3-MAX_19-OCT-2020-63x-CTRL-DAPI+GFAP647+BP493-7L.lsm</t>
  </si>
  <si>
    <t>C3-MAX_19-OCT-2020-63x-CTRL-DAPI+GFAP647+BP493-8L.lsm</t>
  </si>
  <si>
    <t>C3-MAX_19-OCT-2020-63x-CTRL-DAPI+GFAP647+BP493-9L.lsm</t>
  </si>
  <si>
    <t>C3-MAX_19-OCT-2020-63x-CTRL-DAPI+GFAP647+BP493-10L.lsm</t>
  </si>
  <si>
    <t>C3-MAX_19-OCT-2020-63x-CTRL-DAPI+GFAP647+BP493-1R.lsm</t>
  </si>
  <si>
    <t>C3-MAX_19-OCT-2020-63x-CTRL-DAPI+GFAP647+BP493-2R.lsm</t>
  </si>
  <si>
    <t>C3-MAX_19-OCT-2020-63x-CTRL-DAPI+GFAP647+BP493-3R.lsm</t>
  </si>
  <si>
    <t>C3-MAX_19-OCT-2020-63x-CTRL-DAPI+GFAP647+BP493-4R.lsm</t>
  </si>
  <si>
    <t>C3-MAX_19-OCT-2020-63x-CTRL-DAPI+GFAP647+BP493-5R.lsm</t>
  </si>
  <si>
    <t>C3-MAX_19-OCT-2020-63x-CTRL-DAPI+GFAP647+BP493-6R.lsm</t>
  </si>
  <si>
    <t>C3-MAX_19-OCT-2020-63x-CTRL-DAPI+GFAP647+BP493-7R.lsm</t>
  </si>
  <si>
    <t>C3-MAX_19-OCT-2020-63x-CTRL-DAPI+GFAP647+BP493-8R.lsm</t>
  </si>
  <si>
    <t>C3-MAX_19-OCT-2020-63x-CTRL-DAPI+GFAP647+BP493-9R.lsm</t>
  </si>
  <si>
    <t>C3-MAX_19-OCT-2020-63x-CTRL-DAPI+GFAP647+BP493-10R.lsm</t>
  </si>
  <si>
    <t>C3-MAX_19-OCT-2020-63x-NMDA+ATGListatin-DAPI+GFAP647+BP493-1L.lsm</t>
  </si>
  <si>
    <t>C3-MAX_19-OCT-2020-63x-NMDA+ATGListatin-DAPI+GFAP647+BP493-2L.lsm</t>
  </si>
  <si>
    <t>C3-MAX_19-OCT-2020-63x-NMDA+ATGListatin-DAPI+GFAP647+BP493-3L.lsm</t>
  </si>
  <si>
    <t>C3-MAX_19-OCT-2020-63x-NMDA+ATGListatin-DAPI+GFAP647+BP493-4L.lsm</t>
  </si>
  <si>
    <t>C3-MAX_19-OCT-2020-63x-NMDA+ATGListatin-DAPI+GFAP647+BP493-5L.lsm</t>
  </si>
  <si>
    <t>C3-MAX_19-OCT-2020-63x-NMDA+ATGListatin-DAPI+GFAP647+BP493-6L.lsm</t>
  </si>
  <si>
    <t>C3-MAX_19-OCT-2020-63x-NMDA+ATGListatin-DAPI+GFAP647+BP493-7L.lsm</t>
  </si>
  <si>
    <t>C3-MAX_19-OCT-2020-63x-NMDA+ATGListatin-DAPI+GFAP647+BP493-8L.lsm</t>
  </si>
  <si>
    <t>C3-MAX_19-OCT-2020-63x-NMDA+ATGListatin-DAPI+GFAP647+BP493-9L.lsm</t>
  </si>
  <si>
    <t>C3-MAX_19-OCT-2020-63x-NMDA+ATGListatin-DAPI+GFAP647+BP493-10L.lsm</t>
  </si>
  <si>
    <t>C3-MAX_19-OCT-2020-63x-NMDA+ATGListatin-DAPI+GFAP647+BP493-1R.lsm</t>
  </si>
  <si>
    <t>C3-MAX_19-OCT-2020-63x-NMDA+ATGListatin-DAPI+GFAP647+BP493-2R.lsm</t>
  </si>
  <si>
    <t>C3-MAX_19-OCT-2020-63x-NMDA+ATGListatin-DAPI+GFAP647+BP493-3R.lsm</t>
  </si>
  <si>
    <t>C3-MAX_19-OCT-2020-63x-NMDA+ATGListatin-DAPI+GFAP647+BP493-4R.lsm</t>
  </si>
  <si>
    <t>C3-MAX_19-OCT-2020-63x-NMDA+ATGListatin-DAPI+GFAP647+BP493-5R.lsm</t>
  </si>
  <si>
    <t>C3-MAX_19-OCT-2020-63x-NMDA+ATGListatin-DAPI+GFAP647+BP493-6R.lsm</t>
  </si>
  <si>
    <t>C3-MAX_19-OCT-2020-63x-NMDA+ATGListatin-DAPI+GFAP647+BP493-7R.lsm</t>
  </si>
  <si>
    <t>C3-MAX_19-OCT-2020-63x-NMDA+ATGListatin-DAPI+GFAP647+BP493-8R.lsm</t>
  </si>
  <si>
    <t>C3-MAX_19-OCT-2020-63x-NMDA+ATGListatin-DAPI+GFAP647+BP493-9R.lsm</t>
  </si>
  <si>
    <t>C3-MAX_19-OCT-2020-63x-NMDA+ATGListatin-DAPI+GFAP647+BP493-10R.lsm</t>
  </si>
  <si>
    <t>C3-MAX_26-OCT-2020-63x-ATGListatin-DAPI+GFAP647+BP493-1L.lsm</t>
  </si>
  <si>
    <t>C3-MAX_26-OCT-2020-63x-ATGListatin-DAPI+GFAP647+BP493-2L.lsm</t>
  </si>
  <si>
    <t>C3-MAX_26-OCT-2020-63x-ATGListatin-DAPI+GFAP647+BP493-3L.lsm</t>
  </si>
  <si>
    <t>C3-MAX_26-OCT-2020-63x-ATGListatin-DAPI+GFAP647+BP493-4L.lsm</t>
  </si>
  <si>
    <t>C3-MAX_26-OCT-2020-63x-ATGListatin-DAPI+GFAP647+BP493-5L.lsm</t>
  </si>
  <si>
    <t>C3-MAX_26-OCT-2020-63x-ATGListatin-DAPI+GFAP647+BP493-6L.lsm</t>
  </si>
  <si>
    <t>C3-MAX_26-OCT-2020-63x-ATGListatin-DAPI+GFAP647+BP493-7L.lsm</t>
  </si>
  <si>
    <t>C3-MAX_26-OCT-2020-63x-ATGListatin-DAPI+GFAP647+BP493-8L.lsm</t>
  </si>
  <si>
    <t>C3-MAX_26-OCT-2020-63x-ATGListatin-DAPI+GFAP647+BP493-9L.lsm</t>
  </si>
  <si>
    <t>C3-MAX_26-OCT-2020-63x-ATGListatin-DAPI+GFAP647+BP493-10L.lsm</t>
  </si>
  <si>
    <t>C3-MAX_26-OCT-2020-63x-ATGListatin-DAPI+GFAP647+BP493-1R.lsm</t>
  </si>
  <si>
    <t>C3-MAX_26-OCT-2020-63x-ATGListatin-DAPI+GFAP647+BP493-2R.lsm</t>
  </si>
  <si>
    <t>C3-MAX_26-OCT-2020-63x-ATGListatin-DAPI+GFAP647+BP493-3R.lsm</t>
  </si>
  <si>
    <t>C3-MAX_26-OCT-2020-63x-ATGListatin-DAPI+GFAP647+BP493-4R.lsm</t>
  </si>
  <si>
    <t>C3-MAX_26-OCT-2020-63x-ATGListatin-DAPI+GFAP647+BP493-5R.lsm</t>
  </si>
  <si>
    <t>C3-MAX_26-OCT-2020-63x-ATGListatin-DAPI+GFAP647+BP493-6R.lsm</t>
  </si>
  <si>
    <t>C3-MAX_26-OCT-2020-63x-ATGListatin-DAPI+GFAP647+BP493-7R.lsm</t>
  </si>
  <si>
    <t>C3-MAX_26-OCT-2020-63x-ATGListatin-DAPI+GFAP647+BP493-8R.lsm</t>
  </si>
  <si>
    <t>C3-MAX_26-OCT-2020-63x-ATGListatin-DAPI+GFAP647+BP493-9R.lsm</t>
  </si>
  <si>
    <t>C3-MAX_26-OCT-2020-63x-ATGListatin-DAPI+GFAP647+BP493-10R.lsm</t>
  </si>
  <si>
    <t>C3-MAX_26-OCT-2020-63x-CTRL-DAPI+GFAP647+BP493-1L.lsm</t>
  </si>
  <si>
    <t>C3-MAX_26-OCT-2020-63x-CTRL-DAPI+GFAP647+BP493-2L.lsm</t>
  </si>
  <si>
    <t>C3-MAX_26-OCT-2020-63x-CTRL-DAPI+GFAP647+BP493-3L.lsm</t>
  </si>
  <si>
    <t>C3-MAX_26-OCT-2020-63x-CTRL-DAPI+GFAP647+BP493-4L.lsm</t>
  </si>
  <si>
    <t>C3-MAX_26-OCT-2020-63x-CTRL-DAPI+GFAP647+BP493-5L.lsm</t>
  </si>
  <si>
    <t>C3-MAX_26-OCT-2020-63x-CTRL-DAPI+GFAP647+BP493-6L.lsm</t>
  </si>
  <si>
    <t>C3-MAX_26-OCT-2020-63x-CTRL-DAPI+GFAP647+BP493-7L.lsm</t>
  </si>
  <si>
    <t>C3-MAX_26-OCT-2020-63x-CTRL-DAPI+GFAP647+BP493-8L.lsm</t>
  </si>
  <si>
    <t>C3-MAX_26-OCT-2020-63x-CTRL-DAPI+GFAP647+BP493-9L.lsm</t>
  </si>
  <si>
    <t>C3-MAX_26-OCT-2020-63x-CTRL-DAPI+GFAP647+BP493-10L.lsm</t>
  </si>
  <si>
    <t>C3-MAX_26-OCT-2020-63x-CTRL-DAPI+GFAP647+BP493-1R.lsm</t>
  </si>
  <si>
    <t>C3-MAX_26-OCT-2020-63x-CTRL-DAPI+GFAP647+BP493-2R.lsm</t>
  </si>
  <si>
    <t>C3-MAX_26-OCT-2020-63x-CTRL-DAPI+GFAP647+BP493-3R.lsm</t>
  </si>
  <si>
    <t>C3-MAX_26-OCT-2020-63x-CTRL-DAPI+GFAP647+BP493-4R.lsm</t>
  </si>
  <si>
    <t>C3-MAX_26-OCT-2020-63x-CTRL-DAPI+GFAP647+BP493-5R.lsm</t>
  </si>
  <si>
    <t>C3-MAX_26-OCT-2020-63x-CTRL-DAPI+GFAP647+BP493-6R.lsm</t>
  </si>
  <si>
    <t>C3-MAX_26-OCT-2020-63x-CTRL-DAPI+GFAP647+BP493-7R.lsm</t>
  </si>
  <si>
    <t>C3-MAX_26-OCT-2020-63x-CTRL-DAPI+GFAP647+BP493-8R.lsm</t>
  </si>
  <si>
    <t>C3-MAX_26-OCT-2020-63x-CTRL-DAPI+GFAP647+BP493-9R.lsm</t>
  </si>
  <si>
    <t>C3-MAX_26-OCT-2020-63x-CTRL-DAPI+GFAP647+BP493-10R.lsm</t>
  </si>
  <si>
    <t>C3-MAX_26-OCT-2020-63x-NMDA+ATGListatin-DAPI+GFAP647+BP493-1L.lsm</t>
  </si>
  <si>
    <t>C3-MAX_26-OCT-2020-63x-NMDA+ATGListatin-DAPI+GFAP647+BP493-2L.lsm</t>
  </si>
  <si>
    <t>C3-MAX_26-OCT-2020-63x-NMDA+ATGListatin-DAPI+GFAP647+BP493-3L.lsm</t>
  </si>
  <si>
    <t>C3-MAX_26-OCT-2020-63x-NMDA+ATGListatin-DAPI+GFAP647+BP493-4L.lsm</t>
  </si>
  <si>
    <t>C3-MAX_26-OCT-2020-63x-NMDA+ATGListatin-DAPI+GFAP647+BP493-5L.lsm</t>
  </si>
  <si>
    <t>C3-MAX_26-OCT-2020-63x-NMDA+ATGListatin-DAPI+GFAP647+BP493-6L.lsm</t>
  </si>
  <si>
    <t>C3-MAX_26-OCT-2020-63x-NMDA+ATGListatin-DAPI+GFAP647+BP493-7L.lsm</t>
  </si>
  <si>
    <t>C3-MAX_26-OCT-2020-63x-NMDA+ATGListatin-DAPI+GFAP647+BP493-8L.lsm</t>
  </si>
  <si>
    <t>C3-MAX_26-OCT-2020-63x-NMDA+ATGListatin-DAPI+GFAP647+BP493-9L.lsm</t>
  </si>
  <si>
    <t>C3-MAX_26-OCT-2020-63x-NMDA+ATGListatin-DAPI+GFAP647+BP493-10L.lsm</t>
  </si>
  <si>
    <t>C3-MAX_26-OCT-2020-63x-NMDA+ATGListatin-DAPI+GFAP647+BP493-1R.lsm</t>
  </si>
  <si>
    <t>C3-MAX_26-OCT-2020-63x-NMDA+ATGListatin-DAPI+GFAP647+BP493-2R.lsm</t>
  </si>
  <si>
    <t>C3-MAX_26-OCT-2020-63x-NMDA+ATGListatin-DAPI+GFAP647+BP493-3R.lsm</t>
  </si>
  <si>
    <t>C3-MAX_26-OCT-2020-63x-NMDA+ATGListatin-DAPI+GFAP647+BP493-4R.lsm</t>
  </si>
  <si>
    <t>C3-MAX_26-OCT-2020-63x-NMDA+ATGListatin-DAPI+GFAP647+BP493-5R.lsm</t>
  </si>
  <si>
    <t>C3-MAX_26-OCT-2020-63x-NMDA+ATGListatin-DAPI+GFAP647+BP493-6R.lsm</t>
  </si>
  <si>
    <t>C3-MAX_26-OCT-2020-63x-NMDA+ATGListatin-DAPI+GFAP647+BP493-7R.lsm</t>
  </si>
  <si>
    <t>C3-MAX_26-OCT-2020-63x-NMDA+ATGListatin-DAPI+GFAP647+BP493-8R.lsm</t>
  </si>
  <si>
    <t>C3-MAX_26-OCT-2020-63x-NMDA+ATGListatin-DAPI+GFAP647+BP493-9R.lsm</t>
  </si>
  <si>
    <t>C3-MAX_26-OCT-2020-63x-NMDA+ATGListatin-DAPI+GFAP647+BP493-10R.lsm</t>
  </si>
  <si>
    <t>C3-MAX_19-OCT-2020-63x-NMDA-DAPI+GFAP647+BP493-1L.lsm</t>
  </si>
  <si>
    <t>C3-MAX_19-OCT-2020-63x-NMDA-DAPI+GFAP647+BP493-2L.lsm</t>
  </si>
  <si>
    <t>C3-MAX_19-OCT-2020-63x-NMDA-DAPI+GFAP647+BP493-3L.lsm</t>
  </si>
  <si>
    <t>C3-MAX_19-OCT-2020-63x-NMDA-DAPI+GFAP647+BP493-4L.lsm</t>
  </si>
  <si>
    <t>C3-MAX_19-OCT-2020-63x-NMDA-DAPI+GFAP647+BP493-5L.lsm</t>
  </si>
  <si>
    <t>C3-MAX_19-OCT-2020-63x-NMDA-DAPI+GFAP647+BP493-6L.lsm</t>
  </si>
  <si>
    <t>C3-MAX_19-OCT-2020-63x-NMDA-DAPI+GFAP647+BP493-7L.lsm</t>
  </si>
  <si>
    <t>C3-MAX_19-OCT-2020-63x-NMDA-DAPI+GFAP647+BP493-8L.lsm</t>
  </si>
  <si>
    <t>C3-MAX_19-OCT-2020-63x-NMDA-DAPI+GFAP647+BP493-9L.lsm</t>
  </si>
  <si>
    <t>C3-MAX_19-OCT-2020-63x-NMDA-DAPI+GFAP647+BP493-10L.lsm</t>
  </si>
  <si>
    <t>C3-MAX_19-OCT-2020-63x-NMDA-DAPI+GFAP647+BP493-1R.lsm</t>
  </si>
  <si>
    <t>C3-MAX_19-OCT-2020-63x-NMDA-DAPI+GFAP647+BP493-2R.lsm</t>
  </si>
  <si>
    <t>C3-MAX_19-OCT-2020-63x-NMDA-DAPI+GFAP647+BP493-3R.lsm</t>
  </si>
  <si>
    <t>C3-MAX_19-OCT-2020-63x-NMDA-DAPI+GFAP647+BP493-4R.lsm</t>
  </si>
  <si>
    <t>C3-MAX_19-OCT-2020-63x-NMDA-DAPI+GFAP647+BP493-5R.lsm</t>
  </si>
  <si>
    <t>C3-MAX_19-OCT-2020-63x-NMDA-DAPI+GFAP647+BP493-6R.lsm</t>
  </si>
  <si>
    <t>C3-MAX_19-OCT-2020-63x-NMDA-DAPI+GFAP647+BP493-7R.lsm</t>
  </si>
  <si>
    <t>C3-MAX_19-OCT-2020-63x-NMDA-DAPI+GFAP647+BP493-8R.lsm</t>
  </si>
  <si>
    <t>C3-MAX_19-OCT-2020-63x-NMDA-DAPI+GFAP647+BP493-9R.lsm</t>
  </si>
  <si>
    <t>C3-MAX_19-OCT-2020-63x-NMDA-DAPI+GFAP647+BP493-10R.lsm</t>
  </si>
  <si>
    <t>C3-MAX_26-OCT-2020-63x-NMDA-DAPI+GFAP647+BP493-1L.lsm</t>
  </si>
  <si>
    <t>C3-MAX_26-OCT-2020-63x-NMDA-DAPI+GFAP647+BP493-2L.lsm</t>
  </si>
  <si>
    <t>C3-MAX_26-OCT-2020-63x-NMDA-DAPI+GFAP647+BP493-3L.lsm</t>
  </si>
  <si>
    <t>C3-MAX_26-OCT-2020-63x-NMDA-DAPI+GFAP647+BP493-4L.lsm</t>
  </si>
  <si>
    <t>C3-MAX_26-OCT-2020-63x-NMDA-DAPI+GFAP647+BP493-5L.lsm</t>
  </si>
  <si>
    <t>C3-MAX_26-OCT-2020-63x-NMDA-DAPI+GFAP647+BP493-6L.lsm</t>
  </si>
  <si>
    <t>C3-MAX_26-OCT-2020-63x-NMDA-DAPI+GFAP647+BP493-7L.lsm</t>
  </si>
  <si>
    <t>C3-MAX_26-OCT-2020-63x-NMDA-DAPI+GFAP647+BP493-8L.lsm</t>
  </si>
  <si>
    <t>C3-MAX_26-OCT-2020-63x-NMDA-DAPI+GFAP647+BP493-9L.lsm</t>
  </si>
  <si>
    <t>C3-MAX_26-OCT-2020-63x-NMDA-DAPI+GFAP647+BP493-10L.lsm</t>
  </si>
  <si>
    <t>C3-MAX_26-OCT-2020-63x-NMDA-DAPI+GFAP647+BP493-1R.lsm</t>
  </si>
  <si>
    <t>C3-MAX_26-OCT-2020-63x-NMDA-DAPI+GFAP647+BP493-2R.lsm</t>
  </si>
  <si>
    <t>C3-MAX_26-OCT-2020-63x-NMDA-DAPI+GFAP647+BP493-3R.lsm</t>
  </si>
  <si>
    <t>C3-MAX_26-OCT-2020-63x-NMDA-DAPI+GFAP647+BP493-4R.lsm</t>
  </si>
  <si>
    <t>C3-MAX_26-OCT-2020-63x-NMDA-DAPI+GFAP647+BP493-5R.lsm</t>
  </si>
  <si>
    <t>C3-MAX_26-OCT-2020-63x-NMDA-DAPI+GFAP647+BP493-6R.lsm</t>
  </si>
  <si>
    <t>C3-MAX_26-OCT-2020-63x-NMDA-DAPI+GFAP647+BP493-7R.lsm</t>
  </si>
  <si>
    <t>C3-MAX_26-OCT-2020-63x-NMDA-DAPI+GFAP647+BP493-8R.lsm</t>
  </si>
  <si>
    <t>C3-MAX_26-OCT-2020-63x-NMDA-DAPI+GFAP647+BP493-9R.lsm</t>
  </si>
  <si>
    <t>C3-MAX_26-OCT-2020-63x-NMDA-DAPI+GFAP647+BP493-10R.lsm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</si>
</sst>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Jost"/>
    </font>
    <font>
      <b/>
      <sz val="10"/>
      <color theme="1"/>
      <name val="Jost"/>
    </font>
    <font>
      <sz val="10"/>
      <color theme="1"/>
      <name val="Jost"/>
    </font>
    <font>
      <b/>
      <sz val="11"/>
      <color theme="1"/>
      <name val="Jost"/>
    </font>
    <font>
      <b/>
      <sz val="10"/>
      <color rgb="FFFF0000"/>
      <name val="Jos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7260-59A4-4508-B9B0-81B7DEC59A3F}">
  <dimension ref="A1:U84"/>
  <sheetViews>
    <sheetView workbookViewId="0">
      <selection activeCell="A85" sqref="A85:M85"/>
    </sheetView>
  </sheetViews>
  <sheetFormatPr defaultColWidth="9.07421875" defaultRowHeight="17.600000000000001" x14ac:dyDescent="0.65"/>
  <cols>
    <col min="1" max="1" width="55.84375" style="1" bestFit="1" customWidth="1"/>
    <col min="2" max="2" width="5.921875" style="1" bestFit="1" customWidth="1"/>
    <col min="3" max="3" width="7.69140625" style="1" bestFit="1" customWidth="1"/>
    <col min="4" max="4" width="7.921875" style="1" bestFit="1" customWidth="1"/>
    <col min="5" max="5" width="6.53515625" style="1" customWidth="1"/>
    <col min="6" max="6" width="9" style="1" bestFit="1" customWidth="1"/>
    <col min="7" max="7" width="9.4609375" style="1" bestFit="1" customWidth="1"/>
    <col min="8" max="8" width="7.15234375" style="1" bestFit="1" customWidth="1"/>
    <col min="9" max="9" width="8.4609375" style="1" bestFit="1" customWidth="1"/>
    <col min="10" max="11" width="8.765625" style="1" bestFit="1" customWidth="1"/>
    <col min="12" max="12" width="10.15234375" style="1" bestFit="1" customWidth="1"/>
    <col min="13" max="13" width="8.3046875" style="1" bestFit="1" customWidth="1"/>
    <col min="14" max="14" width="4.84375" style="1" bestFit="1" customWidth="1"/>
    <col min="15" max="17" width="13.3828125" style="1" bestFit="1" customWidth="1"/>
    <col min="18" max="18" width="9" style="1" bestFit="1" customWidth="1"/>
    <col min="19" max="19" width="13.3828125" style="1" bestFit="1" customWidth="1"/>
    <col min="20" max="20" width="9.15234375" style="1" bestFit="1" customWidth="1"/>
    <col min="21" max="21" width="13.3828125" style="1" bestFit="1" customWidth="1"/>
    <col min="22" max="16384" width="9.07421875" style="1"/>
  </cols>
  <sheetData>
    <row r="1" spans="1:21" ht="16.95" customHeight="1" x14ac:dyDescent="0.65">
      <c r="A1" s="9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1" x14ac:dyDescent="0.6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21" x14ac:dyDescent="0.65">
      <c r="A3" s="10" t="s">
        <v>40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3"/>
    </row>
    <row r="4" spans="1:21" s="7" customFormat="1" ht="39.450000000000003" customHeight="1" x14ac:dyDescent="0.6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22</v>
      </c>
      <c r="P4" s="4" t="s">
        <v>27</v>
      </c>
      <c r="Q4" s="4" t="s">
        <v>183</v>
      </c>
      <c r="R4" s="4" t="s">
        <v>28</v>
      </c>
      <c r="S4" s="5" t="s">
        <v>183</v>
      </c>
      <c r="T4" s="5" t="s">
        <v>184</v>
      </c>
      <c r="U4" s="5" t="s">
        <v>183</v>
      </c>
    </row>
    <row r="5" spans="1:21" x14ac:dyDescent="0.65">
      <c r="A5" s="1" t="s">
        <v>39</v>
      </c>
      <c r="B5" s="1">
        <v>41</v>
      </c>
      <c r="C5" s="1">
        <v>6.7039999999999997</v>
      </c>
      <c r="D5" s="1">
        <v>0.16400000000000001</v>
      </c>
      <c r="E5" s="1">
        <v>6.5000000000000002E-2</v>
      </c>
      <c r="F5" s="1">
        <v>1.4059999999999999</v>
      </c>
      <c r="G5" s="1">
        <v>0.93</v>
      </c>
      <c r="H5" s="1">
        <v>0.85199999999999998</v>
      </c>
      <c r="I5" s="1">
        <v>0.55100000000000005</v>
      </c>
      <c r="J5" s="1">
        <v>512.53700000000003</v>
      </c>
      <c r="K5" s="1">
        <v>507.04899999999998</v>
      </c>
      <c r="L5" s="1">
        <v>113.687</v>
      </c>
      <c r="M5" s="1">
        <v>0.41</v>
      </c>
      <c r="N5" s="1">
        <v>3</v>
      </c>
      <c r="O5" s="1">
        <f>B5/N5</f>
        <v>13.666666666666666</v>
      </c>
      <c r="P5" s="8">
        <f>AVERAGE(O5:O14)</f>
        <v>15.341666666666665</v>
      </c>
      <c r="Q5" s="8">
        <f>_xlfn.STDEV.S(O5:O14)</f>
        <v>7.3814133027272684</v>
      </c>
      <c r="R5" s="8">
        <f>AVERAGE(D5:D14)</f>
        <v>0.20590000000000003</v>
      </c>
      <c r="S5" s="8">
        <f>_xlfn.STDEV.S(D5:D14)</f>
        <v>0.10809712710747163</v>
      </c>
      <c r="T5" s="8">
        <f>AVERAGE(I5:I14)</f>
        <v>0.60790000000000011</v>
      </c>
      <c r="U5" s="8">
        <f>_xlfn.STDEV.S(I5:I14)</f>
        <v>0.12557463473523944</v>
      </c>
    </row>
    <row r="6" spans="1:21" x14ac:dyDescent="0.65">
      <c r="A6" s="1" t="s">
        <v>41</v>
      </c>
      <c r="B6" s="1">
        <v>93</v>
      </c>
      <c r="C6" s="1">
        <v>15.148999999999999</v>
      </c>
      <c r="D6" s="1">
        <v>0.16300000000000001</v>
      </c>
      <c r="E6" s="1">
        <v>0.14699999999999999</v>
      </c>
      <c r="F6" s="1">
        <v>1.3979999999999999</v>
      </c>
      <c r="G6" s="1">
        <v>0.94099999999999995</v>
      </c>
      <c r="H6" s="1">
        <v>0.86</v>
      </c>
      <c r="I6" s="1">
        <v>0.55100000000000005</v>
      </c>
      <c r="J6" s="1">
        <v>441.47300000000001</v>
      </c>
      <c r="K6" s="1">
        <v>516.14</v>
      </c>
      <c r="L6" s="1">
        <v>110.056</v>
      </c>
      <c r="M6" s="1">
        <v>0.41399999999999998</v>
      </c>
      <c r="N6" s="1">
        <v>4</v>
      </c>
      <c r="O6" s="1">
        <f t="shared" ref="O6:O69" si="0">B6/N6</f>
        <v>23.25</v>
      </c>
      <c r="P6" s="8"/>
      <c r="Q6" s="8"/>
      <c r="R6" s="8"/>
      <c r="S6" s="8"/>
      <c r="T6" s="8"/>
      <c r="U6" s="8"/>
    </row>
    <row r="7" spans="1:21" x14ac:dyDescent="0.65">
      <c r="A7" s="1" t="s">
        <v>42</v>
      </c>
      <c r="B7" s="1">
        <v>21</v>
      </c>
      <c r="C7" s="1">
        <v>2.2400000000000002</v>
      </c>
      <c r="D7" s="1">
        <v>0.107</v>
      </c>
      <c r="E7" s="1">
        <v>2.1999999999999999E-2</v>
      </c>
      <c r="F7" s="1">
        <v>1.2190000000000001</v>
      </c>
      <c r="G7" s="1">
        <v>0.82299999999999995</v>
      </c>
      <c r="H7" s="1">
        <v>0.79100000000000004</v>
      </c>
      <c r="I7" s="1">
        <v>0.51200000000000001</v>
      </c>
      <c r="J7" s="1">
        <v>588.80999999999995</v>
      </c>
      <c r="K7" s="1">
        <v>664.14300000000003</v>
      </c>
      <c r="L7" s="1">
        <v>73.534999999999997</v>
      </c>
      <c r="M7" s="1">
        <v>0.311</v>
      </c>
      <c r="N7" s="1">
        <v>1</v>
      </c>
      <c r="O7" s="1">
        <f t="shared" si="0"/>
        <v>21</v>
      </c>
      <c r="P7" s="8"/>
      <c r="Q7" s="8"/>
      <c r="R7" s="8"/>
      <c r="S7" s="8"/>
      <c r="T7" s="8"/>
      <c r="U7" s="8"/>
    </row>
    <row r="8" spans="1:21" x14ac:dyDescent="0.65">
      <c r="A8" s="1" t="s">
        <v>43</v>
      </c>
      <c r="B8" s="1">
        <v>26</v>
      </c>
      <c r="C8" s="1">
        <v>3.11</v>
      </c>
      <c r="D8" s="1">
        <v>0.12</v>
      </c>
      <c r="E8" s="1">
        <v>0.03</v>
      </c>
      <c r="F8" s="1">
        <v>1.2430000000000001</v>
      </c>
      <c r="G8" s="1">
        <v>0.90800000000000003</v>
      </c>
      <c r="H8" s="1">
        <v>0.83899999999999997</v>
      </c>
      <c r="I8" s="1">
        <v>0.502</v>
      </c>
      <c r="J8" s="1">
        <v>498.923</v>
      </c>
      <c r="K8" s="1">
        <v>721.03800000000001</v>
      </c>
      <c r="L8" s="1">
        <v>93.141000000000005</v>
      </c>
      <c r="M8" s="1">
        <v>0.34799999999999998</v>
      </c>
      <c r="N8" s="1">
        <v>3</v>
      </c>
      <c r="O8" s="1">
        <f t="shared" si="0"/>
        <v>8.6666666666666661</v>
      </c>
      <c r="P8" s="8"/>
      <c r="Q8" s="8"/>
      <c r="R8" s="8"/>
      <c r="S8" s="8"/>
      <c r="T8" s="8"/>
      <c r="U8" s="8"/>
    </row>
    <row r="9" spans="1:21" x14ac:dyDescent="0.65">
      <c r="A9" s="1" t="s">
        <v>44</v>
      </c>
      <c r="B9" s="1">
        <v>37</v>
      </c>
      <c r="C9" s="1">
        <v>8.5329999999999995</v>
      </c>
      <c r="D9" s="1">
        <v>0.23100000000000001</v>
      </c>
      <c r="E9" s="1">
        <v>8.3000000000000004E-2</v>
      </c>
      <c r="F9" s="1">
        <v>1.6240000000000001</v>
      </c>
      <c r="G9" s="1">
        <v>0.86399999999999999</v>
      </c>
      <c r="H9" s="1">
        <v>0.83899999999999997</v>
      </c>
      <c r="I9" s="1">
        <v>0.62</v>
      </c>
      <c r="J9" s="1">
        <v>544.75699999999995</v>
      </c>
      <c r="K9" s="1">
        <v>550.62199999999996</v>
      </c>
      <c r="L9" s="1">
        <v>121.98099999999999</v>
      </c>
      <c r="M9" s="1">
        <v>0.43099999999999999</v>
      </c>
      <c r="N9" s="1">
        <v>3</v>
      </c>
      <c r="O9" s="1">
        <f t="shared" si="0"/>
        <v>12.333333333333334</v>
      </c>
      <c r="P9" s="8"/>
      <c r="Q9" s="8"/>
      <c r="R9" s="8"/>
      <c r="S9" s="8"/>
      <c r="T9" s="8"/>
      <c r="U9" s="8"/>
    </row>
    <row r="10" spans="1:21" x14ac:dyDescent="0.65">
      <c r="A10" s="1" t="s">
        <v>45</v>
      </c>
      <c r="B10" s="1">
        <v>89</v>
      </c>
      <c r="C10" s="1">
        <v>9.0570000000000004</v>
      </c>
      <c r="D10" s="1">
        <v>0.10199999999999999</v>
      </c>
      <c r="E10" s="1">
        <v>8.7999999999999995E-2</v>
      </c>
      <c r="F10" s="1">
        <v>1.101</v>
      </c>
      <c r="G10" s="1">
        <v>0.94399999999999995</v>
      </c>
      <c r="H10" s="1">
        <v>0.85199999999999998</v>
      </c>
      <c r="I10" s="1">
        <v>0.45500000000000002</v>
      </c>
      <c r="J10" s="1">
        <v>433.92099999999999</v>
      </c>
      <c r="K10" s="1">
        <v>569.64</v>
      </c>
      <c r="L10" s="1">
        <v>103.643</v>
      </c>
      <c r="M10" s="1">
        <v>0.32100000000000001</v>
      </c>
      <c r="N10" s="1">
        <v>3</v>
      </c>
      <c r="O10" s="1">
        <f t="shared" si="0"/>
        <v>29.666666666666668</v>
      </c>
      <c r="P10" s="8"/>
      <c r="Q10" s="8"/>
      <c r="R10" s="8"/>
      <c r="S10" s="8"/>
      <c r="T10" s="8"/>
      <c r="U10" s="8"/>
    </row>
    <row r="11" spans="1:21" x14ac:dyDescent="0.65">
      <c r="A11" s="1" t="s">
        <v>46</v>
      </c>
      <c r="B11" s="1">
        <v>34</v>
      </c>
      <c r="C11" s="1">
        <v>9.798</v>
      </c>
      <c r="D11" s="1">
        <v>0.28799999999999998</v>
      </c>
      <c r="E11" s="1">
        <v>9.5000000000000001E-2</v>
      </c>
      <c r="F11" s="1">
        <v>1.9650000000000001</v>
      </c>
      <c r="G11" s="1">
        <v>0.88700000000000001</v>
      </c>
      <c r="H11" s="1">
        <v>0.85</v>
      </c>
      <c r="I11" s="1">
        <v>0.73299999999999998</v>
      </c>
      <c r="J11" s="1">
        <v>535.5</v>
      </c>
      <c r="K11" s="1">
        <v>723.35299999999995</v>
      </c>
      <c r="L11" s="1">
        <v>86.244</v>
      </c>
      <c r="M11" s="1">
        <v>0.56899999999999995</v>
      </c>
      <c r="N11" s="1">
        <v>2</v>
      </c>
      <c r="O11" s="1">
        <f t="shared" si="0"/>
        <v>17</v>
      </c>
      <c r="P11" s="8"/>
      <c r="Q11" s="8"/>
      <c r="R11" s="8"/>
      <c r="S11" s="8"/>
      <c r="T11" s="8"/>
      <c r="U11" s="8"/>
    </row>
    <row r="12" spans="1:21" x14ac:dyDescent="0.65">
      <c r="A12" s="1" t="s">
        <v>47</v>
      </c>
      <c r="B12" s="1">
        <v>12</v>
      </c>
      <c r="C12" s="1">
        <v>2.82</v>
      </c>
      <c r="D12" s="1">
        <v>0.23499999999999999</v>
      </c>
      <c r="E12" s="1">
        <v>2.7E-2</v>
      </c>
      <c r="F12" s="1">
        <v>1.83</v>
      </c>
      <c r="G12" s="1">
        <v>0.89400000000000002</v>
      </c>
      <c r="H12" s="1">
        <v>0.83499999999999996</v>
      </c>
      <c r="I12" s="1">
        <v>0.67100000000000004</v>
      </c>
      <c r="J12" s="1">
        <v>581.33299999999997</v>
      </c>
      <c r="K12" s="1">
        <v>693.16700000000003</v>
      </c>
      <c r="L12" s="1">
        <v>141.28200000000001</v>
      </c>
      <c r="M12" s="1">
        <v>0.50900000000000001</v>
      </c>
      <c r="N12" s="1">
        <v>2</v>
      </c>
      <c r="O12" s="1">
        <f t="shared" si="0"/>
        <v>6</v>
      </c>
      <c r="P12" s="8"/>
      <c r="Q12" s="8"/>
      <c r="R12" s="8"/>
      <c r="S12" s="8"/>
      <c r="T12" s="8"/>
      <c r="U12" s="8"/>
    </row>
    <row r="13" spans="1:21" x14ac:dyDescent="0.65">
      <c r="A13" s="1" t="s">
        <v>48</v>
      </c>
      <c r="B13" s="1">
        <v>28</v>
      </c>
      <c r="C13" s="1">
        <v>5.27</v>
      </c>
      <c r="D13" s="1">
        <v>0.188</v>
      </c>
      <c r="E13" s="1">
        <v>5.0999999999999997E-2</v>
      </c>
      <c r="F13" s="1">
        <v>1.5349999999999999</v>
      </c>
      <c r="G13" s="1">
        <v>0.91500000000000004</v>
      </c>
      <c r="H13" s="1">
        <v>0.84199999999999997</v>
      </c>
      <c r="I13" s="1">
        <v>0.60799999999999998</v>
      </c>
      <c r="J13" s="1">
        <v>538.03599999999994</v>
      </c>
      <c r="K13" s="1">
        <v>522.60699999999997</v>
      </c>
      <c r="L13" s="1">
        <v>95.671999999999997</v>
      </c>
      <c r="M13" s="1">
        <v>0.44600000000000001</v>
      </c>
      <c r="N13" s="1">
        <v>3</v>
      </c>
      <c r="O13" s="1">
        <f t="shared" si="0"/>
        <v>9.3333333333333339</v>
      </c>
      <c r="P13" s="8"/>
      <c r="Q13" s="8"/>
      <c r="R13" s="8"/>
      <c r="S13" s="8"/>
      <c r="T13" s="8"/>
      <c r="U13" s="8"/>
    </row>
    <row r="14" spans="1:21" x14ac:dyDescent="0.65">
      <c r="A14" s="1" t="s">
        <v>49</v>
      </c>
      <c r="B14" s="1">
        <v>25</v>
      </c>
      <c r="C14" s="1">
        <v>11.523</v>
      </c>
      <c r="D14" s="1">
        <v>0.46100000000000002</v>
      </c>
      <c r="E14" s="1">
        <v>0.112</v>
      </c>
      <c r="F14" s="1">
        <v>2.6360000000000001</v>
      </c>
      <c r="G14" s="1">
        <v>0.71299999999999997</v>
      </c>
      <c r="H14" s="1">
        <v>0.78100000000000003</v>
      </c>
      <c r="I14" s="1">
        <v>0.876</v>
      </c>
      <c r="J14" s="1">
        <v>423.88</v>
      </c>
      <c r="K14" s="1">
        <v>664.2</v>
      </c>
      <c r="L14" s="1">
        <v>95.171000000000006</v>
      </c>
      <c r="M14" s="1">
        <v>0.66100000000000003</v>
      </c>
      <c r="N14" s="1">
        <v>2</v>
      </c>
      <c r="O14" s="1">
        <f t="shared" si="0"/>
        <v>12.5</v>
      </c>
      <c r="P14" s="8"/>
      <c r="Q14" s="8"/>
      <c r="R14" s="8"/>
      <c r="S14" s="8"/>
      <c r="T14" s="8"/>
      <c r="U14" s="8"/>
    </row>
    <row r="15" spans="1:21" x14ac:dyDescent="0.65">
      <c r="A15" s="1" t="s">
        <v>50</v>
      </c>
      <c r="B15" s="1">
        <v>42</v>
      </c>
      <c r="C15" s="1">
        <v>7.6870000000000003</v>
      </c>
      <c r="D15" s="1">
        <v>0.183</v>
      </c>
      <c r="E15" s="1">
        <v>7.3999999999999996E-2</v>
      </c>
      <c r="F15" s="1">
        <v>1.4770000000000001</v>
      </c>
      <c r="G15" s="1">
        <v>0.96799999999999997</v>
      </c>
      <c r="H15" s="1">
        <v>0.875</v>
      </c>
      <c r="I15" s="1">
        <v>0.57499999999999996</v>
      </c>
      <c r="J15" s="1">
        <v>521.452</v>
      </c>
      <c r="K15" s="1">
        <v>592.73800000000006</v>
      </c>
      <c r="L15" s="1">
        <v>119.173</v>
      </c>
      <c r="M15" s="1">
        <v>0.44</v>
      </c>
      <c r="N15" s="1">
        <v>3</v>
      </c>
      <c r="O15" s="1">
        <f t="shared" si="0"/>
        <v>14</v>
      </c>
      <c r="P15" s="8">
        <f>AVERAGE(O15:O24)</f>
        <v>10.723333333333333</v>
      </c>
      <c r="Q15" s="8">
        <f t="shared" ref="Q15" si="1">_xlfn.STDEV.S(O15:O24)</f>
        <v>4.0905431436273343</v>
      </c>
      <c r="R15" s="8">
        <f>AVERAGE(D15:D24)</f>
        <v>0.13700000000000001</v>
      </c>
      <c r="S15" s="8">
        <f t="shared" ref="S15" si="2">_xlfn.STDEV.S(D15:D24)</f>
        <v>3.5465162875387694E-2</v>
      </c>
      <c r="T15" s="8">
        <f t="shared" ref="T15" si="3">AVERAGE(I15:I24)</f>
        <v>0.51570000000000005</v>
      </c>
      <c r="U15" s="8">
        <f t="shared" ref="U15" si="4">_xlfn.STDEV.S(I15:I24)</f>
        <v>4.7772725831098775E-2</v>
      </c>
    </row>
    <row r="16" spans="1:21" x14ac:dyDescent="0.65">
      <c r="A16" s="1" t="s">
        <v>51</v>
      </c>
      <c r="B16" s="1">
        <v>29</v>
      </c>
      <c r="C16" s="1">
        <v>3.3279999999999998</v>
      </c>
      <c r="D16" s="1">
        <v>0.115</v>
      </c>
      <c r="E16" s="1">
        <v>3.2000000000000001E-2</v>
      </c>
      <c r="F16" s="1">
        <v>1.18</v>
      </c>
      <c r="G16" s="1">
        <v>0.93</v>
      </c>
      <c r="H16" s="1">
        <v>0.86399999999999999</v>
      </c>
      <c r="I16" s="1">
        <v>0.49399999999999999</v>
      </c>
      <c r="J16" s="1">
        <v>861.03399999999999</v>
      </c>
      <c r="K16" s="1">
        <v>784.51700000000005</v>
      </c>
      <c r="L16" s="1">
        <v>104.93899999999999</v>
      </c>
      <c r="M16" s="1">
        <v>0.32800000000000001</v>
      </c>
      <c r="N16" s="1">
        <v>3</v>
      </c>
      <c r="O16" s="1">
        <f t="shared" si="0"/>
        <v>9.6666666666666661</v>
      </c>
      <c r="P16" s="8"/>
      <c r="Q16" s="8"/>
      <c r="R16" s="8"/>
      <c r="S16" s="8"/>
      <c r="T16" s="8"/>
      <c r="U16" s="8"/>
    </row>
    <row r="17" spans="1:21" x14ac:dyDescent="0.65">
      <c r="A17" s="1" t="s">
        <v>52</v>
      </c>
      <c r="B17" s="1">
        <v>23</v>
      </c>
      <c r="C17" s="1">
        <v>2.8929999999999998</v>
      </c>
      <c r="D17" s="1">
        <v>0.126</v>
      </c>
      <c r="E17" s="1">
        <v>2.8000000000000001E-2</v>
      </c>
      <c r="F17" s="1">
        <v>1.2250000000000001</v>
      </c>
      <c r="G17" s="1">
        <v>0.92500000000000004</v>
      </c>
      <c r="H17" s="1">
        <v>0.86299999999999999</v>
      </c>
      <c r="I17" s="1">
        <v>0.50700000000000001</v>
      </c>
      <c r="J17" s="1">
        <v>467.565</v>
      </c>
      <c r="K17" s="1">
        <v>429.13</v>
      </c>
      <c r="L17" s="1">
        <v>128.072</v>
      </c>
      <c r="M17" s="1">
        <v>0.33800000000000002</v>
      </c>
      <c r="N17" s="1">
        <v>5</v>
      </c>
      <c r="O17" s="1">
        <f t="shared" si="0"/>
        <v>4.5999999999999996</v>
      </c>
      <c r="P17" s="8"/>
      <c r="Q17" s="8"/>
      <c r="R17" s="8"/>
      <c r="S17" s="8"/>
      <c r="T17" s="8"/>
      <c r="U17" s="8"/>
    </row>
    <row r="18" spans="1:21" x14ac:dyDescent="0.65">
      <c r="A18" s="1" t="s">
        <v>53</v>
      </c>
      <c r="B18" s="1">
        <v>63</v>
      </c>
      <c r="C18" s="1">
        <v>5.7370000000000001</v>
      </c>
      <c r="D18" s="1">
        <v>9.0999999999999998E-2</v>
      </c>
      <c r="E18" s="1">
        <v>5.6000000000000001E-2</v>
      </c>
      <c r="F18" s="1">
        <v>1.0720000000000001</v>
      </c>
      <c r="G18" s="1">
        <v>0.92100000000000004</v>
      </c>
      <c r="H18" s="1">
        <v>0.85199999999999998</v>
      </c>
      <c r="I18" s="1">
        <v>0.44900000000000001</v>
      </c>
      <c r="J18" s="1">
        <v>214.571</v>
      </c>
      <c r="K18" s="1">
        <v>237.857</v>
      </c>
      <c r="L18" s="1">
        <v>105.151</v>
      </c>
      <c r="M18" s="1">
        <v>0.29599999999999999</v>
      </c>
      <c r="N18" s="1">
        <v>4</v>
      </c>
      <c r="O18" s="1">
        <f t="shared" si="0"/>
        <v>15.75</v>
      </c>
      <c r="P18" s="8"/>
      <c r="Q18" s="8"/>
      <c r="R18" s="8"/>
      <c r="S18" s="8"/>
      <c r="T18" s="8"/>
      <c r="U18" s="8"/>
    </row>
    <row r="19" spans="1:21" x14ac:dyDescent="0.65">
      <c r="A19" s="1" t="s">
        <v>54</v>
      </c>
      <c r="B19" s="1">
        <v>27</v>
      </c>
      <c r="C19" s="1">
        <v>3.28</v>
      </c>
      <c r="D19" s="1">
        <v>0.121</v>
      </c>
      <c r="E19" s="1">
        <v>3.2000000000000001E-2</v>
      </c>
      <c r="F19" s="1">
        <v>1.2470000000000001</v>
      </c>
      <c r="G19" s="1">
        <v>0.91300000000000003</v>
      </c>
      <c r="H19" s="1">
        <v>0.84699999999999998</v>
      </c>
      <c r="I19" s="1">
        <v>0.505</v>
      </c>
      <c r="J19" s="1">
        <v>540.03700000000003</v>
      </c>
      <c r="K19" s="1">
        <v>631.07399999999996</v>
      </c>
      <c r="L19" s="1">
        <v>118.872</v>
      </c>
      <c r="M19" s="1">
        <v>0.35699999999999998</v>
      </c>
      <c r="N19" s="1">
        <v>2</v>
      </c>
      <c r="O19" s="1">
        <f t="shared" si="0"/>
        <v>13.5</v>
      </c>
      <c r="P19" s="8"/>
      <c r="Q19" s="8"/>
      <c r="R19" s="8"/>
      <c r="S19" s="8"/>
      <c r="T19" s="8"/>
      <c r="U19" s="8"/>
    </row>
    <row r="20" spans="1:21" x14ac:dyDescent="0.65">
      <c r="A20" s="1" t="s">
        <v>55</v>
      </c>
      <c r="B20" s="1">
        <v>43</v>
      </c>
      <c r="C20" s="1">
        <v>5.181</v>
      </c>
      <c r="D20" s="1">
        <v>0.12</v>
      </c>
      <c r="E20" s="1">
        <v>0.05</v>
      </c>
      <c r="F20" s="1">
        <v>1.17</v>
      </c>
      <c r="G20" s="1">
        <v>0.95799999999999996</v>
      </c>
      <c r="H20" s="1">
        <v>0.871</v>
      </c>
      <c r="I20" s="1">
        <v>0.48399999999999999</v>
      </c>
      <c r="J20" s="1">
        <v>533.20899999999995</v>
      </c>
      <c r="K20" s="1">
        <v>672.88400000000001</v>
      </c>
      <c r="L20" s="1">
        <v>125.126</v>
      </c>
      <c r="M20" s="1">
        <v>0.33200000000000002</v>
      </c>
      <c r="N20" s="1">
        <v>3</v>
      </c>
      <c r="O20" s="1">
        <f t="shared" si="0"/>
        <v>14.333333333333334</v>
      </c>
      <c r="P20" s="8"/>
      <c r="Q20" s="8"/>
      <c r="R20" s="8"/>
      <c r="S20" s="8"/>
      <c r="T20" s="8"/>
      <c r="U20" s="8"/>
    </row>
    <row r="21" spans="1:21" x14ac:dyDescent="0.65">
      <c r="A21" s="1" t="s">
        <v>56</v>
      </c>
      <c r="B21" s="1">
        <v>49</v>
      </c>
      <c r="C21" s="1">
        <v>9.0329999999999995</v>
      </c>
      <c r="D21" s="1">
        <v>0.184</v>
      </c>
      <c r="E21" s="1">
        <v>8.6999999999999994E-2</v>
      </c>
      <c r="F21" s="1">
        <v>1.466</v>
      </c>
      <c r="G21" s="1">
        <v>0.90600000000000003</v>
      </c>
      <c r="H21" s="1">
        <v>0.84899999999999998</v>
      </c>
      <c r="I21" s="1">
        <v>0.57199999999999995</v>
      </c>
      <c r="J21" s="1">
        <v>535.73500000000001</v>
      </c>
      <c r="K21" s="1">
        <v>463.16300000000001</v>
      </c>
      <c r="L21" s="1">
        <v>100.49299999999999</v>
      </c>
      <c r="M21" s="1">
        <v>0.42</v>
      </c>
      <c r="N21" s="1">
        <v>5</v>
      </c>
      <c r="O21" s="1">
        <f t="shared" si="0"/>
        <v>9.8000000000000007</v>
      </c>
      <c r="P21" s="8"/>
      <c r="Q21" s="8"/>
      <c r="R21" s="8"/>
      <c r="S21" s="8"/>
      <c r="T21" s="8"/>
      <c r="U21" s="8"/>
    </row>
    <row r="22" spans="1:21" x14ac:dyDescent="0.65">
      <c r="A22" s="1" t="s">
        <v>57</v>
      </c>
      <c r="B22" s="1">
        <v>31</v>
      </c>
      <c r="C22" s="1">
        <v>5.8579999999999997</v>
      </c>
      <c r="D22" s="1">
        <v>0.189</v>
      </c>
      <c r="E22" s="1">
        <v>5.7000000000000002E-2</v>
      </c>
      <c r="F22" s="1">
        <v>1.5189999999999999</v>
      </c>
      <c r="G22" s="1">
        <v>0.92300000000000004</v>
      </c>
      <c r="H22" s="1">
        <v>0.86</v>
      </c>
      <c r="I22" s="1">
        <v>0.59199999999999997</v>
      </c>
      <c r="J22" s="1">
        <v>544.226</v>
      </c>
      <c r="K22" s="1">
        <v>673.41899999999998</v>
      </c>
      <c r="L22" s="1">
        <v>117.199</v>
      </c>
      <c r="M22" s="1">
        <v>0.44400000000000001</v>
      </c>
      <c r="N22" s="1">
        <v>4</v>
      </c>
      <c r="O22" s="1">
        <f t="shared" si="0"/>
        <v>7.75</v>
      </c>
      <c r="P22" s="8"/>
      <c r="Q22" s="8"/>
      <c r="R22" s="8"/>
      <c r="S22" s="8"/>
      <c r="T22" s="8"/>
      <c r="U22" s="8"/>
    </row>
    <row r="23" spans="1:21" x14ac:dyDescent="0.65">
      <c r="A23" s="1" t="s">
        <v>58</v>
      </c>
      <c r="B23" s="1">
        <v>80</v>
      </c>
      <c r="C23" s="1">
        <v>10.885999999999999</v>
      </c>
      <c r="D23" s="1">
        <v>0.13600000000000001</v>
      </c>
      <c r="E23" s="1">
        <v>0.105</v>
      </c>
      <c r="F23" s="1">
        <v>1.2589999999999999</v>
      </c>
      <c r="G23" s="1">
        <v>0.96599999999999997</v>
      </c>
      <c r="H23" s="1">
        <v>0.86899999999999999</v>
      </c>
      <c r="I23" s="1">
        <v>0.50600000000000001</v>
      </c>
      <c r="J23" s="1">
        <v>444.6</v>
      </c>
      <c r="K23" s="1">
        <v>616.27499999999998</v>
      </c>
      <c r="L23" s="1">
        <v>116.128</v>
      </c>
      <c r="M23" s="1">
        <v>0.374</v>
      </c>
      <c r="N23" s="1">
        <v>6</v>
      </c>
      <c r="O23" s="1">
        <f t="shared" si="0"/>
        <v>13.333333333333334</v>
      </c>
      <c r="P23" s="8"/>
      <c r="Q23" s="8"/>
      <c r="R23" s="8"/>
      <c r="S23" s="8"/>
      <c r="T23" s="8"/>
      <c r="U23" s="8"/>
    </row>
    <row r="24" spans="1:21" x14ac:dyDescent="0.65">
      <c r="A24" s="1" t="s">
        <v>59</v>
      </c>
      <c r="B24" s="1">
        <v>18</v>
      </c>
      <c r="C24" s="1">
        <v>1.8859999999999999</v>
      </c>
      <c r="D24" s="1">
        <v>0.105</v>
      </c>
      <c r="E24" s="1">
        <v>1.7999999999999999E-2</v>
      </c>
      <c r="F24" s="1">
        <v>1.131</v>
      </c>
      <c r="G24" s="1">
        <v>0.93400000000000005</v>
      </c>
      <c r="H24" s="1">
        <v>0.85499999999999998</v>
      </c>
      <c r="I24" s="1">
        <v>0.47299999999999998</v>
      </c>
      <c r="J24" s="1">
        <v>570.77800000000002</v>
      </c>
      <c r="K24" s="1">
        <v>847.83299999999997</v>
      </c>
      <c r="L24" s="1">
        <v>101.07299999999999</v>
      </c>
      <c r="M24" s="1">
        <v>0.32200000000000001</v>
      </c>
      <c r="N24" s="1">
        <v>4</v>
      </c>
      <c r="O24" s="1">
        <f t="shared" si="0"/>
        <v>4.5</v>
      </c>
      <c r="P24" s="8"/>
      <c r="Q24" s="8"/>
      <c r="R24" s="8"/>
      <c r="S24" s="8"/>
      <c r="T24" s="8"/>
      <c r="U24" s="8"/>
    </row>
    <row r="25" spans="1:21" x14ac:dyDescent="0.65">
      <c r="A25" s="1" t="s">
        <v>123</v>
      </c>
      <c r="B25" s="1">
        <v>58</v>
      </c>
      <c r="C25" s="1">
        <v>14.996</v>
      </c>
      <c r="D25" s="1">
        <v>0.25900000000000001</v>
      </c>
      <c r="E25" s="1">
        <v>0.14499999999999999</v>
      </c>
      <c r="F25" s="1">
        <v>1.75</v>
      </c>
      <c r="G25" s="1">
        <v>0.96399999999999997</v>
      </c>
      <c r="H25" s="1">
        <v>0.88400000000000001</v>
      </c>
      <c r="I25" s="1">
        <v>0.66300000000000003</v>
      </c>
      <c r="J25" s="1">
        <v>323.43099999999998</v>
      </c>
      <c r="K25" s="1">
        <v>759.98299999999995</v>
      </c>
      <c r="L25" s="1">
        <v>114.72</v>
      </c>
      <c r="M25" s="1">
        <v>0.50900000000000001</v>
      </c>
      <c r="N25" s="1">
        <v>4</v>
      </c>
      <c r="O25" s="1">
        <f t="shared" si="0"/>
        <v>14.5</v>
      </c>
      <c r="P25" s="8">
        <f t="shared" ref="P25" si="5">AVERAGE(O25:O34)</f>
        <v>16.745000000000001</v>
      </c>
      <c r="Q25" s="8">
        <f t="shared" ref="Q25" si="6">_xlfn.STDEV.S(O25:O34)</f>
        <v>12.53995601721075</v>
      </c>
      <c r="R25" s="8">
        <f t="shared" ref="R25" si="7">AVERAGE(D25:D34)</f>
        <v>0.22739999999999999</v>
      </c>
      <c r="S25" s="8">
        <f t="shared" ref="S25" si="8">_xlfn.STDEV.S(D25:D34)</f>
        <v>9.195191980353408E-2</v>
      </c>
      <c r="T25" s="8">
        <f t="shared" ref="T25" si="9">AVERAGE(I25:I34)</f>
        <v>0.61609999999999998</v>
      </c>
      <c r="U25" s="8">
        <f t="shared" ref="U25" si="10">_xlfn.STDEV.S(I25:I34)</f>
        <v>0.1058693639454886</v>
      </c>
    </row>
    <row r="26" spans="1:21" x14ac:dyDescent="0.65">
      <c r="A26" s="1" t="s">
        <v>124</v>
      </c>
      <c r="B26" s="1">
        <v>42</v>
      </c>
      <c r="C26" s="1">
        <v>6.5750000000000002</v>
      </c>
      <c r="D26" s="1">
        <v>0.157</v>
      </c>
      <c r="E26" s="1">
        <v>6.4000000000000001E-2</v>
      </c>
      <c r="F26" s="1">
        <v>1.3109999999999999</v>
      </c>
      <c r="G26" s="1">
        <v>0.99</v>
      </c>
      <c r="H26" s="1">
        <v>0.88900000000000001</v>
      </c>
      <c r="I26" s="1">
        <v>0.52200000000000002</v>
      </c>
      <c r="J26" s="1">
        <v>548.452</v>
      </c>
      <c r="K26" s="1">
        <v>529.11900000000003</v>
      </c>
      <c r="L26" s="1">
        <v>130.84899999999999</v>
      </c>
      <c r="M26" s="1">
        <v>0.39800000000000002</v>
      </c>
      <c r="N26" s="1">
        <v>2</v>
      </c>
      <c r="O26" s="1">
        <f t="shared" si="0"/>
        <v>21</v>
      </c>
      <c r="P26" s="8"/>
      <c r="Q26" s="8"/>
      <c r="R26" s="8"/>
      <c r="S26" s="8"/>
      <c r="T26" s="8"/>
      <c r="U26" s="8"/>
    </row>
    <row r="27" spans="1:21" x14ac:dyDescent="0.65">
      <c r="A27" s="1" t="s">
        <v>125</v>
      </c>
      <c r="B27" s="1">
        <v>58</v>
      </c>
      <c r="C27" s="1">
        <v>21.184000000000001</v>
      </c>
      <c r="D27" s="1">
        <v>0.36499999999999999</v>
      </c>
      <c r="E27" s="1">
        <v>0.20499999999999999</v>
      </c>
      <c r="F27" s="1">
        <v>2.0819999999999999</v>
      </c>
      <c r="G27" s="1">
        <v>0.91</v>
      </c>
      <c r="H27" s="1">
        <v>0.86199999999999999</v>
      </c>
      <c r="I27" s="1">
        <v>0.76500000000000001</v>
      </c>
      <c r="J27" s="1">
        <v>596.05200000000002</v>
      </c>
      <c r="K27" s="1">
        <v>591.87900000000002</v>
      </c>
      <c r="L27" s="1">
        <v>114.045</v>
      </c>
      <c r="M27" s="1">
        <v>0.61</v>
      </c>
      <c r="N27" s="1">
        <v>8</v>
      </c>
      <c r="O27" s="1">
        <f t="shared" si="0"/>
        <v>7.25</v>
      </c>
      <c r="P27" s="8"/>
      <c r="Q27" s="8"/>
      <c r="R27" s="8"/>
      <c r="S27" s="8"/>
      <c r="T27" s="8"/>
      <c r="U27" s="8"/>
    </row>
    <row r="28" spans="1:21" x14ac:dyDescent="0.65">
      <c r="A28" s="1" t="s">
        <v>126</v>
      </c>
      <c r="B28" s="1">
        <v>95</v>
      </c>
      <c r="C28" s="1">
        <v>25.373999999999999</v>
      </c>
      <c r="D28" s="1">
        <v>0.26700000000000002</v>
      </c>
      <c r="E28" s="1">
        <v>0.246</v>
      </c>
      <c r="F28" s="1">
        <v>1.8029999999999999</v>
      </c>
      <c r="G28" s="1">
        <v>0.96799999999999997</v>
      </c>
      <c r="H28" s="1">
        <v>0.89</v>
      </c>
      <c r="I28" s="1">
        <v>0.69099999999999995</v>
      </c>
      <c r="J28" s="1">
        <v>509.17899999999997</v>
      </c>
      <c r="K28" s="1">
        <v>554.44200000000001</v>
      </c>
      <c r="L28" s="1">
        <v>126.271</v>
      </c>
      <c r="M28" s="1">
        <v>0.52700000000000002</v>
      </c>
      <c r="N28" s="1">
        <v>3</v>
      </c>
      <c r="O28" s="1">
        <f t="shared" si="0"/>
        <v>31.666666666666668</v>
      </c>
      <c r="P28" s="8"/>
      <c r="Q28" s="8"/>
      <c r="R28" s="8"/>
      <c r="S28" s="8"/>
      <c r="T28" s="8"/>
      <c r="U28" s="8"/>
    </row>
    <row r="29" spans="1:21" x14ac:dyDescent="0.65">
      <c r="A29" s="1" t="s">
        <v>127</v>
      </c>
      <c r="B29" s="1">
        <v>13</v>
      </c>
      <c r="C29" s="1">
        <v>2.4660000000000002</v>
      </c>
      <c r="D29" s="1">
        <v>0.19</v>
      </c>
      <c r="E29" s="1">
        <v>2.4E-2</v>
      </c>
      <c r="F29" s="1">
        <v>1.4179999999999999</v>
      </c>
      <c r="G29" s="1">
        <v>0.97299999999999998</v>
      </c>
      <c r="H29" s="1">
        <v>0.89100000000000001</v>
      </c>
      <c r="I29" s="1">
        <v>0.57099999999999995</v>
      </c>
      <c r="J29" s="1">
        <v>575.077</v>
      </c>
      <c r="K29" s="1">
        <v>667.76900000000001</v>
      </c>
      <c r="L29" s="1">
        <v>109.837</v>
      </c>
      <c r="M29" s="1">
        <v>0.432</v>
      </c>
      <c r="N29" s="1">
        <v>5</v>
      </c>
      <c r="O29" s="1">
        <f t="shared" si="0"/>
        <v>2.6</v>
      </c>
      <c r="P29" s="8"/>
      <c r="Q29" s="8"/>
      <c r="R29" s="8"/>
      <c r="S29" s="8"/>
      <c r="T29" s="8"/>
      <c r="U29" s="8"/>
    </row>
    <row r="30" spans="1:21" x14ac:dyDescent="0.65">
      <c r="A30" s="1" t="s">
        <v>128</v>
      </c>
      <c r="B30" s="1">
        <v>73</v>
      </c>
      <c r="C30" s="1">
        <v>10.853999999999999</v>
      </c>
      <c r="D30" s="1">
        <v>0.14899999999999999</v>
      </c>
      <c r="E30" s="1">
        <v>0.105</v>
      </c>
      <c r="F30" s="1">
        <v>1.3049999999999999</v>
      </c>
      <c r="G30" s="1">
        <v>0.96599999999999997</v>
      </c>
      <c r="H30" s="1">
        <v>0.877</v>
      </c>
      <c r="I30" s="1">
        <v>0.52300000000000002</v>
      </c>
      <c r="J30" s="1">
        <v>530.16399999999999</v>
      </c>
      <c r="K30" s="1">
        <v>649.89</v>
      </c>
      <c r="L30" s="1">
        <v>116.71</v>
      </c>
      <c r="M30" s="1">
        <v>0.38200000000000001</v>
      </c>
      <c r="N30" s="1">
        <v>5</v>
      </c>
      <c r="O30" s="1">
        <f t="shared" si="0"/>
        <v>14.6</v>
      </c>
      <c r="P30" s="8"/>
      <c r="Q30" s="8"/>
      <c r="R30" s="8"/>
      <c r="S30" s="8"/>
      <c r="T30" s="8"/>
      <c r="U30" s="8"/>
    </row>
    <row r="31" spans="1:21" x14ac:dyDescent="0.65">
      <c r="A31" s="1" t="s">
        <v>129</v>
      </c>
      <c r="B31" s="1">
        <v>13</v>
      </c>
      <c r="C31" s="1">
        <v>2.5059999999999998</v>
      </c>
      <c r="D31" s="1">
        <v>0.193</v>
      </c>
      <c r="E31" s="1">
        <v>2.4E-2</v>
      </c>
      <c r="F31" s="1">
        <v>1.4279999999999999</v>
      </c>
      <c r="G31" s="1">
        <v>0.90400000000000003</v>
      </c>
      <c r="H31" s="1">
        <v>0.85899999999999999</v>
      </c>
      <c r="I31" s="1">
        <v>0.57499999999999996</v>
      </c>
      <c r="J31" s="1">
        <v>605.53800000000001</v>
      </c>
      <c r="K31" s="1">
        <v>548.53800000000001</v>
      </c>
      <c r="L31" s="1">
        <v>102.02500000000001</v>
      </c>
      <c r="M31" s="1">
        <v>0.39100000000000001</v>
      </c>
      <c r="N31" s="1">
        <v>2</v>
      </c>
      <c r="O31" s="1">
        <f t="shared" si="0"/>
        <v>6.5</v>
      </c>
      <c r="P31" s="8"/>
      <c r="Q31" s="8"/>
      <c r="R31" s="8"/>
      <c r="S31" s="8"/>
      <c r="T31" s="8"/>
      <c r="U31" s="8"/>
    </row>
    <row r="32" spans="1:21" x14ac:dyDescent="0.65">
      <c r="A32" s="1" t="s">
        <v>130</v>
      </c>
      <c r="B32" s="1">
        <v>66</v>
      </c>
      <c r="C32" s="1">
        <v>8.6539999999999999</v>
      </c>
      <c r="D32" s="1">
        <v>0.13100000000000001</v>
      </c>
      <c r="E32" s="1">
        <v>8.4000000000000005E-2</v>
      </c>
      <c r="F32" s="1">
        <v>1.1599999999999999</v>
      </c>
      <c r="G32" s="1">
        <v>0.97599999999999998</v>
      </c>
      <c r="H32" s="1">
        <v>0.88600000000000001</v>
      </c>
      <c r="I32" s="1">
        <v>0.48399999999999999</v>
      </c>
      <c r="J32" s="1">
        <v>683.28800000000001</v>
      </c>
      <c r="K32" s="1">
        <v>441.57600000000002</v>
      </c>
      <c r="L32" s="1">
        <v>115.432</v>
      </c>
      <c r="M32" s="1">
        <v>0.33700000000000002</v>
      </c>
      <c r="N32" s="1">
        <v>2</v>
      </c>
      <c r="O32" s="1">
        <f t="shared" si="0"/>
        <v>33</v>
      </c>
      <c r="P32" s="8"/>
      <c r="Q32" s="8"/>
      <c r="R32" s="8"/>
      <c r="S32" s="8"/>
      <c r="T32" s="8"/>
      <c r="U32" s="8"/>
    </row>
    <row r="33" spans="1:21" x14ac:dyDescent="0.65">
      <c r="A33" s="1" t="s">
        <v>131</v>
      </c>
      <c r="B33" s="1">
        <v>34</v>
      </c>
      <c r="C33" s="1">
        <v>5.7130000000000001</v>
      </c>
      <c r="D33" s="1">
        <v>0.16800000000000001</v>
      </c>
      <c r="E33" s="1">
        <v>5.5E-2</v>
      </c>
      <c r="F33" s="1">
        <v>1.48</v>
      </c>
      <c r="G33" s="1">
        <v>0.91700000000000004</v>
      </c>
      <c r="H33" s="1">
        <v>0.85499999999999998</v>
      </c>
      <c r="I33" s="1">
        <v>0.57599999999999996</v>
      </c>
      <c r="J33" s="1">
        <v>505.35300000000001</v>
      </c>
      <c r="K33" s="1">
        <v>573.11800000000005</v>
      </c>
      <c r="L33" s="1">
        <v>102.621</v>
      </c>
      <c r="M33" s="1">
        <v>0.43</v>
      </c>
      <c r="N33" s="1">
        <v>1</v>
      </c>
      <c r="O33" s="1">
        <f t="shared" si="0"/>
        <v>34</v>
      </c>
      <c r="P33" s="8"/>
      <c r="Q33" s="8"/>
      <c r="R33" s="8"/>
      <c r="S33" s="8"/>
      <c r="T33" s="8"/>
      <c r="U33" s="8"/>
    </row>
    <row r="34" spans="1:21" x14ac:dyDescent="0.65">
      <c r="A34" s="1" t="s">
        <v>132</v>
      </c>
      <c r="B34" s="1">
        <v>14</v>
      </c>
      <c r="C34" s="1">
        <v>5.5279999999999996</v>
      </c>
      <c r="D34" s="1">
        <v>0.39500000000000002</v>
      </c>
      <c r="E34" s="1">
        <v>5.3999999999999999E-2</v>
      </c>
      <c r="F34" s="1">
        <v>2.2170000000000001</v>
      </c>
      <c r="G34" s="1">
        <v>0.85599999999999998</v>
      </c>
      <c r="H34" s="1">
        <v>0.85299999999999998</v>
      </c>
      <c r="I34" s="1">
        <v>0.79100000000000004</v>
      </c>
      <c r="J34" s="1">
        <v>601.57100000000003</v>
      </c>
      <c r="K34" s="1">
        <v>911.14300000000003</v>
      </c>
      <c r="L34" s="1">
        <v>100.303</v>
      </c>
      <c r="M34" s="1">
        <v>0.63</v>
      </c>
      <c r="N34" s="1">
        <v>6</v>
      </c>
      <c r="O34" s="1">
        <f t="shared" si="0"/>
        <v>2.3333333333333335</v>
      </c>
      <c r="P34" s="8"/>
      <c r="Q34" s="8"/>
      <c r="R34" s="8"/>
      <c r="S34" s="8"/>
      <c r="T34" s="8"/>
      <c r="U34" s="8"/>
    </row>
    <row r="35" spans="1:21" x14ac:dyDescent="0.65">
      <c r="A35" s="1" t="s">
        <v>133</v>
      </c>
      <c r="B35" s="1">
        <v>74</v>
      </c>
      <c r="C35" s="1">
        <v>15.624000000000001</v>
      </c>
      <c r="D35" s="1">
        <v>0.21099999999999999</v>
      </c>
      <c r="E35" s="1">
        <v>0.151</v>
      </c>
      <c r="F35" s="1">
        <v>1.5820000000000001</v>
      </c>
      <c r="G35" s="1">
        <v>0.96599999999999997</v>
      </c>
      <c r="H35" s="1">
        <v>0.88</v>
      </c>
      <c r="I35" s="1">
        <v>0.623</v>
      </c>
      <c r="J35" s="1">
        <v>668.351</v>
      </c>
      <c r="K35" s="1">
        <v>457.62200000000001</v>
      </c>
      <c r="L35" s="1">
        <v>104.40300000000001</v>
      </c>
      <c r="M35" s="1">
        <v>0.46899999999999997</v>
      </c>
      <c r="N35" s="1">
        <v>5</v>
      </c>
      <c r="O35" s="1">
        <f t="shared" si="0"/>
        <v>14.8</v>
      </c>
      <c r="P35" s="8">
        <f t="shared" ref="P35" si="11">AVERAGE(O35:O44)</f>
        <v>11.225</v>
      </c>
      <c r="Q35" s="8">
        <f t="shared" ref="Q35" si="12">_xlfn.STDEV.S(O35:O44)</f>
        <v>8.1876346468996228</v>
      </c>
      <c r="R35" s="8">
        <f t="shared" ref="R35" si="13">AVERAGE(D35:D44)</f>
        <v>0.1956</v>
      </c>
      <c r="S35" s="8">
        <f t="shared" ref="S35" si="14">_xlfn.STDEV.S(D35:D44)</f>
        <v>3.2428382630035751E-2</v>
      </c>
      <c r="T35" s="8">
        <f t="shared" ref="T35" si="15">AVERAGE(I35:I44)</f>
        <v>0.58910000000000007</v>
      </c>
      <c r="U35" s="8">
        <f t="shared" ref="U35" si="16">_xlfn.STDEV.S(I35:I44)</f>
        <v>4.3531470097951989E-2</v>
      </c>
    </row>
    <row r="36" spans="1:21" x14ac:dyDescent="0.65">
      <c r="A36" s="1" t="s">
        <v>134</v>
      </c>
      <c r="B36" s="1">
        <v>17</v>
      </c>
      <c r="C36" s="1">
        <v>2.3610000000000002</v>
      </c>
      <c r="D36" s="1">
        <v>0.13900000000000001</v>
      </c>
      <c r="E36" s="1">
        <v>2.3E-2</v>
      </c>
      <c r="F36" s="1">
        <v>1.2709999999999999</v>
      </c>
      <c r="G36" s="1">
        <v>0.86599999999999999</v>
      </c>
      <c r="H36" s="1">
        <v>0.82099999999999995</v>
      </c>
      <c r="I36" s="1">
        <v>0.51900000000000002</v>
      </c>
      <c r="J36" s="1">
        <v>469.94099999999997</v>
      </c>
      <c r="K36" s="1">
        <v>611.64700000000005</v>
      </c>
      <c r="L36" s="1">
        <v>107.208</v>
      </c>
      <c r="M36" s="1">
        <v>0.32800000000000001</v>
      </c>
      <c r="N36" s="1">
        <v>2</v>
      </c>
      <c r="O36" s="1">
        <f t="shared" si="0"/>
        <v>8.5</v>
      </c>
      <c r="P36" s="8"/>
      <c r="Q36" s="8"/>
      <c r="R36" s="8"/>
      <c r="S36" s="8"/>
      <c r="T36" s="8"/>
      <c r="U36" s="8"/>
    </row>
    <row r="37" spans="1:21" x14ac:dyDescent="0.65">
      <c r="A37" s="1" t="s">
        <v>135</v>
      </c>
      <c r="B37" s="1">
        <v>90</v>
      </c>
      <c r="C37" s="1">
        <v>17.163</v>
      </c>
      <c r="D37" s="1">
        <v>0.191</v>
      </c>
      <c r="E37" s="1">
        <v>0.16600000000000001</v>
      </c>
      <c r="F37" s="1">
        <v>1.484</v>
      </c>
      <c r="G37" s="1">
        <v>0.97899999999999998</v>
      </c>
      <c r="H37" s="1">
        <v>0.88900000000000001</v>
      </c>
      <c r="I37" s="1">
        <v>0.58299999999999996</v>
      </c>
      <c r="J37" s="1">
        <v>489.411</v>
      </c>
      <c r="K37" s="1">
        <v>503.84399999999999</v>
      </c>
      <c r="L37" s="1">
        <v>99.44</v>
      </c>
      <c r="M37" s="1">
        <v>0.44600000000000001</v>
      </c>
      <c r="N37" s="1">
        <v>3</v>
      </c>
      <c r="O37" s="1">
        <f t="shared" si="0"/>
        <v>30</v>
      </c>
      <c r="P37" s="8"/>
      <c r="Q37" s="8"/>
      <c r="R37" s="8"/>
      <c r="S37" s="8"/>
      <c r="T37" s="8"/>
      <c r="U37" s="8"/>
    </row>
    <row r="38" spans="1:21" x14ac:dyDescent="0.65">
      <c r="A38" s="1" t="s">
        <v>136</v>
      </c>
      <c r="B38" s="1">
        <v>14</v>
      </c>
      <c r="C38" s="1">
        <v>2.7959999999999998</v>
      </c>
      <c r="D38" s="1">
        <v>0.2</v>
      </c>
      <c r="E38" s="1">
        <v>2.7E-2</v>
      </c>
      <c r="F38" s="1">
        <v>1.5309999999999999</v>
      </c>
      <c r="G38" s="1">
        <v>0.95299999999999996</v>
      </c>
      <c r="H38" s="1">
        <v>0.86899999999999999</v>
      </c>
      <c r="I38" s="1">
        <v>0.59899999999999998</v>
      </c>
      <c r="J38" s="1">
        <v>617.64300000000003</v>
      </c>
      <c r="K38" s="1">
        <v>475.214</v>
      </c>
      <c r="L38" s="1">
        <v>125.349</v>
      </c>
      <c r="M38" s="1">
        <v>0.46100000000000002</v>
      </c>
      <c r="N38" s="1">
        <v>2</v>
      </c>
      <c r="O38" s="1">
        <f t="shared" si="0"/>
        <v>7</v>
      </c>
      <c r="P38" s="8"/>
      <c r="Q38" s="8"/>
      <c r="R38" s="8"/>
      <c r="S38" s="8"/>
      <c r="T38" s="8"/>
      <c r="U38" s="8"/>
    </row>
    <row r="39" spans="1:21" x14ac:dyDescent="0.65">
      <c r="A39" s="1" t="s">
        <v>137</v>
      </c>
      <c r="B39" s="1">
        <v>21</v>
      </c>
      <c r="C39" s="1">
        <v>3.9969999999999999</v>
      </c>
      <c r="D39" s="1">
        <v>0.19</v>
      </c>
      <c r="E39" s="1">
        <v>3.9E-2</v>
      </c>
      <c r="F39" s="1">
        <v>1.454</v>
      </c>
      <c r="G39" s="1">
        <v>0.98299999999999998</v>
      </c>
      <c r="H39" s="1">
        <v>0.89100000000000001</v>
      </c>
      <c r="I39" s="1">
        <v>0.57699999999999996</v>
      </c>
      <c r="J39" s="1">
        <v>562</v>
      </c>
      <c r="K39" s="1">
        <v>649.71400000000006</v>
      </c>
      <c r="L39" s="1">
        <v>101.73699999999999</v>
      </c>
      <c r="M39" s="1">
        <v>0.436</v>
      </c>
      <c r="N39" s="1">
        <v>6</v>
      </c>
      <c r="O39" s="1">
        <f t="shared" si="0"/>
        <v>3.5</v>
      </c>
      <c r="P39" s="8"/>
      <c r="Q39" s="8"/>
      <c r="R39" s="8"/>
      <c r="S39" s="8"/>
      <c r="T39" s="8"/>
      <c r="U39" s="8"/>
    </row>
    <row r="40" spans="1:21" x14ac:dyDescent="0.65">
      <c r="A40" s="1" t="s">
        <v>138</v>
      </c>
      <c r="B40" s="1">
        <v>30</v>
      </c>
      <c r="C40" s="1">
        <v>4.5199999999999996</v>
      </c>
      <c r="D40" s="1">
        <v>0.151</v>
      </c>
      <c r="E40" s="1">
        <v>4.3999999999999997E-2</v>
      </c>
      <c r="F40" s="1">
        <v>1.3220000000000001</v>
      </c>
      <c r="G40" s="1">
        <v>0.95899999999999996</v>
      </c>
      <c r="H40" s="1">
        <v>0.88</v>
      </c>
      <c r="I40" s="1">
        <v>0.53</v>
      </c>
      <c r="J40" s="1">
        <v>369.86700000000002</v>
      </c>
      <c r="K40" s="1">
        <v>674.36699999999996</v>
      </c>
      <c r="L40" s="1">
        <v>122.295</v>
      </c>
      <c r="M40" s="1">
        <v>0.38700000000000001</v>
      </c>
      <c r="N40" s="1">
        <v>2</v>
      </c>
      <c r="O40" s="1">
        <f t="shared" si="0"/>
        <v>15</v>
      </c>
      <c r="P40" s="8"/>
      <c r="Q40" s="8"/>
      <c r="R40" s="8"/>
      <c r="S40" s="8"/>
      <c r="T40" s="8"/>
      <c r="U40" s="8"/>
    </row>
    <row r="41" spans="1:21" x14ac:dyDescent="0.65">
      <c r="A41" s="1" t="s">
        <v>139</v>
      </c>
      <c r="B41" s="1">
        <v>39</v>
      </c>
      <c r="C41" s="1">
        <v>7.7759999999999998</v>
      </c>
      <c r="D41" s="1">
        <v>0.19900000000000001</v>
      </c>
      <c r="E41" s="1">
        <v>7.4999999999999997E-2</v>
      </c>
      <c r="F41" s="1">
        <v>1.431</v>
      </c>
      <c r="G41" s="1">
        <v>0.99</v>
      </c>
      <c r="H41" s="1">
        <v>0.88600000000000001</v>
      </c>
      <c r="I41" s="1">
        <v>0.56200000000000006</v>
      </c>
      <c r="J41" s="1">
        <v>523.12800000000004</v>
      </c>
      <c r="K41" s="1">
        <v>669.077</v>
      </c>
      <c r="L41" s="1">
        <v>101.836</v>
      </c>
      <c r="M41" s="1">
        <v>0.438</v>
      </c>
      <c r="N41" s="1">
        <v>3</v>
      </c>
      <c r="O41" s="1">
        <f t="shared" si="0"/>
        <v>13</v>
      </c>
      <c r="P41" s="8"/>
      <c r="Q41" s="8"/>
      <c r="R41" s="8"/>
      <c r="S41" s="8"/>
      <c r="T41" s="8"/>
      <c r="U41" s="8"/>
    </row>
    <row r="42" spans="1:21" x14ac:dyDescent="0.65">
      <c r="A42" s="1" t="s">
        <v>140</v>
      </c>
      <c r="B42" s="1">
        <v>13</v>
      </c>
      <c r="C42" s="1">
        <v>2.9569999999999999</v>
      </c>
      <c r="D42" s="1">
        <v>0.22700000000000001</v>
      </c>
      <c r="E42" s="1">
        <v>2.9000000000000001E-2</v>
      </c>
      <c r="F42" s="1">
        <v>1.647</v>
      </c>
      <c r="G42" s="1">
        <v>0.95599999999999996</v>
      </c>
      <c r="H42" s="1">
        <v>0.873</v>
      </c>
      <c r="I42" s="1">
        <v>0.64100000000000001</v>
      </c>
      <c r="J42" s="1">
        <v>563.61500000000001</v>
      </c>
      <c r="K42" s="1">
        <v>520.154</v>
      </c>
      <c r="L42" s="1">
        <v>103.05500000000001</v>
      </c>
      <c r="M42" s="1">
        <v>0.49</v>
      </c>
      <c r="N42" s="1">
        <v>4</v>
      </c>
      <c r="O42" s="1">
        <f t="shared" si="0"/>
        <v>3.25</v>
      </c>
      <c r="P42" s="8"/>
      <c r="Q42" s="8"/>
      <c r="R42" s="8"/>
      <c r="S42" s="8"/>
      <c r="T42" s="8"/>
      <c r="U42" s="8"/>
    </row>
    <row r="43" spans="1:21" x14ac:dyDescent="0.65">
      <c r="A43" s="1" t="s">
        <v>141</v>
      </c>
      <c r="B43" s="1">
        <v>28</v>
      </c>
      <c r="C43" s="1">
        <v>5.5519999999999996</v>
      </c>
      <c r="D43" s="1">
        <v>0.19800000000000001</v>
      </c>
      <c r="E43" s="1">
        <v>5.3999999999999999E-2</v>
      </c>
      <c r="F43" s="1">
        <v>1.58</v>
      </c>
      <c r="G43" s="1">
        <v>0.94</v>
      </c>
      <c r="H43" s="1">
        <v>0.86299999999999999</v>
      </c>
      <c r="I43" s="1">
        <v>0.61</v>
      </c>
      <c r="J43" s="1">
        <v>635.85699999999997</v>
      </c>
      <c r="K43" s="1">
        <v>532.71400000000006</v>
      </c>
      <c r="L43" s="1">
        <v>114.267</v>
      </c>
      <c r="M43" s="1">
        <v>0.46100000000000002</v>
      </c>
      <c r="N43" s="1">
        <v>2</v>
      </c>
      <c r="O43" s="1">
        <f t="shared" si="0"/>
        <v>14</v>
      </c>
      <c r="P43" s="8"/>
      <c r="Q43" s="8"/>
      <c r="R43" s="8"/>
      <c r="S43" s="8"/>
      <c r="T43" s="8"/>
      <c r="U43" s="8"/>
    </row>
    <row r="44" spans="1:21" x14ac:dyDescent="0.65">
      <c r="A44" s="1" t="s">
        <v>142</v>
      </c>
      <c r="B44" s="1">
        <v>16</v>
      </c>
      <c r="C44" s="1">
        <v>4.0049999999999999</v>
      </c>
      <c r="D44" s="1">
        <v>0.25</v>
      </c>
      <c r="E44" s="1">
        <v>3.9E-2</v>
      </c>
      <c r="F44" s="1">
        <v>1.6519999999999999</v>
      </c>
      <c r="G44" s="1">
        <v>0.97</v>
      </c>
      <c r="H44" s="1">
        <v>0.88800000000000001</v>
      </c>
      <c r="I44" s="1">
        <v>0.64700000000000002</v>
      </c>
      <c r="J44" s="1">
        <v>399.625</v>
      </c>
      <c r="K44" s="1">
        <v>426.43799999999999</v>
      </c>
      <c r="L44" s="1">
        <v>112.173</v>
      </c>
      <c r="M44" s="1">
        <v>0.47699999999999998</v>
      </c>
      <c r="N44" s="1">
        <v>5</v>
      </c>
      <c r="O44" s="1">
        <f t="shared" si="0"/>
        <v>3.2</v>
      </c>
      <c r="P44" s="8"/>
      <c r="Q44" s="8"/>
      <c r="R44" s="8"/>
      <c r="S44" s="8"/>
      <c r="T44" s="8"/>
      <c r="U44" s="8"/>
    </row>
    <row r="45" spans="1:21" x14ac:dyDescent="0.65">
      <c r="A45" s="1" t="s">
        <v>205</v>
      </c>
      <c r="B45" s="1">
        <v>57</v>
      </c>
      <c r="C45" s="1">
        <v>16.454000000000001</v>
      </c>
      <c r="D45" s="1">
        <v>0.28899999999999998</v>
      </c>
      <c r="E45" s="1">
        <v>0.159</v>
      </c>
      <c r="F45" s="1">
        <v>1.7729999999999999</v>
      </c>
      <c r="G45" s="1">
        <v>0.96799999999999997</v>
      </c>
      <c r="H45" s="1">
        <v>0.88600000000000001</v>
      </c>
      <c r="I45" s="1">
        <v>0.67</v>
      </c>
      <c r="J45" s="1">
        <v>640.351</v>
      </c>
      <c r="K45" s="1">
        <v>488.80700000000002</v>
      </c>
      <c r="L45" s="1">
        <v>82.528999999999996</v>
      </c>
      <c r="M45" s="1">
        <v>0.54200000000000004</v>
      </c>
      <c r="N45" s="1">
        <v>7</v>
      </c>
      <c r="O45" s="1">
        <f t="shared" si="0"/>
        <v>8.1428571428571423</v>
      </c>
      <c r="P45" s="8">
        <f t="shared" ref="P45:P55" si="17">AVERAGE(O45:O54)</f>
        <v>8.9387301587301575</v>
      </c>
      <c r="Q45" s="8">
        <f t="shared" ref="Q45:Q55" si="18">_xlfn.STDEV.S(O45:O54)</f>
        <v>5.150243307927056</v>
      </c>
      <c r="R45" s="8">
        <f t="shared" ref="R45:R55" si="19">AVERAGE(D45:D54)</f>
        <v>0.22129999999999997</v>
      </c>
      <c r="S45" s="8">
        <f t="shared" ref="S45:S55" si="20">_xlfn.STDEV.S(D45:D54)</f>
        <v>6.8376490436731621E-2</v>
      </c>
      <c r="T45" s="8">
        <f t="shared" ref="T45:T55" si="21">AVERAGE(I45:I54)</f>
        <v>0.59939999999999993</v>
      </c>
      <c r="U45" s="8">
        <f t="shared" ref="U45:U55" si="22">_xlfn.STDEV.S(I45:I54)</f>
        <v>8.2169472568723839E-2</v>
      </c>
    </row>
    <row r="46" spans="1:21" x14ac:dyDescent="0.65">
      <c r="A46" s="1" t="s">
        <v>206</v>
      </c>
      <c r="B46" s="1">
        <v>39</v>
      </c>
      <c r="C46" s="1">
        <v>9.9190000000000005</v>
      </c>
      <c r="D46" s="1">
        <v>0.254</v>
      </c>
      <c r="E46" s="1">
        <v>9.6000000000000002E-2</v>
      </c>
      <c r="F46" s="1">
        <v>1.5740000000000001</v>
      </c>
      <c r="G46" s="1">
        <v>0.95699999999999996</v>
      </c>
      <c r="H46" s="1">
        <v>0.876</v>
      </c>
      <c r="I46" s="1">
        <v>0.60199999999999998</v>
      </c>
      <c r="J46" s="1">
        <v>649.82100000000003</v>
      </c>
      <c r="K46" s="1">
        <v>752.61500000000001</v>
      </c>
      <c r="L46" s="1">
        <v>97.662000000000006</v>
      </c>
      <c r="M46" s="1">
        <v>0.47399999999999998</v>
      </c>
      <c r="N46" s="1">
        <v>5</v>
      </c>
      <c r="O46" s="1">
        <f t="shared" si="0"/>
        <v>7.8</v>
      </c>
      <c r="P46" s="8"/>
      <c r="Q46" s="8"/>
      <c r="R46" s="8"/>
      <c r="S46" s="8"/>
      <c r="T46" s="8"/>
      <c r="U46" s="8"/>
    </row>
    <row r="47" spans="1:21" x14ac:dyDescent="0.65">
      <c r="A47" s="1" t="s">
        <v>207</v>
      </c>
      <c r="B47" s="1">
        <v>48</v>
      </c>
      <c r="C47" s="1">
        <v>8.1630000000000003</v>
      </c>
      <c r="D47" s="1">
        <v>0.17</v>
      </c>
      <c r="E47" s="1">
        <v>7.9000000000000001E-2</v>
      </c>
      <c r="F47" s="1">
        <v>1.4470000000000001</v>
      </c>
      <c r="G47" s="1">
        <v>0.91300000000000003</v>
      </c>
      <c r="H47" s="1">
        <v>0.84499999999999997</v>
      </c>
      <c r="I47" s="1">
        <v>0.55900000000000005</v>
      </c>
      <c r="J47" s="1">
        <v>595.97900000000004</v>
      </c>
      <c r="K47" s="1">
        <v>575.91700000000003</v>
      </c>
      <c r="L47" s="1">
        <v>108.476</v>
      </c>
      <c r="M47" s="1">
        <v>0.43099999999999999</v>
      </c>
      <c r="N47" s="1">
        <v>6</v>
      </c>
      <c r="O47" s="1">
        <f t="shared" si="0"/>
        <v>8</v>
      </c>
      <c r="P47" s="8"/>
      <c r="Q47" s="8"/>
      <c r="R47" s="8"/>
      <c r="S47" s="8"/>
      <c r="T47" s="8"/>
      <c r="U47" s="8"/>
    </row>
    <row r="48" spans="1:21" x14ac:dyDescent="0.65">
      <c r="A48" s="1" t="s">
        <v>208</v>
      </c>
      <c r="B48" s="1">
        <v>7</v>
      </c>
      <c r="C48" s="1">
        <v>1.2649999999999999</v>
      </c>
      <c r="D48" s="1">
        <v>0.18099999999999999</v>
      </c>
      <c r="E48" s="1">
        <v>1.2E-2</v>
      </c>
      <c r="F48" s="1">
        <v>1.36</v>
      </c>
      <c r="G48" s="1">
        <v>0.873</v>
      </c>
      <c r="H48" s="1">
        <v>0.85199999999999998</v>
      </c>
      <c r="I48" s="1">
        <v>0.501</v>
      </c>
      <c r="J48" s="1">
        <v>535.42899999999997</v>
      </c>
      <c r="K48" s="1">
        <v>607</v>
      </c>
      <c r="L48" s="1">
        <v>81.09</v>
      </c>
      <c r="M48" s="1">
        <v>0.36299999999999999</v>
      </c>
      <c r="N48" s="1">
        <v>2</v>
      </c>
      <c r="O48" s="1">
        <f t="shared" si="0"/>
        <v>3.5</v>
      </c>
      <c r="P48" s="8"/>
      <c r="Q48" s="8"/>
      <c r="R48" s="8"/>
      <c r="S48" s="8"/>
      <c r="T48" s="8"/>
      <c r="U48" s="8"/>
    </row>
    <row r="49" spans="1:21" x14ac:dyDescent="0.65">
      <c r="A49" s="1" t="s">
        <v>209</v>
      </c>
      <c r="B49" s="1">
        <v>46</v>
      </c>
      <c r="C49" s="1">
        <v>6.5430000000000001</v>
      </c>
      <c r="D49" s="1">
        <v>0.14199999999999999</v>
      </c>
      <c r="E49" s="1">
        <v>6.3E-2</v>
      </c>
      <c r="F49" s="1">
        <v>1.252</v>
      </c>
      <c r="G49" s="1">
        <v>0.91300000000000003</v>
      </c>
      <c r="H49" s="1">
        <v>0.84399999999999997</v>
      </c>
      <c r="I49" s="1">
        <v>0.498</v>
      </c>
      <c r="J49" s="1">
        <v>560.58699999999999</v>
      </c>
      <c r="K49" s="1">
        <v>588.08699999999999</v>
      </c>
      <c r="L49" s="1">
        <v>94.072000000000003</v>
      </c>
      <c r="M49" s="1">
        <v>0.371</v>
      </c>
      <c r="N49" s="1">
        <v>9</v>
      </c>
      <c r="O49" s="1">
        <f t="shared" si="0"/>
        <v>5.1111111111111107</v>
      </c>
      <c r="P49" s="8"/>
      <c r="Q49" s="8"/>
      <c r="R49" s="8"/>
      <c r="S49" s="8"/>
      <c r="T49" s="8"/>
      <c r="U49" s="8"/>
    </row>
    <row r="50" spans="1:21" x14ac:dyDescent="0.65">
      <c r="A50" s="1" t="s">
        <v>210</v>
      </c>
      <c r="B50" s="1">
        <v>22</v>
      </c>
      <c r="C50" s="1">
        <v>3.11</v>
      </c>
      <c r="D50" s="1">
        <v>0.14099999999999999</v>
      </c>
      <c r="E50" s="1">
        <v>0.03</v>
      </c>
      <c r="F50" s="1">
        <v>1.33</v>
      </c>
      <c r="G50" s="1">
        <v>0.90500000000000003</v>
      </c>
      <c r="H50" s="1">
        <v>0.84099999999999997</v>
      </c>
      <c r="I50" s="1">
        <v>0.53100000000000003</v>
      </c>
      <c r="J50" s="1">
        <v>485.54500000000002</v>
      </c>
      <c r="K50" s="1">
        <v>630.86400000000003</v>
      </c>
      <c r="L50" s="1">
        <v>81.39</v>
      </c>
      <c r="M50" s="1">
        <v>0.38500000000000001</v>
      </c>
      <c r="N50" s="1">
        <v>5</v>
      </c>
      <c r="O50" s="1">
        <f t="shared" si="0"/>
        <v>4.4000000000000004</v>
      </c>
      <c r="P50" s="8"/>
      <c r="Q50" s="8"/>
      <c r="R50" s="8"/>
      <c r="S50" s="8"/>
      <c r="T50" s="8"/>
      <c r="U50" s="8"/>
    </row>
    <row r="51" spans="1:21" x14ac:dyDescent="0.65">
      <c r="A51" s="1" t="s">
        <v>211</v>
      </c>
      <c r="B51" s="1">
        <v>43</v>
      </c>
      <c r="C51" s="1">
        <v>9.1859999999999999</v>
      </c>
      <c r="D51" s="1">
        <v>0.214</v>
      </c>
      <c r="E51" s="1">
        <v>8.8999999999999996E-2</v>
      </c>
      <c r="F51" s="1">
        <v>1.619</v>
      </c>
      <c r="G51" s="1">
        <v>0.89900000000000002</v>
      </c>
      <c r="H51" s="1">
        <v>0.85599999999999998</v>
      </c>
      <c r="I51" s="1">
        <v>0.627</v>
      </c>
      <c r="J51" s="1">
        <v>565.62800000000004</v>
      </c>
      <c r="K51" s="1">
        <v>779.86</v>
      </c>
      <c r="L51" s="1">
        <v>93.844999999999999</v>
      </c>
      <c r="M51" s="1">
        <v>0.46200000000000002</v>
      </c>
      <c r="N51" s="1">
        <v>3</v>
      </c>
      <c r="O51" s="1">
        <f t="shared" si="0"/>
        <v>14.333333333333334</v>
      </c>
      <c r="P51" s="8"/>
      <c r="Q51" s="8"/>
      <c r="R51" s="8"/>
      <c r="S51" s="8"/>
      <c r="T51" s="8"/>
      <c r="U51" s="8"/>
    </row>
    <row r="52" spans="1:21" x14ac:dyDescent="0.65">
      <c r="A52" s="1" t="s">
        <v>212</v>
      </c>
      <c r="B52" s="1">
        <v>32</v>
      </c>
      <c r="C52" s="1">
        <v>9.0090000000000003</v>
      </c>
      <c r="D52" s="1">
        <v>0.28199999999999997</v>
      </c>
      <c r="E52" s="1">
        <v>8.6999999999999994E-2</v>
      </c>
      <c r="F52" s="1">
        <v>1.8740000000000001</v>
      </c>
      <c r="G52" s="1">
        <v>0.81799999999999995</v>
      </c>
      <c r="H52" s="1">
        <v>0.82899999999999996</v>
      </c>
      <c r="I52" s="1">
        <v>0.68500000000000005</v>
      </c>
      <c r="J52" s="1">
        <v>648.34400000000005</v>
      </c>
      <c r="K52" s="1">
        <v>652.25</v>
      </c>
      <c r="L52" s="1">
        <v>110.578</v>
      </c>
      <c r="M52" s="1">
        <v>0.51400000000000001</v>
      </c>
      <c r="N52" s="1">
        <v>2</v>
      </c>
      <c r="O52" s="1">
        <f t="shared" si="0"/>
        <v>16</v>
      </c>
      <c r="P52" s="8"/>
      <c r="Q52" s="8"/>
      <c r="R52" s="8"/>
      <c r="S52" s="8"/>
      <c r="T52" s="8"/>
      <c r="U52" s="8"/>
    </row>
    <row r="53" spans="1:21" x14ac:dyDescent="0.65">
      <c r="A53" s="1" t="s">
        <v>213</v>
      </c>
      <c r="B53" s="1">
        <v>35</v>
      </c>
      <c r="C53" s="1">
        <v>6.8730000000000002</v>
      </c>
      <c r="D53" s="1">
        <v>0.19600000000000001</v>
      </c>
      <c r="E53" s="1">
        <v>6.7000000000000004E-2</v>
      </c>
      <c r="F53" s="1">
        <v>1.496</v>
      </c>
      <c r="G53" s="1">
        <v>0.91700000000000004</v>
      </c>
      <c r="H53" s="1">
        <v>0.85899999999999999</v>
      </c>
      <c r="I53" s="1">
        <v>0.57699999999999996</v>
      </c>
      <c r="J53" s="1">
        <v>260.17099999999999</v>
      </c>
      <c r="K53" s="1">
        <v>282.25700000000001</v>
      </c>
      <c r="L53" s="1">
        <v>105.608</v>
      </c>
      <c r="M53" s="1">
        <v>0.442</v>
      </c>
      <c r="N53" s="1">
        <v>2</v>
      </c>
      <c r="O53" s="1">
        <f t="shared" si="0"/>
        <v>17.5</v>
      </c>
      <c r="P53" s="8"/>
      <c r="Q53" s="8"/>
      <c r="R53" s="8"/>
      <c r="S53" s="8"/>
      <c r="T53" s="8"/>
      <c r="U53" s="8"/>
    </row>
    <row r="54" spans="1:21" x14ac:dyDescent="0.65">
      <c r="A54" s="1" t="s">
        <v>214</v>
      </c>
      <c r="B54" s="1">
        <v>23</v>
      </c>
      <c r="C54" s="1">
        <v>7.9050000000000002</v>
      </c>
      <c r="D54" s="1">
        <v>0.34399999999999997</v>
      </c>
      <c r="E54" s="1">
        <v>7.6999999999999999E-2</v>
      </c>
      <c r="F54" s="1">
        <v>2.052</v>
      </c>
      <c r="G54" s="1">
        <v>0.89200000000000002</v>
      </c>
      <c r="H54" s="1">
        <v>0.86699999999999999</v>
      </c>
      <c r="I54" s="1">
        <v>0.74399999999999999</v>
      </c>
      <c r="J54" s="1">
        <v>501.60899999999998</v>
      </c>
      <c r="K54" s="1">
        <v>493.34800000000001</v>
      </c>
      <c r="L54" s="1">
        <v>97.826999999999998</v>
      </c>
      <c r="M54" s="1">
        <v>0.57699999999999996</v>
      </c>
      <c r="N54" s="1">
        <v>5</v>
      </c>
      <c r="O54" s="1">
        <f t="shared" si="0"/>
        <v>4.5999999999999996</v>
      </c>
      <c r="P54" s="8"/>
      <c r="Q54" s="8"/>
      <c r="R54" s="8"/>
      <c r="S54" s="8"/>
      <c r="T54" s="8"/>
      <c r="U54" s="8"/>
    </row>
    <row r="55" spans="1:21" x14ac:dyDescent="0.65">
      <c r="A55" s="1" t="s">
        <v>215</v>
      </c>
      <c r="B55" s="1">
        <v>34</v>
      </c>
      <c r="C55" s="1">
        <v>7.18</v>
      </c>
      <c r="D55" s="1">
        <v>0.21099999999999999</v>
      </c>
      <c r="E55" s="1">
        <v>7.0000000000000007E-2</v>
      </c>
      <c r="F55" s="1">
        <v>1.5069999999999999</v>
      </c>
      <c r="G55" s="1">
        <v>0.98399999999999999</v>
      </c>
      <c r="H55" s="1">
        <v>0.89300000000000002</v>
      </c>
      <c r="I55" s="1">
        <v>0.58399999999999996</v>
      </c>
      <c r="J55" s="1">
        <v>657.61800000000005</v>
      </c>
      <c r="K55" s="1">
        <v>780.529</v>
      </c>
      <c r="L55" s="1">
        <v>103.497</v>
      </c>
      <c r="M55" s="1">
        <v>0.45500000000000002</v>
      </c>
      <c r="N55" s="1">
        <v>6</v>
      </c>
      <c r="O55" s="1">
        <f t="shared" si="0"/>
        <v>5.666666666666667</v>
      </c>
      <c r="P55" s="8">
        <f t="shared" si="17"/>
        <v>10.707777777777778</v>
      </c>
      <c r="Q55" s="8">
        <f t="shared" si="18"/>
        <v>6.7236781404693593</v>
      </c>
      <c r="R55" s="8">
        <f t="shared" si="19"/>
        <v>0.32869999999999999</v>
      </c>
      <c r="S55" s="8">
        <f t="shared" si="20"/>
        <v>0.16825050767630195</v>
      </c>
      <c r="T55" s="8">
        <f t="shared" si="21"/>
        <v>0.72329999999999994</v>
      </c>
      <c r="U55" s="8">
        <f t="shared" si="22"/>
        <v>0.15746960906085267</v>
      </c>
    </row>
    <row r="56" spans="1:21" x14ac:dyDescent="0.65">
      <c r="A56" s="1" t="s">
        <v>216</v>
      </c>
      <c r="B56" s="1">
        <v>22</v>
      </c>
      <c r="C56" s="1">
        <v>6.6719999999999997</v>
      </c>
      <c r="D56" s="1">
        <v>0.30299999999999999</v>
      </c>
      <c r="E56" s="1">
        <v>6.5000000000000002E-2</v>
      </c>
      <c r="F56" s="1">
        <v>1.9590000000000001</v>
      </c>
      <c r="G56" s="1">
        <v>0.89500000000000002</v>
      </c>
      <c r="H56" s="1">
        <v>0.85599999999999998</v>
      </c>
      <c r="I56" s="1">
        <v>0.73699999999999999</v>
      </c>
      <c r="J56" s="1">
        <v>787.31799999999998</v>
      </c>
      <c r="K56" s="1">
        <v>573.13599999999997</v>
      </c>
      <c r="L56" s="1">
        <v>60.341999999999999</v>
      </c>
      <c r="M56" s="1">
        <v>0.58199999999999996</v>
      </c>
      <c r="N56" s="1">
        <v>3</v>
      </c>
      <c r="O56" s="1">
        <f t="shared" si="0"/>
        <v>7.333333333333333</v>
      </c>
      <c r="P56" s="8"/>
      <c r="Q56" s="8"/>
      <c r="R56" s="8"/>
      <c r="S56" s="8"/>
      <c r="T56" s="8"/>
      <c r="U56" s="8"/>
    </row>
    <row r="57" spans="1:21" x14ac:dyDescent="0.65">
      <c r="A57" s="1" t="s">
        <v>217</v>
      </c>
      <c r="B57" s="1">
        <v>76</v>
      </c>
      <c r="C57" s="1">
        <v>28.751000000000001</v>
      </c>
      <c r="D57" s="1">
        <v>0.378</v>
      </c>
      <c r="E57" s="1">
        <v>0.27800000000000002</v>
      </c>
      <c r="F57" s="1">
        <v>2.1720000000000002</v>
      </c>
      <c r="G57" s="1">
        <v>0.93700000000000006</v>
      </c>
      <c r="H57" s="1">
        <v>0.88700000000000001</v>
      </c>
      <c r="I57" s="1">
        <v>0.81399999999999995</v>
      </c>
      <c r="J57" s="1">
        <v>475.42099999999999</v>
      </c>
      <c r="K57" s="1">
        <v>816.27599999999995</v>
      </c>
      <c r="L57" s="1">
        <v>98.061999999999998</v>
      </c>
      <c r="M57" s="1">
        <v>0.625</v>
      </c>
      <c r="N57" s="1">
        <v>4</v>
      </c>
      <c r="O57" s="1">
        <f t="shared" si="0"/>
        <v>19</v>
      </c>
      <c r="P57" s="8"/>
      <c r="Q57" s="8"/>
      <c r="R57" s="8"/>
      <c r="S57" s="8"/>
      <c r="T57" s="8"/>
      <c r="U57" s="8"/>
    </row>
    <row r="58" spans="1:21" x14ac:dyDescent="0.65">
      <c r="A58" s="1" t="s">
        <v>218</v>
      </c>
      <c r="B58" s="1">
        <v>55</v>
      </c>
      <c r="C58" s="1">
        <v>10.161</v>
      </c>
      <c r="D58" s="1">
        <v>0.185</v>
      </c>
      <c r="E58" s="1">
        <v>9.8000000000000004E-2</v>
      </c>
      <c r="F58" s="1">
        <v>1.4950000000000001</v>
      </c>
      <c r="G58" s="1">
        <v>0.93899999999999995</v>
      </c>
      <c r="H58" s="1">
        <v>0.86699999999999999</v>
      </c>
      <c r="I58" s="1">
        <v>0.58399999999999996</v>
      </c>
      <c r="J58" s="1">
        <v>628.03599999999994</v>
      </c>
      <c r="K58" s="1">
        <v>590.14499999999998</v>
      </c>
      <c r="L58" s="1">
        <v>106.114</v>
      </c>
      <c r="M58" s="1">
        <v>0.434</v>
      </c>
      <c r="N58" s="1">
        <v>9</v>
      </c>
      <c r="O58" s="1">
        <f t="shared" si="0"/>
        <v>6.1111111111111107</v>
      </c>
      <c r="P58" s="8"/>
      <c r="Q58" s="8"/>
      <c r="R58" s="8"/>
      <c r="S58" s="8"/>
      <c r="T58" s="8"/>
      <c r="U58" s="8"/>
    </row>
    <row r="59" spans="1:21" x14ac:dyDescent="0.65">
      <c r="A59" s="1" t="s">
        <v>219</v>
      </c>
      <c r="B59" s="1">
        <v>25</v>
      </c>
      <c r="C59" s="1">
        <v>6.97</v>
      </c>
      <c r="D59" s="1">
        <v>0.27900000000000003</v>
      </c>
      <c r="E59" s="1">
        <v>6.8000000000000005E-2</v>
      </c>
      <c r="F59" s="1">
        <v>1.8129999999999999</v>
      </c>
      <c r="G59" s="1">
        <v>0.96599999999999997</v>
      </c>
      <c r="H59" s="1">
        <v>0.88400000000000001</v>
      </c>
      <c r="I59" s="1">
        <v>0.68600000000000005</v>
      </c>
      <c r="J59" s="1">
        <v>435.04</v>
      </c>
      <c r="K59" s="1">
        <v>463.4</v>
      </c>
      <c r="L59" s="1">
        <v>104.48399999999999</v>
      </c>
      <c r="M59" s="1">
        <v>0.54800000000000004</v>
      </c>
      <c r="N59" s="1">
        <v>5</v>
      </c>
      <c r="O59" s="1">
        <f t="shared" si="0"/>
        <v>5</v>
      </c>
      <c r="P59" s="8"/>
      <c r="Q59" s="8"/>
      <c r="R59" s="8"/>
      <c r="S59" s="8"/>
      <c r="T59" s="8"/>
      <c r="U59" s="8"/>
    </row>
    <row r="60" spans="1:21" x14ac:dyDescent="0.65">
      <c r="A60" s="1" t="s">
        <v>220</v>
      </c>
      <c r="B60" s="1">
        <v>95</v>
      </c>
      <c r="C60" s="1">
        <v>39.225999999999999</v>
      </c>
      <c r="D60" s="1">
        <v>0.41299999999999998</v>
      </c>
      <c r="E60" s="1">
        <v>0.38</v>
      </c>
      <c r="F60" s="1">
        <v>2.2450000000000001</v>
      </c>
      <c r="G60" s="1">
        <v>0.88700000000000001</v>
      </c>
      <c r="H60" s="1">
        <v>0.86299999999999999</v>
      </c>
      <c r="I60" s="1">
        <v>0.81</v>
      </c>
      <c r="J60" s="1">
        <v>619.053</v>
      </c>
      <c r="K60" s="1">
        <v>663.63199999999995</v>
      </c>
      <c r="L60" s="1">
        <v>115.255</v>
      </c>
      <c r="M60" s="1">
        <v>0.629</v>
      </c>
      <c r="N60" s="1">
        <v>5</v>
      </c>
      <c r="O60" s="1">
        <f t="shared" si="0"/>
        <v>19</v>
      </c>
      <c r="P60" s="8"/>
      <c r="Q60" s="8"/>
      <c r="R60" s="8"/>
      <c r="S60" s="8"/>
      <c r="T60" s="8"/>
      <c r="U60" s="8"/>
    </row>
    <row r="61" spans="1:21" x14ac:dyDescent="0.65">
      <c r="A61" s="1" t="s">
        <v>221</v>
      </c>
      <c r="B61" s="1">
        <v>20</v>
      </c>
      <c r="C61" s="1">
        <v>4.5289999999999999</v>
      </c>
      <c r="D61" s="1">
        <v>0.22600000000000001</v>
      </c>
      <c r="E61" s="1">
        <v>4.3999999999999997E-2</v>
      </c>
      <c r="F61" s="1">
        <v>1.639</v>
      </c>
      <c r="G61" s="1">
        <v>0.95599999999999996</v>
      </c>
      <c r="H61" s="1">
        <v>0.87</v>
      </c>
      <c r="I61" s="1">
        <v>0.63</v>
      </c>
      <c r="J61" s="1">
        <v>232.3</v>
      </c>
      <c r="K61" s="1">
        <v>763.3</v>
      </c>
      <c r="L61" s="1">
        <v>113.652</v>
      </c>
      <c r="M61" s="1">
        <v>0.49299999999999999</v>
      </c>
      <c r="N61" s="1">
        <v>4</v>
      </c>
      <c r="O61" s="1">
        <f t="shared" si="0"/>
        <v>5</v>
      </c>
      <c r="P61" s="8"/>
      <c r="Q61" s="8"/>
      <c r="R61" s="8"/>
      <c r="S61" s="8"/>
      <c r="T61" s="8"/>
      <c r="U61" s="8"/>
    </row>
    <row r="62" spans="1:21" x14ac:dyDescent="0.65">
      <c r="A62" s="1" t="s">
        <v>222</v>
      </c>
      <c r="B62" s="1">
        <v>43</v>
      </c>
      <c r="C62" s="1">
        <v>17.067</v>
      </c>
      <c r="D62" s="1">
        <v>0.39700000000000002</v>
      </c>
      <c r="E62" s="1">
        <v>0.16500000000000001</v>
      </c>
      <c r="F62" s="1">
        <v>2.0659999999999998</v>
      </c>
      <c r="G62" s="1">
        <v>0.94799999999999995</v>
      </c>
      <c r="H62" s="1">
        <v>0.89</v>
      </c>
      <c r="I62" s="1">
        <v>0.77900000000000003</v>
      </c>
      <c r="J62" s="1">
        <v>340.18599999999998</v>
      </c>
      <c r="K62" s="1">
        <v>785.90700000000004</v>
      </c>
      <c r="L62" s="1">
        <v>119.79600000000001</v>
      </c>
      <c r="M62" s="1">
        <v>0.61799999999999999</v>
      </c>
      <c r="N62" s="1">
        <v>2</v>
      </c>
      <c r="O62" s="1">
        <f t="shared" si="0"/>
        <v>21.5</v>
      </c>
      <c r="P62" s="8"/>
      <c r="Q62" s="8"/>
      <c r="R62" s="8"/>
      <c r="S62" s="8"/>
      <c r="T62" s="8"/>
      <c r="U62" s="8"/>
    </row>
    <row r="63" spans="1:21" x14ac:dyDescent="0.65">
      <c r="A63" s="1" t="s">
        <v>223</v>
      </c>
      <c r="B63" s="1">
        <v>17</v>
      </c>
      <c r="C63" s="1">
        <v>2.7320000000000002</v>
      </c>
      <c r="D63" s="1">
        <v>0.161</v>
      </c>
      <c r="E63" s="1">
        <v>2.5999999999999999E-2</v>
      </c>
      <c r="F63" s="1">
        <v>1.3859999999999999</v>
      </c>
      <c r="G63" s="1">
        <v>0.92</v>
      </c>
      <c r="H63" s="1">
        <v>0.86299999999999999</v>
      </c>
      <c r="I63" s="1">
        <v>0.53800000000000003</v>
      </c>
      <c r="J63" s="1">
        <v>646.76499999999999</v>
      </c>
      <c r="K63" s="1">
        <v>431.471</v>
      </c>
      <c r="L63" s="1">
        <v>120.101</v>
      </c>
      <c r="M63" s="1">
        <v>0.39400000000000002</v>
      </c>
      <c r="N63" s="1">
        <v>3</v>
      </c>
      <c r="O63" s="1">
        <f t="shared" si="0"/>
        <v>5.666666666666667</v>
      </c>
      <c r="P63" s="8"/>
      <c r="Q63" s="8"/>
      <c r="R63" s="8"/>
      <c r="S63" s="8"/>
      <c r="T63" s="8"/>
      <c r="U63" s="8"/>
    </row>
    <row r="64" spans="1:21" x14ac:dyDescent="0.65">
      <c r="A64" s="1" t="s">
        <v>224</v>
      </c>
      <c r="B64" s="1">
        <v>128</v>
      </c>
      <c r="C64" s="1">
        <v>93.978999999999999</v>
      </c>
      <c r="D64" s="1">
        <v>0.73399999999999999</v>
      </c>
      <c r="E64" s="1">
        <v>0.91</v>
      </c>
      <c r="F64" s="1">
        <v>3.0710000000000002</v>
      </c>
      <c r="G64" s="1">
        <v>0.85599999999999998</v>
      </c>
      <c r="H64" s="1">
        <v>0.86199999999999999</v>
      </c>
      <c r="I64" s="1">
        <v>1.071</v>
      </c>
      <c r="J64" s="1">
        <v>584.375</v>
      </c>
      <c r="K64" s="1">
        <v>600.63300000000004</v>
      </c>
      <c r="L64" s="1">
        <v>131.88200000000001</v>
      </c>
      <c r="M64" s="1">
        <v>0.873</v>
      </c>
      <c r="N64" s="1">
        <v>10</v>
      </c>
      <c r="O64" s="1">
        <f t="shared" si="0"/>
        <v>12.8</v>
      </c>
      <c r="P64" s="8"/>
      <c r="Q64" s="8"/>
      <c r="R64" s="8"/>
      <c r="S64" s="8"/>
      <c r="T64" s="8"/>
      <c r="U64" s="8"/>
    </row>
    <row r="65" spans="1:21" x14ac:dyDescent="0.65">
      <c r="A65" s="1" t="s">
        <v>265</v>
      </c>
      <c r="B65" s="1">
        <v>91</v>
      </c>
      <c r="C65" s="1">
        <v>33.738</v>
      </c>
      <c r="D65" s="1">
        <v>0.371</v>
      </c>
      <c r="E65" s="1">
        <v>0.32700000000000001</v>
      </c>
      <c r="F65" s="1">
        <v>2.0209999999999999</v>
      </c>
      <c r="G65" s="1">
        <v>0.96599999999999997</v>
      </c>
      <c r="H65" s="1">
        <v>0.90100000000000002</v>
      </c>
      <c r="I65" s="1">
        <v>0.76900000000000002</v>
      </c>
      <c r="J65" s="1">
        <v>508.67</v>
      </c>
      <c r="K65" s="1">
        <v>633.70299999999997</v>
      </c>
      <c r="L65" s="1">
        <v>115.003</v>
      </c>
      <c r="M65" s="1">
        <v>0.57799999999999996</v>
      </c>
      <c r="N65" s="1">
        <v>8</v>
      </c>
      <c r="O65" s="1">
        <f t="shared" si="0"/>
        <v>11.375</v>
      </c>
      <c r="P65" s="8">
        <f>AVERAGE(O65:O74)</f>
        <v>14.936428571428573</v>
      </c>
      <c r="Q65" s="8">
        <f t="shared" ref="Q65:Q75" si="23">_xlfn.STDEV.S(O65:O74)</f>
        <v>3.5191139886775611</v>
      </c>
      <c r="R65" s="8">
        <f t="shared" ref="R65:R75" si="24">AVERAGE(D65:D74)</f>
        <v>0.28649999999999998</v>
      </c>
      <c r="S65" s="8">
        <f t="shared" ref="S65:S75" si="25">_xlfn.STDEV.S(D65:D74)</f>
        <v>0.1359756922721444</v>
      </c>
      <c r="T65" s="8">
        <f t="shared" ref="T65:T75" si="26">AVERAGE(I65:I74)</f>
        <v>0.66530000000000011</v>
      </c>
      <c r="U65" s="8">
        <f t="shared" ref="U65:U75" si="27">_xlfn.STDEV.S(I65:I74)</f>
        <v>0.14113354589812288</v>
      </c>
    </row>
    <row r="66" spans="1:21" x14ac:dyDescent="0.65">
      <c r="A66" s="1" t="s">
        <v>266</v>
      </c>
      <c r="B66" s="1">
        <v>19</v>
      </c>
      <c r="C66" s="1">
        <v>5.641</v>
      </c>
      <c r="D66" s="1">
        <v>0.29699999999999999</v>
      </c>
      <c r="E66" s="1">
        <v>5.5E-2</v>
      </c>
      <c r="F66" s="1">
        <v>1.849</v>
      </c>
      <c r="G66" s="1">
        <v>0.98599999999999999</v>
      </c>
      <c r="H66" s="1">
        <v>0.89900000000000002</v>
      </c>
      <c r="I66" s="1">
        <v>0.69799999999999995</v>
      </c>
      <c r="J66" s="1">
        <v>662.89499999999998</v>
      </c>
      <c r="K66" s="1">
        <v>597.89499999999998</v>
      </c>
      <c r="L66" s="1">
        <v>109.496</v>
      </c>
      <c r="M66" s="1">
        <v>0.55600000000000005</v>
      </c>
      <c r="N66" s="1">
        <v>2</v>
      </c>
      <c r="O66" s="1">
        <f t="shared" si="0"/>
        <v>9.5</v>
      </c>
      <c r="P66" s="8"/>
      <c r="Q66" s="8"/>
      <c r="R66" s="8"/>
      <c r="S66" s="8"/>
      <c r="T66" s="8"/>
      <c r="U66" s="8"/>
    </row>
    <row r="67" spans="1:21" x14ac:dyDescent="0.65">
      <c r="A67" s="1" t="s">
        <v>267</v>
      </c>
      <c r="B67" s="1">
        <v>103</v>
      </c>
      <c r="C67" s="1">
        <v>54.246000000000002</v>
      </c>
      <c r="D67" s="1">
        <v>0.52700000000000002</v>
      </c>
      <c r="E67" s="1">
        <v>0.52500000000000002</v>
      </c>
      <c r="F67" s="1">
        <v>2.427</v>
      </c>
      <c r="G67" s="1">
        <v>0.93899999999999995</v>
      </c>
      <c r="H67" s="1">
        <v>0.89100000000000001</v>
      </c>
      <c r="I67" s="1">
        <v>0.89400000000000002</v>
      </c>
      <c r="J67" s="1">
        <v>389.01900000000001</v>
      </c>
      <c r="K67" s="1">
        <v>523.79600000000005</v>
      </c>
      <c r="L67" s="1">
        <v>104.062</v>
      </c>
      <c r="M67" s="1">
        <v>0.69899999999999995</v>
      </c>
      <c r="N67" s="1">
        <v>7</v>
      </c>
      <c r="O67" s="1">
        <f t="shared" si="0"/>
        <v>14.714285714285714</v>
      </c>
      <c r="P67" s="8"/>
      <c r="Q67" s="8"/>
      <c r="R67" s="8"/>
      <c r="S67" s="8"/>
      <c r="T67" s="8"/>
      <c r="U67" s="8"/>
    </row>
    <row r="68" spans="1:21" x14ac:dyDescent="0.65">
      <c r="A68" s="1" t="s">
        <v>268</v>
      </c>
      <c r="B68" s="1">
        <v>60</v>
      </c>
      <c r="C68" s="1">
        <v>13.602</v>
      </c>
      <c r="D68" s="1">
        <v>0.22700000000000001</v>
      </c>
      <c r="E68" s="1">
        <v>0.13200000000000001</v>
      </c>
      <c r="F68" s="1">
        <v>1.603</v>
      </c>
      <c r="G68" s="1">
        <v>0.98099999999999998</v>
      </c>
      <c r="H68" s="1">
        <v>0.89900000000000002</v>
      </c>
      <c r="I68" s="1">
        <v>0.626</v>
      </c>
      <c r="J68" s="1">
        <v>552.88300000000004</v>
      </c>
      <c r="K68" s="1">
        <v>525.68299999999999</v>
      </c>
      <c r="L68" s="1">
        <v>118.75</v>
      </c>
      <c r="M68" s="1">
        <v>0.47599999999999998</v>
      </c>
      <c r="N68" s="1">
        <v>3</v>
      </c>
      <c r="O68" s="1">
        <f t="shared" si="0"/>
        <v>20</v>
      </c>
      <c r="P68" s="8"/>
      <c r="Q68" s="8"/>
      <c r="R68" s="8"/>
      <c r="S68" s="8"/>
      <c r="T68" s="8"/>
      <c r="U68" s="8"/>
    </row>
    <row r="69" spans="1:21" x14ac:dyDescent="0.65">
      <c r="A69" s="1" t="s">
        <v>269</v>
      </c>
      <c r="B69" s="1">
        <v>29</v>
      </c>
      <c r="C69" s="1">
        <v>14.391</v>
      </c>
      <c r="D69" s="1">
        <v>0.496</v>
      </c>
      <c r="E69" s="1">
        <v>0.13900000000000001</v>
      </c>
      <c r="F69" s="1">
        <v>2.4079999999999999</v>
      </c>
      <c r="G69" s="1">
        <v>0.96399999999999997</v>
      </c>
      <c r="H69" s="1">
        <v>0.90300000000000002</v>
      </c>
      <c r="I69" s="1">
        <v>0.873</v>
      </c>
      <c r="J69" s="1">
        <v>696.86199999999997</v>
      </c>
      <c r="K69" s="1">
        <v>596.27599999999995</v>
      </c>
      <c r="L69" s="1">
        <v>89.552999999999997</v>
      </c>
      <c r="M69" s="1">
        <v>0.72099999999999997</v>
      </c>
      <c r="N69" s="1">
        <v>2</v>
      </c>
      <c r="O69" s="1">
        <f t="shared" si="0"/>
        <v>14.5</v>
      </c>
      <c r="P69" s="8"/>
      <c r="Q69" s="8"/>
      <c r="R69" s="8"/>
      <c r="S69" s="8"/>
      <c r="T69" s="8"/>
      <c r="U69" s="8"/>
    </row>
    <row r="70" spans="1:21" x14ac:dyDescent="0.65">
      <c r="A70" s="1" t="s">
        <v>270</v>
      </c>
      <c r="B70" s="1">
        <v>57</v>
      </c>
      <c r="C70" s="1">
        <v>12.321</v>
      </c>
      <c r="D70" s="1">
        <v>0.216</v>
      </c>
      <c r="E70" s="1">
        <v>0.11899999999999999</v>
      </c>
      <c r="F70" s="1">
        <v>1.486</v>
      </c>
      <c r="G70" s="1">
        <v>0.97799999999999998</v>
      </c>
      <c r="H70" s="1">
        <v>0.88500000000000001</v>
      </c>
      <c r="I70" s="1">
        <v>0.57799999999999996</v>
      </c>
      <c r="J70" s="1">
        <v>473.57900000000001</v>
      </c>
      <c r="K70" s="1">
        <v>618.45600000000002</v>
      </c>
      <c r="L70" s="1">
        <v>106.911</v>
      </c>
      <c r="M70" s="1">
        <v>0.45100000000000001</v>
      </c>
      <c r="N70" s="1">
        <v>3</v>
      </c>
      <c r="O70" s="1">
        <f t="shared" ref="O70:O84" si="28">B70/N70</f>
        <v>19</v>
      </c>
      <c r="P70" s="8"/>
      <c r="Q70" s="8"/>
      <c r="R70" s="8"/>
      <c r="S70" s="8"/>
      <c r="T70" s="8"/>
      <c r="U70" s="8"/>
    </row>
    <row r="71" spans="1:21" x14ac:dyDescent="0.65">
      <c r="A71" s="1" t="s">
        <v>271</v>
      </c>
      <c r="B71" s="1">
        <v>60</v>
      </c>
      <c r="C71" s="1">
        <v>11.346</v>
      </c>
      <c r="D71" s="1">
        <v>0.189</v>
      </c>
      <c r="E71" s="1">
        <v>0.11</v>
      </c>
      <c r="F71" s="1">
        <v>1.456</v>
      </c>
      <c r="G71" s="1">
        <v>0.97099999999999997</v>
      </c>
      <c r="H71" s="1">
        <v>0.88300000000000001</v>
      </c>
      <c r="I71" s="1">
        <v>0.57199999999999995</v>
      </c>
      <c r="J71" s="1">
        <v>622.16700000000003</v>
      </c>
      <c r="K71" s="1">
        <v>550.68299999999999</v>
      </c>
      <c r="L71" s="1">
        <v>96.147000000000006</v>
      </c>
      <c r="M71" s="1">
        <v>0.438</v>
      </c>
      <c r="N71" s="1">
        <v>4</v>
      </c>
      <c r="O71" s="1">
        <f t="shared" si="28"/>
        <v>15</v>
      </c>
      <c r="P71" s="8"/>
      <c r="Q71" s="8"/>
      <c r="R71" s="8"/>
      <c r="S71" s="8"/>
      <c r="T71" s="8"/>
      <c r="U71" s="8"/>
    </row>
    <row r="72" spans="1:21" x14ac:dyDescent="0.65">
      <c r="A72" s="1" t="s">
        <v>272</v>
      </c>
      <c r="B72" s="1">
        <v>87</v>
      </c>
      <c r="C72" s="1">
        <v>12.288</v>
      </c>
      <c r="D72" s="1">
        <v>0.14099999999999999</v>
      </c>
      <c r="E72" s="1">
        <v>0.11899999999999999</v>
      </c>
      <c r="F72" s="1">
        <v>1.2030000000000001</v>
      </c>
      <c r="G72" s="1">
        <v>0.98499999999999999</v>
      </c>
      <c r="H72" s="1">
        <v>0.88700000000000001</v>
      </c>
      <c r="I72" s="1">
        <v>0.48499999999999999</v>
      </c>
      <c r="J72" s="1">
        <v>672.44799999999998</v>
      </c>
      <c r="K72" s="1">
        <v>522.89700000000005</v>
      </c>
      <c r="L72" s="1">
        <v>110.355</v>
      </c>
      <c r="M72" s="1">
        <v>0.36299999999999999</v>
      </c>
      <c r="N72" s="1">
        <v>8</v>
      </c>
      <c r="O72" s="1">
        <f t="shared" si="28"/>
        <v>10.875</v>
      </c>
      <c r="P72" s="8"/>
      <c r="Q72" s="8"/>
      <c r="R72" s="8"/>
      <c r="S72" s="8"/>
      <c r="T72" s="8"/>
      <c r="U72" s="8"/>
    </row>
    <row r="73" spans="1:21" x14ac:dyDescent="0.65">
      <c r="A73" s="1" t="s">
        <v>273</v>
      </c>
      <c r="B73" s="1">
        <v>51</v>
      </c>
      <c r="C73" s="1">
        <v>12.329000000000001</v>
      </c>
      <c r="D73" s="1">
        <v>0.24199999999999999</v>
      </c>
      <c r="E73" s="1">
        <v>0.11899999999999999</v>
      </c>
      <c r="F73" s="1">
        <v>1.655</v>
      </c>
      <c r="G73" s="1">
        <v>0.98699999999999999</v>
      </c>
      <c r="H73" s="1">
        <v>0.90800000000000003</v>
      </c>
      <c r="I73" s="1">
        <v>0.63700000000000001</v>
      </c>
      <c r="J73" s="1">
        <v>631.17600000000004</v>
      </c>
      <c r="K73" s="1">
        <v>581.56899999999996</v>
      </c>
      <c r="L73" s="1">
        <v>113.42700000000001</v>
      </c>
      <c r="M73" s="1">
        <v>0.502</v>
      </c>
      <c r="N73" s="1">
        <v>3</v>
      </c>
      <c r="O73" s="1">
        <f t="shared" si="28"/>
        <v>17</v>
      </c>
      <c r="P73" s="8"/>
      <c r="Q73" s="8"/>
      <c r="R73" s="8"/>
      <c r="S73" s="8"/>
      <c r="T73" s="8"/>
      <c r="U73" s="8"/>
    </row>
    <row r="74" spans="1:21" x14ac:dyDescent="0.65">
      <c r="A74" s="1" t="s">
        <v>274</v>
      </c>
      <c r="B74" s="1">
        <v>87</v>
      </c>
      <c r="C74" s="1">
        <v>13.86</v>
      </c>
      <c r="D74" s="1">
        <v>0.159</v>
      </c>
      <c r="E74" s="1">
        <v>0.13400000000000001</v>
      </c>
      <c r="F74" s="1">
        <v>1.2969999999999999</v>
      </c>
      <c r="G74" s="1">
        <v>0.98699999999999999</v>
      </c>
      <c r="H74" s="1">
        <v>0.89100000000000001</v>
      </c>
      <c r="I74" s="1">
        <v>0.52100000000000002</v>
      </c>
      <c r="J74" s="1">
        <v>627.50599999999997</v>
      </c>
      <c r="K74" s="1">
        <v>556.51700000000005</v>
      </c>
      <c r="L74" s="1">
        <v>123.84</v>
      </c>
      <c r="M74" s="1">
        <v>0.38300000000000001</v>
      </c>
      <c r="N74" s="1">
        <v>5</v>
      </c>
      <c r="O74" s="1">
        <f t="shared" si="28"/>
        <v>17.399999999999999</v>
      </c>
      <c r="P74" s="8"/>
      <c r="Q74" s="8"/>
      <c r="R74" s="8"/>
      <c r="S74" s="8"/>
      <c r="T74" s="8"/>
      <c r="U74" s="8"/>
    </row>
    <row r="75" spans="1:21" x14ac:dyDescent="0.65">
      <c r="A75" s="1" t="s">
        <v>275</v>
      </c>
      <c r="B75" s="1">
        <v>70</v>
      </c>
      <c r="C75" s="1">
        <v>22.925000000000001</v>
      </c>
      <c r="D75" s="1">
        <v>0.32700000000000001</v>
      </c>
      <c r="E75" s="1">
        <v>0.222</v>
      </c>
      <c r="F75" s="1">
        <v>1.873</v>
      </c>
      <c r="G75" s="1">
        <v>0.85199999999999998</v>
      </c>
      <c r="H75" s="1">
        <v>0.83299999999999996</v>
      </c>
      <c r="I75" s="1">
        <v>0.69599999999999995</v>
      </c>
      <c r="J75" s="1">
        <v>543.32899999999995</v>
      </c>
      <c r="K75" s="1">
        <v>590.1</v>
      </c>
      <c r="L75" s="1">
        <v>123.432</v>
      </c>
      <c r="M75" s="1">
        <v>0.52400000000000002</v>
      </c>
      <c r="N75" s="1">
        <v>6</v>
      </c>
      <c r="O75" s="1">
        <f t="shared" si="28"/>
        <v>11.666666666666666</v>
      </c>
      <c r="P75" s="8">
        <f>AVERAGE(O75:O84)</f>
        <v>28.071666666666669</v>
      </c>
      <c r="Q75" s="8">
        <f t="shared" si="23"/>
        <v>30.120900468972177</v>
      </c>
      <c r="R75" s="8">
        <f t="shared" si="24"/>
        <v>0.32439999999999997</v>
      </c>
      <c r="S75" s="8">
        <f t="shared" si="25"/>
        <v>0.16095837971351479</v>
      </c>
      <c r="T75" s="8">
        <f t="shared" si="26"/>
        <v>0.69900000000000007</v>
      </c>
      <c r="U75" s="8">
        <f t="shared" si="27"/>
        <v>0.15801195454071751</v>
      </c>
    </row>
    <row r="76" spans="1:21" x14ac:dyDescent="0.65">
      <c r="A76" s="1" t="s">
        <v>276</v>
      </c>
      <c r="B76" s="1">
        <v>39</v>
      </c>
      <c r="C76" s="1">
        <v>23.553000000000001</v>
      </c>
      <c r="D76" s="1">
        <v>0.60399999999999998</v>
      </c>
      <c r="E76" s="1">
        <v>0.22800000000000001</v>
      </c>
      <c r="F76" s="1">
        <v>2.3380000000000001</v>
      </c>
      <c r="G76" s="1">
        <v>0.89900000000000002</v>
      </c>
      <c r="H76" s="1">
        <v>0.86699999999999999</v>
      </c>
      <c r="I76" s="1">
        <v>0.84699999999999998</v>
      </c>
      <c r="J76" s="1">
        <v>512.64099999999996</v>
      </c>
      <c r="K76" s="1">
        <v>572.38499999999999</v>
      </c>
      <c r="L76" s="1">
        <v>97.765000000000001</v>
      </c>
      <c r="M76" s="1">
        <v>0.64200000000000002</v>
      </c>
      <c r="N76" s="1">
        <v>3</v>
      </c>
      <c r="O76" s="1">
        <f t="shared" si="28"/>
        <v>13</v>
      </c>
      <c r="P76" s="8"/>
      <c r="Q76" s="8"/>
      <c r="R76" s="8"/>
      <c r="S76" s="8"/>
      <c r="T76" s="8"/>
      <c r="U76" s="8"/>
    </row>
    <row r="77" spans="1:21" x14ac:dyDescent="0.65">
      <c r="A77" s="1" t="s">
        <v>277</v>
      </c>
      <c r="B77" s="1">
        <v>64</v>
      </c>
      <c r="C77" s="1">
        <v>19.411000000000001</v>
      </c>
      <c r="D77" s="1">
        <v>0.30299999999999999</v>
      </c>
      <c r="E77" s="1">
        <v>0.188</v>
      </c>
      <c r="F77" s="1">
        <v>1.7410000000000001</v>
      </c>
      <c r="G77" s="1">
        <v>0.95699999999999996</v>
      </c>
      <c r="H77" s="1">
        <v>0.88300000000000001</v>
      </c>
      <c r="I77" s="1">
        <v>0.66300000000000003</v>
      </c>
      <c r="J77" s="1">
        <v>504.06200000000001</v>
      </c>
      <c r="K77" s="1">
        <v>731.39099999999996</v>
      </c>
      <c r="L77" s="1">
        <v>96.081999999999994</v>
      </c>
      <c r="M77" s="1">
        <v>0.502</v>
      </c>
      <c r="N77" s="1">
        <v>2</v>
      </c>
      <c r="O77" s="1">
        <f t="shared" si="28"/>
        <v>32</v>
      </c>
      <c r="P77" s="8"/>
      <c r="Q77" s="8"/>
      <c r="R77" s="8"/>
      <c r="S77" s="8"/>
      <c r="T77" s="8"/>
      <c r="U77" s="8"/>
    </row>
    <row r="78" spans="1:21" x14ac:dyDescent="0.65">
      <c r="A78" s="1" t="s">
        <v>278</v>
      </c>
      <c r="B78" s="1">
        <v>146</v>
      </c>
      <c r="C78" s="1">
        <v>14.053000000000001</v>
      </c>
      <c r="D78" s="1">
        <v>9.6000000000000002E-2</v>
      </c>
      <c r="E78" s="1">
        <v>0.13600000000000001</v>
      </c>
      <c r="F78" s="1">
        <v>1.02</v>
      </c>
      <c r="G78" s="1">
        <v>0.98599999999999999</v>
      </c>
      <c r="H78" s="1">
        <v>0.872</v>
      </c>
      <c r="I78" s="1">
        <v>0.42599999999999999</v>
      </c>
      <c r="J78" s="1">
        <v>494.75299999999999</v>
      </c>
      <c r="K78" s="1">
        <v>628.21900000000005</v>
      </c>
      <c r="L78" s="1">
        <v>108.081</v>
      </c>
      <c r="M78" s="1">
        <v>0.312</v>
      </c>
      <c r="N78" s="1">
        <v>2</v>
      </c>
      <c r="O78" s="1">
        <f t="shared" si="28"/>
        <v>73</v>
      </c>
      <c r="P78" s="8"/>
      <c r="Q78" s="8"/>
      <c r="R78" s="8"/>
      <c r="S78" s="8"/>
      <c r="T78" s="8"/>
      <c r="U78" s="8"/>
    </row>
    <row r="79" spans="1:21" x14ac:dyDescent="0.65">
      <c r="A79" s="1" t="s">
        <v>279</v>
      </c>
      <c r="B79" s="1">
        <v>61</v>
      </c>
      <c r="C79" s="1">
        <v>12.167</v>
      </c>
      <c r="D79" s="1">
        <v>0.19900000000000001</v>
      </c>
      <c r="E79" s="1">
        <v>0.11799999999999999</v>
      </c>
      <c r="F79" s="1">
        <v>1.5089999999999999</v>
      </c>
      <c r="G79" s="1">
        <v>0.95599999999999996</v>
      </c>
      <c r="H79" s="1">
        <v>0.873</v>
      </c>
      <c r="I79" s="1">
        <v>0.59199999999999997</v>
      </c>
      <c r="J79" s="1">
        <v>555.279</v>
      </c>
      <c r="K79" s="1">
        <v>616.98400000000004</v>
      </c>
      <c r="L79" s="1">
        <v>102.274</v>
      </c>
      <c r="M79" s="1">
        <v>0.443</v>
      </c>
      <c r="N79" s="1">
        <v>4</v>
      </c>
      <c r="O79" s="1">
        <f t="shared" si="28"/>
        <v>15.25</v>
      </c>
      <c r="P79" s="8"/>
      <c r="Q79" s="8"/>
      <c r="R79" s="8"/>
      <c r="S79" s="8"/>
      <c r="T79" s="8"/>
      <c r="U79" s="8"/>
    </row>
    <row r="80" spans="1:21" x14ac:dyDescent="0.65">
      <c r="A80" s="1" t="s">
        <v>280</v>
      </c>
      <c r="B80" s="1">
        <v>76</v>
      </c>
      <c r="C80" s="1">
        <v>42.488999999999997</v>
      </c>
      <c r="D80" s="1">
        <v>0.55900000000000005</v>
      </c>
      <c r="E80" s="1">
        <v>0.41099999999999998</v>
      </c>
      <c r="F80" s="1">
        <v>2.7330000000000001</v>
      </c>
      <c r="G80" s="1">
        <v>0.86</v>
      </c>
      <c r="H80" s="1">
        <v>0.874</v>
      </c>
      <c r="I80" s="1">
        <v>0.97799999999999998</v>
      </c>
      <c r="J80" s="1">
        <v>627.947</v>
      </c>
      <c r="K80" s="1">
        <v>431.28899999999999</v>
      </c>
      <c r="L80" s="1">
        <v>111.408</v>
      </c>
      <c r="M80" s="1">
        <v>0.73599999999999999</v>
      </c>
      <c r="N80" s="1">
        <v>4</v>
      </c>
      <c r="O80" s="1">
        <f t="shared" si="28"/>
        <v>19</v>
      </c>
      <c r="P80" s="8"/>
      <c r="Q80" s="8"/>
      <c r="R80" s="8"/>
      <c r="S80" s="8"/>
      <c r="T80" s="8"/>
      <c r="U80" s="8"/>
    </row>
    <row r="81" spans="1:21" x14ac:dyDescent="0.65">
      <c r="A81" s="1" t="s">
        <v>281</v>
      </c>
      <c r="B81" s="1">
        <v>277</v>
      </c>
      <c r="C81" s="1">
        <v>65.003</v>
      </c>
      <c r="D81" s="1">
        <v>0.23499999999999999</v>
      </c>
      <c r="E81" s="1">
        <v>0.63</v>
      </c>
      <c r="F81" s="1">
        <v>1.6819999999999999</v>
      </c>
      <c r="G81" s="1">
        <v>0.95399999999999996</v>
      </c>
      <c r="H81" s="1">
        <v>0.878</v>
      </c>
      <c r="I81" s="1">
        <v>0.65600000000000003</v>
      </c>
      <c r="J81" s="1">
        <v>557.87400000000002</v>
      </c>
      <c r="K81" s="1">
        <v>638.38300000000004</v>
      </c>
      <c r="L81" s="1">
        <v>109.685</v>
      </c>
      <c r="M81" s="1">
        <v>0.48199999999999998</v>
      </c>
      <c r="N81" s="1">
        <v>3</v>
      </c>
      <c r="O81" s="1">
        <f t="shared" si="28"/>
        <v>92.333333333333329</v>
      </c>
      <c r="P81" s="8"/>
      <c r="Q81" s="8"/>
      <c r="R81" s="8"/>
      <c r="S81" s="8"/>
      <c r="T81" s="8"/>
      <c r="U81" s="8"/>
    </row>
    <row r="82" spans="1:21" x14ac:dyDescent="0.65">
      <c r="A82" s="1" t="s">
        <v>282</v>
      </c>
      <c r="B82" s="1">
        <v>22</v>
      </c>
      <c r="C82" s="1">
        <v>6.8250000000000002</v>
      </c>
      <c r="D82" s="1">
        <v>0.31</v>
      </c>
      <c r="E82" s="1">
        <v>6.6000000000000003E-2</v>
      </c>
      <c r="F82" s="1">
        <v>1.859</v>
      </c>
      <c r="G82" s="1">
        <v>0.86499999999999999</v>
      </c>
      <c r="H82" s="1">
        <v>0.86299999999999999</v>
      </c>
      <c r="I82" s="1">
        <v>0.68700000000000006</v>
      </c>
      <c r="J82" s="1">
        <v>678.40899999999999</v>
      </c>
      <c r="K82" s="1">
        <v>899.22699999999998</v>
      </c>
      <c r="L82" s="1">
        <v>98.195999999999998</v>
      </c>
      <c r="M82" s="1">
        <v>0.53300000000000003</v>
      </c>
      <c r="N82" s="1">
        <v>6</v>
      </c>
      <c r="O82" s="1">
        <f t="shared" si="28"/>
        <v>3.6666666666666665</v>
      </c>
      <c r="P82" s="8"/>
      <c r="Q82" s="8"/>
      <c r="R82" s="8"/>
      <c r="S82" s="8"/>
      <c r="T82" s="8"/>
      <c r="U82" s="8"/>
    </row>
    <row r="83" spans="1:21" x14ac:dyDescent="0.65">
      <c r="A83" s="1" t="s">
        <v>283</v>
      </c>
      <c r="B83" s="1">
        <v>24</v>
      </c>
      <c r="C83" s="1">
        <v>9.8789999999999996</v>
      </c>
      <c r="D83" s="1">
        <v>0.41199999999999998</v>
      </c>
      <c r="E83" s="1">
        <v>9.6000000000000002E-2</v>
      </c>
      <c r="F83" s="1">
        <v>2.2599999999999998</v>
      </c>
      <c r="G83" s="1">
        <v>0.94099999999999995</v>
      </c>
      <c r="H83" s="1">
        <v>0.88800000000000001</v>
      </c>
      <c r="I83" s="1">
        <v>0.85399999999999998</v>
      </c>
      <c r="J83" s="1">
        <v>648.08299999999997</v>
      </c>
      <c r="K83" s="1">
        <v>521.375</v>
      </c>
      <c r="L83" s="1">
        <v>98.254999999999995</v>
      </c>
      <c r="M83" s="1">
        <v>0.63400000000000001</v>
      </c>
      <c r="N83" s="1">
        <v>4</v>
      </c>
      <c r="O83" s="1">
        <f t="shared" si="28"/>
        <v>6</v>
      </c>
      <c r="P83" s="8"/>
      <c r="Q83" s="8"/>
      <c r="R83" s="8"/>
      <c r="S83" s="8"/>
      <c r="T83" s="8"/>
      <c r="U83" s="8"/>
    </row>
    <row r="84" spans="1:21" x14ac:dyDescent="0.65">
      <c r="A84" s="1" t="s">
        <v>284</v>
      </c>
      <c r="B84" s="1">
        <v>74</v>
      </c>
      <c r="C84" s="1">
        <v>14.69</v>
      </c>
      <c r="D84" s="1">
        <v>0.19900000000000001</v>
      </c>
      <c r="E84" s="1">
        <v>0.14199999999999999</v>
      </c>
      <c r="F84" s="1">
        <v>1.504</v>
      </c>
      <c r="G84" s="1">
        <v>0.97799999999999998</v>
      </c>
      <c r="H84" s="1">
        <v>0.89</v>
      </c>
      <c r="I84" s="1">
        <v>0.59099999999999997</v>
      </c>
      <c r="J84" s="1">
        <v>526.90499999999997</v>
      </c>
      <c r="K84" s="1">
        <v>628.59500000000003</v>
      </c>
      <c r="L84" s="1">
        <v>101.407</v>
      </c>
      <c r="M84" s="1">
        <v>0.44900000000000001</v>
      </c>
      <c r="N84" s="1">
        <v>5</v>
      </c>
      <c r="O84" s="1">
        <f t="shared" si="28"/>
        <v>14.8</v>
      </c>
      <c r="P84" s="8"/>
      <c r="Q84" s="8"/>
      <c r="R84" s="8"/>
      <c r="S84" s="8"/>
      <c r="T84" s="8"/>
      <c r="U84" s="8"/>
    </row>
  </sheetData>
  <mergeCells count="50">
    <mergeCell ref="S5:S14"/>
    <mergeCell ref="S15:S24"/>
    <mergeCell ref="S25:S34"/>
    <mergeCell ref="S35:S44"/>
    <mergeCell ref="P25:P34"/>
    <mergeCell ref="P35:P44"/>
    <mergeCell ref="R25:R34"/>
    <mergeCell ref="R35:R44"/>
    <mergeCell ref="Q25:Q34"/>
    <mergeCell ref="Q35:Q44"/>
    <mergeCell ref="A1:R2"/>
    <mergeCell ref="P15:P24"/>
    <mergeCell ref="R15:R24"/>
    <mergeCell ref="A3:R3"/>
    <mergeCell ref="P5:P14"/>
    <mergeCell ref="R5:R14"/>
    <mergeCell ref="Q5:Q14"/>
    <mergeCell ref="Q15:Q24"/>
    <mergeCell ref="T5:T14"/>
    <mergeCell ref="U5:U14"/>
    <mergeCell ref="T15:T24"/>
    <mergeCell ref="U15:U24"/>
    <mergeCell ref="T25:T34"/>
    <mergeCell ref="U25:U34"/>
    <mergeCell ref="T35:T44"/>
    <mergeCell ref="U35:U44"/>
    <mergeCell ref="P45:P54"/>
    <mergeCell ref="P55:P64"/>
    <mergeCell ref="Q45:Q54"/>
    <mergeCell ref="Q55:Q64"/>
    <mergeCell ref="R45:R54"/>
    <mergeCell ref="R55:R64"/>
    <mergeCell ref="S45:S54"/>
    <mergeCell ref="S55:S64"/>
    <mergeCell ref="T45:T54"/>
    <mergeCell ref="T55:T64"/>
    <mergeCell ref="U45:U54"/>
    <mergeCell ref="U55:U64"/>
    <mergeCell ref="P65:P74"/>
    <mergeCell ref="P75:P84"/>
    <mergeCell ref="Q65:Q74"/>
    <mergeCell ref="Q75:Q84"/>
    <mergeCell ref="R65:R74"/>
    <mergeCell ref="R75:R84"/>
    <mergeCell ref="S65:S74"/>
    <mergeCell ref="S75:S84"/>
    <mergeCell ref="T65:T74"/>
    <mergeCell ref="T75:T84"/>
    <mergeCell ref="U65:U74"/>
    <mergeCell ref="U75:U8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707D-FF6E-422D-BAA8-E2270FB5F073}">
  <dimension ref="A1:U84"/>
  <sheetViews>
    <sheetView workbookViewId="0">
      <selection activeCell="Q75" sqref="Q75:Q84"/>
    </sheetView>
  </sheetViews>
  <sheetFormatPr defaultColWidth="9.07421875" defaultRowHeight="17.600000000000001" x14ac:dyDescent="0.65"/>
  <cols>
    <col min="1" max="1" width="57.3046875" style="1" bestFit="1" customWidth="1"/>
    <col min="2" max="2" width="5.921875" style="1" bestFit="1" customWidth="1"/>
    <col min="3" max="3" width="7.69140625" style="1" bestFit="1" customWidth="1"/>
    <col min="4" max="4" width="7.921875" style="1" bestFit="1" customWidth="1"/>
    <col min="5" max="5" width="6.53515625" style="1" bestFit="1" customWidth="1"/>
    <col min="6" max="6" width="9" style="1" bestFit="1" customWidth="1"/>
    <col min="7" max="7" width="9.4609375" style="1" bestFit="1" customWidth="1"/>
    <col min="8" max="8" width="7.15234375" style="1" bestFit="1" customWidth="1"/>
    <col min="9" max="9" width="8.4609375" style="1" bestFit="1" customWidth="1"/>
    <col min="10" max="11" width="8.765625" style="1" bestFit="1" customWidth="1"/>
    <col min="12" max="12" width="10.15234375" style="1" bestFit="1" customWidth="1"/>
    <col min="13" max="13" width="8.3046875" style="1" bestFit="1" customWidth="1"/>
    <col min="14" max="14" width="4.84375" style="1" bestFit="1" customWidth="1"/>
    <col min="15" max="17" width="13.3828125" style="1" bestFit="1" customWidth="1"/>
    <col min="18" max="18" width="9" style="1" bestFit="1" customWidth="1"/>
    <col min="19" max="19" width="13.3828125" style="1" bestFit="1" customWidth="1"/>
    <col min="20" max="20" width="9.23046875" style="1" customWidth="1"/>
    <col min="21" max="21" width="13.3828125" style="1" bestFit="1" customWidth="1"/>
    <col min="22" max="16384" width="9.07421875" style="1"/>
  </cols>
  <sheetData>
    <row r="1" spans="1:21" ht="16.95" customHeight="1" x14ac:dyDescent="0.65">
      <c r="A1" s="9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1" ht="16.95" customHeight="1" x14ac:dyDescent="0.6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21" x14ac:dyDescent="0.65">
      <c r="A3" s="10" t="s">
        <v>60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21" s="7" customFormat="1" ht="35.15" x14ac:dyDescent="0.6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22</v>
      </c>
      <c r="P4" s="4" t="s">
        <v>27</v>
      </c>
      <c r="Q4" s="4" t="s">
        <v>183</v>
      </c>
      <c r="R4" s="4" t="s">
        <v>28</v>
      </c>
      <c r="S4" s="5" t="s">
        <v>183</v>
      </c>
      <c r="T4" s="5" t="s">
        <v>184</v>
      </c>
      <c r="U4" s="5" t="s">
        <v>183</v>
      </c>
    </row>
    <row r="5" spans="1:21" x14ac:dyDescent="0.65">
      <c r="A5" s="1" t="s">
        <v>83</v>
      </c>
      <c r="B5" s="1">
        <v>35</v>
      </c>
      <c r="C5" s="1">
        <v>3.5449999999999999</v>
      </c>
      <c r="D5" s="1">
        <v>0.10100000000000001</v>
      </c>
      <c r="E5" s="1">
        <v>3.4000000000000002E-2</v>
      </c>
      <c r="F5" s="1">
        <v>1.0680000000000001</v>
      </c>
      <c r="G5" s="1">
        <v>0.96399999999999997</v>
      </c>
      <c r="H5" s="1">
        <v>0.875</v>
      </c>
      <c r="I5" s="1">
        <v>0.44700000000000001</v>
      </c>
      <c r="J5" s="1">
        <v>521.48599999999999</v>
      </c>
      <c r="K5" s="1">
        <v>574.79999999999995</v>
      </c>
      <c r="L5" s="1">
        <v>108.767</v>
      </c>
      <c r="M5" s="1">
        <v>0.312</v>
      </c>
      <c r="N5" s="1">
        <v>4</v>
      </c>
      <c r="O5" s="1">
        <f t="shared" ref="O5:O68" si="0">B5/N5</f>
        <v>8.75</v>
      </c>
      <c r="P5" s="8">
        <f>AVERAGE(O5:O14)</f>
        <v>15.368333333333334</v>
      </c>
      <c r="Q5" s="8">
        <f>_xlfn.STDEV.S(O5:O14)</f>
        <v>14.141663010977503</v>
      </c>
      <c r="R5" s="8">
        <f>AVERAGE(D5:D14)</f>
        <v>0.18550000000000005</v>
      </c>
      <c r="S5" s="8">
        <f>_xlfn.STDEV.S(D5:D14)</f>
        <v>7.4465875853753735E-2</v>
      </c>
      <c r="T5" s="8">
        <f>AVERAGE(I5:I14)</f>
        <v>0.58080000000000009</v>
      </c>
      <c r="U5" s="8">
        <f>_xlfn.STDEV.S(I5:I14)</f>
        <v>0.10293665797739661</v>
      </c>
    </row>
    <row r="6" spans="1:21" x14ac:dyDescent="0.65">
      <c r="A6" s="1" t="s">
        <v>84</v>
      </c>
      <c r="B6" s="1">
        <v>107</v>
      </c>
      <c r="C6" s="1">
        <v>25.728999999999999</v>
      </c>
      <c r="D6" s="1">
        <v>0.24</v>
      </c>
      <c r="E6" s="1">
        <v>0.249</v>
      </c>
      <c r="F6" s="1">
        <v>1.734</v>
      </c>
      <c r="G6" s="1">
        <v>0.91</v>
      </c>
      <c r="H6" s="1">
        <v>0.85499999999999998</v>
      </c>
      <c r="I6" s="1">
        <v>0.66500000000000004</v>
      </c>
      <c r="J6" s="1">
        <v>388.43</v>
      </c>
      <c r="K6" s="1">
        <v>482.78500000000003</v>
      </c>
      <c r="L6" s="1">
        <v>96.316000000000003</v>
      </c>
      <c r="M6" s="1">
        <v>0.497</v>
      </c>
      <c r="N6" s="1">
        <v>4</v>
      </c>
      <c r="O6" s="1">
        <f t="shared" si="0"/>
        <v>26.75</v>
      </c>
      <c r="P6" s="8"/>
      <c r="Q6" s="8"/>
      <c r="R6" s="8"/>
      <c r="S6" s="8"/>
      <c r="T6" s="8"/>
      <c r="U6" s="8"/>
    </row>
    <row r="7" spans="1:21" x14ac:dyDescent="0.65">
      <c r="A7" s="1" t="s">
        <v>85</v>
      </c>
      <c r="B7" s="1">
        <v>42</v>
      </c>
      <c r="C7" s="1">
        <v>11.731999999999999</v>
      </c>
      <c r="D7" s="1">
        <v>0.27900000000000003</v>
      </c>
      <c r="E7" s="1">
        <v>0.114</v>
      </c>
      <c r="F7" s="1">
        <v>2.0310000000000001</v>
      </c>
      <c r="G7" s="1">
        <v>0.748</v>
      </c>
      <c r="H7" s="1">
        <v>0.79200000000000004</v>
      </c>
      <c r="I7" s="1">
        <v>0.71599999999999997</v>
      </c>
      <c r="J7" s="1">
        <v>434.40499999999997</v>
      </c>
      <c r="K7" s="1">
        <v>745.28599999999994</v>
      </c>
      <c r="L7" s="1">
        <v>106.316</v>
      </c>
      <c r="M7" s="1">
        <v>0.51</v>
      </c>
      <c r="N7" s="1">
        <v>5</v>
      </c>
      <c r="O7" s="1">
        <f t="shared" si="0"/>
        <v>8.4</v>
      </c>
      <c r="P7" s="8"/>
      <c r="Q7" s="8"/>
      <c r="R7" s="8"/>
      <c r="S7" s="8"/>
      <c r="T7" s="8"/>
      <c r="U7" s="8"/>
    </row>
    <row r="8" spans="1:21" x14ac:dyDescent="0.65">
      <c r="A8" s="1" t="s">
        <v>86</v>
      </c>
      <c r="B8" s="1">
        <v>29</v>
      </c>
      <c r="C8" s="1">
        <v>3.8679999999999999</v>
      </c>
      <c r="D8" s="1">
        <v>0.13300000000000001</v>
      </c>
      <c r="E8" s="1">
        <v>3.6999999999999998E-2</v>
      </c>
      <c r="F8" s="1">
        <v>1.2649999999999999</v>
      </c>
      <c r="G8" s="1">
        <v>0.92900000000000005</v>
      </c>
      <c r="H8" s="1">
        <v>0.85299999999999998</v>
      </c>
      <c r="I8" s="1">
        <v>0.50800000000000001</v>
      </c>
      <c r="J8" s="1">
        <v>572.89700000000005</v>
      </c>
      <c r="K8" s="1">
        <v>606.55200000000002</v>
      </c>
      <c r="L8" s="1">
        <v>95.051000000000002</v>
      </c>
      <c r="M8" s="1">
        <v>0.36199999999999999</v>
      </c>
      <c r="N8" s="1">
        <v>4</v>
      </c>
      <c r="O8" s="1">
        <f t="shared" si="0"/>
        <v>7.25</v>
      </c>
      <c r="P8" s="8"/>
      <c r="Q8" s="8"/>
      <c r="R8" s="8"/>
      <c r="S8" s="8"/>
      <c r="T8" s="8"/>
      <c r="U8" s="8"/>
    </row>
    <row r="9" spans="1:21" x14ac:dyDescent="0.65">
      <c r="A9" s="1" t="s">
        <v>87</v>
      </c>
      <c r="B9" s="1">
        <v>227</v>
      </c>
      <c r="C9" s="1">
        <v>68.403999999999996</v>
      </c>
      <c r="D9" s="1">
        <v>0.30099999999999999</v>
      </c>
      <c r="E9" s="1">
        <v>0.66200000000000003</v>
      </c>
      <c r="F9" s="1">
        <v>1.9390000000000001</v>
      </c>
      <c r="G9" s="1">
        <v>0.877</v>
      </c>
      <c r="H9" s="1">
        <v>0.84799999999999998</v>
      </c>
      <c r="I9" s="1">
        <v>0.71799999999999997</v>
      </c>
      <c r="J9" s="1">
        <v>658.63</v>
      </c>
      <c r="K9" s="1">
        <v>456.41</v>
      </c>
      <c r="L9" s="1">
        <v>99.951999999999998</v>
      </c>
      <c r="M9" s="1">
        <v>0.54300000000000004</v>
      </c>
      <c r="N9" s="1">
        <v>5</v>
      </c>
      <c r="O9" s="1">
        <f t="shared" si="0"/>
        <v>45.4</v>
      </c>
      <c r="P9" s="8"/>
      <c r="Q9" s="8"/>
      <c r="R9" s="8"/>
      <c r="S9" s="8"/>
      <c r="T9" s="8"/>
      <c r="U9" s="8"/>
    </row>
    <row r="10" spans="1:21" x14ac:dyDescent="0.65">
      <c r="A10" s="1" t="s">
        <v>88</v>
      </c>
      <c r="B10" s="1">
        <v>25</v>
      </c>
      <c r="C10" s="1">
        <v>4.2869999999999999</v>
      </c>
      <c r="D10" s="1">
        <v>0.17100000000000001</v>
      </c>
      <c r="E10" s="1">
        <v>4.2000000000000003E-2</v>
      </c>
      <c r="F10" s="1">
        <v>1.3979999999999999</v>
      </c>
      <c r="G10" s="1">
        <v>0.96399999999999997</v>
      </c>
      <c r="H10" s="1">
        <v>0.874</v>
      </c>
      <c r="I10" s="1">
        <v>0.55100000000000005</v>
      </c>
      <c r="J10" s="1">
        <v>675.8</v>
      </c>
      <c r="K10" s="1">
        <v>652.91999999999996</v>
      </c>
      <c r="L10" s="1">
        <v>96.751999999999995</v>
      </c>
      <c r="M10" s="1">
        <v>0.40799999999999997</v>
      </c>
      <c r="N10" s="1">
        <v>5</v>
      </c>
      <c r="O10" s="1">
        <f t="shared" si="0"/>
        <v>5</v>
      </c>
      <c r="P10" s="8"/>
      <c r="Q10" s="8"/>
      <c r="R10" s="8"/>
      <c r="S10" s="8"/>
      <c r="T10" s="8"/>
      <c r="U10" s="8"/>
    </row>
    <row r="11" spans="1:21" x14ac:dyDescent="0.65">
      <c r="A11" s="1" t="s">
        <v>89</v>
      </c>
      <c r="B11" s="1">
        <v>69</v>
      </c>
      <c r="C11" s="1">
        <v>8.8149999999999995</v>
      </c>
      <c r="D11" s="1">
        <v>0.128</v>
      </c>
      <c r="E11" s="1">
        <v>8.5000000000000006E-2</v>
      </c>
      <c r="F11" s="1">
        <v>1.2130000000000001</v>
      </c>
      <c r="G11" s="1">
        <v>0.94</v>
      </c>
      <c r="H11" s="1">
        <v>0.85599999999999998</v>
      </c>
      <c r="I11" s="1">
        <v>0.49299999999999999</v>
      </c>
      <c r="J11" s="1">
        <v>783.79700000000003</v>
      </c>
      <c r="K11" s="1">
        <v>457.76799999999997</v>
      </c>
      <c r="L11" s="1">
        <v>104.274</v>
      </c>
      <c r="M11" s="1">
        <v>0.34699999999999998</v>
      </c>
      <c r="N11" s="1">
        <v>5</v>
      </c>
      <c r="O11" s="1">
        <f t="shared" si="0"/>
        <v>13.8</v>
      </c>
      <c r="P11" s="8"/>
      <c r="Q11" s="8"/>
      <c r="R11" s="8"/>
      <c r="S11" s="8"/>
      <c r="T11" s="8"/>
      <c r="U11" s="8"/>
    </row>
    <row r="12" spans="1:21" x14ac:dyDescent="0.65">
      <c r="A12" s="1" t="s">
        <v>90</v>
      </c>
      <c r="B12" s="1">
        <v>8</v>
      </c>
      <c r="C12" s="1">
        <v>1.0880000000000001</v>
      </c>
      <c r="D12" s="1">
        <v>0.13600000000000001</v>
      </c>
      <c r="E12" s="1">
        <v>1.0999999999999999E-2</v>
      </c>
      <c r="F12" s="1">
        <v>1.74</v>
      </c>
      <c r="G12" s="1">
        <v>0.66600000000000004</v>
      </c>
      <c r="H12" s="1">
        <v>0.72799999999999998</v>
      </c>
      <c r="I12" s="1">
        <v>0.6</v>
      </c>
      <c r="J12" s="1">
        <v>524.625</v>
      </c>
      <c r="K12" s="1">
        <v>539.875</v>
      </c>
      <c r="L12" s="1">
        <v>80.231999999999999</v>
      </c>
      <c r="M12" s="1">
        <v>0.41099999999999998</v>
      </c>
      <c r="N12" s="1">
        <v>2</v>
      </c>
      <c r="O12" s="1">
        <f t="shared" si="0"/>
        <v>4</v>
      </c>
      <c r="P12" s="8"/>
      <c r="Q12" s="8"/>
      <c r="R12" s="8"/>
      <c r="S12" s="8"/>
      <c r="T12" s="8"/>
      <c r="U12" s="8"/>
    </row>
    <row r="13" spans="1:21" x14ac:dyDescent="0.65">
      <c r="A13" s="1" t="s">
        <v>91</v>
      </c>
      <c r="B13" s="1">
        <v>11</v>
      </c>
      <c r="C13" s="1">
        <v>1.2809999999999999</v>
      </c>
      <c r="D13" s="1">
        <v>0.11600000000000001</v>
      </c>
      <c r="E13" s="1">
        <v>1.2E-2</v>
      </c>
      <c r="F13" s="1">
        <v>1.1120000000000001</v>
      </c>
      <c r="G13" s="1">
        <v>0.94199999999999995</v>
      </c>
      <c r="H13" s="1">
        <v>0.85699999999999998</v>
      </c>
      <c r="I13" s="1">
        <v>0.46100000000000002</v>
      </c>
      <c r="J13" s="1">
        <v>580.81799999999998</v>
      </c>
      <c r="K13" s="1">
        <v>686.27300000000002</v>
      </c>
      <c r="L13" s="1">
        <v>131.631</v>
      </c>
      <c r="M13" s="1">
        <v>0.32800000000000001</v>
      </c>
      <c r="N13" s="1">
        <v>3</v>
      </c>
      <c r="O13" s="1">
        <f t="shared" si="0"/>
        <v>3.6666666666666665</v>
      </c>
      <c r="P13" s="8"/>
      <c r="Q13" s="8"/>
      <c r="R13" s="8"/>
      <c r="S13" s="8"/>
      <c r="T13" s="8"/>
      <c r="U13" s="8"/>
    </row>
    <row r="14" spans="1:21" x14ac:dyDescent="0.65">
      <c r="A14" s="1" t="s">
        <v>92</v>
      </c>
      <c r="B14" s="1">
        <v>92</v>
      </c>
      <c r="C14" s="1">
        <v>22.965</v>
      </c>
      <c r="D14" s="1">
        <v>0.25</v>
      </c>
      <c r="E14" s="1">
        <v>0.222</v>
      </c>
      <c r="F14" s="1">
        <v>1.702</v>
      </c>
      <c r="G14" s="1">
        <v>0.93500000000000005</v>
      </c>
      <c r="H14" s="1">
        <v>0.86899999999999999</v>
      </c>
      <c r="I14" s="1">
        <v>0.64900000000000002</v>
      </c>
      <c r="J14" s="1">
        <v>470.19600000000003</v>
      </c>
      <c r="K14" s="1">
        <v>484.30399999999997</v>
      </c>
      <c r="L14" s="1">
        <v>104.294</v>
      </c>
      <c r="M14" s="1">
        <v>0.504</v>
      </c>
      <c r="N14" s="1">
        <v>3</v>
      </c>
      <c r="O14" s="1">
        <f t="shared" si="0"/>
        <v>30.666666666666668</v>
      </c>
      <c r="P14" s="8"/>
      <c r="Q14" s="8"/>
      <c r="R14" s="8"/>
      <c r="S14" s="8"/>
      <c r="T14" s="8"/>
      <c r="U14" s="8"/>
    </row>
    <row r="15" spans="1:21" x14ac:dyDescent="0.65">
      <c r="A15" s="1" t="s">
        <v>93</v>
      </c>
      <c r="B15" s="1">
        <v>47</v>
      </c>
      <c r="C15" s="1">
        <v>3.6259999999999999</v>
      </c>
      <c r="D15" s="1">
        <v>7.6999999999999999E-2</v>
      </c>
      <c r="E15" s="1">
        <v>3.5000000000000003E-2</v>
      </c>
      <c r="F15" s="1">
        <v>1.0369999999999999</v>
      </c>
      <c r="G15" s="1">
        <v>0.871</v>
      </c>
      <c r="H15" s="1">
        <v>0.79900000000000004</v>
      </c>
      <c r="I15" s="1">
        <v>0.42699999999999999</v>
      </c>
      <c r="J15" s="1">
        <v>528.553</v>
      </c>
      <c r="K15" s="1">
        <v>544.21299999999997</v>
      </c>
      <c r="L15" s="1">
        <v>118.113</v>
      </c>
      <c r="M15" s="1">
        <v>0.28599999999999998</v>
      </c>
      <c r="N15" s="1">
        <v>4</v>
      </c>
      <c r="O15" s="1">
        <f t="shared" si="0"/>
        <v>11.75</v>
      </c>
      <c r="P15" s="8">
        <f>AVERAGE(O15:O24)</f>
        <v>11.574999999999999</v>
      </c>
      <c r="Q15" s="8">
        <f t="shared" ref="Q15" si="1">_xlfn.STDEV.S(O15:O24)</f>
        <v>5.0255473874205832</v>
      </c>
      <c r="R15" s="8">
        <f>AVERAGE(D15:D24)</f>
        <v>0.1537</v>
      </c>
      <c r="S15" s="8">
        <f t="shared" ref="S15" si="2">_xlfn.STDEV.S(D15:D24)</f>
        <v>6.6351002671817663E-2</v>
      </c>
      <c r="T15" s="8">
        <f t="shared" ref="T15" si="3">AVERAGE(I15:I24)</f>
        <v>0.5242</v>
      </c>
      <c r="U15" s="8">
        <f t="shared" ref="U15" si="4">_xlfn.STDEV.S(I15:I24)</f>
        <v>8.7075701419958906E-2</v>
      </c>
    </row>
    <row r="16" spans="1:21" x14ac:dyDescent="0.65">
      <c r="A16" s="1" t="s">
        <v>94</v>
      </c>
      <c r="B16" s="1">
        <v>41</v>
      </c>
      <c r="C16" s="1">
        <v>11.563000000000001</v>
      </c>
      <c r="D16" s="1">
        <v>0.28199999999999997</v>
      </c>
      <c r="E16" s="1">
        <v>0.112</v>
      </c>
      <c r="F16" s="1">
        <v>1.843</v>
      </c>
      <c r="G16" s="1">
        <v>0.92800000000000005</v>
      </c>
      <c r="H16" s="1">
        <v>0.86699999999999999</v>
      </c>
      <c r="I16" s="1">
        <v>0.69599999999999995</v>
      </c>
      <c r="J16" s="1">
        <v>662.14599999999996</v>
      </c>
      <c r="K16" s="1">
        <v>582.07299999999998</v>
      </c>
      <c r="L16" s="1">
        <v>92.867000000000004</v>
      </c>
      <c r="M16" s="1">
        <v>0.54400000000000004</v>
      </c>
      <c r="N16" s="1">
        <v>5</v>
      </c>
      <c r="O16" s="1">
        <f t="shared" si="0"/>
        <v>8.1999999999999993</v>
      </c>
      <c r="P16" s="8"/>
      <c r="Q16" s="8"/>
      <c r="R16" s="8"/>
      <c r="S16" s="8"/>
      <c r="T16" s="8"/>
      <c r="U16" s="8"/>
    </row>
    <row r="17" spans="1:21" x14ac:dyDescent="0.65">
      <c r="A17" s="1" t="s">
        <v>95</v>
      </c>
      <c r="B17" s="1">
        <v>44</v>
      </c>
      <c r="C17" s="1">
        <v>5.5279999999999996</v>
      </c>
      <c r="D17" s="1">
        <v>0.126</v>
      </c>
      <c r="E17" s="1">
        <v>5.3999999999999999E-2</v>
      </c>
      <c r="F17" s="1">
        <v>1.2609999999999999</v>
      </c>
      <c r="G17" s="1">
        <v>0.90900000000000003</v>
      </c>
      <c r="H17" s="1">
        <v>0.83</v>
      </c>
      <c r="I17" s="1">
        <v>0.501</v>
      </c>
      <c r="J17" s="1">
        <v>552.20500000000004</v>
      </c>
      <c r="K17" s="1">
        <v>628.68200000000002</v>
      </c>
      <c r="L17" s="1">
        <v>108.133</v>
      </c>
      <c r="M17" s="1">
        <v>0.373</v>
      </c>
      <c r="N17" s="1">
        <v>3</v>
      </c>
      <c r="O17" s="1">
        <f t="shared" si="0"/>
        <v>14.666666666666666</v>
      </c>
      <c r="P17" s="8"/>
      <c r="Q17" s="8"/>
      <c r="R17" s="8"/>
      <c r="S17" s="8"/>
      <c r="T17" s="8"/>
      <c r="U17" s="8"/>
    </row>
    <row r="18" spans="1:21" x14ac:dyDescent="0.65">
      <c r="A18" s="1" t="s">
        <v>96</v>
      </c>
      <c r="B18" s="1">
        <v>21</v>
      </c>
      <c r="C18" s="1">
        <v>3.948</v>
      </c>
      <c r="D18" s="1">
        <v>0.188</v>
      </c>
      <c r="E18" s="1">
        <v>3.7999999999999999E-2</v>
      </c>
      <c r="F18" s="1">
        <v>1.5429999999999999</v>
      </c>
      <c r="G18" s="1">
        <v>0.86499999999999999</v>
      </c>
      <c r="H18" s="1">
        <v>0.84399999999999997</v>
      </c>
      <c r="I18" s="1">
        <v>0.58799999999999997</v>
      </c>
      <c r="J18" s="1">
        <v>441.762</v>
      </c>
      <c r="K18" s="1">
        <v>708.19</v>
      </c>
      <c r="L18" s="1">
        <v>119.807</v>
      </c>
      <c r="M18" s="1">
        <v>0.41599999999999998</v>
      </c>
      <c r="N18" s="1">
        <v>3</v>
      </c>
      <c r="O18" s="1">
        <f t="shared" si="0"/>
        <v>7</v>
      </c>
      <c r="P18" s="8"/>
      <c r="Q18" s="8"/>
      <c r="R18" s="8"/>
      <c r="S18" s="8"/>
      <c r="T18" s="8"/>
      <c r="U18" s="8"/>
    </row>
    <row r="19" spans="1:21" x14ac:dyDescent="0.65">
      <c r="A19" s="1" t="s">
        <v>97</v>
      </c>
      <c r="B19" s="1">
        <v>15</v>
      </c>
      <c r="C19" s="1">
        <v>1.7410000000000001</v>
      </c>
      <c r="D19" s="1">
        <v>0.11600000000000001</v>
      </c>
      <c r="E19" s="1">
        <v>1.7000000000000001E-2</v>
      </c>
      <c r="F19" s="1">
        <v>1.133</v>
      </c>
      <c r="G19" s="1">
        <v>0.92700000000000005</v>
      </c>
      <c r="H19" s="1">
        <v>0.83699999999999997</v>
      </c>
      <c r="I19" s="1">
        <v>0.47399999999999998</v>
      </c>
      <c r="J19" s="1">
        <v>714.33299999999997</v>
      </c>
      <c r="K19" s="1">
        <v>589.26700000000005</v>
      </c>
      <c r="L19" s="1">
        <v>119.33499999999999</v>
      </c>
      <c r="M19" s="1">
        <v>0.35299999999999998</v>
      </c>
      <c r="N19" s="1">
        <v>3</v>
      </c>
      <c r="O19" s="1">
        <f t="shared" si="0"/>
        <v>5</v>
      </c>
      <c r="P19" s="8"/>
      <c r="Q19" s="8"/>
      <c r="R19" s="8"/>
      <c r="S19" s="8"/>
      <c r="T19" s="8"/>
      <c r="U19" s="8"/>
    </row>
    <row r="20" spans="1:21" x14ac:dyDescent="0.65">
      <c r="A20" s="1" t="s">
        <v>98</v>
      </c>
      <c r="B20" s="1">
        <v>67</v>
      </c>
      <c r="C20" s="1">
        <v>8.1709999999999994</v>
      </c>
      <c r="D20" s="1">
        <v>0.122</v>
      </c>
      <c r="E20" s="1">
        <v>7.9000000000000001E-2</v>
      </c>
      <c r="F20" s="1">
        <v>1.1459999999999999</v>
      </c>
      <c r="G20" s="1">
        <v>0.96099999999999997</v>
      </c>
      <c r="H20" s="1">
        <v>0.86899999999999999</v>
      </c>
      <c r="I20" s="1">
        <v>0.48099999999999998</v>
      </c>
      <c r="J20" s="1">
        <v>491.59699999999998</v>
      </c>
      <c r="K20" s="1">
        <v>530.88099999999997</v>
      </c>
      <c r="L20" s="1">
        <v>97.921000000000006</v>
      </c>
      <c r="M20" s="1">
        <v>0.32800000000000001</v>
      </c>
      <c r="N20" s="1">
        <v>3</v>
      </c>
      <c r="O20" s="1">
        <f t="shared" si="0"/>
        <v>22.333333333333332</v>
      </c>
      <c r="P20" s="8"/>
      <c r="Q20" s="8"/>
      <c r="R20" s="8"/>
      <c r="S20" s="8"/>
      <c r="T20" s="8"/>
      <c r="U20" s="8"/>
    </row>
    <row r="21" spans="1:21" x14ac:dyDescent="0.65">
      <c r="A21" s="1" t="s">
        <v>99</v>
      </c>
      <c r="B21" s="1">
        <v>62</v>
      </c>
      <c r="C21" s="1">
        <v>15.076000000000001</v>
      </c>
      <c r="D21" s="1">
        <v>0.24299999999999999</v>
      </c>
      <c r="E21" s="1">
        <v>0.14599999999999999</v>
      </c>
      <c r="F21" s="1">
        <v>1.6240000000000001</v>
      </c>
      <c r="G21" s="1">
        <v>0.95399999999999996</v>
      </c>
      <c r="H21" s="1">
        <v>0.876</v>
      </c>
      <c r="I21" s="1">
        <v>0.626</v>
      </c>
      <c r="J21" s="1">
        <v>329.12900000000002</v>
      </c>
      <c r="K21" s="1">
        <v>603.01599999999996</v>
      </c>
      <c r="L21" s="1">
        <v>98.549000000000007</v>
      </c>
      <c r="M21" s="1">
        <v>0.48</v>
      </c>
      <c r="N21" s="1">
        <v>5</v>
      </c>
      <c r="O21" s="1">
        <f t="shared" si="0"/>
        <v>12.4</v>
      </c>
      <c r="P21" s="8"/>
      <c r="Q21" s="8"/>
      <c r="R21" s="8"/>
      <c r="S21" s="8"/>
      <c r="T21" s="8"/>
      <c r="U21" s="8"/>
    </row>
    <row r="22" spans="1:21" x14ac:dyDescent="0.65">
      <c r="A22" s="1" t="s">
        <v>100</v>
      </c>
      <c r="B22" s="1">
        <v>48</v>
      </c>
      <c r="C22" s="1">
        <v>4.4960000000000004</v>
      </c>
      <c r="D22" s="1">
        <v>9.4E-2</v>
      </c>
      <c r="E22" s="1">
        <v>4.3999999999999997E-2</v>
      </c>
      <c r="F22" s="1">
        <v>1.0640000000000001</v>
      </c>
      <c r="G22" s="1">
        <v>0.92300000000000004</v>
      </c>
      <c r="H22" s="1">
        <v>0.85399999999999998</v>
      </c>
      <c r="I22" s="1">
        <v>0.432</v>
      </c>
      <c r="J22" s="1">
        <v>548.14599999999996</v>
      </c>
      <c r="K22" s="1">
        <v>563.47900000000004</v>
      </c>
      <c r="L22" s="1">
        <v>100.575</v>
      </c>
      <c r="M22" s="1">
        <v>0.30199999999999999</v>
      </c>
      <c r="N22" s="1">
        <v>5</v>
      </c>
      <c r="O22" s="1">
        <f t="shared" si="0"/>
        <v>9.6</v>
      </c>
      <c r="P22" s="8"/>
      <c r="Q22" s="8"/>
      <c r="R22" s="8"/>
      <c r="S22" s="8"/>
      <c r="T22" s="8"/>
      <c r="U22" s="8"/>
    </row>
    <row r="23" spans="1:21" x14ac:dyDescent="0.65">
      <c r="A23" s="1" t="s">
        <v>101</v>
      </c>
      <c r="B23" s="1">
        <v>46</v>
      </c>
      <c r="C23" s="1">
        <v>5.52</v>
      </c>
      <c r="D23" s="1">
        <v>0.12</v>
      </c>
      <c r="E23" s="1">
        <v>5.2999999999999999E-2</v>
      </c>
      <c r="F23" s="1">
        <v>1.2130000000000001</v>
      </c>
      <c r="G23" s="1">
        <v>0.90700000000000003</v>
      </c>
      <c r="H23" s="1">
        <v>0.85</v>
      </c>
      <c r="I23" s="1">
        <v>0.48699999999999999</v>
      </c>
      <c r="J23" s="1">
        <v>465.41300000000001</v>
      </c>
      <c r="K23" s="1">
        <v>560.60900000000004</v>
      </c>
      <c r="L23" s="1">
        <v>111.39400000000001</v>
      </c>
      <c r="M23" s="1">
        <v>0.35199999999999998</v>
      </c>
      <c r="N23" s="1">
        <v>5</v>
      </c>
      <c r="O23" s="1">
        <f t="shared" si="0"/>
        <v>9.1999999999999993</v>
      </c>
      <c r="P23" s="8"/>
      <c r="Q23" s="8"/>
      <c r="R23" s="8"/>
      <c r="S23" s="8"/>
      <c r="T23" s="8"/>
      <c r="U23" s="8"/>
    </row>
    <row r="24" spans="1:21" x14ac:dyDescent="0.65">
      <c r="A24" s="1" t="s">
        <v>102</v>
      </c>
      <c r="B24" s="1">
        <v>78</v>
      </c>
      <c r="C24" s="1">
        <v>13.191000000000001</v>
      </c>
      <c r="D24" s="1">
        <v>0.16900000000000001</v>
      </c>
      <c r="E24" s="1">
        <v>0.128</v>
      </c>
      <c r="F24" s="1">
        <v>1.34</v>
      </c>
      <c r="G24" s="1">
        <v>0.95799999999999996</v>
      </c>
      <c r="H24" s="1">
        <v>0.876</v>
      </c>
      <c r="I24" s="1">
        <v>0.53</v>
      </c>
      <c r="J24" s="1">
        <v>479.06400000000002</v>
      </c>
      <c r="K24" s="1">
        <v>559.09</v>
      </c>
      <c r="L24" s="1">
        <v>111.148</v>
      </c>
      <c r="M24" s="1">
        <v>0.40300000000000002</v>
      </c>
      <c r="N24" s="1">
        <v>5</v>
      </c>
      <c r="O24" s="1">
        <f t="shared" si="0"/>
        <v>15.6</v>
      </c>
      <c r="P24" s="8"/>
      <c r="Q24" s="8"/>
      <c r="R24" s="8"/>
      <c r="S24" s="8"/>
      <c r="T24" s="8"/>
      <c r="U24" s="8"/>
    </row>
    <row r="25" spans="1:21" x14ac:dyDescent="0.65">
      <c r="A25" s="1" t="s">
        <v>163</v>
      </c>
      <c r="B25" s="1">
        <v>156</v>
      </c>
      <c r="C25" s="1">
        <v>18.251000000000001</v>
      </c>
      <c r="D25" s="1">
        <v>0.11700000000000001</v>
      </c>
      <c r="E25" s="1">
        <v>0.17699999999999999</v>
      </c>
      <c r="F25" s="1">
        <v>1.2470000000000001</v>
      </c>
      <c r="G25" s="1">
        <v>0.86599999999999999</v>
      </c>
      <c r="H25" s="1">
        <v>0.82599999999999996</v>
      </c>
      <c r="I25" s="1">
        <v>0.5</v>
      </c>
      <c r="J25" s="1">
        <v>572.14099999999996</v>
      </c>
      <c r="K25" s="1">
        <v>478.33300000000003</v>
      </c>
      <c r="L25" s="1">
        <v>98.29</v>
      </c>
      <c r="M25" s="1">
        <v>0.35</v>
      </c>
      <c r="N25" s="1">
        <v>6</v>
      </c>
      <c r="O25" s="1">
        <f t="shared" si="0"/>
        <v>26</v>
      </c>
      <c r="P25" s="8">
        <f t="shared" ref="P25" si="5">AVERAGE(O25:O34)</f>
        <v>12.862857142857143</v>
      </c>
      <c r="Q25" s="8">
        <f t="shared" ref="Q25" si="6">_xlfn.STDEV.S(O25:O34)</f>
        <v>10.533874331907191</v>
      </c>
      <c r="R25" s="8">
        <f t="shared" ref="R25" si="7">AVERAGE(D25:D34)</f>
        <v>0.17429999999999998</v>
      </c>
      <c r="S25" s="8">
        <f t="shared" ref="S25" si="8">_xlfn.STDEV.S(D25:D34)</f>
        <v>6.6503216296490392E-2</v>
      </c>
      <c r="T25" s="8">
        <f t="shared" ref="T25" si="9">AVERAGE(I25:I34)</f>
        <v>0.5616000000000001</v>
      </c>
      <c r="U25" s="8">
        <f t="shared" ref="U25" si="10">_xlfn.STDEV.S(I25:I34)</f>
        <v>8.2951391388772416E-2</v>
      </c>
    </row>
    <row r="26" spans="1:21" x14ac:dyDescent="0.65">
      <c r="A26" s="1" t="s">
        <v>164</v>
      </c>
      <c r="B26" s="1">
        <v>53</v>
      </c>
      <c r="C26" s="1">
        <v>8.7590000000000003</v>
      </c>
      <c r="D26" s="1">
        <v>0.16500000000000001</v>
      </c>
      <c r="E26" s="1">
        <v>8.5000000000000006E-2</v>
      </c>
      <c r="F26" s="1">
        <v>1.468</v>
      </c>
      <c r="G26" s="1">
        <v>0.89100000000000001</v>
      </c>
      <c r="H26" s="1">
        <v>0.84099999999999997</v>
      </c>
      <c r="I26" s="1">
        <v>0.56899999999999995</v>
      </c>
      <c r="J26" s="1">
        <v>532.37699999999995</v>
      </c>
      <c r="K26" s="1">
        <v>552.47199999999998</v>
      </c>
      <c r="L26" s="1">
        <v>106.773</v>
      </c>
      <c r="M26" s="1">
        <v>0.42899999999999999</v>
      </c>
      <c r="N26" s="1">
        <v>3</v>
      </c>
      <c r="O26" s="1">
        <f t="shared" si="0"/>
        <v>17.666666666666668</v>
      </c>
      <c r="P26" s="8"/>
      <c r="Q26" s="8"/>
      <c r="R26" s="8"/>
      <c r="S26" s="8"/>
      <c r="T26" s="8"/>
      <c r="U26" s="8"/>
    </row>
    <row r="27" spans="1:21" x14ac:dyDescent="0.65">
      <c r="A27" s="1" t="s">
        <v>165</v>
      </c>
      <c r="B27" s="1">
        <v>51</v>
      </c>
      <c r="C27" s="1">
        <v>7.7679999999999998</v>
      </c>
      <c r="D27" s="1">
        <v>0.152</v>
      </c>
      <c r="E27" s="1">
        <v>7.4999999999999997E-2</v>
      </c>
      <c r="F27" s="1">
        <v>1.359</v>
      </c>
      <c r="G27" s="1">
        <v>0.86099999999999999</v>
      </c>
      <c r="H27" s="1">
        <v>0.81499999999999995</v>
      </c>
      <c r="I27" s="1">
        <v>0.52700000000000002</v>
      </c>
      <c r="J27" s="1">
        <v>601.51</v>
      </c>
      <c r="K27" s="1">
        <v>729.529</v>
      </c>
      <c r="L27" s="1">
        <v>104.276</v>
      </c>
      <c r="M27" s="1">
        <v>0.38600000000000001</v>
      </c>
      <c r="N27" s="1">
        <v>3</v>
      </c>
      <c r="O27" s="1">
        <f t="shared" si="0"/>
        <v>17</v>
      </c>
      <c r="P27" s="8"/>
      <c r="Q27" s="8"/>
      <c r="R27" s="8"/>
      <c r="S27" s="8"/>
      <c r="T27" s="8"/>
      <c r="U27" s="8"/>
    </row>
    <row r="28" spans="1:21" x14ac:dyDescent="0.65">
      <c r="A28" s="1" t="s">
        <v>166</v>
      </c>
      <c r="B28" s="1">
        <v>134</v>
      </c>
      <c r="C28" s="1">
        <v>13.441000000000001</v>
      </c>
      <c r="D28" s="1">
        <v>0.1</v>
      </c>
      <c r="E28" s="1">
        <v>0.13</v>
      </c>
      <c r="F28" s="1">
        <v>1.1930000000000001</v>
      </c>
      <c r="G28" s="1">
        <v>0.85399999999999998</v>
      </c>
      <c r="H28" s="1">
        <v>0.80600000000000005</v>
      </c>
      <c r="I28" s="1">
        <v>0.48</v>
      </c>
      <c r="J28" s="1">
        <v>523.97</v>
      </c>
      <c r="K28" s="1">
        <v>635.36599999999999</v>
      </c>
      <c r="L28" s="1">
        <v>98.766000000000005</v>
      </c>
      <c r="M28" s="1">
        <v>0.33600000000000002</v>
      </c>
      <c r="N28" s="1">
        <v>4</v>
      </c>
      <c r="O28" s="1">
        <f t="shared" si="0"/>
        <v>33.5</v>
      </c>
      <c r="P28" s="8"/>
      <c r="Q28" s="8"/>
      <c r="R28" s="8"/>
      <c r="S28" s="8"/>
      <c r="T28" s="8"/>
      <c r="U28" s="8"/>
    </row>
    <row r="29" spans="1:21" x14ac:dyDescent="0.65">
      <c r="A29" s="1" t="s">
        <v>167</v>
      </c>
      <c r="B29" s="1">
        <v>51</v>
      </c>
      <c r="C29" s="1">
        <v>12.683</v>
      </c>
      <c r="D29" s="1">
        <v>0.249</v>
      </c>
      <c r="E29" s="1">
        <v>0.123</v>
      </c>
      <c r="F29" s="1">
        <v>1.7050000000000001</v>
      </c>
      <c r="G29" s="1">
        <v>0.90900000000000003</v>
      </c>
      <c r="H29" s="1">
        <v>0.86599999999999999</v>
      </c>
      <c r="I29" s="1">
        <v>0.64600000000000002</v>
      </c>
      <c r="J29" s="1">
        <v>554.70600000000002</v>
      </c>
      <c r="K29" s="1">
        <v>640.19600000000003</v>
      </c>
      <c r="L29" s="1">
        <v>91.498999999999995</v>
      </c>
      <c r="M29" s="1">
        <v>0.501</v>
      </c>
      <c r="N29" s="1">
        <v>6</v>
      </c>
      <c r="O29" s="1">
        <f t="shared" si="0"/>
        <v>8.5</v>
      </c>
      <c r="P29" s="8"/>
      <c r="Q29" s="8"/>
      <c r="R29" s="8"/>
      <c r="S29" s="8"/>
      <c r="T29" s="8"/>
      <c r="U29" s="8"/>
    </row>
    <row r="30" spans="1:21" x14ac:dyDescent="0.65">
      <c r="A30" s="1" t="s">
        <v>168</v>
      </c>
      <c r="B30" s="1">
        <v>12</v>
      </c>
      <c r="C30" s="1">
        <v>2.1680000000000001</v>
      </c>
      <c r="D30" s="1">
        <v>0.18099999999999999</v>
      </c>
      <c r="E30" s="1">
        <v>2.1000000000000001E-2</v>
      </c>
      <c r="F30" s="1">
        <v>1.4950000000000001</v>
      </c>
      <c r="G30" s="1">
        <v>0.91100000000000003</v>
      </c>
      <c r="H30" s="1">
        <v>0.84099999999999997</v>
      </c>
      <c r="I30" s="1">
        <v>0.57599999999999996</v>
      </c>
      <c r="J30" s="1">
        <v>576.83299999999997</v>
      </c>
      <c r="K30" s="1">
        <v>601.5</v>
      </c>
      <c r="L30" s="1">
        <v>100.5</v>
      </c>
      <c r="M30" s="1">
        <v>0.44800000000000001</v>
      </c>
      <c r="N30" s="1">
        <v>3</v>
      </c>
      <c r="O30" s="1">
        <f t="shared" si="0"/>
        <v>4</v>
      </c>
      <c r="P30" s="8"/>
      <c r="Q30" s="8"/>
      <c r="R30" s="8"/>
      <c r="S30" s="8"/>
      <c r="T30" s="8"/>
      <c r="U30" s="8"/>
    </row>
    <row r="31" spans="1:21" x14ac:dyDescent="0.65">
      <c r="A31" s="1" t="s">
        <v>169</v>
      </c>
      <c r="B31" s="1">
        <v>55</v>
      </c>
      <c r="C31" s="1">
        <v>8.0340000000000007</v>
      </c>
      <c r="D31" s="1">
        <v>0.14599999999999999</v>
      </c>
      <c r="E31" s="1">
        <v>7.8E-2</v>
      </c>
      <c r="F31" s="1">
        <v>1.3280000000000001</v>
      </c>
      <c r="G31" s="1">
        <v>0.91400000000000003</v>
      </c>
      <c r="H31" s="1">
        <v>0.84899999999999998</v>
      </c>
      <c r="I31" s="1">
        <v>0.52600000000000002</v>
      </c>
      <c r="J31" s="1">
        <v>585.18200000000002</v>
      </c>
      <c r="K31" s="1">
        <v>520.745</v>
      </c>
      <c r="L31" s="1">
        <v>99.415000000000006</v>
      </c>
      <c r="M31" s="1">
        <v>0.38800000000000001</v>
      </c>
      <c r="N31" s="1">
        <v>5</v>
      </c>
      <c r="O31" s="1">
        <f t="shared" si="0"/>
        <v>11</v>
      </c>
      <c r="P31" s="8"/>
      <c r="Q31" s="8"/>
      <c r="R31" s="8"/>
      <c r="S31" s="8"/>
      <c r="T31" s="8"/>
      <c r="U31" s="8"/>
    </row>
    <row r="32" spans="1:21" x14ac:dyDescent="0.65">
      <c r="A32" s="1" t="s">
        <v>170</v>
      </c>
      <c r="B32" s="1">
        <v>48</v>
      </c>
      <c r="C32" s="1">
        <v>6.9859999999999998</v>
      </c>
      <c r="D32" s="1">
        <v>0.14599999999999999</v>
      </c>
      <c r="E32" s="1">
        <v>6.8000000000000005E-2</v>
      </c>
      <c r="F32" s="1">
        <v>1.2729999999999999</v>
      </c>
      <c r="G32" s="1">
        <v>0.94499999999999995</v>
      </c>
      <c r="H32" s="1">
        <v>0.85199999999999998</v>
      </c>
      <c r="I32" s="1">
        <v>0.51400000000000001</v>
      </c>
      <c r="J32" s="1">
        <v>601.14599999999996</v>
      </c>
      <c r="K32" s="1">
        <v>613.83299999999997</v>
      </c>
      <c r="L32" s="1">
        <v>95.522000000000006</v>
      </c>
      <c r="M32" s="1">
        <v>0.38100000000000001</v>
      </c>
      <c r="N32" s="1">
        <v>9</v>
      </c>
      <c r="O32" s="1">
        <f t="shared" si="0"/>
        <v>5.333333333333333</v>
      </c>
      <c r="P32" s="8"/>
      <c r="Q32" s="8"/>
      <c r="R32" s="8"/>
      <c r="S32" s="8"/>
      <c r="T32" s="8"/>
      <c r="U32" s="8"/>
    </row>
    <row r="33" spans="1:21" x14ac:dyDescent="0.65">
      <c r="A33" s="1" t="s">
        <v>171</v>
      </c>
      <c r="B33" s="1">
        <v>16</v>
      </c>
      <c r="C33" s="1">
        <v>5.2130000000000001</v>
      </c>
      <c r="D33" s="1">
        <v>0.32600000000000001</v>
      </c>
      <c r="E33" s="1">
        <v>0.05</v>
      </c>
      <c r="F33" s="1">
        <v>2.0270000000000001</v>
      </c>
      <c r="G33" s="1">
        <v>0.93200000000000005</v>
      </c>
      <c r="H33" s="1">
        <v>0.88600000000000001</v>
      </c>
      <c r="I33" s="1">
        <v>0.75600000000000001</v>
      </c>
      <c r="J33" s="1">
        <v>752.625</v>
      </c>
      <c r="K33" s="1">
        <v>551.375</v>
      </c>
      <c r="L33" s="1">
        <v>114.10899999999999</v>
      </c>
      <c r="M33" s="1">
        <v>0.59899999999999998</v>
      </c>
      <c r="N33" s="1">
        <v>5</v>
      </c>
      <c r="O33" s="1">
        <f t="shared" si="0"/>
        <v>3.2</v>
      </c>
      <c r="P33" s="8"/>
      <c r="Q33" s="8"/>
      <c r="R33" s="8"/>
      <c r="S33" s="8"/>
      <c r="T33" s="8"/>
      <c r="U33" s="8"/>
    </row>
    <row r="34" spans="1:21" x14ac:dyDescent="0.65">
      <c r="A34" s="1" t="s">
        <v>172</v>
      </c>
      <c r="B34" s="1">
        <v>17</v>
      </c>
      <c r="C34" s="1">
        <v>2.7320000000000002</v>
      </c>
      <c r="D34" s="1">
        <v>0.161</v>
      </c>
      <c r="E34" s="1">
        <v>2.5999999999999999E-2</v>
      </c>
      <c r="F34" s="1">
        <v>1.3129999999999999</v>
      </c>
      <c r="G34" s="1">
        <v>0.95299999999999996</v>
      </c>
      <c r="H34" s="1">
        <v>0.86799999999999999</v>
      </c>
      <c r="I34" s="1">
        <v>0.52200000000000002</v>
      </c>
      <c r="J34" s="1">
        <v>617.64700000000005</v>
      </c>
      <c r="K34" s="1">
        <v>560.529</v>
      </c>
      <c r="L34" s="1">
        <v>90.072000000000003</v>
      </c>
      <c r="M34" s="1">
        <v>0.39700000000000002</v>
      </c>
      <c r="N34" s="1">
        <v>7</v>
      </c>
      <c r="O34" s="1">
        <f t="shared" si="0"/>
        <v>2.4285714285714284</v>
      </c>
      <c r="P34" s="8"/>
      <c r="Q34" s="8"/>
      <c r="R34" s="8"/>
      <c r="S34" s="8"/>
      <c r="T34" s="8"/>
      <c r="U34" s="8"/>
    </row>
    <row r="35" spans="1:21" x14ac:dyDescent="0.65">
      <c r="A35" s="1" t="s">
        <v>173</v>
      </c>
      <c r="B35" s="1">
        <v>32</v>
      </c>
      <c r="C35" s="1">
        <v>9.4440000000000008</v>
      </c>
      <c r="D35" s="1">
        <v>0.29499999999999998</v>
      </c>
      <c r="E35" s="1">
        <v>9.0999999999999998E-2</v>
      </c>
      <c r="F35" s="1">
        <v>1.784</v>
      </c>
      <c r="G35" s="1">
        <v>0.99</v>
      </c>
      <c r="H35" s="1">
        <v>0.90700000000000003</v>
      </c>
      <c r="I35" s="1">
        <v>0.67200000000000004</v>
      </c>
      <c r="J35" s="1">
        <v>453</v>
      </c>
      <c r="K35" s="1">
        <v>628.93799999999999</v>
      </c>
      <c r="L35" s="1">
        <v>119.895</v>
      </c>
      <c r="M35" s="1">
        <v>0.54300000000000004</v>
      </c>
      <c r="N35" s="1">
        <v>5</v>
      </c>
      <c r="O35" s="1">
        <f t="shared" si="0"/>
        <v>6.4</v>
      </c>
      <c r="P35" s="8">
        <f t="shared" ref="P35" si="11">AVERAGE(O35:O44)</f>
        <v>11.680714285714286</v>
      </c>
      <c r="Q35" s="8">
        <f t="shared" ref="Q35" si="12">_xlfn.STDEV.S(O35:O44)</f>
        <v>6.079863261323565</v>
      </c>
      <c r="R35" s="8">
        <f t="shared" ref="R35" si="13">AVERAGE(D35:D44)</f>
        <v>0.21390000000000003</v>
      </c>
      <c r="S35" s="8">
        <f t="shared" ref="S35" si="14">_xlfn.STDEV.S(D35:D44)</f>
        <v>8.8338301747065195E-2</v>
      </c>
      <c r="T35" s="8">
        <f t="shared" ref="T35" si="15">AVERAGE(I35:I44)</f>
        <v>0.59230000000000005</v>
      </c>
      <c r="U35" s="8">
        <f t="shared" ref="U35" si="16">_xlfn.STDEV.S(I35:I44)</f>
        <v>0.10762181728420848</v>
      </c>
    </row>
    <row r="36" spans="1:21" x14ac:dyDescent="0.65">
      <c r="A36" s="1" t="s">
        <v>174</v>
      </c>
      <c r="B36" s="1">
        <v>26</v>
      </c>
      <c r="C36" s="1">
        <v>10.234</v>
      </c>
      <c r="D36" s="1">
        <v>0.39400000000000002</v>
      </c>
      <c r="E36" s="1">
        <v>9.9000000000000005E-2</v>
      </c>
      <c r="F36" s="1">
        <v>2.198</v>
      </c>
      <c r="G36" s="1">
        <v>0.97899999999999998</v>
      </c>
      <c r="H36" s="1">
        <v>0.90100000000000002</v>
      </c>
      <c r="I36" s="1">
        <v>0.81699999999999995</v>
      </c>
      <c r="J36" s="1">
        <v>465.88499999999999</v>
      </c>
      <c r="K36" s="1">
        <v>453.5</v>
      </c>
      <c r="L36" s="1">
        <v>92.239000000000004</v>
      </c>
      <c r="M36" s="1">
        <v>0.65500000000000003</v>
      </c>
      <c r="N36" s="1">
        <v>2</v>
      </c>
      <c r="O36" s="1">
        <f t="shared" si="0"/>
        <v>13</v>
      </c>
      <c r="P36" s="8"/>
      <c r="Q36" s="8"/>
      <c r="R36" s="8"/>
      <c r="S36" s="8"/>
      <c r="T36" s="8"/>
      <c r="U36" s="8"/>
    </row>
    <row r="37" spans="1:21" x14ac:dyDescent="0.65">
      <c r="A37" s="1" t="s">
        <v>175</v>
      </c>
      <c r="B37" s="1">
        <v>43</v>
      </c>
      <c r="C37" s="1">
        <v>10.999000000000001</v>
      </c>
      <c r="D37" s="1">
        <v>0.25600000000000001</v>
      </c>
      <c r="E37" s="1">
        <v>0.107</v>
      </c>
      <c r="F37" s="1">
        <v>1.726</v>
      </c>
      <c r="G37" s="1">
        <v>0.98299999999999998</v>
      </c>
      <c r="H37" s="1">
        <v>0.90300000000000002</v>
      </c>
      <c r="I37" s="1">
        <v>0.66</v>
      </c>
      <c r="J37" s="1">
        <v>630.04700000000003</v>
      </c>
      <c r="K37" s="1">
        <v>464.721</v>
      </c>
      <c r="L37" s="1">
        <v>119.80800000000001</v>
      </c>
      <c r="M37" s="1">
        <v>0.51300000000000001</v>
      </c>
      <c r="N37" s="1">
        <v>3</v>
      </c>
      <c r="O37" s="1">
        <f t="shared" si="0"/>
        <v>14.333333333333334</v>
      </c>
      <c r="P37" s="8"/>
      <c r="Q37" s="8"/>
      <c r="R37" s="8"/>
      <c r="S37" s="8"/>
      <c r="T37" s="8"/>
      <c r="U37" s="8"/>
    </row>
    <row r="38" spans="1:21" x14ac:dyDescent="0.65">
      <c r="A38" s="1" t="s">
        <v>176</v>
      </c>
      <c r="B38" s="1">
        <v>69</v>
      </c>
      <c r="C38" s="1">
        <v>13.159000000000001</v>
      </c>
      <c r="D38" s="1">
        <v>0.191</v>
      </c>
      <c r="E38" s="1">
        <v>0.127</v>
      </c>
      <c r="F38" s="1">
        <v>1.444</v>
      </c>
      <c r="G38" s="1">
        <v>0.98599999999999999</v>
      </c>
      <c r="H38" s="1">
        <v>0.89900000000000002</v>
      </c>
      <c r="I38" s="1">
        <v>0.56899999999999995</v>
      </c>
      <c r="J38" s="1">
        <v>524.55100000000004</v>
      </c>
      <c r="K38" s="1">
        <v>656.11599999999999</v>
      </c>
      <c r="L38" s="1">
        <v>113.991</v>
      </c>
      <c r="M38" s="1">
        <v>0.433</v>
      </c>
      <c r="N38" s="1">
        <v>3</v>
      </c>
      <c r="O38" s="1">
        <f t="shared" si="0"/>
        <v>23</v>
      </c>
      <c r="P38" s="8"/>
      <c r="Q38" s="8"/>
      <c r="R38" s="8"/>
      <c r="S38" s="8"/>
      <c r="T38" s="8"/>
      <c r="U38" s="8"/>
    </row>
    <row r="39" spans="1:21" x14ac:dyDescent="0.65">
      <c r="A39" s="1" t="s">
        <v>177</v>
      </c>
      <c r="B39" s="1">
        <v>31</v>
      </c>
      <c r="C39" s="1">
        <v>3.5209999999999999</v>
      </c>
      <c r="D39" s="1">
        <v>0.114</v>
      </c>
      <c r="E39" s="1">
        <v>3.4000000000000002E-2</v>
      </c>
      <c r="F39" s="1">
        <v>1.1060000000000001</v>
      </c>
      <c r="G39" s="1">
        <v>0.99</v>
      </c>
      <c r="H39" s="1">
        <v>0.876</v>
      </c>
      <c r="I39" s="1">
        <v>0.45600000000000002</v>
      </c>
      <c r="J39" s="1">
        <v>648.12900000000002</v>
      </c>
      <c r="K39" s="1">
        <v>397.03199999999998</v>
      </c>
      <c r="L39" s="1">
        <v>115.154</v>
      </c>
      <c r="M39" s="1">
        <v>0.33900000000000002</v>
      </c>
      <c r="N39" s="1">
        <v>7</v>
      </c>
      <c r="O39" s="1">
        <f t="shared" si="0"/>
        <v>4.4285714285714288</v>
      </c>
      <c r="P39" s="8"/>
      <c r="Q39" s="8"/>
      <c r="R39" s="8"/>
      <c r="S39" s="8"/>
      <c r="T39" s="8"/>
      <c r="U39" s="8"/>
    </row>
    <row r="40" spans="1:21" x14ac:dyDescent="0.65">
      <c r="A40" s="1" t="s">
        <v>178</v>
      </c>
      <c r="B40" s="1">
        <v>54</v>
      </c>
      <c r="C40" s="1">
        <v>8.0009999999999994</v>
      </c>
      <c r="D40" s="1">
        <v>0.14799999999999999</v>
      </c>
      <c r="E40" s="1">
        <v>7.6999999999999999E-2</v>
      </c>
      <c r="F40" s="1">
        <v>1.288</v>
      </c>
      <c r="G40" s="1">
        <v>0.98699999999999999</v>
      </c>
      <c r="H40" s="1">
        <v>0.89100000000000001</v>
      </c>
      <c r="I40" s="1">
        <v>0.52</v>
      </c>
      <c r="J40" s="1">
        <v>509.70400000000001</v>
      </c>
      <c r="K40" s="1">
        <v>600.55600000000004</v>
      </c>
      <c r="L40" s="1">
        <v>112.14400000000001</v>
      </c>
      <c r="M40" s="1">
        <v>0.38500000000000001</v>
      </c>
      <c r="N40" s="1">
        <v>5</v>
      </c>
      <c r="O40" s="1">
        <f t="shared" si="0"/>
        <v>10.8</v>
      </c>
      <c r="P40" s="8"/>
      <c r="Q40" s="8"/>
      <c r="R40" s="8"/>
      <c r="S40" s="8"/>
      <c r="T40" s="8"/>
      <c r="U40" s="8"/>
    </row>
    <row r="41" spans="1:21" x14ac:dyDescent="0.65">
      <c r="A41" s="1" t="s">
        <v>179</v>
      </c>
      <c r="B41" s="1">
        <v>36</v>
      </c>
      <c r="C41" s="1">
        <v>7.2359999999999998</v>
      </c>
      <c r="D41" s="1">
        <v>0.20100000000000001</v>
      </c>
      <c r="E41" s="1">
        <v>7.0000000000000007E-2</v>
      </c>
      <c r="F41" s="1">
        <v>1.5329999999999999</v>
      </c>
      <c r="G41" s="1">
        <v>0.96499999999999997</v>
      </c>
      <c r="H41" s="1">
        <v>0.88900000000000001</v>
      </c>
      <c r="I41" s="1">
        <v>0.59599999999999997</v>
      </c>
      <c r="J41" s="1">
        <v>624.80600000000004</v>
      </c>
      <c r="K41" s="1">
        <v>710.88900000000001</v>
      </c>
      <c r="L41" s="1">
        <v>108.67400000000001</v>
      </c>
      <c r="M41" s="1">
        <v>0.45800000000000002</v>
      </c>
      <c r="N41" s="1">
        <v>4</v>
      </c>
      <c r="O41" s="1">
        <f t="shared" si="0"/>
        <v>9</v>
      </c>
      <c r="P41" s="8"/>
      <c r="Q41" s="8"/>
      <c r="R41" s="8"/>
      <c r="S41" s="8"/>
      <c r="T41" s="8"/>
      <c r="U41" s="8"/>
    </row>
    <row r="42" spans="1:21" x14ac:dyDescent="0.65">
      <c r="A42" s="1" t="s">
        <v>180</v>
      </c>
      <c r="B42" s="1">
        <v>55</v>
      </c>
      <c r="C42" s="1">
        <v>9.3070000000000004</v>
      </c>
      <c r="D42" s="1">
        <v>0.16900000000000001</v>
      </c>
      <c r="E42" s="1">
        <v>0.09</v>
      </c>
      <c r="F42" s="1">
        <v>1.387</v>
      </c>
      <c r="G42" s="1">
        <v>0.97199999999999998</v>
      </c>
      <c r="H42" s="1">
        <v>0.872</v>
      </c>
      <c r="I42" s="1">
        <v>0.54500000000000004</v>
      </c>
      <c r="J42" s="1">
        <v>498.23599999999999</v>
      </c>
      <c r="K42" s="1">
        <v>593.69100000000003</v>
      </c>
      <c r="L42" s="1">
        <v>100.08199999999999</v>
      </c>
      <c r="M42" s="1">
        <v>0.42799999999999999</v>
      </c>
      <c r="N42" s="1">
        <v>6</v>
      </c>
      <c r="O42" s="1">
        <f t="shared" si="0"/>
        <v>9.1666666666666661</v>
      </c>
      <c r="P42" s="8"/>
      <c r="Q42" s="8"/>
      <c r="R42" s="8"/>
      <c r="S42" s="8"/>
      <c r="T42" s="8"/>
      <c r="U42" s="8"/>
    </row>
    <row r="43" spans="1:21" x14ac:dyDescent="0.65">
      <c r="A43" s="1" t="s">
        <v>181</v>
      </c>
      <c r="B43" s="1">
        <v>81</v>
      </c>
      <c r="C43" s="1">
        <v>21.007000000000001</v>
      </c>
      <c r="D43" s="1">
        <v>0.25900000000000001</v>
      </c>
      <c r="E43" s="1">
        <v>0.20300000000000001</v>
      </c>
      <c r="F43" s="1">
        <v>1.613</v>
      </c>
      <c r="G43" s="1">
        <v>0.97599999999999998</v>
      </c>
      <c r="H43" s="1">
        <v>0.89</v>
      </c>
      <c r="I43" s="1">
        <v>0.62</v>
      </c>
      <c r="J43" s="1">
        <v>649.46900000000005</v>
      </c>
      <c r="K43" s="1">
        <v>362.19799999999998</v>
      </c>
      <c r="L43" s="1">
        <v>105.06699999999999</v>
      </c>
      <c r="M43" s="1">
        <v>0.48899999999999999</v>
      </c>
      <c r="N43" s="1">
        <v>4</v>
      </c>
      <c r="O43" s="1">
        <f t="shared" si="0"/>
        <v>20.25</v>
      </c>
      <c r="P43" s="8"/>
      <c r="Q43" s="8"/>
      <c r="R43" s="8"/>
      <c r="S43" s="8"/>
      <c r="T43" s="8"/>
      <c r="U43" s="8"/>
    </row>
    <row r="44" spans="1:21" x14ac:dyDescent="0.65">
      <c r="A44" s="1" t="s">
        <v>182</v>
      </c>
      <c r="B44" s="1">
        <v>45</v>
      </c>
      <c r="C44" s="1">
        <v>5.0439999999999996</v>
      </c>
      <c r="D44" s="1">
        <v>0.112</v>
      </c>
      <c r="E44" s="1">
        <v>4.9000000000000002E-2</v>
      </c>
      <c r="F44" s="1">
        <v>1.1299999999999999</v>
      </c>
      <c r="G44" s="1">
        <v>0.94299999999999995</v>
      </c>
      <c r="H44" s="1">
        <v>0.86099999999999999</v>
      </c>
      <c r="I44" s="1">
        <v>0.46800000000000003</v>
      </c>
      <c r="J44" s="1">
        <v>544.4</v>
      </c>
      <c r="K44" s="1">
        <v>411.267</v>
      </c>
      <c r="L44" s="1">
        <v>113.122</v>
      </c>
      <c r="M44" s="1">
        <v>0.33100000000000002</v>
      </c>
      <c r="N44" s="1">
        <v>7</v>
      </c>
      <c r="O44" s="1">
        <f t="shared" si="0"/>
        <v>6.4285714285714288</v>
      </c>
      <c r="P44" s="8"/>
      <c r="Q44" s="8"/>
      <c r="R44" s="8"/>
      <c r="S44" s="8"/>
      <c r="T44" s="8"/>
      <c r="U44" s="8"/>
    </row>
    <row r="45" spans="1:21" x14ac:dyDescent="0.65">
      <c r="A45" s="1" t="s">
        <v>305</v>
      </c>
      <c r="B45" s="1">
        <v>28</v>
      </c>
      <c r="C45" s="1">
        <v>5.181</v>
      </c>
      <c r="D45" s="1">
        <v>0.185</v>
      </c>
      <c r="E45" s="1">
        <v>0.05</v>
      </c>
      <c r="F45" s="1">
        <v>1.536</v>
      </c>
      <c r="G45" s="1">
        <v>0.91700000000000004</v>
      </c>
      <c r="H45" s="1">
        <v>0.86699999999999999</v>
      </c>
      <c r="I45" s="1">
        <v>0.6</v>
      </c>
      <c r="J45" s="1">
        <v>604.28599999999994</v>
      </c>
      <c r="K45" s="1">
        <v>702.67899999999997</v>
      </c>
      <c r="L45" s="1">
        <v>99.260999999999996</v>
      </c>
      <c r="M45" s="1">
        <v>0.44</v>
      </c>
      <c r="N45" s="1">
        <v>4</v>
      </c>
      <c r="O45" s="1">
        <f t="shared" si="0"/>
        <v>7</v>
      </c>
      <c r="P45" s="8">
        <f t="shared" ref="P45:P75" si="17">AVERAGE(O45:O54)</f>
        <v>14.186031746031745</v>
      </c>
      <c r="Q45" s="8">
        <f t="shared" ref="Q45:Q75" si="18">_xlfn.STDEV.S(O45:O54)</f>
        <v>5.6984147396497544</v>
      </c>
      <c r="R45" s="8">
        <f t="shared" ref="R45:R75" si="19">AVERAGE(D45:D54)</f>
        <v>0.18000000000000002</v>
      </c>
      <c r="S45" s="8">
        <f t="shared" ref="S45:S75" si="20">_xlfn.STDEV.S(D45:D54)</f>
        <v>8.3227933345054753E-2</v>
      </c>
      <c r="T45" s="8">
        <f t="shared" ref="T45:T75" si="21">AVERAGE(I45:I54)</f>
        <v>0.56790000000000007</v>
      </c>
      <c r="U45" s="8">
        <f t="shared" ref="U45:U75" si="22">_xlfn.STDEV.S(I45:I54)</f>
        <v>0.10604658305564468</v>
      </c>
    </row>
    <row r="46" spans="1:21" x14ac:dyDescent="0.65">
      <c r="A46" s="1" t="s">
        <v>306</v>
      </c>
      <c r="B46" s="1">
        <v>31</v>
      </c>
      <c r="C46" s="1">
        <v>7.0750000000000002</v>
      </c>
      <c r="D46" s="1">
        <v>0.22800000000000001</v>
      </c>
      <c r="E46" s="1">
        <v>6.9000000000000006E-2</v>
      </c>
      <c r="F46" s="1">
        <v>1.653</v>
      </c>
      <c r="G46" s="1">
        <v>0.95599999999999996</v>
      </c>
      <c r="H46" s="1">
        <v>0.88600000000000001</v>
      </c>
      <c r="I46" s="1">
        <v>0.64400000000000002</v>
      </c>
      <c r="J46" s="1">
        <v>572.74199999999996</v>
      </c>
      <c r="K46" s="1">
        <v>676.96799999999996</v>
      </c>
      <c r="L46" s="1">
        <v>120.84399999999999</v>
      </c>
      <c r="M46" s="1">
        <v>0.48599999999999999</v>
      </c>
      <c r="N46" s="1">
        <v>3</v>
      </c>
      <c r="O46" s="1">
        <f t="shared" si="0"/>
        <v>10.333333333333334</v>
      </c>
      <c r="P46" s="8"/>
      <c r="Q46" s="8"/>
      <c r="R46" s="8"/>
      <c r="S46" s="8"/>
      <c r="T46" s="8"/>
      <c r="U46" s="8"/>
    </row>
    <row r="47" spans="1:21" x14ac:dyDescent="0.65">
      <c r="A47" s="1" t="s">
        <v>307</v>
      </c>
      <c r="B47" s="1">
        <v>81</v>
      </c>
      <c r="C47" s="1">
        <v>11.297000000000001</v>
      </c>
      <c r="D47" s="1">
        <v>0.13900000000000001</v>
      </c>
      <c r="E47" s="1">
        <v>0.109</v>
      </c>
      <c r="F47" s="1">
        <v>1.272</v>
      </c>
      <c r="G47" s="1">
        <v>0.95299999999999996</v>
      </c>
      <c r="H47" s="1">
        <v>0.86399999999999999</v>
      </c>
      <c r="I47" s="1">
        <v>0.51600000000000001</v>
      </c>
      <c r="J47" s="1">
        <v>494.50599999999997</v>
      </c>
      <c r="K47" s="1">
        <v>377.19799999999998</v>
      </c>
      <c r="L47" s="1">
        <v>109.065</v>
      </c>
      <c r="M47" s="1">
        <v>0.377</v>
      </c>
      <c r="N47" s="1">
        <v>7</v>
      </c>
      <c r="O47" s="1">
        <f t="shared" si="0"/>
        <v>11.571428571428571</v>
      </c>
      <c r="P47" s="8"/>
      <c r="Q47" s="8"/>
      <c r="R47" s="8"/>
      <c r="S47" s="8"/>
      <c r="T47" s="8"/>
      <c r="U47" s="8"/>
    </row>
    <row r="48" spans="1:21" x14ac:dyDescent="0.65">
      <c r="A48" s="1" t="s">
        <v>308</v>
      </c>
      <c r="B48" s="1">
        <v>27</v>
      </c>
      <c r="C48" s="1">
        <v>4.101</v>
      </c>
      <c r="D48" s="1">
        <v>0.152</v>
      </c>
      <c r="E48" s="1">
        <v>0.04</v>
      </c>
      <c r="F48" s="1">
        <v>1.329</v>
      </c>
      <c r="G48" s="1">
        <v>0.94699999999999995</v>
      </c>
      <c r="H48" s="1">
        <v>0.86699999999999999</v>
      </c>
      <c r="I48" s="1">
        <v>0.53200000000000003</v>
      </c>
      <c r="J48" s="1">
        <v>557.85199999999998</v>
      </c>
      <c r="K48" s="1">
        <v>480.40699999999998</v>
      </c>
      <c r="L48" s="1">
        <v>100.315</v>
      </c>
      <c r="M48" s="1">
        <v>0.38800000000000001</v>
      </c>
      <c r="N48" s="1">
        <v>4</v>
      </c>
      <c r="O48" s="1">
        <f t="shared" si="0"/>
        <v>6.75</v>
      </c>
      <c r="P48" s="8"/>
      <c r="Q48" s="8"/>
      <c r="R48" s="8"/>
      <c r="S48" s="8"/>
      <c r="T48" s="8"/>
      <c r="U48" s="8"/>
    </row>
    <row r="49" spans="1:21" x14ac:dyDescent="0.65">
      <c r="A49" s="1" t="s">
        <v>309</v>
      </c>
      <c r="B49" s="1">
        <v>40</v>
      </c>
      <c r="C49" s="1">
        <v>5.391</v>
      </c>
      <c r="D49" s="1">
        <v>0.13500000000000001</v>
      </c>
      <c r="E49" s="1">
        <v>5.1999999999999998E-2</v>
      </c>
      <c r="F49" s="1">
        <v>1.2490000000000001</v>
      </c>
      <c r="G49" s="1">
        <v>0.94</v>
      </c>
      <c r="H49" s="1">
        <v>0.85799999999999998</v>
      </c>
      <c r="I49" s="1">
        <v>0.50600000000000001</v>
      </c>
      <c r="J49" s="1">
        <v>600.9</v>
      </c>
      <c r="K49" s="1">
        <v>603.42499999999995</v>
      </c>
      <c r="L49" s="1">
        <v>112.889</v>
      </c>
      <c r="M49" s="1">
        <v>0.36799999999999999</v>
      </c>
      <c r="N49" s="1">
        <v>2</v>
      </c>
      <c r="O49" s="1">
        <f t="shared" si="0"/>
        <v>20</v>
      </c>
      <c r="P49" s="8"/>
      <c r="Q49" s="8"/>
      <c r="R49" s="8"/>
      <c r="S49" s="8"/>
      <c r="T49" s="8"/>
      <c r="U49" s="8"/>
    </row>
    <row r="50" spans="1:21" x14ac:dyDescent="0.65">
      <c r="A50" s="1" t="s">
        <v>310</v>
      </c>
      <c r="B50" s="1">
        <v>200</v>
      </c>
      <c r="C50" s="1">
        <v>28.202999999999999</v>
      </c>
      <c r="D50" s="1">
        <v>0.14099999999999999</v>
      </c>
      <c r="E50" s="1">
        <v>0.27300000000000002</v>
      </c>
      <c r="F50" s="1">
        <v>1.2889999999999999</v>
      </c>
      <c r="G50" s="1">
        <v>0.95599999999999996</v>
      </c>
      <c r="H50" s="1">
        <v>0.86299999999999999</v>
      </c>
      <c r="I50" s="1">
        <v>0.51800000000000002</v>
      </c>
      <c r="J50" s="1">
        <v>600.41</v>
      </c>
      <c r="K50" s="1">
        <v>577.12</v>
      </c>
      <c r="L50" s="1">
        <v>101.523</v>
      </c>
      <c r="M50" s="1">
        <v>0.38400000000000001</v>
      </c>
      <c r="N50" s="1">
        <v>9</v>
      </c>
      <c r="O50" s="1">
        <f t="shared" si="0"/>
        <v>22.222222222222221</v>
      </c>
      <c r="P50" s="8"/>
      <c r="Q50" s="8"/>
      <c r="R50" s="8"/>
      <c r="S50" s="8"/>
      <c r="T50" s="8"/>
      <c r="U50" s="8"/>
    </row>
    <row r="51" spans="1:21" x14ac:dyDescent="0.65">
      <c r="A51" s="1" t="s">
        <v>311</v>
      </c>
      <c r="B51" s="1">
        <v>58</v>
      </c>
      <c r="C51" s="1">
        <v>6.9619999999999997</v>
      </c>
      <c r="D51" s="1">
        <v>0.12</v>
      </c>
      <c r="E51" s="1">
        <v>6.7000000000000004E-2</v>
      </c>
      <c r="F51" s="1">
        <v>1.19</v>
      </c>
      <c r="G51" s="1">
        <v>0.95599999999999996</v>
      </c>
      <c r="H51" s="1">
        <v>0.86799999999999999</v>
      </c>
      <c r="I51" s="1">
        <v>0.48599999999999999</v>
      </c>
      <c r="J51" s="1">
        <v>498.93099999999998</v>
      </c>
      <c r="K51" s="1">
        <v>819.53399999999999</v>
      </c>
      <c r="L51" s="1">
        <v>94.254000000000005</v>
      </c>
      <c r="M51" s="1">
        <v>0.35299999999999998</v>
      </c>
      <c r="N51" s="1">
        <v>4</v>
      </c>
      <c r="O51" s="1">
        <f t="shared" si="0"/>
        <v>14.5</v>
      </c>
      <c r="P51" s="8"/>
      <c r="Q51" s="8"/>
      <c r="R51" s="8"/>
      <c r="S51" s="8"/>
      <c r="T51" s="8"/>
      <c r="U51" s="8"/>
    </row>
    <row r="52" spans="1:21" x14ac:dyDescent="0.65">
      <c r="A52" s="1" t="s">
        <v>312</v>
      </c>
      <c r="B52" s="1">
        <v>119</v>
      </c>
      <c r="C52" s="1">
        <v>22.045999999999999</v>
      </c>
      <c r="D52" s="1">
        <v>0.185</v>
      </c>
      <c r="E52" s="1">
        <v>0.214</v>
      </c>
      <c r="F52" s="1">
        <v>1.4219999999999999</v>
      </c>
      <c r="G52" s="1">
        <v>0.95499999999999996</v>
      </c>
      <c r="H52" s="1">
        <v>0.871</v>
      </c>
      <c r="I52" s="1">
        <v>0.56000000000000005</v>
      </c>
      <c r="J52" s="1">
        <v>601.84</v>
      </c>
      <c r="K52" s="1">
        <v>540.202</v>
      </c>
      <c r="L52" s="1">
        <v>102.07899999999999</v>
      </c>
      <c r="M52" s="1">
        <v>0.41799999999999998</v>
      </c>
      <c r="N52" s="1">
        <v>10</v>
      </c>
      <c r="O52" s="1">
        <f t="shared" si="0"/>
        <v>11.9</v>
      </c>
      <c r="P52" s="8"/>
      <c r="Q52" s="8"/>
      <c r="R52" s="8"/>
      <c r="S52" s="8"/>
      <c r="T52" s="8"/>
      <c r="U52" s="8"/>
    </row>
    <row r="53" spans="1:21" x14ac:dyDescent="0.65">
      <c r="A53" s="1" t="s">
        <v>313</v>
      </c>
      <c r="B53" s="1">
        <v>95</v>
      </c>
      <c r="C53" s="1">
        <v>11.313000000000001</v>
      </c>
      <c r="D53" s="1">
        <v>0.11899999999999999</v>
      </c>
      <c r="E53" s="1">
        <v>0.11</v>
      </c>
      <c r="F53" s="1">
        <v>1.1739999999999999</v>
      </c>
      <c r="G53" s="1">
        <v>0.96</v>
      </c>
      <c r="H53" s="1">
        <v>0.877</v>
      </c>
      <c r="I53" s="1">
        <v>0.48399999999999999</v>
      </c>
      <c r="J53" s="1">
        <v>364.084</v>
      </c>
      <c r="K53" s="1">
        <v>791.86300000000006</v>
      </c>
      <c r="L53" s="1">
        <v>112.369</v>
      </c>
      <c r="M53" s="1">
        <v>0.34399999999999997</v>
      </c>
      <c r="N53" s="1">
        <v>6</v>
      </c>
      <c r="O53" s="1">
        <f t="shared" si="0"/>
        <v>15.833333333333334</v>
      </c>
      <c r="P53" s="8"/>
      <c r="Q53" s="8"/>
      <c r="R53" s="8"/>
      <c r="S53" s="8"/>
      <c r="T53" s="8"/>
      <c r="U53" s="8"/>
    </row>
    <row r="54" spans="1:21" x14ac:dyDescent="0.65">
      <c r="A54" s="1" t="s">
        <v>314</v>
      </c>
      <c r="B54" s="1">
        <v>174</v>
      </c>
      <c r="C54" s="1">
        <v>68.887</v>
      </c>
      <c r="D54" s="1">
        <v>0.39600000000000002</v>
      </c>
      <c r="E54" s="1">
        <v>0.66700000000000004</v>
      </c>
      <c r="F54" s="1">
        <v>2.3759999999999999</v>
      </c>
      <c r="G54" s="1">
        <v>0.81599999999999995</v>
      </c>
      <c r="H54" s="1">
        <v>0.82899999999999996</v>
      </c>
      <c r="I54" s="1">
        <v>0.83299999999999996</v>
      </c>
      <c r="J54" s="1">
        <v>623.68399999999997</v>
      </c>
      <c r="K54" s="1">
        <v>653.50599999999997</v>
      </c>
      <c r="L54" s="1">
        <v>99.350999999999999</v>
      </c>
      <c r="M54" s="1">
        <v>0.64600000000000002</v>
      </c>
      <c r="N54" s="1">
        <v>8</v>
      </c>
      <c r="O54" s="1">
        <f t="shared" si="0"/>
        <v>21.75</v>
      </c>
      <c r="P54" s="8"/>
      <c r="Q54" s="8"/>
      <c r="R54" s="8"/>
      <c r="S54" s="8"/>
      <c r="T54" s="8"/>
      <c r="U54" s="8"/>
    </row>
    <row r="55" spans="1:21" x14ac:dyDescent="0.65">
      <c r="A55" s="1" t="s">
        <v>315</v>
      </c>
      <c r="B55" s="1">
        <v>64</v>
      </c>
      <c r="C55" s="1">
        <v>25.398</v>
      </c>
      <c r="D55" s="1">
        <v>0.39700000000000002</v>
      </c>
      <c r="E55" s="1">
        <v>0.246</v>
      </c>
      <c r="F55" s="1">
        <v>2.077</v>
      </c>
      <c r="G55" s="1">
        <v>0.96699999999999997</v>
      </c>
      <c r="H55" s="1">
        <v>0.90400000000000003</v>
      </c>
      <c r="I55" s="1">
        <v>0.76900000000000002</v>
      </c>
      <c r="J55" s="1">
        <v>590.32799999999997</v>
      </c>
      <c r="K55" s="1">
        <v>527.84400000000005</v>
      </c>
      <c r="L55" s="1">
        <v>106.129</v>
      </c>
      <c r="M55" s="1">
        <v>0.625</v>
      </c>
      <c r="N55" s="1">
        <v>5</v>
      </c>
      <c r="O55" s="1">
        <f t="shared" si="0"/>
        <v>12.8</v>
      </c>
      <c r="P55" s="8">
        <f t="shared" si="17"/>
        <v>10.553409090909092</v>
      </c>
      <c r="Q55" s="8">
        <f t="shared" si="18"/>
        <v>4.8111250684762021</v>
      </c>
      <c r="R55" s="8">
        <f t="shared" si="19"/>
        <v>0.18230000000000002</v>
      </c>
      <c r="S55" s="8">
        <f t="shared" si="20"/>
        <v>9.1351640500990622E-2</v>
      </c>
      <c r="T55" s="8">
        <f t="shared" si="21"/>
        <v>0.54689999999999983</v>
      </c>
      <c r="U55" s="8">
        <f t="shared" si="22"/>
        <v>0.10442482676281831</v>
      </c>
    </row>
    <row r="56" spans="1:21" x14ac:dyDescent="0.65">
      <c r="A56" s="1" t="s">
        <v>316</v>
      </c>
      <c r="B56" s="1">
        <v>43</v>
      </c>
      <c r="C56" s="1">
        <v>5.6079999999999997</v>
      </c>
      <c r="D56" s="1">
        <v>0.13</v>
      </c>
      <c r="E56" s="1">
        <v>5.3999999999999999E-2</v>
      </c>
      <c r="F56" s="1">
        <v>1.194</v>
      </c>
      <c r="G56" s="1">
        <v>0.95699999999999996</v>
      </c>
      <c r="H56" s="1">
        <v>0.86399999999999999</v>
      </c>
      <c r="I56" s="1">
        <v>0.49</v>
      </c>
      <c r="J56" s="1">
        <v>516.04700000000003</v>
      </c>
      <c r="K56" s="1">
        <v>568.76700000000005</v>
      </c>
      <c r="L56" s="1">
        <v>99.444000000000003</v>
      </c>
      <c r="M56" s="1">
        <v>0.35099999999999998</v>
      </c>
      <c r="N56" s="1">
        <v>8</v>
      </c>
      <c r="O56" s="1">
        <f t="shared" si="0"/>
        <v>5.375</v>
      </c>
      <c r="P56" s="8"/>
      <c r="Q56" s="8"/>
      <c r="R56" s="8"/>
      <c r="S56" s="8"/>
      <c r="T56" s="8"/>
      <c r="U56" s="8"/>
    </row>
    <row r="57" spans="1:21" x14ac:dyDescent="0.65">
      <c r="A57" s="1" t="s">
        <v>317</v>
      </c>
      <c r="B57" s="1">
        <v>112</v>
      </c>
      <c r="C57" s="1">
        <v>24.600999999999999</v>
      </c>
      <c r="D57" s="1">
        <v>0.22</v>
      </c>
      <c r="E57" s="1">
        <v>0.23799999999999999</v>
      </c>
      <c r="F57" s="1">
        <v>1.595</v>
      </c>
      <c r="G57" s="1">
        <v>0.97899999999999998</v>
      </c>
      <c r="H57" s="1">
        <v>0.88400000000000001</v>
      </c>
      <c r="I57" s="1">
        <v>0.61799999999999999</v>
      </c>
      <c r="J57" s="1">
        <v>420.02699999999999</v>
      </c>
      <c r="K57" s="1">
        <v>536.88400000000001</v>
      </c>
      <c r="L57" s="1">
        <v>102.682</v>
      </c>
      <c r="M57" s="1">
        <v>0.48099999999999998</v>
      </c>
      <c r="N57" s="1">
        <v>9</v>
      </c>
      <c r="O57" s="1">
        <f t="shared" si="0"/>
        <v>12.444444444444445</v>
      </c>
      <c r="P57" s="8"/>
      <c r="Q57" s="8"/>
      <c r="R57" s="8"/>
      <c r="S57" s="8"/>
      <c r="T57" s="8"/>
      <c r="U57" s="8"/>
    </row>
    <row r="58" spans="1:21" x14ac:dyDescent="0.65">
      <c r="A58" s="1" t="s">
        <v>318</v>
      </c>
      <c r="B58" s="1">
        <v>98</v>
      </c>
      <c r="C58" s="1">
        <v>10.62</v>
      </c>
      <c r="D58" s="1">
        <v>0.108</v>
      </c>
      <c r="E58" s="1">
        <v>0.10299999999999999</v>
      </c>
      <c r="F58" s="1">
        <v>1.08</v>
      </c>
      <c r="G58" s="1">
        <v>0.96899999999999997</v>
      </c>
      <c r="H58" s="1">
        <v>0.88200000000000001</v>
      </c>
      <c r="I58" s="1">
        <v>0.44900000000000001</v>
      </c>
      <c r="J58" s="1">
        <v>496.39800000000002</v>
      </c>
      <c r="K58" s="1">
        <v>741.39800000000002</v>
      </c>
      <c r="L58" s="1">
        <v>107.69499999999999</v>
      </c>
      <c r="M58" s="1">
        <v>0.32300000000000001</v>
      </c>
      <c r="N58" s="1">
        <v>11</v>
      </c>
      <c r="O58" s="1">
        <f t="shared" si="0"/>
        <v>8.9090909090909083</v>
      </c>
      <c r="P58" s="8"/>
      <c r="Q58" s="8"/>
      <c r="R58" s="8"/>
      <c r="S58" s="8"/>
      <c r="T58" s="8"/>
      <c r="U58" s="8"/>
    </row>
    <row r="59" spans="1:21" x14ac:dyDescent="0.65">
      <c r="A59" s="1" t="s">
        <v>319</v>
      </c>
      <c r="B59" s="1">
        <v>28</v>
      </c>
      <c r="C59" s="1">
        <v>4.1100000000000003</v>
      </c>
      <c r="D59" s="1">
        <v>0.14699999999999999</v>
      </c>
      <c r="E59" s="1">
        <v>0.04</v>
      </c>
      <c r="F59" s="1">
        <v>1.264</v>
      </c>
      <c r="G59" s="1">
        <v>0.98499999999999999</v>
      </c>
      <c r="H59" s="1">
        <v>0.88400000000000001</v>
      </c>
      <c r="I59" s="1">
        <v>0.51300000000000001</v>
      </c>
      <c r="J59" s="1">
        <v>536.71400000000006</v>
      </c>
      <c r="K59" s="1">
        <v>566.25</v>
      </c>
      <c r="L59" s="1">
        <v>110.376</v>
      </c>
      <c r="M59" s="1">
        <v>0.38800000000000001</v>
      </c>
      <c r="N59" s="1">
        <v>2</v>
      </c>
      <c r="O59" s="1">
        <f t="shared" si="0"/>
        <v>14</v>
      </c>
      <c r="P59" s="8"/>
      <c r="Q59" s="8"/>
      <c r="R59" s="8"/>
      <c r="S59" s="8"/>
      <c r="T59" s="8"/>
      <c r="U59" s="8"/>
    </row>
    <row r="60" spans="1:21" x14ac:dyDescent="0.65">
      <c r="A60" s="1" t="s">
        <v>320</v>
      </c>
      <c r="B60" s="1">
        <v>36</v>
      </c>
      <c r="C60" s="1">
        <v>8.5489999999999995</v>
      </c>
      <c r="D60" s="1">
        <v>0.23699999999999999</v>
      </c>
      <c r="E60" s="1">
        <v>8.3000000000000004E-2</v>
      </c>
      <c r="F60" s="1">
        <v>1.62</v>
      </c>
      <c r="G60" s="1">
        <v>0.94</v>
      </c>
      <c r="H60" s="1">
        <v>0.86799999999999999</v>
      </c>
      <c r="I60" s="1">
        <v>0.61399999999999999</v>
      </c>
      <c r="J60" s="1">
        <v>655.63900000000001</v>
      </c>
      <c r="K60" s="1">
        <v>220.30600000000001</v>
      </c>
      <c r="L60" s="1">
        <v>88.39</v>
      </c>
      <c r="M60" s="1">
        <v>0.48299999999999998</v>
      </c>
      <c r="N60" s="1">
        <v>5</v>
      </c>
      <c r="O60" s="1">
        <f t="shared" si="0"/>
        <v>7.2</v>
      </c>
      <c r="P60" s="8"/>
      <c r="Q60" s="8"/>
      <c r="R60" s="8"/>
      <c r="S60" s="8"/>
      <c r="T60" s="8"/>
      <c r="U60" s="8"/>
    </row>
    <row r="61" spans="1:21" x14ac:dyDescent="0.65">
      <c r="A61" s="1" t="s">
        <v>321</v>
      </c>
      <c r="B61" s="1">
        <v>13</v>
      </c>
      <c r="C61" s="1">
        <v>1.3779999999999999</v>
      </c>
      <c r="D61" s="1">
        <v>0.106</v>
      </c>
      <c r="E61" s="1">
        <v>1.2999999999999999E-2</v>
      </c>
      <c r="F61" s="1">
        <v>1.1419999999999999</v>
      </c>
      <c r="G61" s="1">
        <v>0.89200000000000002</v>
      </c>
      <c r="H61" s="1">
        <v>0.80400000000000005</v>
      </c>
      <c r="I61" s="1">
        <v>0.46500000000000002</v>
      </c>
      <c r="J61" s="1">
        <v>645</v>
      </c>
      <c r="K61" s="1">
        <v>528</v>
      </c>
      <c r="L61" s="1">
        <v>104.3</v>
      </c>
      <c r="M61" s="1">
        <v>0.34100000000000003</v>
      </c>
      <c r="N61" s="1">
        <v>4</v>
      </c>
      <c r="O61" s="1">
        <f t="shared" si="0"/>
        <v>3.25</v>
      </c>
      <c r="P61" s="8"/>
      <c r="Q61" s="8"/>
      <c r="R61" s="8"/>
      <c r="S61" s="8"/>
      <c r="T61" s="8"/>
      <c r="U61" s="8"/>
    </row>
    <row r="62" spans="1:21" x14ac:dyDescent="0.65">
      <c r="A62" s="1" t="s">
        <v>322</v>
      </c>
      <c r="B62" s="1">
        <v>45</v>
      </c>
      <c r="C62" s="1">
        <v>10.346</v>
      </c>
      <c r="D62" s="1">
        <v>0.23</v>
      </c>
      <c r="E62" s="1">
        <v>0.1</v>
      </c>
      <c r="F62" s="1">
        <v>1.5940000000000001</v>
      </c>
      <c r="G62" s="1">
        <v>0.96699999999999997</v>
      </c>
      <c r="H62" s="1">
        <v>0.88800000000000001</v>
      </c>
      <c r="I62" s="1">
        <v>0.61899999999999999</v>
      </c>
      <c r="J62" s="1">
        <v>589.73299999999995</v>
      </c>
      <c r="K62" s="1">
        <v>496.71100000000001</v>
      </c>
      <c r="L62" s="1">
        <v>100.202</v>
      </c>
      <c r="M62" s="1">
        <v>0.48399999999999999</v>
      </c>
      <c r="N62" s="1">
        <v>6</v>
      </c>
      <c r="O62" s="1">
        <f t="shared" si="0"/>
        <v>7.5</v>
      </c>
      <c r="P62" s="8"/>
      <c r="Q62" s="8"/>
      <c r="R62" s="8"/>
      <c r="S62" s="8"/>
      <c r="T62" s="8"/>
      <c r="U62" s="8"/>
    </row>
    <row r="63" spans="1:21" x14ac:dyDescent="0.65">
      <c r="A63" s="1" t="s">
        <v>323</v>
      </c>
      <c r="B63" s="1">
        <v>132</v>
      </c>
      <c r="C63" s="1">
        <v>17.719000000000001</v>
      </c>
      <c r="D63" s="1">
        <v>0.13400000000000001</v>
      </c>
      <c r="E63" s="1">
        <v>0.17199999999999999</v>
      </c>
      <c r="F63" s="1">
        <v>1.177</v>
      </c>
      <c r="G63" s="1">
        <v>0.97799999999999998</v>
      </c>
      <c r="H63" s="1">
        <v>0.89300000000000002</v>
      </c>
      <c r="I63" s="1">
        <v>0.47799999999999998</v>
      </c>
      <c r="J63" s="1">
        <v>633.87900000000002</v>
      </c>
      <c r="K63" s="1">
        <v>549.28</v>
      </c>
      <c r="L63" s="1">
        <v>105.238</v>
      </c>
      <c r="M63" s="1">
        <v>0.35399999999999998</v>
      </c>
      <c r="N63" s="1">
        <v>8</v>
      </c>
      <c r="O63" s="1">
        <f t="shared" si="0"/>
        <v>16.5</v>
      </c>
      <c r="P63" s="8"/>
      <c r="Q63" s="8"/>
      <c r="R63" s="8"/>
      <c r="S63" s="8"/>
      <c r="T63" s="8"/>
      <c r="U63" s="8"/>
    </row>
    <row r="64" spans="1:21" x14ac:dyDescent="0.65">
      <c r="A64" s="1" t="s">
        <v>324</v>
      </c>
      <c r="B64" s="1">
        <v>158</v>
      </c>
      <c r="C64" s="1">
        <v>18.058</v>
      </c>
      <c r="D64" s="1">
        <v>0.114</v>
      </c>
      <c r="E64" s="1">
        <v>0.17499999999999999</v>
      </c>
      <c r="F64" s="1">
        <v>1.0980000000000001</v>
      </c>
      <c r="G64" s="1">
        <v>0.98</v>
      </c>
      <c r="H64" s="1">
        <v>0.88200000000000001</v>
      </c>
      <c r="I64" s="1">
        <v>0.45400000000000001</v>
      </c>
      <c r="J64" s="1">
        <v>507.291</v>
      </c>
      <c r="K64" s="1">
        <v>456.77800000000002</v>
      </c>
      <c r="L64" s="1">
        <v>115.383</v>
      </c>
      <c r="M64" s="1">
        <v>0.32800000000000001</v>
      </c>
      <c r="N64" s="1">
        <v>9</v>
      </c>
      <c r="O64" s="1">
        <f t="shared" si="0"/>
        <v>17.555555555555557</v>
      </c>
      <c r="P64" s="8"/>
      <c r="Q64" s="8"/>
      <c r="R64" s="8"/>
      <c r="S64" s="8"/>
      <c r="T64" s="8"/>
      <c r="U64" s="8"/>
    </row>
    <row r="65" spans="1:21" x14ac:dyDescent="0.65">
      <c r="A65" s="1" t="s">
        <v>325</v>
      </c>
      <c r="B65" s="1">
        <v>15</v>
      </c>
      <c r="C65" s="1">
        <v>2.2240000000000002</v>
      </c>
      <c r="D65" s="1">
        <v>0.14799999999999999</v>
      </c>
      <c r="E65" s="1">
        <v>2.1999999999999999E-2</v>
      </c>
      <c r="F65" s="1">
        <v>1.2709999999999999</v>
      </c>
      <c r="G65" s="1">
        <v>0.95599999999999996</v>
      </c>
      <c r="H65" s="1">
        <v>0.879</v>
      </c>
      <c r="I65" s="1">
        <v>0.51</v>
      </c>
      <c r="J65" s="1">
        <v>649.46699999999998</v>
      </c>
      <c r="K65" s="1">
        <v>567.73299999999995</v>
      </c>
      <c r="L65" s="1">
        <v>94.105999999999995</v>
      </c>
      <c r="M65" s="1">
        <v>0.373</v>
      </c>
      <c r="N65" s="1">
        <v>9</v>
      </c>
      <c r="O65" s="1">
        <f t="shared" si="0"/>
        <v>1.6666666666666667</v>
      </c>
      <c r="P65" s="8">
        <f t="shared" si="17"/>
        <v>16.373333333333335</v>
      </c>
      <c r="Q65" s="8">
        <f t="shared" si="18"/>
        <v>10.000553071125367</v>
      </c>
      <c r="R65" s="8">
        <f t="shared" si="19"/>
        <v>0.14250000000000002</v>
      </c>
      <c r="S65" s="8">
        <f t="shared" si="20"/>
        <v>3.3997548931258677E-2</v>
      </c>
      <c r="T65" s="8">
        <f t="shared" si="21"/>
        <v>0.51239999999999997</v>
      </c>
      <c r="U65" s="8">
        <f t="shared" si="22"/>
        <v>5.711431032976319E-2</v>
      </c>
    </row>
    <row r="66" spans="1:21" x14ac:dyDescent="0.65">
      <c r="A66" s="1" t="s">
        <v>326</v>
      </c>
      <c r="B66" s="1">
        <v>84</v>
      </c>
      <c r="C66" s="1">
        <v>11.007</v>
      </c>
      <c r="D66" s="1">
        <v>0.13100000000000001</v>
      </c>
      <c r="E66" s="1">
        <v>0.107</v>
      </c>
      <c r="F66" s="1">
        <v>1.2230000000000001</v>
      </c>
      <c r="G66" s="1">
        <v>0.96499999999999997</v>
      </c>
      <c r="H66" s="1">
        <v>0.873</v>
      </c>
      <c r="I66" s="1">
        <v>0.499</v>
      </c>
      <c r="J66" s="1">
        <v>663.09500000000003</v>
      </c>
      <c r="K66" s="1">
        <v>666.51199999999994</v>
      </c>
      <c r="L66" s="1">
        <v>102.102</v>
      </c>
      <c r="M66" s="1">
        <v>0.36</v>
      </c>
      <c r="N66" s="1">
        <v>4</v>
      </c>
      <c r="O66" s="1">
        <f t="shared" si="0"/>
        <v>21</v>
      </c>
      <c r="P66" s="8"/>
      <c r="Q66" s="8"/>
      <c r="R66" s="8"/>
      <c r="S66" s="8"/>
      <c r="T66" s="8"/>
      <c r="U66" s="8"/>
    </row>
    <row r="67" spans="1:21" x14ac:dyDescent="0.65">
      <c r="A67" s="1" t="s">
        <v>327</v>
      </c>
      <c r="B67" s="1">
        <v>28</v>
      </c>
      <c r="C67" s="1">
        <v>5.8659999999999997</v>
      </c>
      <c r="D67" s="1">
        <v>0.21</v>
      </c>
      <c r="E67" s="1">
        <v>5.7000000000000002E-2</v>
      </c>
      <c r="F67" s="1">
        <v>1.5640000000000001</v>
      </c>
      <c r="G67" s="1">
        <v>0.95399999999999996</v>
      </c>
      <c r="H67" s="1">
        <v>0.88500000000000001</v>
      </c>
      <c r="I67" s="1">
        <v>0.60699999999999998</v>
      </c>
      <c r="J67" s="1">
        <v>681.75</v>
      </c>
      <c r="K67" s="1">
        <v>582.85699999999997</v>
      </c>
      <c r="L67" s="1">
        <v>115.985</v>
      </c>
      <c r="M67" s="1">
        <v>0.47</v>
      </c>
      <c r="N67" s="1">
        <v>7</v>
      </c>
      <c r="O67" s="1">
        <f t="shared" si="0"/>
        <v>4</v>
      </c>
      <c r="P67" s="8"/>
      <c r="Q67" s="8"/>
      <c r="R67" s="8"/>
      <c r="S67" s="8"/>
      <c r="T67" s="8"/>
      <c r="U67" s="8"/>
    </row>
    <row r="68" spans="1:21" x14ac:dyDescent="0.65">
      <c r="A68" s="1" t="s">
        <v>328</v>
      </c>
      <c r="B68" s="1">
        <v>30</v>
      </c>
      <c r="C68" s="1">
        <v>4.0529999999999999</v>
      </c>
      <c r="D68" s="1">
        <v>0.13500000000000001</v>
      </c>
      <c r="E68" s="1">
        <v>3.9E-2</v>
      </c>
      <c r="F68" s="1">
        <v>1.34</v>
      </c>
      <c r="G68" s="1">
        <v>0.88800000000000001</v>
      </c>
      <c r="H68" s="1">
        <v>0.83199999999999996</v>
      </c>
      <c r="I68" s="1">
        <v>0.52500000000000002</v>
      </c>
      <c r="J68" s="1">
        <v>718.03300000000002</v>
      </c>
      <c r="K68" s="1">
        <v>599.86699999999996</v>
      </c>
      <c r="L68" s="1">
        <v>107.55</v>
      </c>
      <c r="M68" s="1">
        <v>0.39700000000000002</v>
      </c>
      <c r="N68" s="1">
        <v>3</v>
      </c>
      <c r="O68" s="1">
        <f t="shared" si="0"/>
        <v>10</v>
      </c>
      <c r="P68" s="8"/>
      <c r="Q68" s="8"/>
      <c r="R68" s="8"/>
      <c r="S68" s="8"/>
      <c r="T68" s="8"/>
      <c r="U68" s="8"/>
    </row>
    <row r="69" spans="1:21" x14ac:dyDescent="0.65">
      <c r="A69" s="1" t="s">
        <v>329</v>
      </c>
      <c r="B69" s="1">
        <v>56</v>
      </c>
      <c r="C69" s="1">
        <v>6.2050000000000001</v>
      </c>
      <c r="D69" s="1">
        <v>0.111</v>
      </c>
      <c r="E69" s="1">
        <v>0.06</v>
      </c>
      <c r="F69" s="1">
        <v>1.1399999999999999</v>
      </c>
      <c r="G69" s="1">
        <v>0.93799999999999994</v>
      </c>
      <c r="H69" s="1">
        <v>0.84399999999999997</v>
      </c>
      <c r="I69" s="1">
        <v>0.46800000000000003</v>
      </c>
      <c r="J69" s="1">
        <v>540.17899999999997</v>
      </c>
      <c r="K69" s="1">
        <v>563.78599999999994</v>
      </c>
      <c r="L69" s="1">
        <v>88.82</v>
      </c>
      <c r="M69" s="1">
        <v>0.33700000000000002</v>
      </c>
      <c r="N69" s="1">
        <v>2</v>
      </c>
      <c r="O69" s="1">
        <f t="shared" ref="O69:O84" si="23">B69/N69</f>
        <v>28</v>
      </c>
      <c r="P69" s="8"/>
      <c r="Q69" s="8"/>
      <c r="R69" s="8"/>
      <c r="S69" s="8"/>
      <c r="T69" s="8"/>
      <c r="U69" s="8"/>
    </row>
    <row r="70" spans="1:21" x14ac:dyDescent="0.65">
      <c r="A70" s="1" t="s">
        <v>330</v>
      </c>
      <c r="B70" s="1">
        <v>88</v>
      </c>
      <c r="C70" s="1">
        <v>10.08</v>
      </c>
      <c r="D70" s="1">
        <v>0.115</v>
      </c>
      <c r="E70" s="1">
        <v>9.8000000000000004E-2</v>
      </c>
      <c r="F70" s="1">
        <v>1.149</v>
      </c>
      <c r="G70" s="1">
        <v>0.94899999999999995</v>
      </c>
      <c r="H70" s="1">
        <v>0.86499999999999999</v>
      </c>
      <c r="I70" s="1">
        <v>0.46800000000000003</v>
      </c>
      <c r="J70" s="1">
        <v>538.77300000000002</v>
      </c>
      <c r="K70" s="1">
        <v>578.65899999999999</v>
      </c>
      <c r="L70" s="1">
        <v>111.64700000000001</v>
      </c>
      <c r="M70" s="1">
        <v>0.33900000000000002</v>
      </c>
      <c r="N70" s="1">
        <v>4</v>
      </c>
      <c r="O70" s="1">
        <f t="shared" si="23"/>
        <v>22</v>
      </c>
      <c r="P70" s="8"/>
      <c r="Q70" s="8"/>
      <c r="R70" s="8"/>
      <c r="S70" s="8"/>
      <c r="T70" s="8"/>
      <c r="U70" s="8"/>
    </row>
    <row r="71" spans="1:21" x14ac:dyDescent="0.65">
      <c r="A71" s="1" t="s">
        <v>331</v>
      </c>
      <c r="B71" s="1">
        <v>110</v>
      </c>
      <c r="C71" s="1">
        <v>17.170999999999999</v>
      </c>
      <c r="D71" s="1">
        <v>0.156</v>
      </c>
      <c r="E71" s="1">
        <v>0.16600000000000001</v>
      </c>
      <c r="F71" s="1">
        <v>1.36</v>
      </c>
      <c r="G71" s="1">
        <v>0.95199999999999996</v>
      </c>
      <c r="H71" s="1">
        <v>0.871</v>
      </c>
      <c r="I71" s="1">
        <v>0.54200000000000004</v>
      </c>
      <c r="J71" s="1">
        <v>702.95500000000004</v>
      </c>
      <c r="K71" s="1">
        <v>513.55499999999995</v>
      </c>
      <c r="L71" s="1">
        <v>99.921000000000006</v>
      </c>
      <c r="M71" s="1">
        <v>0.4</v>
      </c>
      <c r="N71" s="1">
        <v>6</v>
      </c>
      <c r="O71" s="1">
        <f t="shared" si="23"/>
        <v>18.333333333333332</v>
      </c>
      <c r="P71" s="8"/>
      <c r="Q71" s="8"/>
      <c r="R71" s="8"/>
      <c r="S71" s="8"/>
      <c r="T71" s="8"/>
      <c r="U71" s="8"/>
    </row>
    <row r="72" spans="1:21" x14ac:dyDescent="0.65">
      <c r="A72" s="1" t="s">
        <v>332</v>
      </c>
      <c r="B72" s="1">
        <v>73</v>
      </c>
      <c r="C72" s="1">
        <v>11.08</v>
      </c>
      <c r="D72" s="1">
        <v>0.152</v>
      </c>
      <c r="E72" s="1">
        <v>0.107</v>
      </c>
      <c r="F72" s="1">
        <v>1.2849999999999999</v>
      </c>
      <c r="G72" s="1">
        <v>0.96199999999999997</v>
      </c>
      <c r="H72" s="1">
        <v>0.89400000000000002</v>
      </c>
      <c r="I72" s="1">
        <v>0.52200000000000002</v>
      </c>
      <c r="J72" s="1">
        <v>531.06799999999998</v>
      </c>
      <c r="K72" s="1">
        <v>585.37</v>
      </c>
      <c r="L72" s="1">
        <v>104.43300000000001</v>
      </c>
      <c r="M72" s="1">
        <v>0.37</v>
      </c>
      <c r="N72" s="1">
        <v>3</v>
      </c>
      <c r="O72" s="1">
        <f t="shared" si="23"/>
        <v>24.333333333333332</v>
      </c>
      <c r="P72" s="8"/>
      <c r="Q72" s="8"/>
      <c r="R72" s="8"/>
      <c r="S72" s="8"/>
      <c r="T72" s="8"/>
      <c r="U72" s="8"/>
    </row>
    <row r="73" spans="1:21" x14ac:dyDescent="0.65">
      <c r="A73" s="1" t="s">
        <v>333</v>
      </c>
      <c r="B73" s="1">
        <v>28</v>
      </c>
      <c r="C73" s="1">
        <v>4.891</v>
      </c>
      <c r="D73" s="1">
        <v>0.17499999999999999</v>
      </c>
      <c r="E73" s="1">
        <v>4.7E-2</v>
      </c>
      <c r="F73" s="1">
        <v>1.456</v>
      </c>
      <c r="G73" s="1">
        <v>0.96</v>
      </c>
      <c r="H73" s="1">
        <v>0.86299999999999999</v>
      </c>
      <c r="I73" s="1">
        <v>0.57599999999999996</v>
      </c>
      <c r="J73" s="1">
        <v>588.67899999999997</v>
      </c>
      <c r="K73" s="1">
        <v>481.964</v>
      </c>
      <c r="L73" s="1">
        <v>119.121</v>
      </c>
      <c r="M73" s="1">
        <v>0.432</v>
      </c>
      <c r="N73" s="1">
        <v>1</v>
      </c>
      <c r="O73" s="1">
        <f t="shared" si="23"/>
        <v>28</v>
      </c>
      <c r="P73" s="8"/>
      <c r="Q73" s="8"/>
      <c r="R73" s="8"/>
      <c r="S73" s="8"/>
      <c r="T73" s="8"/>
      <c r="U73" s="8"/>
    </row>
    <row r="74" spans="1:21" x14ac:dyDescent="0.65">
      <c r="A74" s="1" t="s">
        <v>334</v>
      </c>
      <c r="B74" s="1">
        <v>32</v>
      </c>
      <c r="C74" s="1">
        <v>2.9409999999999998</v>
      </c>
      <c r="D74" s="1">
        <v>9.1999999999999998E-2</v>
      </c>
      <c r="E74" s="1">
        <v>2.8000000000000001E-2</v>
      </c>
      <c r="F74" s="1">
        <v>0.95799999999999996</v>
      </c>
      <c r="G74" s="1">
        <v>0.96499999999999997</v>
      </c>
      <c r="H74" s="1">
        <v>0.86799999999999999</v>
      </c>
      <c r="I74" s="1">
        <v>0.40699999999999997</v>
      </c>
      <c r="J74" s="1">
        <v>350.375</v>
      </c>
      <c r="K74" s="1">
        <v>687.21900000000005</v>
      </c>
      <c r="L74" s="1">
        <v>111.024</v>
      </c>
      <c r="M74" s="1">
        <v>0.28100000000000003</v>
      </c>
      <c r="N74" s="1">
        <v>5</v>
      </c>
      <c r="O74" s="1">
        <f t="shared" si="23"/>
        <v>6.4</v>
      </c>
      <c r="P74" s="8"/>
      <c r="Q74" s="8"/>
      <c r="R74" s="8"/>
      <c r="S74" s="8"/>
      <c r="T74" s="8"/>
      <c r="U74" s="8"/>
    </row>
    <row r="75" spans="1:21" x14ac:dyDescent="0.65">
      <c r="A75" s="1" t="s">
        <v>335</v>
      </c>
      <c r="B75" s="1">
        <v>65</v>
      </c>
      <c r="C75" s="1">
        <v>18.202999999999999</v>
      </c>
      <c r="D75" s="1">
        <v>0.28000000000000003</v>
      </c>
      <c r="E75" s="1">
        <v>0.17599999999999999</v>
      </c>
      <c r="F75" s="1">
        <v>1.831</v>
      </c>
      <c r="G75" s="1">
        <v>0.97099999999999997</v>
      </c>
      <c r="H75" s="1">
        <v>0.89500000000000002</v>
      </c>
      <c r="I75" s="1">
        <v>0.7</v>
      </c>
      <c r="J75" s="1">
        <v>480.50799999999998</v>
      </c>
      <c r="K75" s="1">
        <v>464.78500000000003</v>
      </c>
      <c r="L75" s="1">
        <v>105.054</v>
      </c>
      <c r="M75" s="1">
        <v>0.54100000000000004</v>
      </c>
      <c r="N75" s="1">
        <v>7</v>
      </c>
      <c r="O75" s="1">
        <f t="shared" si="23"/>
        <v>9.2857142857142865</v>
      </c>
      <c r="P75" s="8">
        <f t="shared" si="17"/>
        <v>18.650238095238098</v>
      </c>
      <c r="Q75" s="8">
        <f t="shared" si="18"/>
        <v>21.850352037547975</v>
      </c>
      <c r="R75" s="8">
        <f t="shared" si="19"/>
        <v>0.29530000000000001</v>
      </c>
      <c r="S75" s="8">
        <f t="shared" si="20"/>
        <v>0.1781210886510135</v>
      </c>
      <c r="T75" s="8">
        <f t="shared" si="21"/>
        <v>0.67770000000000008</v>
      </c>
      <c r="U75" s="8">
        <f t="shared" si="22"/>
        <v>0.16209534231432984</v>
      </c>
    </row>
    <row r="76" spans="1:21" x14ac:dyDescent="0.65">
      <c r="A76" s="1" t="s">
        <v>336</v>
      </c>
      <c r="B76" s="1">
        <v>34</v>
      </c>
      <c r="C76" s="1">
        <v>15.334</v>
      </c>
      <c r="D76" s="1">
        <v>0.45100000000000001</v>
      </c>
      <c r="E76" s="1">
        <v>0.14899999999999999</v>
      </c>
      <c r="F76" s="1">
        <v>2.2890000000000001</v>
      </c>
      <c r="G76" s="1">
        <v>0.94199999999999995</v>
      </c>
      <c r="H76" s="1">
        <v>0.88900000000000001</v>
      </c>
      <c r="I76" s="1">
        <v>0.83299999999999996</v>
      </c>
      <c r="J76" s="1">
        <v>677.64700000000005</v>
      </c>
      <c r="K76" s="1">
        <v>602.76499999999999</v>
      </c>
      <c r="L76" s="1">
        <v>110.807</v>
      </c>
      <c r="M76" s="1">
        <v>0.67400000000000004</v>
      </c>
      <c r="N76" s="1">
        <v>6</v>
      </c>
      <c r="O76" s="1">
        <f t="shared" si="23"/>
        <v>5.666666666666667</v>
      </c>
      <c r="P76" s="8"/>
      <c r="Q76" s="8"/>
      <c r="R76" s="8"/>
      <c r="S76" s="8"/>
      <c r="T76" s="8"/>
      <c r="U76" s="8"/>
    </row>
    <row r="77" spans="1:21" x14ac:dyDescent="0.65">
      <c r="A77" s="1" t="s">
        <v>337</v>
      </c>
      <c r="B77" s="1">
        <v>224</v>
      </c>
      <c r="C77" s="1">
        <v>33.15</v>
      </c>
      <c r="D77" s="1">
        <v>0.14799999999999999</v>
      </c>
      <c r="E77" s="1">
        <v>0.32100000000000001</v>
      </c>
      <c r="F77" s="1">
        <v>1.2909999999999999</v>
      </c>
      <c r="G77" s="1">
        <v>0.97799999999999998</v>
      </c>
      <c r="H77" s="1">
        <v>0.88900000000000001</v>
      </c>
      <c r="I77" s="1">
        <v>0.52400000000000002</v>
      </c>
      <c r="J77" s="1">
        <v>482.34399999999999</v>
      </c>
      <c r="K77" s="1">
        <v>469.08499999999998</v>
      </c>
      <c r="L77" s="1">
        <v>122.845</v>
      </c>
      <c r="M77" s="1">
        <v>0.38100000000000001</v>
      </c>
      <c r="N77" s="1">
        <v>3</v>
      </c>
      <c r="O77" s="1">
        <f t="shared" si="23"/>
        <v>74.666666666666671</v>
      </c>
      <c r="P77" s="8"/>
      <c r="Q77" s="8"/>
      <c r="R77" s="8"/>
      <c r="S77" s="8"/>
      <c r="T77" s="8"/>
      <c r="U77" s="8"/>
    </row>
    <row r="78" spans="1:21" x14ac:dyDescent="0.65">
      <c r="A78" s="1" t="s">
        <v>338</v>
      </c>
      <c r="B78" s="1">
        <v>30</v>
      </c>
      <c r="C78" s="1">
        <v>5.4710000000000001</v>
      </c>
      <c r="D78" s="1">
        <v>0.182</v>
      </c>
      <c r="E78" s="1">
        <v>5.2999999999999999E-2</v>
      </c>
      <c r="F78" s="1">
        <v>1.4259999999999999</v>
      </c>
      <c r="G78" s="1">
        <v>0.96599999999999997</v>
      </c>
      <c r="H78" s="1">
        <v>0.879</v>
      </c>
      <c r="I78" s="1">
        <v>0.56399999999999995</v>
      </c>
      <c r="J78" s="1">
        <v>663.6</v>
      </c>
      <c r="K78" s="1">
        <v>455.06700000000001</v>
      </c>
      <c r="L78" s="1">
        <v>115.41</v>
      </c>
      <c r="M78" s="1">
        <v>0.41799999999999998</v>
      </c>
      <c r="N78" s="1">
        <v>5</v>
      </c>
      <c r="O78" s="1">
        <f t="shared" si="23"/>
        <v>6</v>
      </c>
      <c r="P78" s="8"/>
      <c r="Q78" s="8"/>
      <c r="R78" s="8"/>
      <c r="S78" s="8"/>
      <c r="T78" s="8"/>
      <c r="U78" s="8"/>
    </row>
    <row r="79" spans="1:21" x14ac:dyDescent="0.65">
      <c r="A79" s="1" t="s">
        <v>339</v>
      </c>
      <c r="B79" s="1">
        <v>35</v>
      </c>
      <c r="C79" s="1">
        <v>13.537000000000001</v>
      </c>
      <c r="D79" s="1">
        <v>0.38700000000000001</v>
      </c>
      <c r="E79" s="1">
        <v>0.13100000000000001</v>
      </c>
      <c r="F79" s="1">
        <v>2.1509999999999998</v>
      </c>
      <c r="G79" s="1">
        <v>0.97499999999999998</v>
      </c>
      <c r="H79" s="1">
        <v>0.90500000000000003</v>
      </c>
      <c r="I79" s="1">
        <v>0.8</v>
      </c>
      <c r="J79" s="1">
        <v>543.6</v>
      </c>
      <c r="K79" s="1">
        <v>524.28599999999994</v>
      </c>
      <c r="L79" s="1">
        <v>127.282</v>
      </c>
      <c r="M79" s="1">
        <v>0.64700000000000002</v>
      </c>
      <c r="N79" s="1">
        <v>2</v>
      </c>
      <c r="O79" s="1">
        <f t="shared" si="23"/>
        <v>17.5</v>
      </c>
      <c r="P79" s="8"/>
      <c r="Q79" s="8"/>
      <c r="R79" s="8"/>
      <c r="S79" s="8"/>
      <c r="T79" s="8"/>
      <c r="U79" s="8"/>
    </row>
    <row r="80" spans="1:21" x14ac:dyDescent="0.65">
      <c r="A80" s="1" t="s">
        <v>340</v>
      </c>
      <c r="B80" s="1">
        <v>11</v>
      </c>
      <c r="C80" s="1">
        <v>2.5870000000000002</v>
      </c>
      <c r="D80" s="1">
        <v>0.23499999999999999</v>
      </c>
      <c r="E80" s="1">
        <v>2.5000000000000001E-2</v>
      </c>
      <c r="F80" s="1">
        <v>1.6819999999999999</v>
      </c>
      <c r="G80" s="1">
        <v>0.93799999999999994</v>
      </c>
      <c r="H80" s="1">
        <v>0.85299999999999998</v>
      </c>
      <c r="I80" s="1">
        <v>0.64200000000000002</v>
      </c>
      <c r="J80" s="1">
        <v>352.36399999999998</v>
      </c>
      <c r="K80" s="1">
        <v>491.72699999999998</v>
      </c>
      <c r="L80" s="1">
        <v>86.625</v>
      </c>
      <c r="M80" s="1">
        <v>0.50600000000000001</v>
      </c>
      <c r="N80" s="1">
        <v>3</v>
      </c>
      <c r="O80" s="1">
        <f t="shared" si="23"/>
        <v>3.6666666666666665</v>
      </c>
      <c r="P80" s="8"/>
      <c r="Q80" s="8"/>
      <c r="R80" s="8"/>
      <c r="S80" s="8"/>
      <c r="T80" s="8"/>
      <c r="U80" s="8"/>
    </row>
    <row r="81" spans="1:21" x14ac:dyDescent="0.65">
      <c r="A81" s="1" t="s">
        <v>341</v>
      </c>
      <c r="B81" s="1">
        <v>107</v>
      </c>
      <c r="C81" s="1">
        <v>22.006</v>
      </c>
      <c r="D81" s="1">
        <v>0.20599999999999999</v>
      </c>
      <c r="E81" s="1">
        <v>0.21299999999999999</v>
      </c>
      <c r="F81" s="1">
        <v>1.5429999999999999</v>
      </c>
      <c r="G81" s="1">
        <v>0.97399999999999998</v>
      </c>
      <c r="H81" s="1">
        <v>0.89300000000000002</v>
      </c>
      <c r="I81" s="1">
        <v>0.60099999999999998</v>
      </c>
      <c r="J81" s="1">
        <v>566.66399999999999</v>
      </c>
      <c r="K81" s="1">
        <v>661.01900000000001</v>
      </c>
      <c r="L81" s="1">
        <v>107.17</v>
      </c>
      <c r="M81" s="1">
        <v>0.45900000000000002</v>
      </c>
      <c r="N81" s="1">
        <v>3</v>
      </c>
      <c r="O81" s="1">
        <f t="shared" si="23"/>
        <v>35.666666666666664</v>
      </c>
      <c r="P81" s="8"/>
      <c r="Q81" s="8"/>
      <c r="R81" s="8"/>
      <c r="S81" s="8"/>
      <c r="T81" s="8"/>
      <c r="U81" s="8"/>
    </row>
    <row r="82" spans="1:21" x14ac:dyDescent="0.65">
      <c r="A82" s="1" t="s">
        <v>342</v>
      </c>
      <c r="B82" s="1">
        <v>29</v>
      </c>
      <c r="C82" s="1">
        <v>20.773</v>
      </c>
      <c r="D82" s="1">
        <v>0.71599999999999997</v>
      </c>
      <c r="E82" s="1">
        <v>0.20100000000000001</v>
      </c>
      <c r="F82" s="1">
        <v>2.8849999999999998</v>
      </c>
      <c r="G82" s="1">
        <v>0.96599999999999997</v>
      </c>
      <c r="H82" s="1">
        <v>0.90200000000000002</v>
      </c>
      <c r="I82" s="1">
        <v>1.0209999999999999</v>
      </c>
      <c r="J82" s="1">
        <v>464.82799999999997</v>
      </c>
      <c r="K82" s="1">
        <v>602.96600000000001</v>
      </c>
      <c r="L82" s="1">
        <v>95.103999999999999</v>
      </c>
      <c r="M82" s="1">
        <v>0.875</v>
      </c>
      <c r="N82" s="1">
        <v>4</v>
      </c>
      <c r="O82" s="1">
        <f t="shared" si="23"/>
        <v>7.25</v>
      </c>
      <c r="P82" s="8"/>
      <c r="Q82" s="8"/>
      <c r="R82" s="8"/>
      <c r="S82" s="8"/>
      <c r="T82" s="8"/>
      <c r="U82" s="8"/>
    </row>
    <row r="83" spans="1:21" x14ac:dyDescent="0.65">
      <c r="A83" s="1" t="s">
        <v>343</v>
      </c>
      <c r="B83" s="1">
        <v>44</v>
      </c>
      <c r="C83" s="1">
        <v>7.9770000000000003</v>
      </c>
      <c r="D83" s="1">
        <v>0.18099999999999999</v>
      </c>
      <c r="E83" s="1">
        <v>7.6999999999999999E-2</v>
      </c>
      <c r="F83" s="1">
        <v>1.323</v>
      </c>
      <c r="G83" s="1">
        <v>0.98499999999999999</v>
      </c>
      <c r="H83" s="1">
        <v>0.89</v>
      </c>
      <c r="I83" s="1">
        <v>0.52800000000000002</v>
      </c>
      <c r="J83" s="1">
        <v>640.18200000000002</v>
      </c>
      <c r="K83" s="1">
        <v>433.61399999999998</v>
      </c>
      <c r="L83" s="1">
        <v>120.97499999999999</v>
      </c>
      <c r="M83" s="1">
        <v>0.4</v>
      </c>
      <c r="N83" s="1">
        <v>5</v>
      </c>
      <c r="O83" s="1">
        <f t="shared" si="23"/>
        <v>8.8000000000000007</v>
      </c>
      <c r="P83" s="8"/>
      <c r="Q83" s="8"/>
      <c r="R83" s="8"/>
      <c r="S83" s="8"/>
      <c r="T83" s="8"/>
      <c r="U83" s="8"/>
    </row>
    <row r="84" spans="1:21" x14ac:dyDescent="0.65">
      <c r="A84" s="1" t="s">
        <v>344</v>
      </c>
      <c r="B84" s="1">
        <v>36</v>
      </c>
      <c r="C84" s="1">
        <v>6.0190000000000001</v>
      </c>
      <c r="D84" s="1">
        <v>0.16700000000000001</v>
      </c>
      <c r="E84" s="1">
        <v>5.8000000000000003E-2</v>
      </c>
      <c r="F84" s="1">
        <v>1.407</v>
      </c>
      <c r="G84" s="1">
        <v>0.98</v>
      </c>
      <c r="H84" s="1">
        <v>0.877</v>
      </c>
      <c r="I84" s="1">
        <v>0.56399999999999995</v>
      </c>
      <c r="J84" s="1">
        <v>427.08300000000003</v>
      </c>
      <c r="K84" s="1">
        <v>602.02800000000002</v>
      </c>
      <c r="L84" s="1">
        <v>83.777000000000001</v>
      </c>
      <c r="M84" s="1">
        <v>0.42099999999999999</v>
      </c>
      <c r="N84" s="1">
        <v>2</v>
      </c>
      <c r="O84" s="1">
        <f t="shared" si="23"/>
        <v>18</v>
      </c>
      <c r="P84" s="8"/>
      <c r="Q84" s="8"/>
      <c r="R84" s="8"/>
      <c r="S84" s="8"/>
      <c r="T84" s="8"/>
      <c r="U84" s="8"/>
    </row>
  </sheetData>
  <mergeCells count="50">
    <mergeCell ref="T45:T54"/>
    <mergeCell ref="T55:T64"/>
    <mergeCell ref="T65:T74"/>
    <mergeCell ref="T75:T84"/>
    <mergeCell ref="U45:U54"/>
    <mergeCell ref="U55:U64"/>
    <mergeCell ref="U65:U74"/>
    <mergeCell ref="U75:U84"/>
    <mergeCell ref="R45:R54"/>
    <mergeCell ref="R55:R64"/>
    <mergeCell ref="R65:R74"/>
    <mergeCell ref="R75:R84"/>
    <mergeCell ref="S45:S54"/>
    <mergeCell ref="S55:S64"/>
    <mergeCell ref="S65:S74"/>
    <mergeCell ref="S75:S84"/>
    <mergeCell ref="P45:P54"/>
    <mergeCell ref="P55:P64"/>
    <mergeCell ref="P65:P74"/>
    <mergeCell ref="P75:P84"/>
    <mergeCell ref="Q45:Q54"/>
    <mergeCell ref="Q55:Q64"/>
    <mergeCell ref="Q65:Q74"/>
    <mergeCell ref="Q75:Q84"/>
    <mergeCell ref="S5:S14"/>
    <mergeCell ref="S15:S24"/>
    <mergeCell ref="S25:S34"/>
    <mergeCell ref="S35:S44"/>
    <mergeCell ref="P25:P34"/>
    <mergeCell ref="P35:P44"/>
    <mergeCell ref="R25:R34"/>
    <mergeCell ref="R35:R44"/>
    <mergeCell ref="Q5:Q14"/>
    <mergeCell ref="Q15:Q24"/>
    <mergeCell ref="Q25:Q34"/>
    <mergeCell ref="Q35:Q44"/>
    <mergeCell ref="A3:R3"/>
    <mergeCell ref="A1:R2"/>
    <mergeCell ref="P5:P14"/>
    <mergeCell ref="R5:R14"/>
    <mergeCell ref="P15:P24"/>
    <mergeCell ref="R15:R24"/>
    <mergeCell ref="T35:T44"/>
    <mergeCell ref="U35:U44"/>
    <mergeCell ref="T5:T14"/>
    <mergeCell ref="U5:U14"/>
    <mergeCell ref="T15:T24"/>
    <mergeCell ref="U15:U24"/>
    <mergeCell ref="T25:T34"/>
    <mergeCell ref="U25:U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1BFE-42D8-4C18-AD6B-37852571864F}">
  <dimension ref="A1:U84"/>
  <sheetViews>
    <sheetView workbookViewId="0">
      <selection activeCell="A3" sqref="A3:R3"/>
    </sheetView>
  </sheetViews>
  <sheetFormatPr defaultColWidth="9.07421875" defaultRowHeight="17.600000000000001" x14ac:dyDescent="0.65"/>
  <cols>
    <col min="1" max="1" width="67.921875" style="1" bestFit="1" customWidth="1"/>
    <col min="2" max="2" width="5.921875" style="1" bestFit="1" customWidth="1"/>
    <col min="3" max="3" width="7.69140625" style="1" bestFit="1" customWidth="1"/>
    <col min="4" max="4" width="7.921875" style="1" bestFit="1" customWidth="1"/>
    <col min="5" max="5" width="6.53515625" style="1" customWidth="1"/>
    <col min="6" max="6" width="9" style="1" bestFit="1" customWidth="1"/>
    <col min="7" max="7" width="9.4609375" style="1" bestFit="1" customWidth="1"/>
    <col min="8" max="8" width="7.15234375" style="1" bestFit="1" customWidth="1"/>
    <col min="9" max="9" width="8.4609375" style="1" bestFit="1" customWidth="1"/>
    <col min="10" max="11" width="8.765625" style="1" bestFit="1" customWidth="1"/>
    <col min="12" max="12" width="10.15234375" style="1" bestFit="1" customWidth="1"/>
    <col min="13" max="13" width="8.3046875" style="1" bestFit="1" customWidth="1"/>
    <col min="14" max="14" width="4.84375" style="1" bestFit="1" customWidth="1"/>
    <col min="15" max="17" width="13.3828125" style="1" bestFit="1" customWidth="1"/>
    <col min="18" max="18" width="9" style="1" bestFit="1" customWidth="1"/>
    <col min="19" max="19" width="13.3828125" style="1" bestFit="1" customWidth="1"/>
    <col min="20" max="20" width="9.15234375" style="1" bestFit="1" customWidth="1"/>
    <col min="21" max="21" width="13.3828125" style="1" bestFit="1" customWidth="1"/>
    <col min="22" max="16384" width="9.07421875" style="1"/>
  </cols>
  <sheetData>
    <row r="1" spans="1:21" x14ac:dyDescent="0.65">
      <c r="A1" s="9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1" x14ac:dyDescent="0.6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21" x14ac:dyDescent="0.65">
      <c r="A3" s="10" t="s">
        <v>61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21" s="7" customFormat="1" ht="33" customHeight="1" x14ac:dyDescent="0.6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22</v>
      </c>
      <c r="P4" s="4" t="s">
        <v>27</v>
      </c>
      <c r="Q4" s="4" t="s">
        <v>183</v>
      </c>
      <c r="R4" s="4" t="s">
        <v>28</v>
      </c>
      <c r="S4" s="5" t="s">
        <v>183</v>
      </c>
      <c r="T4" s="5" t="s">
        <v>184</v>
      </c>
      <c r="U4" s="5" t="s">
        <v>183</v>
      </c>
    </row>
    <row r="5" spans="1:21" x14ac:dyDescent="0.65">
      <c r="A5" s="1" t="s">
        <v>62</v>
      </c>
      <c r="B5" s="1">
        <v>12</v>
      </c>
      <c r="C5" s="1">
        <v>2.9089999999999998</v>
      </c>
      <c r="D5" s="1">
        <v>0.24199999999999999</v>
      </c>
      <c r="E5" s="1">
        <v>2.8000000000000001E-2</v>
      </c>
      <c r="F5" s="1">
        <v>1.6439999999999999</v>
      </c>
      <c r="G5" s="1">
        <v>0.96099999999999997</v>
      </c>
      <c r="H5" s="1">
        <v>0.91300000000000003</v>
      </c>
      <c r="I5" s="1">
        <v>0.64300000000000002</v>
      </c>
      <c r="J5" s="1">
        <v>831.41700000000003</v>
      </c>
      <c r="K5" s="1">
        <v>472.75</v>
      </c>
      <c r="L5" s="1">
        <v>109.22799999999999</v>
      </c>
      <c r="M5" s="1">
        <v>0.47699999999999998</v>
      </c>
      <c r="N5" s="1">
        <v>3</v>
      </c>
      <c r="O5" s="1">
        <f>B5/N5</f>
        <v>4</v>
      </c>
      <c r="P5" s="8">
        <f>AVERAGE(O5:O14)</f>
        <v>6.9816666666666674</v>
      </c>
      <c r="Q5" s="8">
        <f>_xlfn.STDEV.S(O5:O14)</f>
        <v>6.4132841012201336</v>
      </c>
      <c r="R5" s="8">
        <f>AVERAGE(D5:D14)</f>
        <v>0.24789999999999995</v>
      </c>
      <c r="S5" s="8">
        <f>_xlfn.STDEV.S(D5:D14)</f>
        <v>8.143224859422174E-2</v>
      </c>
      <c r="T5" s="8">
        <f>AVERAGE(I5:I14)</f>
        <v>0.65739999999999998</v>
      </c>
      <c r="U5" s="8">
        <f>_xlfn.STDEV.S(I5:I14)</f>
        <v>9.1147255703187519E-2</v>
      </c>
    </row>
    <row r="6" spans="1:21" x14ac:dyDescent="0.65">
      <c r="A6" s="1" t="s">
        <v>63</v>
      </c>
      <c r="B6" s="1">
        <v>21</v>
      </c>
      <c r="C6" s="1">
        <v>4.0449999999999999</v>
      </c>
      <c r="D6" s="1">
        <v>0.193</v>
      </c>
      <c r="E6" s="1">
        <v>3.9E-2</v>
      </c>
      <c r="F6" s="1">
        <v>1.5289999999999999</v>
      </c>
      <c r="G6" s="1">
        <v>0.96799999999999997</v>
      </c>
      <c r="H6" s="1">
        <v>0.89700000000000002</v>
      </c>
      <c r="I6" s="1">
        <v>0.59599999999999997</v>
      </c>
      <c r="J6" s="1">
        <v>832.09500000000003</v>
      </c>
      <c r="K6" s="1">
        <v>859.19</v>
      </c>
      <c r="L6" s="1">
        <v>111.614</v>
      </c>
      <c r="M6" s="1">
        <v>0.44700000000000001</v>
      </c>
      <c r="N6" s="1">
        <v>2</v>
      </c>
      <c r="O6" s="1">
        <f t="shared" ref="O6:O69" si="0">B6/N6</f>
        <v>10.5</v>
      </c>
      <c r="P6" s="8"/>
      <c r="Q6" s="8"/>
      <c r="R6" s="8"/>
      <c r="S6" s="8"/>
      <c r="T6" s="8"/>
      <c r="U6" s="8"/>
    </row>
    <row r="7" spans="1:21" x14ac:dyDescent="0.65">
      <c r="A7" s="1" t="s">
        <v>64</v>
      </c>
      <c r="B7" s="1">
        <v>8</v>
      </c>
      <c r="C7" s="1">
        <v>1.845</v>
      </c>
      <c r="D7" s="1">
        <v>0.23100000000000001</v>
      </c>
      <c r="E7" s="1">
        <v>1.7999999999999999E-2</v>
      </c>
      <c r="F7" s="1">
        <v>1.7</v>
      </c>
      <c r="G7" s="1">
        <v>0.88700000000000001</v>
      </c>
      <c r="H7" s="1">
        <v>0.86099999999999999</v>
      </c>
      <c r="I7" s="1">
        <v>0.63600000000000001</v>
      </c>
      <c r="J7" s="1">
        <v>682</v>
      </c>
      <c r="K7" s="1">
        <v>451.875</v>
      </c>
      <c r="L7" s="1">
        <v>118.43600000000001</v>
      </c>
      <c r="M7" s="1">
        <v>0.49299999999999999</v>
      </c>
      <c r="N7" s="1">
        <v>2</v>
      </c>
      <c r="O7" s="1">
        <f t="shared" si="0"/>
        <v>4</v>
      </c>
      <c r="P7" s="8"/>
      <c r="Q7" s="8"/>
      <c r="R7" s="8"/>
      <c r="S7" s="8"/>
      <c r="T7" s="8"/>
      <c r="U7" s="8"/>
    </row>
    <row r="8" spans="1:21" x14ac:dyDescent="0.65">
      <c r="A8" s="1" t="s">
        <v>65</v>
      </c>
      <c r="B8" s="1">
        <v>24</v>
      </c>
      <c r="C8" s="1">
        <v>9.8949999999999996</v>
      </c>
      <c r="D8" s="1">
        <v>0.41199999999999998</v>
      </c>
      <c r="E8" s="1">
        <v>9.6000000000000002E-2</v>
      </c>
      <c r="F8" s="1">
        <v>2.2989999999999999</v>
      </c>
      <c r="G8" s="1">
        <v>0.86899999999999999</v>
      </c>
      <c r="H8" s="1">
        <v>0.85399999999999998</v>
      </c>
      <c r="I8" s="1">
        <v>0.85499999999999998</v>
      </c>
      <c r="J8" s="1">
        <v>496.91699999999997</v>
      </c>
      <c r="K8" s="1">
        <v>543.29200000000003</v>
      </c>
      <c r="L8" s="1">
        <v>122.992</v>
      </c>
      <c r="M8" s="1">
        <v>0.625</v>
      </c>
      <c r="N8" s="1">
        <v>4</v>
      </c>
      <c r="O8" s="1">
        <f t="shared" si="0"/>
        <v>6</v>
      </c>
      <c r="P8" s="8"/>
      <c r="Q8" s="8"/>
      <c r="R8" s="8"/>
      <c r="S8" s="8"/>
      <c r="T8" s="8"/>
      <c r="U8" s="8"/>
    </row>
    <row r="9" spans="1:21" x14ac:dyDescent="0.65">
      <c r="A9" s="1" t="s">
        <v>66</v>
      </c>
      <c r="B9" s="1">
        <v>9</v>
      </c>
      <c r="C9" s="1">
        <v>1.7569999999999999</v>
      </c>
      <c r="D9" s="1">
        <v>0.19500000000000001</v>
      </c>
      <c r="E9" s="1">
        <v>1.7000000000000001E-2</v>
      </c>
      <c r="F9" s="1">
        <v>1.5589999999999999</v>
      </c>
      <c r="G9" s="1">
        <v>0.93</v>
      </c>
      <c r="H9" s="1">
        <v>0.86199999999999999</v>
      </c>
      <c r="I9" s="1">
        <v>0.63900000000000001</v>
      </c>
      <c r="J9" s="1">
        <v>597.88900000000001</v>
      </c>
      <c r="K9" s="1">
        <v>566.22199999999998</v>
      </c>
      <c r="L9" s="1">
        <v>81.451999999999998</v>
      </c>
      <c r="M9" s="1">
        <v>0.42699999999999999</v>
      </c>
      <c r="N9" s="1">
        <v>4</v>
      </c>
      <c r="O9" s="1">
        <f t="shared" si="0"/>
        <v>2.25</v>
      </c>
      <c r="P9" s="8"/>
      <c r="Q9" s="8"/>
      <c r="R9" s="8"/>
      <c r="S9" s="8"/>
      <c r="T9" s="8"/>
      <c r="U9" s="8"/>
    </row>
    <row r="10" spans="1:21" x14ac:dyDescent="0.65">
      <c r="A10" s="1" t="s">
        <v>67</v>
      </c>
      <c r="B10" s="1">
        <v>117</v>
      </c>
      <c r="C10" s="1">
        <v>43.859000000000002</v>
      </c>
      <c r="D10" s="1">
        <v>0.375</v>
      </c>
      <c r="E10" s="1">
        <v>0.42499999999999999</v>
      </c>
      <c r="F10" s="1">
        <v>2.0499999999999998</v>
      </c>
      <c r="G10" s="1">
        <v>0.92700000000000005</v>
      </c>
      <c r="H10" s="1">
        <v>0.88100000000000001</v>
      </c>
      <c r="I10" s="1">
        <v>0.77200000000000002</v>
      </c>
      <c r="J10" s="1">
        <v>508.58100000000002</v>
      </c>
      <c r="K10" s="1">
        <v>632.61500000000001</v>
      </c>
      <c r="L10" s="1">
        <v>115.908</v>
      </c>
      <c r="M10" s="1">
        <v>0.57999999999999996</v>
      </c>
      <c r="N10" s="1">
        <v>5</v>
      </c>
      <c r="O10" s="1">
        <f t="shared" si="0"/>
        <v>23.4</v>
      </c>
      <c r="P10" s="8"/>
      <c r="Q10" s="8"/>
      <c r="R10" s="8"/>
      <c r="S10" s="8"/>
      <c r="T10" s="8"/>
      <c r="U10" s="8"/>
    </row>
    <row r="11" spans="1:21" x14ac:dyDescent="0.65">
      <c r="A11" s="1" t="s">
        <v>68</v>
      </c>
      <c r="B11" s="1">
        <v>34</v>
      </c>
      <c r="C11" s="1">
        <v>5.9950000000000001</v>
      </c>
      <c r="D11" s="1">
        <v>0.17599999999999999</v>
      </c>
      <c r="E11" s="1">
        <v>5.8000000000000003E-2</v>
      </c>
      <c r="F11" s="1">
        <v>1.4219999999999999</v>
      </c>
      <c r="G11" s="1">
        <v>0.96899999999999997</v>
      </c>
      <c r="H11" s="1">
        <v>0.89100000000000001</v>
      </c>
      <c r="I11" s="1">
        <v>0.56699999999999995</v>
      </c>
      <c r="J11" s="1">
        <v>496.44099999999997</v>
      </c>
      <c r="K11" s="1">
        <v>740.91200000000003</v>
      </c>
      <c r="L11" s="1">
        <v>99.4</v>
      </c>
      <c r="M11" s="1">
        <v>0.41599999999999998</v>
      </c>
      <c r="N11" s="1">
        <v>4</v>
      </c>
      <c r="O11" s="1">
        <f t="shared" si="0"/>
        <v>8.5</v>
      </c>
      <c r="P11" s="8"/>
      <c r="Q11" s="8"/>
      <c r="R11" s="8"/>
      <c r="S11" s="8"/>
      <c r="T11" s="8"/>
      <c r="U11" s="8"/>
    </row>
    <row r="12" spans="1:21" x14ac:dyDescent="0.65">
      <c r="A12" s="1" t="s">
        <v>69</v>
      </c>
      <c r="B12" s="1">
        <v>25</v>
      </c>
      <c r="C12" s="1">
        <v>6.4619999999999997</v>
      </c>
      <c r="D12" s="1">
        <v>0.25800000000000001</v>
      </c>
      <c r="E12" s="1">
        <v>6.3E-2</v>
      </c>
      <c r="F12" s="1">
        <v>1.7649999999999999</v>
      </c>
      <c r="G12" s="1">
        <v>0.98099999999999998</v>
      </c>
      <c r="H12" s="1">
        <v>0.90100000000000002</v>
      </c>
      <c r="I12" s="1">
        <v>0.67900000000000005</v>
      </c>
      <c r="J12" s="1">
        <v>463.44</v>
      </c>
      <c r="K12" s="1">
        <v>602.91999999999996</v>
      </c>
      <c r="L12" s="1">
        <v>115.988</v>
      </c>
      <c r="M12" s="1">
        <v>0.51300000000000001</v>
      </c>
      <c r="N12" s="1">
        <v>4</v>
      </c>
      <c r="O12" s="1">
        <f t="shared" si="0"/>
        <v>6.25</v>
      </c>
      <c r="P12" s="8"/>
      <c r="Q12" s="8"/>
      <c r="R12" s="8"/>
      <c r="S12" s="8"/>
      <c r="T12" s="8"/>
      <c r="U12" s="8"/>
    </row>
    <row r="13" spans="1:21" x14ac:dyDescent="0.65">
      <c r="A13" s="1" t="s">
        <v>70</v>
      </c>
      <c r="B13" s="1">
        <v>15</v>
      </c>
      <c r="C13" s="1">
        <v>3.1669999999999998</v>
      </c>
      <c r="D13" s="1">
        <v>0.21099999999999999</v>
      </c>
      <c r="E13" s="1">
        <v>3.1E-2</v>
      </c>
      <c r="F13" s="1">
        <v>1.5569999999999999</v>
      </c>
      <c r="G13" s="1">
        <v>0.98399999999999999</v>
      </c>
      <c r="H13" s="1">
        <v>0.90300000000000002</v>
      </c>
      <c r="I13" s="1">
        <v>0.61599999999999999</v>
      </c>
      <c r="J13" s="1">
        <v>606.86699999999996</v>
      </c>
      <c r="K13" s="1">
        <v>488.53300000000002</v>
      </c>
      <c r="L13" s="1">
        <v>135.161</v>
      </c>
      <c r="M13" s="1">
        <v>0.45500000000000002</v>
      </c>
      <c r="N13" s="1">
        <v>4</v>
      </c>
      <c r="O13" s="1">
        <f t="shared" si="0"/>
        <v>3.75</v>
      </c>
      <c r="P13" s="8"/>
      <c r="Q13" s="8"/>
      <c r="R13" s="8"/>
      <c r="S13" s="8"/>
      <c r="T13" s="8"/>
      <c r="U13" s="8"/>
    </row>
    <row r="14" spans="1:21" x14ac:dyDescent="0.65">
      <c r="A14" s="1" t="s">
        <v>71</v>
      </c>
      <c r="B14" s="1">
        <v>7</v>
      </c>
      <c r="C14" s="1">
        <v>1.3049999999999999</v>
      </c>
      <c r="D14" s="1">
        <v>0.186</v>
      </c>
      <c r="E14" s="1">
        <v>1.2999999999999999E-2</v>
      </c>
      <c r="F14" s="1">
        <v>1.444</v>
      </c>
      <c r="G14" s="1">
        <v>0.93899999999999995</v>
      </c>
      <c r="H14" s="1">
        <v>0.86099999999999999</v>
      </c>
      <c r="I14" s="1">
        <v>0.57099999999999995</v>
      </c>
      <c r="J14" s="1">
        <v>787</v>
      </c>
      <c r="K14" s="1">
        <v>745</v>
      </c>
      <c r="L14" s="1">
        <v>133.827</v>
      </c>
      <c r="M14" s="1">
        <v>0.42</v>
      </c>
      <c r="N14" s="1">
        <v>6</v>
      </c>
      <c r="O14" s="1">
        <f t="shared" si="0"/>
        <v>1.1666666666666667</v>
      </c>
      <c r="P14" s="8"/>
      <c r="Q14" s="8"/>
      <c r="R14" s="8"/>
      <c r="S14" s="8"/>
      <c r="T14" s="8"/>
      <c r="U14" s="8"/>
    </row>
    <row r="15" spans="1:21" x14ac:dyDescent="0.65">
      <c r="A15" s="1" t="s">
        <v>72</v>
      </c>
      <c r="B15" s="1">
        <v>13</v>
      </c>
      <c r="C15" s="1">
        <v>2.6829999999999998</v>
      </c>
      <c r="D15" s="1">
        <v>0.20599999999999999</v>
      </c>
      <c r="E15" s="1">
        <v>2.5999999999999999E-2</v>
      </c>
      <c r="F15" s="1">
        <v>1.5780000000000001</v>
      </c>
      <c r="G15" s="1">
        <v>0.95199999999999996</v>
      </c>
      <c r="H15" s="1">
        <v>0.87</v>
      </c>
      <c r="I15" s="1">
        <v>0.626</v>
      </c>
      <c r="J15" s="1">
        <v>628.53800000000001</v>
      </c>
      <c r="K15" s="1">
        <v>619.69200000000001</v>
      </c>
      <c r="L15" s="1">
        <v>82.986999999999995</v>
      </c>
      <c r="M15" s="1">
        <v>0.46300000000000002</v>
      </c>
      <c r="N15" s="1">
        <v>7</v>
      </c>
      <c r="O15" s="1">
        <f t="shared" si="0"/>
        <v>1.8571428571428572</v>
      </c>
      <c r="P15" s="8">
        <f>AVERAGE(O15:O24)</f>
        <v>8.9123809523809516</v>
      </c>
      <c r="Q15" s="8">
        <f t="shared" ref="Q15" si="1">_xlfn.STDEV.S(O15:O24)</f>
        <v>10.183327413888003</v>
      </c>
      <c r="R15" s="8">
        <f>AVERAGE(D15:D24)</f>
        <v>0.22669999999999998</v>
      </c>
      <c r="S15" s="8">
        <f t="shared" ref="S15" si="2">_xlfn.STDEV.S(D15:D24)</f>
        <v>7.9603252306534408E-2</v>
      </c>
      <c r="T15" s="8">
        <f t="shared" ref="T15" si="3">AVERAGE(I15:I24)</f>
        <v>0.62099999999999989</v>
      </c>
      <c r="U15" s="8">
        <f t="shared" ref="U15" si="4">_xlfn.STDEV.S(I15:I24)</f>
        <v>9.999333311109676E-2</v>
      </c>
    </row>
    <row r="16" spans="1:21" x14ac:dyDescent="0.65">
      <c r="A16" s="1" t="s">
        <v>74</v>
      </c>
      <c r="B16" s="1">
        <v>10</v>
      </c>
      <c r="C16" s="1">
        <v>2.8279999999999998</v>
      </c>
      <c r="D16" s="1">
        <v>0.28299999999999997</v>
      </c>
      <c r="E16" s="1">
        <v>2.7E-2</v>
      </c>
      <c r="F16" s="1">
        <v>2.15</v>
      </c>
      <c r="G16" s="1">
        <v>0.72299999999999998</v>
      </c>
      <c r="H16" s="1">
        <v>0.79400000000000004</v>
      </c>
      <c r="I16" s="1">
        <v>0.77200000000000002</v>
      </c>
      <c r="J16" s="1">
        <v>473.4</v>
      </c>
      <c r="K16" s="1">
        <v>519.6</v>
      </c>
      <c r="L16" s="1">
        <v>125.47</v>
      </c>
      <c r="M16" s="1">
        <v>0.51800000000000002</v>
      </c>
      <c r="N16" s="1">
        <v>2</v>
      </c>
      <c r="O16" s="1">
        <f t="shared" si="0"/>
        <v>5</v>
      </c>
      <c r="P16" s="8"/>
      <c r="Q16" s="8"/>
      <c r="R16" s="8"/>
      <c r="S16" s="8"/>
      <c r="T16" s="8"/>
      <c r="U16" s="8"/>
    </row>
    <row r="17" spans="1:21" x14ac:dyDescent="0.65">
      <c r="A17" s="1" t="s">
        <v>75</v>
      </c>
      <c r="B17" s="1">
        <v>103</v>
      </c>
      <c r="C17" s="1">
        <v>14.141999999999999</v>
      </c>
      <c r="D17" s="1">
        <v>0.13700000000000001</v>
      </c>
      <c r="E17" s="1">
        <v>0.13700000000000001</v>
      </c>
      <c r="F17" s="1">
        <v>1.242</v>
      </c>
      <c r="G17" s="1">
        <v>0.97199999999999998</v>
      </c>
      <c r="H17" s="1">
        <v>0.88300000000000001</v>
      </c>
      <c r="I17" s="1">
        <v>0.50900000000000001</v>
      </c>
      <c r="J17" s="1">
        <v>607.31100000000004</v>
      </c>
      <c r="K17" s="1">
        <v>549.17499999999995</v>
      </c>
      <c r="L17" s="1">
        <v>107.544</v>
      </c>
      <c r="M17" s="1">
        <v>0.36299999999999999</v>
      </c>
      <c r="N17" s="1">
        <v>3</v>
      </c>
      <c r="O17" s="1">
        <f t="shared" si="0"/>
        <v>34.333333333333336</v>
      </c>
      <c r="P17" s="8"/>
      <c r="Q17" s="8"/>
      <c r="R17" s="8"/>
      <c r="S17" s="8"/>
      <c r="T17" s="8"/>
      <c r="U17" s="8"/>
    </row>
    <row r="18" spans="1:21" x14ac:dyDescent="0.65">
      <c r="A18" s="1" t="s">
        <v>76</v>
      </c>
      <c r="B18" s="1">
        <v>72</v>
      </c>
      <c r="C18" s="1">
        <v>10.007999999999999</v>
      </c>
      <c r="D18" s="1">
        <v>0.13900000000000001</v>
      </c>
      <c r="E18" s="1">
        <v>9.7000000000000003E-2</v>
      </c>
      <c r="F18" s="1">
        <v>1.2689999999999999</v>
      </c>
      <c r="G18" s="1">
        <v>0.98099999999999998</v>
      </c>
      <c r="H18" s="1">
        <v>0.879</v>
      </c>
      <c r="I18" s="1">
        <v>0.51500000000000001</v>
      </c>
      <c r="J18" s="1">
        <v>688.125</v>
      </c>
      <c r="K18" s="1">
        <v>539.72199999999998</v>
      </c>
      <c r="L18" s="1">
        <v>114.21299999999999</v>
      </c>
      <c r="M18" s="1">
        <v>0.374</v>
      </c>
      <c r="N18" s="1">
        <v>4</v>
      </c>
      <c r="O18" s="1">
        <f t="shared" si="0"/>
        <v>18</v>
      </c>
      <c r="P18" s="8"/>
      <c r="Q18" s="8"/>
      <c r="R18" s="8"/>
      <c r="S18" s="8"/>
      <c r="T18" s="8"/>
      <c r="U18" s="8"/>
    </row>
    <row r="19" spans="1:21" x14ac:dyDescent="0.65">
      <c r="A19" s="1" t="s">
        <v>77</v>
      </c>
      <c r="B19" s="1">
        <v>16</v>
      </c>
      <c r="C19" s="1">
        <v>3.5049999999999999</v>
      </c>
      <c r="D19" s="1">
        <v>0.219</v>
      </c>
      <c r="E19" s="1">
        <v>3.4000000000000002E-2</v>
      </c>
      <c r="F19" s="1">
        <v>1.5329999999999999</v>
      </c>
      <c r="G19" s="1">
        <v>0.98499999999999999</v>
      </c>
      <c r="H19" s="1">
        <v>0.89</v>
      </c>
      <c r="I19" s="1">
        <v>0.59899999999999998</v>
      </c>
      <c r="J19" s="1">
        <v>455.31200000000001</v>
      </c>
      <c r="K19" s="1">
        <v>461.375</v>
      </c>
      <c r="L19" s="1">
        <v>105.057</v>
      </c>
      <c r="M19" s="1">
        <v>0.45400000000000001</v>
      </c>
      <c r="N19" s="1">
        <v>6</v>
      </c>
      <c r="O19" s="1">
        <f t="shared" si="0"/>
        <v>2.6666666666666665</v>
      </c>
      <c r="P19" s="8"/>
      <c r="Q19" s="8"/>
      <c r="R19" s="8"/>
      <c r="S19" s="8"/>
      <c r="T19" s="8"/>
      <c r="U19" s="8"/>
    </row>
    <row r="20" spans="1:21" x14ac:dyDescent="0.65">
      <c r="A20" s="1" t="s">
        <v>78</v>
      </c>
      <c r="B20" s="1">
        <v>18</v>
      </c>
      <c r="C20" s="1">
        <v>3.3279999999999998</v>
      </c>
      <c r="D20" s="1">
        <v>0.185</v>
      </c>
      <c r="E20" s="1">
        <v>3.2000000000000001E-2</v>
      </c>
      <c r="F20" s="1">
        <v>1.4630000000000001</v>
      </c>
      <c r="G20" s="1">
        <v>0.95799999999999996</v>
      </c>
      <c r="H20" s="1">
        <v>0.88900000000000001</v>
      </c>
      <c r="I20" s="1">
        <v>0.58899999999999997</v>
      </c>
      <c r="J20" s="1">
        <v>469.33300000000003</v>
      </c>
      <c r="K20" s="1">
        <v>643.88900000000001</v>
      </c>
      <c r="L20" s="1">
        <v>129.41399999999999</v>
      </c>
      <c r="M20" s="1">
        <v>0.42099999999999999</v>
      </c>
      <c r="N20" s="1">
        <v>5</v>
      </c>
      <c r="O20" s="1">
        <f t="shared" si="0"/>
        <v>3.6</v>
      </c>
      <c r="P20" s="8"/>
      <c r="Q20" s="8"/>
      <c r="R20" s="8"/>
      <c r="S20" s="8"/>
      <c r="T20" s="8"/>
      <c r="U20" s="8"/>
    </row>
    <row r="21" spans="1:21" x14ac:dyDescent="0.65">
      <c r="A21" s="1" t="s">
        <v>79</v>
      </c>
      <c r="B21" s="1">
        <v>13</v>
      </c>
      <c r="C21" s="1">
        <v>4.3029999999999999</v>
      </c>
      <c r="D21" s="1">
        <v>0.33100000000000002</v>
      </c>
      <c r="E21" s="1">
        <v>4.2000000000000003E-2</v>
      </c>
      <c r="F21" s="1">
        <v>1.871</v>
      </c>
      <c r="G21" s="1">
        <v>0.92500000000000004</v>
      </c>
      <c r="H21" s="1">
        <v>0.89900000000000002</v>
      </c>
      <c r="I21" s="1">
        <v>0.70299999999999996</v>
      </c>
      <c r="J21" s="1">
        <v>491.077</v>
      </c>
      <c r="K21" s="1">
        <v>526.76900000000001</v>
      </c>
      <c r="L21" s="1">
        <v>127.416</v>
      </c>
      <c r="M21" s="1">
        <v>0.54300000000000004</v>
      </c>
      <c r="N21" s="1">
        <v>5</v>
      </c>
      <c r="O21" s="1">
        <f t="shared" si="0"/>
        <v>2.6</v>
      </c>
      <c r="P21" s="8"/>
      <c r="Q21" s="8"/>
      <c r="R21" s="8"/>
      <c r="S21" s="8"/>
      <c r="T21" s="8"/>
      <c r="U21" s="8"/>
    </row>
    <row r="22" spans="1:21" x14ac:dyDescent="0.65">
      <c r="A22" s="1" t="s">
        <v>80</v>
      </c>
      <c r="B22" s="1">
        <v>41</v>
      </c>
      <c r="C22" s="1">
        <v>14.423999999999999</v>
      </c>
      <c r="D22" s="1">
        <v>0.35199999999999998</v>
      </c>
      <c r="E22" s="1">
        <v>0.14000000000000001</v>
      </c>
      <c r="F22" s="1">
        <v>2.0529999999999999</v>
      </c>
      <c r="G22" s="1">
        <v>0.79500000000000004</v>
      </c>
      <c r="H22" s="1">
        <v>0.81299999999999994</v>
      </c>
      <c r="I22" s="1">
        <v>0.752</v>
      </c>
      <c r="J22" s="1">
        <v>568.92700000000002</v>
      </c>
      <c r="K22" s="1">
        <v>748.56100000000004</v>
      </c>
      <c r="L22" s="1">
        <v>113.123</v>
      </c>
      <c r="M22" s="1">
        <v>0.54600000000000004</v>
      </c>
      <c r="N22" s="1">
        <v>6</v>
      </c>
      <c r="O22" s="1">
        <f t="shared" si="0"/>
        <v>6.833333333333333</v>
      </c>
      <c r="P22" s="8"/>
      <c r="Q22" s="8"/>
      <c r="R22" s="8"/>
      <c r="S22" s="8"/>
      <c r="T22" s="8"/>
      <c r="U22" s="8"/>
    </row>
    <row r="23" spans="1:21" x14ac:dyDescent="0.65">
      <c r="A23" s="1" t="s">
        <v>81</v>
      </c>
      <c r="B23" s="1">
        <v>52</v>
      </c>
      <c r="C23" s="1">
        <v>7.3890000000000002</v>
      </c>
      <c r="D23" s="1">
        <v>0.14199999999999999</v>
      </c>
      <c r="E23" s="1">
        <v>7.1999999999999995E-2</v>
      </c>
      <c r="F23" s="1">
        <v>1.2150000000000001</v>
      </c>
      <c r="G23" s="1">
        <v>0.97</v>
      </c>
      <c r="H23" s="1">
        <v>0.88700000000000001</v>
      </c>
      <c r="I23" s="1">
        <v>0.49099999999999999</v>
      </c>
      <c r="J23" s="1">
        <v>424.827</v>
      </c>
      <c r="K23" s="1">
        <v>558.904</v>
      </c>
      <c r="L23" s="1">
        <v>114.68</v>
      </c>
      <c r="M23" s="1">
        <v>0.36299999999999999</v>
      </c>
      <c r="N23" s="1">
        <v>5</v>
      </c>
      <c r="O23" s="1">
        <f t="shared" si="0"/>
        <v>10.4</v>
      </c>
      <c r="P23" s="8"/>
      <c r="Q23" s="8"/>
      <c r="R23" s="8"/>
      <c r="S23" s="8"/>
      <c r="T23" s="8"/>
      <c r="U23" s="8"/>
    </row>
    <row r="24" spans="1:21" x14ac:dyDescent="0.65">
      <c r="A24" s="1" t="s">
        <v>82</v>
      </c>
      <c r="B24" s="1">
        <v>23</v>
      </c>
      <c r="C24" s="1">
        <v>6.2770000000000001</v>
      </c>
      <c r="D24" s="1">
        <v>0.27300000000000002</v>
      </c>
      <c r="E24" s="1">
        <v>6.0999999999999999E-2</v>
      </c>
      <c r="F24" s="1">
        <v>1.696</v>
      </c>
      <c r="G24" s="1">
        <v>0.93200000000000005</v>
      </c>
      <c r="H24" s="1">
        <v>0.85899999999999999</v>
      </c>
      <c r="I24" s="1">
        <v>0.65400000000000003</v>
      </c>
      <c r="J24" s="1">
        <v>430.65199999999999</v>
      </c>
      <c r="K24" s="1">
        <v>519.60900000000004</v>
      </c>
      <c r="L24" s="1">
        <v>124.538</v>
      </c>
      <c r="M24" s="1">
        <v>0.499</v>
      </c>
      <c r="N24" s="1">
        <v>6</v>
      </c>
      <c r="O24" s="1">
        <f t="shared" si="0"/>
        <v>3.8333333333333335</v>
      </c>
      <c r="P24" s="8"/>
      <c r="Q24" s="8"/>
      <c r="R24" s="8"/>
      <c r="S24" s="8"/>
      <c r="T24" s="8"/>
      <c r="U24" s="8"/>
    </row>
    <row r="25" spans="1:21" x14ac:dyDescent="0.65">
      <c r="A25" s="1" t="s">
        <v>143</v>
      </c>
      <c r="B25" s="1">
        <v>53</v>
      </c>
      <c r="C25" s="1">
        <v>12.311999999999999</v>
      </c>
      <c r="D25" s="1">
        <v>0.23200000000000001</v>
      </c>
      <c r="E25" s="1">
        <v>0.11899999999999999</v>
      </c>
      <c r="F25" s="1">
        <v>1.734</v>
      </c>
      <c r="G25" s="1">
        <v>0.89100000000000001</v>
      </c>
      <c r="H25" s="1">
        <v>0.84199999999999997</v>
      </c>
      <c r="I25" s="1">
        <v>0.65700000000000003</v>
      </c>
      <c r="J25" s="1">
        <v>782.35799999999995</v>
      </c>
      <c r="K25" s="1">
        <v>400.113</v>
      </c>
      <c r="L25" s="1">
        <v>117.358</v>
      </c>
      <c r="M25" s="1">
        <v>0.45800000000000002</v>
      </c>
      <c r="N25" s="1">
        <v>7</v>
      </c>
      <c r="O25" s="1">
        <f t="shared" si="0"/>
        <v>7.5714285714285712</v>
      </c>
      <c r="P25" s="8">
        <f>AVERAGE(O25:O34)</f>
        <v>7.9613095238095237</v>
      </c>
      <c r="Q25" s="8">
        <f t="shared" ref="Q25" si="5">_xlfn.STDEV.S(O25:O34)</f>
        <v>3.3478322827350917</v>
      </c>
      <c r="R25" s="8">
        <f>AVERAGE(D25:D34)</f>
        <v>0.21890000000000001</v>
      </c>
      <c r="S25" s="8">
        <f t="shared" ref="S25" si="6">_xlfn.STDEV.S(D25:D34)</f>
        <v>0.11958209639313815</v>
      </c>
      <c r="T25" s="8">
        <f t="shared" ref="T25" si="7">AVERAGE(I25:I34)</f>
        <v>0.60960000000000003</v>
      </c>
      <c r="U25" s="8">
        <f t="shared" ref="U25" si="8">_xlfn.STDEV.S(I25:I34)</f>
        <v>0.14065576577035313</v>
      </c>
    </row>
    <row r="26" spans="1:21" x14ac:dyDescent="0.65">
      <c r="A26" s="1" t="s">
        <v>144</v>
      </c>
      <c r="B26" s="1">
        <v>29</v>
      </c>
      <c r="C26" s="1">
        <v>5.931</v>
      </c>
      <c r="D26" s="1">
        <v>0.20499999999999999</v>
      </c>
      <c r="E26" s="1">
        <v>5.7000000000000002E-2</v>
      </c>
      <c r="F26" s="1">
        <v>1.58</v>
      </c>
      <c r="G26" s="1">
        <v>0.93100000000000005</v>
      </c>
      <c r="H26" s="1">
        <v>0.86899999999999999</v>
      </c>
      <c r="I26" s="1">
        <v>0.621</v>
      </c>
      <c r="J26" s="1">
        <v>827.96600000000001</v>
      </c>
      <c r="K26" s="1">
        <v>566.30999999999995</v>
      </c>
      <c r="L26" s="1">
        <v>112.992</v>
      </c>
      <c r="M26" s="1">
        <v>0.437</v>
      </c>
      <c r="N26" s="1">
        <v>8</v>
      </c>
      <c r="O26" s="1">
        <f t="shared" si="0"/>
        <v>3.625</v>
      </c>
      <c r="P26" s="8"/>
      <c r="Q26" s="8"/>
      <c r="R26" s="8"/>
      <c r="S26" s="8"/>
      <c r="T26" s="8"/>
      <c r="U26" s="8"/>
    </row>
    <row r="27" spans="1:21" x14ac:dyDescent="0.65">
      <c r="A27" s="1" t="s">
        <v>145</v>
      </c>
      <c r="B27" s="1">
        <v>29</v>
      </c>
      <c r="C27" s="1">
        <v>7.6070000000000002</v>
      </c>
      <c r="D27" s="1">
        <v>0.26200000000000001</v>
      </c>
      <c r="E27" s="1">
        <v>7.3999999999999996E-2</v>
      </c>
      <c r="F27" s="1">
        <v>1.6379999999999999</v>
      </c>
      <c r="G27" s="1">
        <v>0.93100000000000005</v>
      </c>
      <c r="H27" s="1">
        <v>0.88200000000000001</v>
      </c>
      <c r="I27" s="1">
        <v>0.629</v>
      </c>
      <c r="J27" s="1">
        <v>730.86199999999997</v>
      </c>
      <c r="K27" s="1">
        <v>531.10299999999995</v>
      </c>
      <c r="L27" s="1">
        <v>97.911000000000001</v>
      </c>
      <c r="M27" s="1">
        <v>0.44500000000000001</v>
      </c>
      <c r="N27" s="1">
        <v>6</v>
      </c>
      <c r="O27" s="1">
        <f t="shared" si="0"/>
        <v>4.833333333333333</v>
      </c>
      <c r="P27" s="8"/>
      <c r="Q27" s="8"/>
      <c r="R27" s="8"/>
      <c r="S27" s="8"/>
      <c r="T27" s="8"/>
      <c r="U27" s="8"/>
    </row>
    <row r="28" spans="1:21" x14ac:dyDescent="0.65">
      <c r="A28" s="1" t="s">
        <v>146</v>
      </c>
      <c r="B28" s="1">
        <v>20</v>
      </c>
      <c r="C28" s="1">
        <v>10.427</v>
      </c>
      <c r="D28" s="1">
        <v>0.52100000000000002</v>
      </c>
      <c r="E28" s="1">
        <v>0.10100000000000001</v>
      </c>
      <c r="F28" s="1">
        <v>2.5920000000000001</v>
      </c>
      <c r="G28" s="1">
        <v>0.79800000000000004</v>
      </c>
      <c r="H28" s="1">
        <v>0.84099999999999997</v>
      </c>
      <c r="I28" s="1">
        <v>0.93</v>
      </c>
      <c r="J28" s="1">
        <v>451.8</v>
      </c>
      <c r="K28" s="1">
        <v>573.5</v>
      </c>
      <c r="L28" s="1">
        <v>107.88800000000001</v>
      </c>
      <c r="M28" s="1">
        <v>0.65600000000000003</v>
      </c>
      <c r="N28" s="1">
        <v>3</v>
      </c>
      <c r="O28" s="1">
        <f t="shared" si="0"/>
        <v>6.666666666666667</v>
      </c>
      <c r="P28" s="8"/>
      <c r="Q28" s="8"/>
      <c r="R28" s="8"/>
      <c r="S28" s="8"/>
      <c r="T28" s="8"/>
      <c r="U28" s="8"/>
    </row>
    <row r="29" spans="1:21" x14ac:dyDescent="0.65">
      <c r="A29" s="1" t="s">
        <v>147</v>
      </c>
      <c r="B29" s="1">
        <v>32</v>
      </c>
      <c r="C29" s="1">
        <v>2.7959999999999998</v>
      </c>
      <c r="D29" s="1">
        <v>8.6999999999999994E-2</v>
      </c>
      <c r="E29" s="1">
        <v>2.7E-2</v>
      </c>
      <c r="F29" s="1">
        <v>0.99</v>
      </c>
      <c r="G29" s="1">
        <v>0.94699999999999995</v>
      </c>
      <c r="H29" s="1">
        <v>0.88800000000000001</v>
      </c>
      <c r="I29" s="1">
        <v>0.41699999999999998</v>
      </c>
      <c r="J29" s="1">
        <v>569.81200000000001</v>
      </c>
      <c r="K29" s="1">
        <v>440.06200000000001</v>
      </c>
      <c r="L29" s="1">
        <v>104.878</v>
      </c>
      <c r="M29" s="1">
        <v>0.28999999999999998</v>
      </c>
      <c r="N29" s="1">
        <v>4</v>
      </c>
      <c r="O29" s="1">
        <f t="shared" si="0"/>
        <v>8</v>
      </c>
      <c r="P29" s="8"/>
      <c r="Q29" s="8"/>
      <c r="R29" s="8"/>
      <c r="S29" s="8"/>
      <c r="T29" s="8"/>
      <c r="U29" s="8"/>
    </row>
    <row r="30" spans="1:21" x14ac:dyDescent="0.65">
      <c r="A30" s="1" t="s">
        <v>148</v>
      </c>
      <c r="B30" s="1">
        <v>11</v>
      </c>
      <c r="C30" s="1">
        <v>2.0550000000000002</v>
      </c>
      <c r="D30" s="1">
        <v>0.187</v>
      </c>
      <c r="E30" s="1">
        <v>0.02</v>
      </c>
      <c r="F30" s="1">
        <v>1.639</v>
      </c>
      <c r="G30" s="1">
        <v>0.70799999999999996</v>
      </c>
      <c r="H30" s="1">
        <v>0.73199999999999998</v>
      </c>
      <c r="I30" s="1">
        <v>0.58899999999999997</v>
      </c>
      <c r="J30" s="1">
        <v>266.27300000000002</v>
      </c>
      <c r="K30" s="1">
        <v>291.72699999999998</v>
      </c>
      <c r="L30" s="1">
        <v>99.007999999999996</v>
      </c>
      <c r="M30" s="1">
        <v>0.42599999999999999</v>
      </c>
      <c r="N30" s="1">
        <v>2</v>
      </c>
      <c r="O30" s="1">
        <f t="shared" si="0"/>
        <v>5.5</v>
      </c>
      <c r="P30" s="8"/>
      <c r="Q30" s="8"/>
      <c r="R30" s="8"/>
      <c r="S30" s="8"/>
      <c r="T30" s="8"/>
      <c r="U30" s="8"/>
    </row>
    <row r="31" spans="1:21" x14ac:dyDescent="0.65">
      <c r="A31" s="1" t="s">
        <v>149</v>
      </c>
      <c r="B31" s="1">
        <v>47</v>
      </c>
      <c r="C31" s="1">
        <v>11.433999999999999</v>
      </c>
      <c r="D31" s="1">
        <v>0.24299999999999999</v>
      </c>
      <c r="E31" s="1">
        <v>0.111</v>
      </c>
      <c r="F31" s="1">
        <v>1.8140000000000001</v>
      </c>
      <c r="G31" s="1">
        <v>0.877</v>
      </c>
      <c r="H31" s="1">
        <v>0.85599999999999998</v>
      </c>
      <c r="I31" s="1">
        <v>0.68899999999999995</v>
      </c>
      <c r="J31" s="1">
        <v>480.21300000000002</v>
      </c>
      <c r="K31" s="1">
        <v>409.12799999999999</v>
      </c>
      <c r="L31" s="1">
        <v>97.269000000000005</v>
      </c>
      <c r="M31" s="1">
        <v>0.51100000000000001</v>
      </c>
      <c r="N31" s="1">
        <v>4</v>
      </c>
      <c r="O31" s="1">
        <f t="shared" si="0"/>
        <v>11.75</v>
      </c>
      <c r="P31" s="8"/>
      <c r="Q31" s="8"/>
      <c r="R31" s="8"/>
      <c r="S31" s="8"/>
      <c r="T31" s="8"/>
      <c r="U31" s="8"/>
    </row>
    <row r="32" spans="1:21" x14ac:dyDescent="0.65">
      <c r="A32" s="1" t="s">
        <v>150</v>
      </c>
      <c r="B32" s="1">
        <v>35</v>
      </c>
      <c r="C32" s="1">
        <v>6.4790000000000001</v>
      </c>
      <c r="D32" s="1">
        <v>0.185</v>
      </c>
      <c r="E32" s="1">
        <v>6.3E-2</v>
      </c>
      <c r="F32" s="1">
        <v>1.4359999999999999</v>
      </c>
      <c r="G32" s="1">
        <v>0.93300000000000005</v>
      </c>
      <c r="H32" s="1">
        <v>0.85599999999999998</v>
      </c>
      <c r="I32" s="1">
        <v>0.57599999999999996</v>
      </c>
      <c r="J32" s="1">
        <v>812.54300000000001</v>
      </c>
      <c r="K32" s="1">
        <v>736.05700000000002</v>
      </c>
      <c r="L32" s="1">
        <v>114.32599999999999</v>
      </c>
      <c r="M32" s="1">
        <v>0.39900000000000002</v>
      </c>
      <c r="N32" s="1">
        <v>5</v>
      </c>
      <c r="O32" s="1">
        <f t="shared" si="0"/>
        <v>7</v>
      </c>
      <c r="P32" s="8"/>
      <c r="Q32" s="8"/>
      <c r="R32" s="8"/>
      <c r="S32" s="8"/>
      <c r="T32" s="8"/>
      <c r="U32" s="8"/>
    </row>
    <row r="33" spans="1:21" x14ac:dyDescent="0.65">
      <c r="A33" s="1" t="s">
        <v>151</v>
      </c>
      <c r="B33" s="1">
        <v>88</v>
      </c>
      <c r="C33" s="1">
        <v>13.11</v>
      </c>
      <c r="D33" s="1">
        <v>0.14899999999999999</v>
      </c>
      <c r="E33" s="1">
        <v>0.127</v>
      </c>
      <c r="F33" s="1">
        <v>1.278</v>
      </c>
      <c r="G33" s="1">
        <v>0.96799999999999997</v>
      </c>
      <c r="H33" s="1">
        <v>0.88900000000000001</v>
      </c>
      <c r="I33" s="1">
        <v>0.51600000000000001</v>
      </c>
      <c r="J33" s="1">
        <v>781.11400000000003</v>
      </c>
      <c r="K33" s="1">
        <v>743.21600000000001</v>
      </c>
      <c r="L33" s="1">
        <v>101.884</v>
      </c>
      <c r="M33" s="1">
        <v>0.379</v>
      </c>
      <c r="N33" s="1">
        <v>6</v>
      </c>
      <c r="O33" s="1">
        <f t="shared" si="0"/>
        <v>14.666666666666666</v>
      </c>
      <c r="P33" s="8"/>
      <c r="Q33" s="8"/>
      <c r="R33" s="8"/>
      <c r="S33" s="8"/>
      <c r="T33" s="8"/>
      <c r="U33" s="8"/>
    </row>
    <row r="34" spans="1:21" x14ac:dyDescent="0.65">
      <c r="A34" s="1" t="s">
        <v>152</v>
      </c>
      <c r="B34" s="1">
        <v>40</v>
      </c>
      <c r="C34" s="1">
        <v>4.7300000000000004</v>
      </c>
      <c r="D34" s="1">
        <v>0.11799999999999999</v>
      </c>
      <c r="E34" s="1">
        <v>4.5999999999999999E-2</v>
      </c>
      <c r="F34" s="1">
        <v>1.1579999999999999</v>
      </c>
      <c r="G34" s="1">
        <v>0.97</v>
      </c>
      <c r="H34" s="1">
        <v>0.88200000000000001</v>
      </c>
      <c r="I34" s="1">
        <v>0.47199999999999998</v>
      </c>
      <c r="J34" s="1">
        <v>312.75</v>
      </c>
      <c r="K34" s="1">
        <v>643.82500000000005</v>
      </c>
      <c r="L34" s="1">
        <v>123.235</v>
      </c>
      <c r="M34" s="1">
        <v>0.34899999999999998</v>
      </c>
      <c r="N34" s="1">
        <v>4</v>
      </c>
      <c r="O34" s="1">
        <f t="shared" si="0"/>
        <v>10</v>
      </c>
      <c r="P34" s="8"/>
      <c r="Q34" s="8"/>
      <c r="R34" s="8"/>
      <c r="S34" s="8"/>
      <c r="T34" s="8"/>
      <c r="U34" s="8"/>
    </row>
    <row r="35" spans="1:21" x14ac:dyDescent="0.65">
      <c r="A35" s="1" t="s">
        <v>153</v>
      </c>
      <c r="B35" s="1">
        <v>14</v>
      </c>
      <c r="C35" s="1">
        <v>5.3019999999999996</v>
      </c>
      <c r="D35" s="1">
        <v>0.379</v>
      </c>
      <c r="E35" s="1">
        <v>5.0999999999999997E-2</v>
      </c>
      <c r="F35" s="1">
        <v>2.65</v>
      </c>
      <c r="G35" s="1">
        <v>0.71599999999999997</v>
      </c>
      <c r="H35" s="1">
        <v>0.77700000000000002</v>
      </c>
      <c r="I35" s="1">
        <v>0.80900000000000005</v>
      </c>
      <c r="J35" s="1">
        <v>549.71400000000006</v>
      </c>
      <c r="K35" s="1">
        <v>687.78599999999994</v>
      </c>
      <c r="L35" s="1">
        <v>109.509</v>
      </c>
      <c r="M35" s="1">
        <v>0.63900000000000001</v>
      </c>
      <c r="N35" s="1">
        <v>3</v>
      </c>
      <c r="O35" s="1">
        <f t="shared" si="0"/>
        <v>4.666666666666667</v>
      </c>
      <c r="P35" s="8">
        <f>AVERAGE(O35:O44)</f>
        <v>12.165238095238095</v>
      </c>
      <c r="Q35" s="8">
        <f t="shared" ref="Q35" si="9">_xlfn.STDEV.S(O35:O44)</f>
        <v>8.6869624120633606</v>
      </c>
      <c r="R35" s="8">
        <f>AVERAGE(D35:D44)</f>
        <v>0.21859999999999999</v>
      </c>
      <c r="S35" s="8">
        <f t="shared" ref="S35" si="10">_xlfn.STDEV.S(D35:D44)</f>
        <v>0.11791446994420249</v>
      </c>
      <c r="T35" s="8">
        <f t="shared" ref="T35" si="11">AVERAGE(I35:I44)</f>
        <v>0.61329999999999996</v>
      </c>
      <c r="U35" s="8">
        <f t="shared" ref="U35" si="12">_xlfn.STDEV.S(I35:I44)</f>
        <v>0.15008001569533236</v>
      </c>
    </row>
    <row r="36" spans="1:21" x14ac:dyDescent="0.65">
      <c r="A36" s="1" t="s">
        <v>154</v>
      </c>
      <c r="B36" s="1">
        <v>137</v>
      </c>
      <c r="C36" s="1">
        <v>65.325000000000003</v>
      </c>
      <c r="D36" s="1">
        <v>0.47699999999999998</v>
      </c>
      <c r="E36" s="1">
        <v>0.63300000000000001</v>
      </c>
      <c r="F36" s="1">
        <v>2.4870000000000001</v>
      </c>
      <c r="G36" s="1">
        <v>0.85799999999999998</v>
      </c>
      <c r="H36" s="1">
        <v>0.86399999999999999</v>
      </c>
      <c r="I36" s="1">
        <v>0.93500000000000005</v>
      </c>
      <c r="J36" s="1">
        <v>480.416</v>
      </c>
      <c r="K36" s="1">
        <v>592.745</v>
      </c>
      <c r="L36" s="1">
        <v>96.817999999999998</v>
      </c>
      <c r="M36" s="1">
        <v>0.65</v>
      </c>
      <c r="N36" s="1">
        <v>10</v>
      </c>
      <c r="O36" s="1">
        <f t="shared" si="0"/>
        <v>13.7</v>
      </c>
      <c r="P36" s="8"/>
      <c r="Q36" s="8"/>
      <c r="R36" s="8"/>
      <c r="S36" s="8"/>
      <c r="T36" s="8"/>
      <c r="U36" s="8"/>
    </row>
    <row r="37" spans="1:21" x14ac:dyDescent="0.65">
      <c r="A37" s="1" t="s">
        <v>155</v>
      </c>
      <c r="B37" s="1">
        <v>30</v>
      </c>
      <c r="C37" s="1">
        <v>4.5039999999999996</v>
      </c>
      <c r="D37" s="1">
        <v>0.15</v>
      </c>
      <c r="E37" s="1">
        <v>4.3999999999999997E-2</v>
      </c>
      <c r="F37" s="1">
        <v>1.327</v>
      </c>
      <c r="G37" s="1">
        <v>0.93700000000000006</v>
      </c>
      <c r="H37" s="1">
        <v>0.85599999999999998</v>
      </c>
      <c r="I37" s="1">
        <v>0.53200000000000003</v>
      </c>
      <c r="J37" s="1">
        <v>195.833</v>
      </c>
      <c r="K37" s="1">
        <v>562.73299999999995</v>
      </c>
      <c r="L37" s="1">
        <v>117.605</v>
      </c>
      <c r="M37" s="1">
        <v>0.39200000000000002</v>
      </c>
      <c r="N37" s="1">
        <v>3</v>
      </c>
      <c r="O37" s="1">
        <f t="shared" si="0"/>
        <v>10</v>
      </c>
      <c r="P37" s="8"/>
      <c r="Q37" s="8"/>
      <c r="R37" s="8"/>
      <c r="S37" s="8"/>
      <c r="T37" s="8"/>
      <c r="U37" s="8"/>
    </row>
    <row r="38" spans="1:21" x14ac:dyDescent="0.65">
      <c r="A38" s="1" t="s">
        <v>156</v>
      </c>
      <c r="B38" s="1">
        <v>92</v>
      </c>
      <c r="C38" s="1">
        <v>14.109</v>
      </c>
      <c r="D38" s="1">
        <v>0.153</v>
      </c>
      <c r="E38" s="1">
        <v>0.13700000000000001</v>
      </c>
      <c r="F38" s="1">
        <v>1.2789999999999999</v>
      </c>
      <c r="G38" s="1">
        <v>0.94099999999999995</v>
      </c>
      <c r="H38" s="1">
        <v>0.85399999999999998</v>
      </c>
      <c r="I38" s="1">
        <v>0.51300000000000001</v>
      </c>
      <c r="J38" s="1">
        <v>652.33699999999999</v>
      </c>
      <c r="K38" s="1">
        <v>335.45699999999999</v>
      </c>
      <c r="L38" s="1">
        <v>98.668000000000006</v>
      </c>
      <c r="M38" s="1">
        <v>0.378</v>
      </c>
      <c r="N38" s="1">
        <v>7</v>
      </c>
      <c r="O38" s="1">
        <f t="shared" si="0"/>
        <v>13.142857142857142</v>
      </c>
      <c r="P38" s="8"/>
      <c r="Q38" s="8"/>
      <c r="R38" s="8"/>
      <c r="S38" s="8"/>
      <c r="T38" s="8"/>
      <c r="U38" s="8"/>
    </row>
    <row r="39" spans="1:21" x14ac:dyDescent="0.65">
      <c r="A39" s="1" t="s">
        <v>157</v>
      </c>
      <c r="B39" s="1">
        <v>22</v>
      </c>
      <c r="C39" s="1">
        <v>4.7140000000000004</v>
      </c>
      <c r="D39" s="1">
        <v>0.214</v>
      </c>
      <c r="E39" s="1">
        <v>4.5999999999999999E-2</v>
      </c>
      <c r="F39" s="1">
        <v>1.621</v>
      </c>
      <c r="G39" s="1">
        <v>0.95799999999999996</v>
      </c>
      <c r="H39" s="1">
        <v>0.86899999999999999</v>
      </c>
      <c r="I39" s="1">
        <v>0.63</v>
      </c>
      <c r="J39" s="1">
        <v>612.22699999999998</v>
      </c>
      <c r="K39" s="1">
        <v>423.63600000000002</v>
      </c>
      <c r="L39" s="1">
        <v>97.19</v>
      </c>
      <c r="M39" s="1">
        <v>0.48099999999999998</v>
      </c>
      <c r="N39" s="1">
        <v>7</v>
      </c>
      <c r="O39" s="1">
        <f t="shared" si="0"/>
        <v>3.1428571428571428</v>
      </c>
      <c r="P39" s="8"/>
      <c r="Q39" s="8"/>
      <c r="R39" s="8"/>
      <c r="S39" s="8"/>
      <c r="T39" s="8"/>
      <c r="U39" s="8"/>
    </row>
    <row r="40" spans="1:21" x14ac:dyDescent="0.65">
      <c r="A40" s="1" t="s">
        <v>158</v>
      </c>
      <c r="B40" s="1">
        <v>27</v>
      </c>
      <c r="C40" s="1">
        <v>4.585</v>
      </c>
      <c r="D40" s="1">
        <v>0.17</v>
      </c>
      <c r="E40" s="1">
        <v>4.3999999999999997E-2</v>
      </c>
      <c r="F40" s="1">
        <v>1.4179999999999999</v>
      </c>
      <c r="G40" s="1">
        <v>0.95699999999999996</v>
      </c>
      <c r="H40" s="1">
        <v>0.875</v>
      </c>
      <c r="I40" s="1">
        <v>0.56599999999999995</v>
      </c>
      <c r="J40" s="1">
        <v>397.03699999999998</v>
      </c>
      <c r="K40" s="1">
        <v>503.92599999999999</v>
      </c>
      <c r="L40" s="1">
        <v>96.745999999999995</v>
      </c>
      <c r="M40" s="1">
        <v>0.40899999999999997</v>
      </c>
      <c r="N40" s="1">
        <v>5</v>
      </c>
      <c r="O40" s="1">
        <f t="shared" si="0"/>
        <v>5.4</v>
      </c>
      <c r="P40" s="8"/>
      <c r="Q40" s="8"/>
      <c r="R40" s="8"/>
      <c r="S40" s="8"/>
      <c r="T40" s="8"/>
      <c r="U40" s="8"/>
    </row>
    <row r="41" spans="1:21" x14ac:dyDescent="0.65">
      <c r="A41" s="1" t="s">
        <v>159</v>
      </c>
      <c r="B41" s="1">
        <v>28</v>
      </c>
      <c r="C41" s="1">
        <v>5.7050000000000001</v>
      </c>
      <c r="D41" s="1">
        <v>0.20399999999999999</v>
      </c>
      <c r="E41" s="1">
        <v>5.5E-2</v>
      </c>
      <c r="F41" s="1">
        <v>1.5780000000000001</v>
      </c>
      <c r="G41" s="1">
        <v>0.93200000000000005</v>
      </c>
      <c r="H41" s="1">
        <v>0.877</v>
      </c>
      <c r="I41" s="1">
        <v>0.61399999999999999</v>
      </c>
      <c r="J41" s="1">
        <v>221.464</v>
      </c>
      <c r="K41" s="1">
        <v>521.64300000000003</v>
      </c>
      <c r="L41" s="1">
        <v>120.54600000000001</v>
      </c>
      <c r="M41" s="1">
        <v>0.436</v>
      </c>
      <c r="N41" s="1">
        <v>5</v>
      </c>
      <c r="O41" s="1">
        <f t="shared" si="0"/>
        <v>5.6</v>
      </c>
      <c r="P41" s="8"/>
      <c r="Q41" s="8"/>
      <c r="R41" s="8"/>
      <c r="S41" s="8"/>
      <c r="T41" s="8"/>
      <c r="U41" s="8"/>
    </row>
    <row r="42" spans="1:21" x14ac:dyDescent="0.65">
      <c r="A42" s="1" t="s">
        <v>160</v>
      </c>
      <c r="B42" s="1">
        <v>48</v>
      </c>
      <c r="C42" s="1">
        <v>5.149</v>
      </c>
      <c r="D42" s="1">
        <v>0.107</v>
      </c>
      <c r="E42" s="1">
        <v>0.05</v>
      </c>
      <c r="F42" s="1">
        <v>1.0840000000000001</v>
      </c>
      <c r="G42" s="1">
        <v>0.97299999999999998</v>
      </c>
      <c r="H42" s="1">
        <v>0.88100000000000001</v>
      </c>
      <c r="I42" s="1">
        <v>0.45400000000000001</v>
      </c>
      <c r="J42" s="1">
        <v>719.52099999999996</v>
      </c>
      <c r="K42" s="1">
        <v>613.91700000000003</v>
      </c>
      <c r="L42" s="1">
        <v>110.56</v>
      </c>
      <c r="M42" s="1">
        <v>0.33</v>
      </c>
      <c r="N42" s="1">
        <v>4</v>
      </c>
      <c r="O42" s="1">
        <f t="shared" si="0"/>
        <v>12</v>
      </c>
      <c r="P42" s="8"/>
      <c r="Q42" s="8"/>
      <c r="R42" s="8"/>
      <c r="S42" s="8"/>
      <c r="T42" s="8"/>
      <c r="U42" s="8"/>
    </row>
    <row r="43" spans="1:21" x14ac:dyDescent="0.65">
      <c r="A43" s="1" t="s">
        <v>161</v>
      </c>
      <c r="B43" s="1">
        <v>102</v>
      </c>
      <c r="C43" s="1">
        <v>12.973000000000001</v>
      </c>
      <c r="D43" s="1">
        <v>0.127</v>
      </c>
      <c r="E43" s="1">
        <v>0.126</v>
      </c>
      <c r="F43" s="1">
        <v>1.2030000000000001</v>
      </c>
      <c r="G43" s="1">
        <v>0.95299999999999996</v>
      </c>
      <c r="H43" s="1">
        <v>0.85899999999999999</v>
      </c>
      <c r="I43" s="1">
        <v>0.48699999999999999</v>
      </c>
      <c r="J43" s="1">
        <v>525.32399999999996</v>
      </c>
      <c r="K43" s="1">
        <v>434.26499999999999</v>
      </c>
      <c r="L43" s="1">
        <v>105.61799999999999</v>
      </c>
      <c r="M43" s="1">
        <v>0.35499999999999998</v>
      </c>
      <c r="N43" s="1">
        <v>4</v>
      </c>
      <c r="O43" s="1">
        <f t="shared" si="0"/>
        <v>25.5</v>
      </c>
      <c r="P43" s="8"/>
      <c r="Q43" s="8"/>
      <c r="R43" s="8"/>
      <c r="S43" s="8"/>
      <c r="T43" s="8"/>
      <c r="U43" s="8"/>
    </row>
    <row r="44" spans="1:21" x14ac:dyDescent="0.65">
      <c r="A44" s="1" t="s">
        <v>162</v>
      </c>
      <c r="B44" s="1">
        <v>114</v>
      </c>
      <c r="C44" s="1">
        <v>23.352</v>
      </c>
      <c r="D44" s="1">
        <v>0.20499999999999999</v>
      </c>
      <c r="E44" s="1">
        <v>0.22600000000000001</v>
      </c>
      <c r="F44" s="1">
        <v>1.5469999999999999</v>
      </c>
      <c r="G44" s="1">
        <v>0.89</v>
      </c>
      <c r="H44" s="1">
        <v>0.84199999999999997</v>
      </c>
      <c r="I44" s="1">
        <v>0.59299999999999997</v>
      </c>
      <c r="J44" s="1">
        <v>467.57900000000001</v>
      </c>
      <c r="K44" s="1">
        <v>339.30700000000002</v>
      </c>
      <c r="L44" s="1">
        <v>101.584</v>
      </c>
      <c r="M44" s="1">
        <v>0.441</v>
      </c>
      <c r="N44" s="1">
        <v>4</v>
      </c>
      <c r="O44" s="1">
        <f t="shared" si="0"/>
        <v>28.5</v>
      </c>
      <c r="P44" s="8"/>
      <c r="Q44" s="8"/>
      <c r="R44" s="8"/>
      <c r="S44" s="8"/>
      <c r="T44" s="8"/>
      <c r="U44" s="8"/>
    </row>
    <row r="45" spans="1:21" x14ac:dyDescent="0.65">
      <c r="A45" s="1" t="s">
        <v>225</v>
      </c>
      <c r="B45" s="1">
        <v>64</v>
      </c>
      <c r="C45" s="1">
        <v>28.138000000000002</v>
      </c>
      <c r="D45" s="1">
        <v>0.44</v>
      </c>
      <c r="E45" s="1">
        <v>0.27300000000000002</v>
      </c>
      <c r="F45" s="1">
        <v>2.302</v>
      </c>
      <c r="G45" s="1">
        <v>0.93899999999999995</v>
      </c>
      <c r="H45" s="1">
        <v>0.89</v>
      </c>
      <c r="I45" s="1">
        <v>0.84499999999999997</v>
      </c>
      <c r="J45" s="1">
        <v>369.875</v>
      </c>
      <c r="K45" s="1">
        <v>835.51599999999996</v>
      </c>
      <c r="L45" s="1">
        <v>97.942999999999998</v>
      </c>
      <c r="M45" s="1">
        <v>0.67</v>
      </c>
      <c r="N45" s="1">
        <v>4</v>
      </c>
      <c r="O45" s="1">
        <f t="shared" si="0"/>
        <v>16</v>
      </c>
      <c r="P45" s="8">
        <f t="shared" ref="P45" si="13">AVERAGE(O45:O54)</f>
        <v>15.269166666666667</v>
      </c>
      <c r="Q45" s="8">
        <f t="shared" ref="Q45:Q55" si="14">_xlfn.STDEV.S(O45:O54)</f>
        <v>8.6619966495485414</v>
      </c>
      <c r="R45" s="8">
        <f t="shared" ref="R45" si="15">AVERAGE(D45:D54)</f>
        <v>0.22759999999999997</v>
      </c>
      <c r="S45" s="8">
        <f t="shared" ref="S45:S55" si="16">_xlfn.STDEV.S(D45:D54)</f>
        <v>0.11530365706833988</v>
      </c>
      <c r="T45" s="8">
        <f t="shared" ref="T45:T55" si="17">AVERAGE(I45:I54)</f>
        <v>0.61630000000000007</v>
      </c>
      <c r="U45" s="8">
        <f t="shared" ref="U45:U55" si="18">_xlfn.STDEV.S(I45:I54)</f>
        <v>0.13702315295031103</v>
      </c>
    </row>
    <row r="46" spans="1:21" x14ac:dyDescent="0.65">
      <c r="A46" s="1" t="s">
        <v>226</v>
      </c>
      <c r="B46" s="1">
        <v>54</v>
      </c>
      <c r="C46" s="1">
        <v>9.8309999999999995</v>
      </c>
      <c r="D46" s="1">
        <v>0.182</v>
      </c>
      <c r="E46" s="1">
        <v>9.5000000000000001E-2</v>
      </c>
      <c r="F46" s="1">
        <v>1.4690000000000001</v>
      </c>
      <c r="G46" s="1">
        <v>0.95599999999999996</v>
      </c>
      <c r="H46" s="1">
        <v>0.87</v>
      </c>
      <c r="I46" s="1">
        <v>0.58499999999999996</v>
      </c>
      <c r="J46" s="1">
        <v>589.98099999999999</v>
      </c>
      <c r="K46" s="1">
        <v>518.07399999999996</v>
      </c>
      <c r="L46" s="1">
        <v>99.501999999999995</v>
      </c>
      <c r="M46" s="1">
        <v>0.42</v>
      </c>
      <c r="N46" s="1">
        <v>5</v>
      </c>
      <c r="O46" s="1">
        <f t="shared" si="0"/>
        <v>10.8</v>
      </c>
      <c r="P46" s="8"/>
      <c r="Q46" s="8"/>
      <c r="R46" s="8"/>
      <c r="S46" s="8"/>
      <c r="T46" s="8"/>
      <c r="U46" s="8"/>
    </row>
    <row r="47" spans="1:21" x14ac:dyDescent="0.65">
      <c r="A47" s="1" t="s">
        <v>227</v>
      </c>
      <c r="B47" s="1">
        <v>55</v>
      </c>
      <c r="C47" s="1">
        <v>6.4870000000000001</v>
      </c>
      <c r="D47" s="1">
        <v>0.11799999999999999</v>
      </c>
      <c r="E47" s="1">
        <v>6.3E-2</v>
      </c>
      <c r="F47" s="1">
        <v>1.1759999999999999</v>
      </c>
      <c r="G47" s="1">
        <v>0.95199999999999996</v>
      </c>
      <c r="H47" s="1">
        <v>0.86399999999999999</v>
      </c>
      <c r="I47" s="1">
        <v>0.48099999999999998</v>
      </c>
      <c r="J47" s="1">
        <v>454.8</v>
      </c>
      <c r="K47" s="1">
        <v>597.01800000000003</v>
      </c>
      <c r="L47" s="1">
        <v>102.495</v>
      </c>
      <c r="M47" s="1">
        <v>0.35099999999999998</v>
      </c>
      <c r="N47" s="1">
        <v>3</v>
      </c>
      <c r="O47" s="1">
        <f t="shared" si="0"/>
        <v>18.333333333333332</v>
      </c>
      <c r="P47" s="8"/>
      <c r="Q47" s="8"/>
      <c r="R47" s="8"/>
      <c r="S47" s="8"/>
      <c r="T47" s="8"/>
      <c r="U47" s="8"/>
    </row>
    <row r="48" spans="1:21" x14ac:dyDescent="0.65">
      <c r="A48" s="1" t="s">
        <v>228</v>
      </c>
      <c r="B48" s="1">
        <v>16</v>
      </c>
      <c r="C48" s="1">
        <v>6.8250000000000002</v>
      </c>
      <c r="D48" s="1">
        <v>0.42699999999999999</v>
      </c>
      <c r="E48" s="1">
        <v>6.6000000000000003E-2</v>
      </c>
      <c r="F48" s="1">
        <v>2.3940000000000001</v>
      </c>
      <c r="G48" s="1">
        <v>0.89</v>
      </c>
      <c r="H48" s="1">
        <v>0.86599999999999999</v>
      </c>
      <c r="I48" s="1">
        <v>0.86899999999999999</v>
      </c>
      <c r="J48" s="1">
        <v>575</v>
      </c>
      <c r="K48" s="1">
        <v>575.06200000000001</v>
      </c>
      <c r="L48" s="1">
        <v>115.425</v>
      </c>
      <c r="M48" s="1">
        <v>0.67600000000000005</v>
      </c>
      <c r="N48" s="1">
        <v>2</v>
      </c>
      <c r="O48" s="1">
        <f t="shared" si="0"/>
        <v>8</v>
      </c>
      <c r="P48" s="8"/>
      <c r="Q48" s="8"/>
      <c r="R48" s="8"/>
      <c r="S48" s="8"/>
      <c r="T48" s="8"/>
      <c r="U48" s="8"/>
    </row>
    <row r="49" spans="1:21" x14ac:dyDescent="0.65">
      <c r="A49" s="1" t="s">
        <v>229</v>
      </c>
      <c r="B49" s="1">
        <v>43</v>
      </c>
      <c r="C49" s="1">
        <v>6.7850000000000001</v>
      </c>
      <c r="D49" s="1">
        <v>0.158</v>
      </c>
      <c r="E49" s="1">
        <v>6.6000000000000003E-2</v>
      </c>
      <c r="F49" s="1">
        <v>1.3280000000000001</v>
      </c>
      <c r="G49" s="1">
        <v>0.93200000000000005</v>
      </c>
      <c r="H49" s="1">
        <v>0.871</v>
      </c>
      <c r="I49" s="1">
        <v>0.53</v>
      </c>
      <c r="J49" s="1">
        <v>694.55799999999999</v>
      </c>
      <c r="K49" s="1">
        <v>260.74400000000003</v>
      </c>
      <c r="L49" s="1">
        <v>117.873</v>
      </c>
      <c r="M49" s="1">
        <v>0.372</v>
      </c>
      <c r="N49" s="1">
        <v>4</v>
      </c>
      <c r="O49" s="1">
        <f t="shared" si="0"/>
        <v>10.75</v>
      </c>
      <c r="P49" s="8"/>
      <c r="Q49" s="8"/>
      <c r="R49" s="8"/>
      <c r="S49" s="8"/>
      <c r="T49" s="8"/>
      <c r="U49" s="8"/>
    </row>
    <row r="50" spans="1:21" x14ac:dyDescent="0.65">
      <c r="A50" s="1" t="s">
        <v>230</v>
      </c>
      <c r="B50" s="1">
        <v>97</v>
      </c>
      <c r="C50" s="1">
        <v>19.073</v>
      </c>
      <c r="D50" s="1">
        <v>0.19700000000000001</v>
      </c>
      <c r="E50" s="1">
        <v>0.185</v>
      </c>
      <c r="F50" s="1">
        <v>1.52</v>
      </c>
      <c r="G50" s="1">
        <v>0.96499999999999997</v>
      </c>
      <c r="H50" s="1">
        <v>0.88100000000000001</v>
      </c>
      <c r="I50" s="1">
        <v>0.6</v>
      </c>
      <c r="J50" s="1">
        <v>537.505</v>
      </c>
      <c r="K50" s="1">
        <v>669.81399999999996</v>
      </c>
      <c r="L50" s="1">
        <v>105.79</v>
      </c>
      <c r="M50" s="1">
        <v>0.44400000000000001</v>
      </c>
      <c r="N50" s="1">
        <v>8</v>
      </c>
      <c r="O50" s="1">
        <f t="shared" si="0"/>
        <v>12.125</v>
      </c>
      <c r="P50" s="8"/>
      <c r="Q50" s="8"/>
      <c r="R50" s="8"/>
      <c r="S50" s="8"/>
      <c r="T50" s="8"/>
      <c r="U50" s="8"/>
    </row>
    <row r="51" spans="1:21" x14ac:dyDescent="0.65">
      <c r="A51" s="1" t="s">
        <v>231</v>
      </c>
      <c r="B51" s="1">
        <v>41</v>
      </c>
      <c r="C51" s="1">
        <v>6.0030000000000001</v>
      </c>
      <c r="D51" s="1">
        <v>0.14599999999999999</v>
      </c>
      <c r="E51" s="1">
        <v>5.8000000000000003E-2</v>
      </c>
      <c r="F51" s="1">
        <v>1.282</v>
      </c>
      <c r="G51" s="1">
        <v>0.94799999999999995</v>
      </c>
      <c r="H51" s="1">
        <v>0.86599999999999999</v>
      </c>
      <c r="I51" s="1">
        <v>0.51700000000000002</v>
      </c>
      <c r="J51" s="1">
        <v>447.024</v>
      </c>
      <c r="K51" s="1">
        <v>639.46299999999997</v>
      </c>
      <c r="L51" s="1">
        <v>96.085999999999999</v>
      </c>
      <c r="M51" s="1">
        <v>0.375</v>
      </c>
      <c r="N51" s="1">
        <v>6</v>
      </c>
      <c r="O51" s="1">
        <f t="shared" si="0"/>
        <v>6.833333333333333</v>
      </c>
      <c r="P51" s="8"/>
      <c r="Q51" s="8"/>
      <c r="R51" s="8"/>
      <c r="S51" s="8"/>
      <c r="T51" s="8"/>
      <c r="U51" s="8"/>
    </row>
    <row r="52" spans="1:21" x14ac:dyDescent="0.65">
      <c r="A52" s="1" t="s">
        <v>232</v>
      </c>
      <c r="B52" s="1">
        <v>72</v>
      </c>
      <c r="C52" s="1">
        <v>14.641</v>
      </c>
      <c r="D52" s="1">
        <v>0.20300000000000001</v>
      </c>
      <c r="E52" s="1">
        <v>0.14199999999999999</v>
      </c>
      <c r="F52" s="1">
        <v>1.4790000000000001</v>
      </c>
      <c r="G52" s="1">
        <v>0.97799999999999998</v>
      </c>
      <c r="H52" s="1">
        <v>0.89100000000000001</v>
      </c>
      <c r="I52" s="1">
        <v>0.57699999999999996</v>
      </c>
      <c r="J52" s="1">
        <v>752.375</v>
      </c>
      <c r="K52" s="1">
        <v>534.375</v>
      </c>
      <c r="L52" s="1">
        <v>108.676</v>
      </c>
      <c r="M52" s="1">
        <v>0.44800000000000001</v>
      </c>
      <c r="N52" s="1">
        <v>4</v>
      </c>
      <c r="O52" s="1">
        <f t="shared" si="0"/>
        <v>18</v>
      </c>
      <c r="P52" s="8"/>
      <c r="Q52" s="8"/>
      <c r="R52" s="8"/>
      <c r="S52" s="8"/>
      <c r="T52" s="8"/>
      <c r="U52" s="8"/>
    </row>
    <row r="53" spans="1:21" x14ac:dyDescent="0.65">
      <c r="A53" s="1" t="s">
        <v>233</v>
      </c>
      <c r="B53" s="1">
        <v>73</v>
      </c>
      <c r="C53" s="1">
        <v>18.88</v>
      </c>
      <c r="D53" s="1">
        <v>0.25900000000000001</v>
      </c>
      <c r="E53" s="1">
        <v>0.183</v>
      </c>
      <c r="F53" s="1">
        <v>1.722</v>
      </c>
      <c r="G53" s="1">
        <v>0.97399999999999998</v>
      </c>
      <c r="H53" s="1">
        <v>0.88600000000000001</v>
      </c>
      <c r="I53" s="1">
        <v>0.65600000000000003</v>
      </c>
      <c r="J53" s="1">
        <v>521.53399999999999</v>
      </c>
      <c r="K53" s="1">
        <v>696.35599999999999</v>
      </c>
      <c r="L53" s="1">
        <v>102.47</v>
      </c>
      <c r="M53" s="1">
        <v>0.52500000000000002</v>
      </c>
      <c r="N53" s="1">
        <v>5</v>
      </c>
      <c r="O53" s="1">
        <f t="shared" si="0"/>
        <v>14.6</v>
      </c>
      <c r="P53" s="8"/>
      <c r="Q53" s="8"/>
      <c r="R53" s="8"/>
      <c r="S53" s="8"/>
      <c r="T53" s="8"/>
      <c r="U53" s="8"/>
    </row>
    <row r="54" spans="1:21" x14ac:dyDescent="0.65">
      <c r="A54" s="1" t="s">
        <v>234</v>
      </c>
      <c r="B54" s="1">
        <v>149</v>
      </c>
      <c r="C54" s="1">
        <v>21.812999999999999</v>
      </c>
      <c r="D54" s="1">
        <v>0.14599999999999999</v>
      </c>
      <c r="E54" s="1">
        <v>0.21099999999999999</v>
      </c>
      <c r="F54" s="1">
        <v>1.258</v>
      </c>
      <c r="G54" s="1">
        <v>0.97899999999999998</v>
      </c>
      <c r="H54" s="1">
        <v>0.88900000000000001</v>
      </c>
      <c r="I54" s="1">
        <v>0.503</v>
      </c>
      <c r="J54" s="1">
        <v>675.93299999999999</v>
      </c>
      <c r="K54" s="1">
        <v>634.98699999999997</v>
      </c>
      <c r="L54" s="1">
        <v>111.303</v>
      </c>
      <c r="M54" s="1">
        <v>0.38400000000000001</v>
      </c>
      <c r="N54" s="1">
        <v>4</v>
      </c>
      <c r="O54" s="1">
        <f t="shared" si="0"/>
        <v>37.25</v>
      </c>
      <c r="P54" s="8"/>
      <c r="Q54" s="8"/>
      <c r="R54" s="8"/>
      <c r="S54" s="8"/>
      <c r="T54" s="8"/>
      <c r="U54" s="8"/>
    </row>
    <row r="55" spans="1:21" x14ac:dyDescent="0.65">
      <c r="A55" s="1" t="s">
        <v>235</v>
      </c>
      <c r="B55" s="1">
        <v>71</v>
      </c>
      <c r="C55" s="1">
        <v>13.835000000000001</v>
      </c>
      <c r="D55" s="1">
        <v>0.19500000000000001</v>
      </c>
      <c r="E55" s="1">
        <v>0.13400000000000001</v>
      </c>
      <c r="F55" s="1">
        <v>1.512</v>
      </c>
      <c r="G55" s="1">
        <v>0.93799999999999994</v>
      </c>
      <c r="H55" s="1">
        <v>0.875</v>
      </c>
      <c r="I55" s="1">
        <v>0.59699999999999998</v>
      </c>
      <c r="J55" s="1">
        <v>699.21100000000001</v>
      </c>
      <c r="K55" s="1">
        <v>600.01400000000001</v>
      </c>
      <c r="L55" s="1">
        <v>117.444</v>
      </c>
      <c r="M55" s="1">
        <v>0.42399999999999999</v>
      </c>
      <c r="N55" s="1">
        <v>4</v>
      </c>
      <c r="O55" s="1">
        <f t="shared" si="0"/>
        <v>17.75</v>
      </c>
      <c r="P55" s="8">
        <f>AVERAGE(O55:O64)</f>
        <v>17.746428571428574</v>
      </c>
      <c r="Q55" s="8">
        <f t="shared" si="14"/>
        <v>20.097538712371932</v>
      </c>
      <c r="R55" s="8">
        <f t="shared" ref="R55" si="19">AVERAGE(D55:D64)</f>
        <v>0.22210000000000002</v>
      </c>
      <c r="S55" s="8">
        <f t="shared" si="16"/>
        <v>0.10092951335792051</v>
      </c>
      <c r="T55" s="8">
        <f t="shared" si="17"/>
        <v>0.60599999999999998</v>
      </c>
      <c r="U55" s="8">
        <f t="shared" si="18"/>
        <v>0.12588795723887902</v>
      </c>
    </row>
    <row r="56" spans="1:21" x14ac:dyDescent="0.65">
      <c r="A56" s="1" t="s">
        <v>236</v>
      </c>
      <c r="B56" s="1">
        <v>42</v>
      </c>
      <c r="C56" s="1">
        <v>16.864999999999998</v>
      </c>
      <c r="D56" s="1">
        <v>0.40200000000000002</v>
      </c>
      <c r="E56" s="1">
        <v>0.16300000000000001</v>
      </c>
      <c r="F56" s="1">
        <v>2.1819999999999999</v>
      </c>
      <c r="G56" s="1">
        <v>0.95299999999999996</v>
      </c>
      <c r="H56" s="1">
        <v>0.89200000000000002</v>
      </c>
      <c r="I56" s="1">
        <v>0.81200000000000006</v>
      </c>
      <c r="J56" s="1">
        <v>734.73800000000006</v>
      </c>
      <c r="K56" s="1">
        <v>782.38099999999997</v>
      </c>
      <c r="L56" s="1">
        <v>113.191</v>
      </c>
      <c r="M56" s="1">
        <v>0.64400000000000002</v>
      </c>
      <c r="N56" s="1">
        <v>8</v>
      </c>
      <c r="O56" s="1">
        <f t="shared" si="0"/>
        <v>5.25</v>
      </c>
      <c r="P56" s="8"/>
      <c r="Q56" s="8"/>
      <c r="R56" s="8"/>
      <c r="S56" s="8"/>
      <c r="T56" s="8"/>
      <c r="U56" s="8"/>
    </row>
    <row r="57" spans="1:21" x14ac:dyDescent="0.65">
      <c r="A57" s="1" t="s">
        <v>237</v>
      </c>
      <c r="B57" s="1">
        <v>61</v>
      </c>
      <c r="C57" s="1">
        <v>9.1940000000000008</v>
      </c>
      <c r="D57" s="1">
        <v>0.151</v>
      </c>
      <c r="E57" s="1">
        <v>8.8999999999999996E-2</v>
      </c>
      <c r="F57" s="1">
        <v>1.3240000000000001</v>
      </c>
      <c r="G57" s="1">
        <v>0.96199999999999997</v>
      </c>
      <c r="H57" s="1">
        <v>0.88100000000000001</v>
      </c>
      <c r="I57" s="1">
        <v>0.53800000000000003</v>
      </c>
      <c r="J57" s="1">
        <v>671.37699999999995</v>
      </c>
      <c r="K57" s="1">
        <v>418.93400000000003</v>
      </c>
      <c r="L57" s="1">
        <v>100.273</v>
      </c>
      <c r="M57" s="1">
        <v>0.38500000000000001</v>
      </c>
      <c r="N57" s="1">
        <v>7</v>
      </c>
      <c r="O57" s="1">
        <f t="shared" si="0"/>
        <v>8.7142857142857135</v>
      </c>
      <c r="P57" s="8"/>
      <c r="Q57" s="8"/>
      <c r="R57" s="8"/>
      <c r="S57" s="8"/>
      <c r="T57" s="8"/>
      <c r="U57" s="8"/>
    </row>
    <row r="58" spans="1:21" x14ac:dyDescent="0.65">
      <c r="A58" s="1" t="s">
        <v>238</v>
      </c>
      <c r="B58" s="1">
        <v>31</v>
      </c>
      <c r="C58" s="1">
        <v>3.8439999999999999</v>
      </c>
      <c r="D58" s="1">
        <v>0.124</v>
      </c>
      <c r="E58" s="1">
        <v>3.6999999999999998E-2</v>
      </c>
      <c r="F58" s="1">
        <v>1.0620000000000001</v>
      </c>
      <c r="G58" s="1">
        <v>0.96899999999999997</v>
      </c>
      <c r="H58" s="1">
        <v>0.86799999999999999</v>
      </c>
      <c r="I58" s="1">
        <v>0.441</v>
      </c>
      <c r="J58" s="1">
        <v>440.32299999999998</v>
      </c>
      <c r="K58" s="1">
        <v>589.67700000000002</v>
      </c>
      <c r="L58" s="1">
        <v>102.51</v>
      </c>
      <c r="M58" s="1">
        <v>0.317</v>
      </c>
      <c r="N58" s="1">
        <v>4</v>
      </c>
      <c r="O58" s="1">
        <f t="shared" si="0"/>
        <v>7.75</v>
      </c>
      <c r="P58" s="8"/>
      <c r="Q58" s="8"/>
      <c r="R58" s="8"/>
      <c r="S58" s="8"/>
      <c r="T58" s="8"/>
      <c r="U58" s="8"/>
    </row>
    <row r="59" spans="1:21" x14ac:dyDescent="0.65">
      <c r="A59" s="1" t="s">
        <v>239</v>
      </c>
      <c r="B59" s="1">
        <v>175</v>
      </c>
      <c r="C59" s="1">
        <v>27.518000000000001</v>
      </c>
      <c r="D59" s="1">
        <v>0.157</v>
      </c>
      <c r="E59" s="1">
        <v>0.26700000000000002</v>
      </c>
      <c r="F59" s="1">
        <v>1.3380000000000001</v>
      </c>
      <c r="G59" s="1">
        <v>0.98</v>
      </c>
      <c r="H59" s="1">
        <v>0.89</v>
      </c>
      <c r="I59" s="1">
        <v>0.53400000000000003</v>
      </c>
      <c r="J59" s="1">
        <v>301.32</v>
      </c>
      <c r="K59" s="1">
        <v>497.56599999999997</v>
      </c>
      <c r="L59" s="1">
        <v>120.376</v>
      </c>
      <c r="M59" s="1">
        <v>0.4</v>
      </c>
      <c r="N59" s="1">
        <v>5</v>
      </c>
      <c r="O59" s="1">
        <f t="shared" si="0"/>
        <v>35</v>
      </c>
      <c r="P59" s="8"/>
      <c r="Q59" s="8"/>
      <c r="R59" s="8"/>
      <c r="S59" s="8"/>
      <c r="T59" s="8"/>
      <c r="U59" s="8"/>
    </row>
    <row r="60" spans="1:21" x14ac:dyDescent="0.65">
      <c r="A60" s="1" t="s">
        <v>240</v>
      </c>
      <c r="B60" s="1">
        <v>77</v>
      </c>
      <c r="C60" s="1">
        <v>13.852</v>
      </c>
      <c r="D60" s="1">
        <v>0.18</v>
      </c>
      <c r="E60" s="1">
        <v>0.13400000000000001</v>
      </c>
      <c r="F60" s="1">
        <v>1.4610000000000001</v>
      </c>
      <c r="G60" s="1">
        <v>0.94899999999999995</v>
      </c>
      <c r="H60" s="1">
        <v>0.86799999999999999</v>
      </c>
      <c r="I60" s="1">
        <v>0.57599999999999996</v>
      </c>
      <c r="J60" s="1">
        <v>658.33799999999997</v>
      </c>
      <c r="K60" s="1">
        <v>606.06500000000005</v>
      </c>
      <c r="L60" s="1">
        <v>106.52500000000001</v>
      </c>
      <c r="M60" s="1">
        <v>0.432</v>
      </c>
      <c r="N60" s="1">
        <v>6</v>
      </c>
      <c r="O60" s="1">
        <f t="shared" si="0"/>
        <v>12.833333333333334</v>
      </c>
      <c r="P60" s="8"/>
      <c r="Q60" s="8"/>
      <c r="R60" s="8"/>
      <c r="S60" s="8"/>
      <c r="T60" s="8"/>
      <c r="U60" s="8"/>
    </row>
    <row r="61" spans="1:21" x14ac:dyDescent="0.65">
      <c r="A61" s="1" t="s">
        <v>241</v>
      </c>
      <c r="B61" s="1">
        <v>21</v>
      </c>
      <c r="C61" s="1">
        <v>5.173</v>
      </c>
      <c r="D61" s="1">
        <v>0.246</v>
      </c>
      <c r="E61" s="1">
        <v>0.05</v>
      </c>
      <c r="F61" s="1">
        <v>1.6439999999999999</v>
      </c>
      <c r="G61" s="1">
        <v>0.94199999999999995</v>
      </c>
      <c r="H61" s="1">
        <v>0.877</v>
      </c>
      <c r="I61" s="1">
        <v>0.63900000000000001</v>
      </c>
      <c r="J61" s="1">
        <v>426.38099999999997</v>
      </c>
      <c r="K61" s="1">
        <v>497.66699999999997</v>
      </c>
      <c r="L61" s="1">
        <v>93.757000000000005</v>
      </c>
      <c r="M61" s="1">
        <v>0.47399999999999998</v>
      </c>
      <c r="N61" s="1">
        <v>4</v>
      </c>
      <c r="O61" s="1">
        <f t="shared" si="0"/>
        <v>5.25</v>
      </c>
      <c r="P61" s="8"/>
      <c r="Q61" s="8"/>
      <c r="R61" s="8"/>
      <c r="S61" s="8"/>
      <c r="T61" s="8"/>
      <c r="U61" s="8"/>
    </row>
    <row r="62" spans="1:21" x14ac:dyDescent="0.65">
      <c r="A62" s="1" t="s">
        <v>242</v>
      </c>
      <c r="B62" s="1">
        <v>58</v>
      </c>
      <c r="C62" s="1">
        <v>21.805</v>
      </c>
      <c r="D62" s="1">
        <v>0.376</v>
      </c>
      <c r="E62" s="1">
        <v>0.21099999999999999</v>
      </c>
      <c r="F62" s="1">
        <v>2.133</v>
      </c>
      <c r="G62" s="1">
        <v>0.96</v>
      </c>
      <c r="H62" s="1">
        <v>0.88800000000000001</v>
      </c>
      <c r="I62" s="1">
        <v>0.80300000000000005</v>
      </c>
      <c r="J62" s="1">
        <v>624.86199999999997</v>
      </c>
      <c r="K62" s="1">
        <v>569.62099999999998</v>
      </c>
      <c r="L62" s="1">
        <v>115.28</v>
      </c>
      <c r="M62" s="1">
        <v>0.62</v>
      </c>
      <c r="N62" s="1">
        <v>8</v>
      </c>
      <c r="O62" s="1">
        <f t="shared" si="0"/>
        <v>7.25</v>
      </c>
      <c r="P62" s="8"/>
      <c r="Q62" s="8"/>
      <c r="R62" s="8"/>
      <c r="S62" s="8"/>
      <c r="T62" s="8"/>
      <c r="U62" s="8"/>
    </row>
    <row r="63" spans="1:21" x14ac:dyDescent="0.65">
      <c r="A63" s="1" t="s">
        <v>243</v>
      </c>
      <c r="B63" s="1">
        <v>52</v>
      </c>
      <c r="C63" s="1">
        <v>6.1</v>
      </c>
      <c r="D63" s="1">
        <v>0.11700000000000001</v>
      </c>
      <c r="E63" s="1">
        <v>5.8999999999999997E-2</v>
      </c>
      <c r="F63" s="1">
        <v>1.119</v>
      </c>
      <c r="G63" s="1">
        <v>0.98199999999999998</v>
      </c>
      <c r="H63" s="1">
        <v>0.88</v>
      </c>
      <c r="I63" s="1">
        <v>0.46500000000000002</v>
      </c>
      <c r="J63" s="1">
        <v>476.596</v>
      </c>
      <c r="K63" s="1">
        <v>465.673</v>
      </c>
      <c r="L63" s="1">
        <v>97.331999999999994</v>
      </c>
      <c r="M63" s="1">
        <v>0.33100000000000002</v>
      </c>
      <c r="N63" s="1">
        <v>6</v>
      </c>
      <c r="O63" s="1">
        <f t="shared" si="0"/>
        <v>8.6666666666666661</v>
      </c>
      <c r="P63" s="8"/>
      <c r="Q63" s="8"/>
      <c r="R63" s="8"/>
      <c r="S63" s="8"/>
      <c r="T63" s="8"/>
      <c r="U63" s="8"/>
    </row>
    <row r="64" spans="1:21" x14ac:dyDescent="0.65">
      <c r="A64" s="1" t="s">
        <v>244</v>
      </c>
      <c r="B64" s="1">
        <v>69</v>
      </c>
      <c r="C64" s="1">
        <v>18.823</v>
      </c>
      <c r="D64" s="1">
        <v>0.27300000000000002</v>
      </c>
      <c r="E64" s="1">
        <v>0.182</v>
      </c>
      <c r="F64" s="1">
        <v>1.728</v>
      </c>
      <c r="G64" s="1">
        <v>0.97799999999999998</v>
      </c>
      <c r="H64" s="1">
        <v>0.89</v>
      </c>
      <c r="I64" s="1">
        <v>0.65500000000000003</v>
      </c>
      <c r="J64" s="1">
        <v>601.17399999999998</v>
      </c>
      <c r="K64" s="1">
        <v>491.37700000000001</v>
      </c>
      <c r="L64" s="1">
        <v>94.415000000000006</v>
      </c>
      <c r="M64" s="1">
        <v>0.53200000000000003</v>
      </c>
      <c r="N64" s="1">
        <v>1</v>
      </c>
      <c r="O64" s="1">
        <f t="shared" si="0"/>
        <v>69</v>
      </c>
      <c r="P64" s="8"/>
      <c r="Q64" s="8"/>
      <c r="R64" s="8"/>
      <c r="S64" s="8"/>
      <c r="T64" s="8"/>
      <c r="U64" s="8"/>
    </row>
    <row r="65" spans="1:21" x14ac:dyDescent="0.65">
      <c r="A65" s="1" t="s">
        <v>285</v>
      </c>
      <c r="B65" s="1">
        <v>3</v>
      </c>
      <c r="C65" s="1">
        <v>1.0149999999999999</v>
      </c>
      <c r="D65" s="1">
        <v>0.33800000000000002</v>
      </c>
      <c r="E65" s="1">
        <v>0.01</v>
      </c>
      <c r="F65" s="1">
        <v>1.7310000000000001</v>
      </c>
      <c r="G65" s="1">
        <v>0.81899999999999995</v>
      </c>
      <c r="H65" s="1">
        <v>0.75900000000000001</v>
      </c>
      <c r="I65" s="1">
        <v>0.61799999999999999</v>
      </c>
      <c r="J65" s="1">
        <v>706</v>
      </c>
      <c r="K65" s="1">
        <v>455</v>
      </c>
      <c r="L65" s="1">
        <v>57.46</v>
      </c>
      <c r="M65" s="1">
        <v>0.497</v>
      </c>
      <c r="N65" s="1">
        <v>5</v>
      </c>
      <c r="O65" s="1">
        <f t="shared" si="0"/>
        <v>0.6</v>
      </c>
      <c r="P65" s="8">
        <f t="shared" ref="P65" si="20">AVERAGE(O65:O74)</f>
        <v>5.3627777777777776</v>
      </c>
      <c r="Q65" s="8">
        <f t="shared" ref="Q65:Q75" si="21">_xlfn.STDEV.S(O65:O74)</f>
        <v>4.2206576454646818</v>
      </c>
      <c r="R65" s="8">
        <f t="shared" ref="R65:R75" si="22">AVERAGE(D65:D74)</f>
        <v>0.21189999999999998</v>
      </c>
      <c r="S65" s="8">
        <f t="shared" ref="S65:S75" si="23">_xlfn.STDEV.S(D65:D74)</f>
        <v>8.3651990744725069E-2</v>
      </c>
      <c r="T65" s="8">
        <f t="shared" ref="T65:T75" si="24">AVERAGE(I65:I74)</f>
        <v>0.58989999999999987</v>
      </c>
      <c r="U65" s="8">
        <f t="shared" ref="U65:U75" si="25">_xlfn.STDEV.S(I65:I74)</f>
        <v>9.6417437334863382E-2</v>
      </c>
    </row>
    <row r="66" spans="1:21" x14ac:dyDescent="0.65">
      <c r="A66" s="1" t="s">
        <v>286</v>
      </c>
      <c r="B66" s="1">
        <v>9</v>
      </c>
      <c r="C66" s="1">
        <v>1.2969999999999999</v>
      </c>
      <c r="D66" s="1">
        <v>0.14399999999999999</v>
      </c>
      <c r="E66" s="1">
        <v>1.2999999999999999E-2</v>
      </c>
      <c r="F66" s="1">
        <v>1.399</v>
      </c>
      <c r="G66" s="1">
        <v>0.82</v>
      </c>
      <c r="H66" s="1">
        <v>0.79600000000000004</v>
      </c>
      <c r="I66" s="1">
        <v>0.54500000000000004</v>
      </c>
      <c r="J66" s="1">
        <v>758.55600000000004</v>
      </c>
      <c r="K66" s="1">
        <v>391.55599999999998</v>
      </c>
      <c r="L66" s="1">
        <v>134.68700000000001</v>
      </c>
      <c r="M66" s="1">
        <v>0.39400000000000002</v>
      </c>
      <c r="N66" s="1">
        <v>3</v>
      </c>
      <c r="O66" s="1">
        <f t="shared" si="0"/>
        <v>3</v>
      </c>
      <c r="P66" s="8"/>
      <c r="Q66" s="8"/>
      <c r="R66" s="8"/>
      <c r="S66" s="8"/>
      <c r="T66" s="8"/>
      <c r="U66" s="8"/>
    </row>
    <row r="67" spans="1:21" x14ac:dyDescent="0.65">
      <c r="A67" s="1" t="s">
        <v>287</v>
      </c>
      <c r="B67" s="1">
        <v>8</v>
      </c>
      <c r="C67" s="1">
        <v>1.37</v>
      </c>
      <c r="D67" s="1">
        <v>0.17100000000000001</v>
      </c>
      <c r="E67" s="1">
        <v>1.2999999999999999E-2</v>
      </c>
      <c r="F67" s="1">
        <v>1.5860000000000001</v>
      </c>
      <c r="G67" s="1">
        <v>0.84899999999999998</v>
      </c>
      <c r="H67" s="1">
        <v>0.81599999999999995</v>
      </c>
      <c r="I67" s="1">
        <v>0.60499999999999998</v>
      </c>
      <c r="J67" s="1">
        <v>334.625</v>
      </c>
      <c r="K67" s="1">
        <v>270.125</v>
      </c>
      <c r="L67" s="1">
        <v>95.305999999999997</v>
      </c>
      <c r="M67" s="1">
        <v>0.45500000000000002</v>
      </c>
      <c r="N67" s="1">
        <v>3</v>
      </c>
      <c r="O67" s="1">
        <f>B67/N67</f>
        <v>2.6666666666666665</v>
      </c>
      <c r="P67" s="8"/>
      <c r="Q67" s="8"/>
      <c r="R67" s="8"/>
      <c r="S67" s="8"/>
      <c r="T67" s="8"/>
      <c r="U67" s="8"/>
    </row>
    <row r="68" spans="1:21" x14ac:dyDescent="0.65">
      <c r="A68" s="1" t="s">
        <v>288</v>
      </c>
      <c r="B68" s="1">
        <v>23</v>
      </c>
      <c r="C68" s="1">
        <v>4.101</v>
      </c>
      <c r="D68" s="1">
        <v>0.17799999999999999</v>
      </c>
      <c r="E68" s="1">
        <v>0.04</v>
      </c>
      <c r="F68" s="1">
        <v>1.488</v>
      </c>
      <c r="G68" s="1">
        <v>0.95499999999999996</v>
      </c>
      <c r="H68" s="1">
        <v>0.871</v>
      </c>
      <c r="I68" s="1">
        <v>0.59499999999999997</v>
      </c>
      <c r="J68" s="1">
        <v>788.73900000000003</v>
      </c>
      <c r="K68" s="1">
        <v>561.08699999999999</v>
      </c>
      <c r="L68" s="1">
        <v>122.961</v>
      </c>
      <c r="M68" s="1">
        <v>0.43</v>
      </c>
      <c r="N68" s="1">
        <v>2</v>
      </c>
      <c r="O68" s="1">
        <f t="shared" si="0"/>
        <v>11.5</v>
      </c>
      <c r="P68" s="8"/>
      <c r="Q68" s="8"/>
      <c r="R68" s="8"/>
      <c r="S68" s="8"/>
      <c r="T68" s="8"/>
      <c r="U68" s="8"/>
    </row>
    <row r="69" spans="1:21" x14ac:dyDescent="0.65">
      <c r="A69" s="1" t="s">
        <v>289</v>
      </c>
      <c r="B69" s="1">
        <v>47</v>
      </c>
      <c r="C69" s="1">
        <v>11.635999999999999</v>
      </c>
      <c r="D69" s="1">
        <v>0.248</v>
      </c>
      <c r="E69" s="1">
        <v>0.113</v>
      </c>
      <c r="F69" s="1">
        <v>1.6970000000000001</v>
      </c>
      <c r="G69" s="1">
        <v>0.97299999999999998</v>
      </c>
      <c r="H69" s="1">
        <v>0.88800000000000001</v>
      </c>
      <c r="I69" s="1">
        <v>0.65600000000000003</v>
      </c>
      <c r="J69" s="1">
        <v>495.53199999999998</v>
      </c>
      <c r="K69" s="1">
        <v>680.702</v>
      </c>
      <c r="L69" s="1">
        <v>92.322999999999993</v>
      </c>
      <c r="M69" s="1">
        <v>0.501</v>
      </c>
      <c r="N69" s="1">
        <v>9</v>
      </c>
      <c r="O69" s="1">
        <f t="shared" si="0"/>
        <v>5.2222222222222223</v>
      </c>
      <c r="P69" s="8"/>
      <c r="Q69" s="8"/>
      <c r="R69" s="8"/>
      <c r="S69" s="8"/>
      <c r="T69" s="8"/>
      <c r="U69" s="8"/>
    </row>
    <row r="70" spans="1:21" x14ac:dyDescent="0.65">
      <c r="A70" s="1" t="s">
        <v>290</v>
      </c>
      <c r="B70" s="1">
        <v>55</v>
      </c>
      <c r="C70" s="1">
        <v>11.225</v>
      </c>
      <c r="D70" s="1">
        <v>0.20399999999999999</v>
      </c>
      <c r="E70" s="1">
        <v>0.109</v>
      </c>
      <c r="F70" s="1">
        <v>1.5369999999999999</v>
      </c>
      <c r="G70" s="1">
        <v>0.95599999999999996</v>
      </c>
      <c r="H70" s="1">
        <v>0.88100000000000001</v>
      </c>
      <c r="I70" s="1">
        <v>0.59499999999999997</v>
      </c>
      <c r="J70" s="1">
        <v>559.89099999999996</v>
      </c>
      <c r="K70" s="1">
        <v>479.12700000000001</v>
      </c>
      <c r="L70" s="1">
        <v>111.846</v>
      </c>
      <c r="M70" s="1">
        <v>0.46300000000000002</v>
      </c>
      <c r="N70" s="1">
        <v>4</v>
      </c>
      <c r="O70" s="1">
        <f t="shared" ref="O70:O84" si="26">B70/N70</f>
        <v>13.75</v>
      </c>
      <c r="P70" s="8"/>
      <c r="Q70" s="8"/>
      <c r="R70" s="8"/>
      <c r="S70" s="8"/>
      <c r="T70" s="8"/>
      <c r="U70" s="8"/>
    </row>
    <row r="71" spans="1:21" x14ac:dyDescent="0.65">
      <c r="A71" s="1" t="s">
        <v>291</v>
      </c>
      <c r="B71" s="1">
        <v>28</v>
      </c>
      <c r="C71" s="1">
        <v>3.5939999999999999</v>
      </c>
      <c r="D71" s="1">
        <v>0.128</v>
      </c>
      <c r="E71" s="1">
        <v>3.5000000000000003E-2</v>
      </c>
      <c r="F71" s="1">
        <v>1.208</v>
      </c>
      <c r="G71" s="1">
        <v>0.94299999999999995</v>
      </c>
      <c r="H71" s="1">
        <v>0.86499999999999999</v>
      </c>
      <c r="I71" s="1">
        <v>0.48099999999999998</v>
      </c>
      <c r="J71" s="1">
        <v>576.64300000000003</v>
      </c>
      <c r="K71" s="1">
        <v>380.85700000000003</v>
      </c>
      <c r="L71" s="1">
        <v>123.605</v>
      </c>
      <c r="M71" s="1">
        <v>0.35699999999999998</v>
      </c>
      <c r="N71" s="1">
        <v>6</v>
      </c>
      <c r="O71" s="1">
        <f t="shared" si="26"/>
        <v>4.666666666666667</v>
      </c>
      <c r="P71" s="8"/>
      <c r="Q71" s="8"/>
      <c r="R71" s="8"/>
      <c r="S71" s="8"/>
      <c r="T71" s="8"/>
      <c r="U71" s="8"/>
    </row>
    <row r="72" spans="1:21" x14ac:dyDescent="0.65">
      <c r="A72" s="1" t="s">
        <v>292</v>
      </c>
      <c r="B72" s="1">
        <v>50</v>
      </c>
      <c r="C72" s="1">
        <v>18.469000000000001</v>
      </c>
      <c r="D72" s="1">
        <v>0.36899999999999999</v>
      </c>
      <c r="E72" s="1">
        <v>0.17899999999999999</v>
      </c>
      <c r="F72" s="1">
        <v>2.1240000000000001</v>
      </c>
      <c r="G72" s="1">
        <v>0.93700000000000006</v>
      </c>
      <c r="H72" s="1">
        <v>0.88900000000000001</v>
      </c>
      <c r="I72" s="1">
        <v>0.80500000000000005</v>
      </c>
      <c r="J72" s="1">
        <v>583.02</v>
      </c>
      <c r="K72" s="1">
        <v>694.8</v>
      </c>
      <c r="L72" s="1">
        <v>100.241</v>
      </c>
      <c r="M72" s="1">
        <v>0.59499999999999997</v>
      </c>
      <c r="N72" s="1">
        <v>9</v>
      </c>
      <c r="O72" s="1">
        <f t="shared" si="26"/>
        <v>5.5555555555555554</v>
      </c>
      <c r="P72" s="8"/>
      <c r="Q72" s="8"/>
      <c r="R72" s="8"/>
      <c r="S72" s="8"/>
      <c r="T72" s="8"/>
      <c r="U72" s="8"/>
    </row>
    <row r="73" spans="1:21" x14ac:dyDescent="0.65">
      <c r="A73" s="1" t="s">
        <v>293</v>
      </c>
      <c r="B73" s="1">
        <v>8</v>
      </c>
      <c r="C73" s="1">
        <v>1.6679999999999999</v>
      </c>
      <c r="D73" s="1">
        <v>0.20799999999999999</v>
      </c>
      <c r="E73" s="1">
        <v>1.6E-2</v>
      </c>
      <c r="F73" s="1">
        <v>1.387</v>
      </c>
      <c r="G73" s="1">
        <v>0.92900000000000005</v>
      </c>
      <c r="H73" s="1">
        <v>0.89400000000000002</v>
      </c>
      <c r="I73" s="1">
        <v>0.52900000000000003</v>
      </c>
      <c r="J73" s="1">
        <v>537.75</v>
      </c>
      <c r="K73" s="1">
        <v>734.5</v>
      </c>
      <c r="L73" s="1">
        <v>110.36199999999999</v>
      </c>
      <c r="M73" s="1">
        <v>0.42799999999999999</v>
      </c>
      <c r="N73" s="1">
        <v>6</v>
      </c>
      <c r="O73" s="1">
        <f t="shared" si="26"/>
        <v>1.3333333333333333</v>
      </c>
      <c r="P73" s="8"/>
      <c r="Q73" s="8"/>
      <c r="R73" s="8"/>
      <c r="S73" s="8"/>
      <c r="T73" s="8"/>
      <c r="U73" s="8"/>
    </row>
    <row r="74" spans="1:21" x14ac:dyDescent="0.65">
      <c r="A74" s="1" t="s">
        <v>294</v>
      </c>
      <c r="B74" s="1">
        <v>32</v>
      </c>
      <c r="C74" s="1">
        <v>4.1900000000000004</v>
      </c>
      <c r="D74" s="1">
        <v>0.13100000000000001</v>
      </c>
      <c r="E74" s="1">
        <v>4.1000000000000002E-2</v>
      </c>
      <c r="F74" s="1">
        <v>1.1499999999999999</v>
      </c>
      <c r="G74" s="1">
        <v>0.99399999999999999</v>
      </c>
      <c r="H74" s="1">
        <v>0.90100000000000002</v>
      </c>
      <c r="I74" s="1">
        <v>0.47</v>
      </c>
      <c r="J74" s="1">
        <v>306.625</v>
      </c>
      <c r="K74" s="1">
        <v>434.31200000000001</v>
      </c>
      <c r="L74" s="1">
        <v>112.923</v>
      </c>
      <c r="M74" s="1">
        <v>0.36</v>
      </c>
      <c r="N74" s="1">
        <v>6</v>
      </c>
      <c r="O74" s="1">
        <f t="shared" si="26"/>
        <v>5.333333333333333</v>
      </c>
      <c r="P74" s="8"/>
      <c r="Q74" s="8"/>
      <c r="R74" s="8"/>
      <c r="S74" s="8"/>
      <c r="T74" s="8"/>
      <c r="U74" s="8"/>
    </row>
    <row r="75" spans="1:21" x14ac:dyDescent="0.65">
      <c r="A75" s="1" t="s">
        <v>295</v>
      </c>
      <c r="B75" s="1">
        <v>15</v>
      </c>
      <c r="C75" s="1">
        <v>7.8810000000000002</v>
      </c>
      <c r="D75" s="1">
        <v>0.52500000000000002</v>
      </c>
      <c r="E75" s="1">
        <v>7.5999999999999998E-2</v>
      </c>
      <c r="F75" s="1">
        <v>2.4569999999999999</v>
      </c>
      <c r="G75" s="1">
        <v>0.93500000000000005</v>
      </c>
      <c r="H75" s="1">
        <v>0.88700000000000001</v>
      </c>
      <c r="I75" s="1">
        <v>0.89600000000000002</v>
      </c>
      <c r="J75" s="1">
        <v>493.06700000000001</v>
      </c>
      <c r="K75" s="1">
        <v>589.26700000000005</v>
      </c>
      <c r="L75" s="1">
        <v>116.587</v>
      </c>
      <c r="M75" s="1">
        <v>0.72899999999999998</v>
      </c>
      <c r="N75" s="1">
        <v>2</v>
      </c>
      <c r="O75" s="1">
        <f t="shared" si="26"/>
        <v>7.5</v>
      </c>
      <c r="P75" s="8">
        <f t="shared" ref="P75" si="27">AVERAGE(O75:O84)</f>
        <v>9.5815476190476208</v>
      </c>
      <c r="Q75" s="8">
        <f t="shared" si="21"/>
        <v>9.7918835914601967</v>
      </c>
      <c r="R75" s="8">
        <f t="shared" si="22"/>
        <v>0.33110000000000001</v>
      </c>
      <c r="S75" s="8">
        <f t="shared" si="23"/>
        <v>0.1905596727770304</v>
      </c>
      <c r="T75" s="8">
        <f t="shared" si="24"/>
        <v>0.7209000000000001</v>
      </c>
      <c r="U75" s="8">
        <f t="shared" si="25"/>
        <v>0.1760993721990198</v>
      </c>
    </row>
    <row r="76" spans="1:21" x14ac:dyDescent="0.65">
      <c r="A76" s="1" t="s">
        <v>296</v>
      </c>
      <c r="B76" s="1">
        <v>7</v>
      </c>
      <c r="C76" s="1">
        <v>1.5629999999999999</v>
      </c>
      <c r="D76" s="1">
        <v>0.223</v>
      </c>
      <c r="E76" s="1">
        <v>1.4999999999999999E-2</v>
      </c>
      <c r="F76" s="1">
        <v>1.5820000000000001</v>
      </c>
      <c r="G76" s="1">
        <v>0.92200000000000004</v>
      </c>
      <c r="H76" s="1">
        <v>0.84299999999999997</v>
      </c>
      <c r="I76" s="1">
        <v>0.623</v>
      </c>
      <c r="J76" s="1">
        <v>497</v>
      </c>
      <c r="K76" s="1">
        <v>558.71400000000006</v>
      </c>
      <c r="L76" s="1">
        <v>134.114</v>
      </c>
      <c r="M76" s="1">
        <v>0.45600000000000002</v>
      </c>
      <c r="N76" s="1">
        <v>3</v>
      </c>
      <c r="O76" s="1">
        <f t="shared" si="26"/>
        <v>2.3333333333333335</v>
      </c>
      <c r="P76" s="8"/>
      <c r="Q76" s="8"/>
      <c r="R76" s="8"/>
      <c r="S76" s="8"/>
      <c r="T76" s="8"/>
      <c r="U76" s="8"/>
    </row>
    <row r="77" spans="1:21" x14ac:dyDescent="0.65">
      <c r="A77" s="1" t="s">
        <v>297</v>
      </c>
      <c r="B77" s="1">
        <v>24</v>
      </c>
      <c r="C77" s="1">
        <v>8.8309999999999995</v>
      </c>
      <c r="D77" s="1">
        <v>0.36799999999999999</v>
      </c>
      <c r="E77" s="1">
        <v>8.5999999999999993E-2</v>
      </c>
      <c r="F77" s="1">
        <v>2.0990000000000002</v>
      </c>
      <c r="G77" s="1">
        <v>0.93799999999999994</v>
      </c>
      <c r="H77" s="1">
        <v>0.86699999999999999</v>
      </c>
      <c r="I77" s="1">
        <v>0.78800000000000003</v>
      </c>
      <c r="J77" s="1">
        <v>654.66700000000003</v>
      </c>
      <c r="K77" s="1">
        <v>532.625</v>
      </c>
      <c r="L77" s="1">
        <v>91.866</v>
      </c>
      <c r="M77" s="1">
        <v>0.63</v>
      </c>
      <c r="N77" s="1">
        <v>3</v>
      </c>
      <c r="O77" s="1">
        <f t="shared" si="26"/>
        <v>8</v>
      </c>
      <c r="P77" s="8"/>
      <c r="Q77" s="8"/>
      <c r="R77" s="8"/>
      <c r="S77" s="8"/>
      <c r="T77" s="8"/>
      <c r="U77" s="8"/>
    </row>
    <row r="78" spans="1:21" x14ac:dyDescent="0.65">
      <c r="A78" s="1" t="s">
        <v>298</v>
      </c>
      <c r="B78" s="1">
        <v>35</v>
      </c>
      <c r="C78" s="1">
        <v>7.3330000000000002</v>
      </c>
      <c r="D78" s="1">
        <v>0.21</v>
      </c>
      <c r="E78" s="1">
        <v>7.0999999999999994E-2</v>
      </c>
      <c r="F78" s="1">
        <v>1.569</v>
      </c>
      <c r="G78" s="1">
        <v>0.95499999999999996</v>
      </c>
      <c r="H78" s="1">
        <v>0.876</v>
      </c>
      <c r="I78" s="1">
        <v>0.61399999999999999</v>
      </c>
      <c r="J78" s="1">
        <v>682.42899999999997</v>
      </c>
      <c r="K78" s="1">
        <v>655.17100000000005</v>
      </c>
      <c r="L78" s="1">
        <v>104.59699999999999</v>
      </c>
      <c r="M78" s="1">
        <v>0.46899999999999997</v>
      </c>
      <c r="N78" s="1">
        <v>5</v>
      </c>
      <c r="O78" s="1">
        <f t="shared" si="26"/>
        <v>7</v>
      </c>
      <c r="P78" s="8"/>
      <c r="Q78" s="8"/>
      <c r="R78" s="8"/>
      <c r="S78" s="8"/>
      <c r="T78" s="8"/>
      <c r="U78" s="8"/>
    </row>
    <row r="79" spans="1:21" x14ac:dyDescent="0.65">
      <c r="A79" s="1" t="s">
        <v>299</v>
      </c>
      <c r="B79" s="1">
        <v>7</v>
      </c>
      <c r="C79" s="1">
        <v>1.3049999999999999</v>
      </c>
      <c r="D79" s="1">
        <v>0.186</v>
      </c>
      <c r="E79" s="1">
        <v>1.2999999999999999E-2</v>
      </c>
      <c r="F79" s="1">
        <v>1.4350000000000001</v>
      </c>
      <c r="G79" s="1">
        <v>0.95499999999999996</v>
      </c>
      <c r="H79" s="1">
        <v>0.82699999999999996</v>
      </c>
      <c r="I79" s="1">
        <v>0.56399999999999995</v>
      </c>
      <c r="J79" s="1">
        <v>586.28599999999994</v>
      </c>
      <c r="K79" s="1">
        <v>561.85699999999997</v>
      </c>
      <c r="L79" s="1">
        <v>155.815</v>
      </c>
      <c r="M79" s="1">
        <v>0.436</v>
      </c>
      <c r="N79" s="1">
        <v>4</v>
      </c>
      <c r="O79" s="1">
        <f t="shared" si="26"/>
        <v>1.75</v>
      </c>
      <c r="P79" s="8"/>
      <c r="Q79" s="8"/>
      <c r="R79" s="8"/>
      <c r="S79" s="8"/>
      <c r="T79" s="8"/>
      <c r="U79" s="8"/>
    </row>
    <row r="80" spans="1:21" x14ac:dyDescent="0.65">
      <c r="A80" s="1" t="s">
        <v>300</v>
      </c>
      <c r="B80" s="1">
        <v>35</v>
      </c>
      <c r="C80" s="1">
        <v>5.0759999999999996</v>
      </c>
      <c r="D80" s="1">
        <v>0.14499999999999999</v>
      </c>
      <c r="E80" s="1">
        <v>4.9000000000000002E-2</v>
      </c>
      <c r="F80" s="1">
        <v>1.3180000000000001</v>
      </c>
      <c r="G80" s="1">
        <v>0.95399999999999996</v>
      </c>
      <c r="H80" s="1">
        <v>0.88</v>
      </c>
      <c r="I80" s="1">
        <v>0.52900000000000003</v>
      </c>
      <c r="J80" s="1">
        <v>475.971</v>
      </c>
      <c r="K80" s="1">
        <v>573.54300000000001</v>
      </c>
      <c r="L80" s="1">
        <v>81.135000000000005</v>
      </c>
      <c r="M80" s="1">
        <v>0.38600000000000001</v>
      </c>
      <c r="N80" s="1">
        <v>2</v>
      </c>
      <c r="O80" s="1">
        <f t="shared" si="26"/>
        <v>17.5</v>
      </c>
      <c r="P80" s="8"/>
      <c r="Q80" s="8"/>
      <c r="R80" s="8"/>
      <c r="S80" s="8"/>
      <c r="T80" s="8"/>
      <c r="U80" s="8"/>
    </row>
    <row r="81" spans="1:21" x14ac:dyDescent="0.65">
      <c r="A81" s="1" t="s">
        <v>301</v>
      </c>
      <c r="B81" s="1">
        <v>69</v>
      </c>
      <c r="C81" s="1">
        <v>28.436</v>
      </c>
      <c r="D81" s="1">
        <v>0.41199999999999998</v>
      </c>
      <c r="E81" s="1">
        <v>0.27500000000000002</v>
      </c>
      <c r="F81" s="1">
        <v>2.1579999999999999</v>
      </c>
      <c r="G81" s="1">
        <v>0.86599999999999999</v>
      </c>
      <c r="H81" s="1">
        <v>0.85099999999999998</v>
      </c>
      <c r="I81" s="1">
        <v>0.78200000000000003</v>
      </c>
      <c r="J81" s="1">
        <v>691.05799999999999</v>
      </c>
      <c r="K81" s="1">
        <v>748.40599999999995</v>
      </c>
      <c r="L81" s="1">
        <v>92.533000000000001</v>
      </c>
      <c r="M81" s="1">
        <v>0.60399999999999998</v>
      </c>
      <c r="N81" s="1">
        <v>2</v>
      </c>
      <c r="O81" s="1">
        <f t="shared" si="26"/>
        <v>34.5</v>
      </c>
      <c r="P81" s="8"/>
      <c r="Q81" s="8"/>
      <c r="R81" s="8"/>
      <c r="S81" s="8"/>
      <c r="T81" s="8"/>
      <c r="U81" s="8"/>
    </row>
    <row r="82" spans="1:21" x14ac:dyDescent="0.65">
      <c r="A82" s="1" t="s">
        <v>302</v>
      </c>
      <c r="B82" s="1">
        <v>32</v>
      </c>
      <c r="C82" s="1">
        <v>5.399</v>
      </c>
      <c r="D82" s="1">
        <v>0.16900000000000001</v>
      </c>
      <c r="E82" s="1">
        <v>5.1999999999999998E-2</v>
      </c>
      <c r="F82" s="1">
        <v>1.43</v>
      </c>
      <c r="G82" s="1">
        <v>0.95399999999999996</v>
      </c>
      <c r="H82" s="1">
        <v>0.878</v>
      </c>
      <c r="I82" s="1">
        <v>0.56899999999999995</v>
      </c>
      <c r="J82" s="1">
        <v>609.65599999999995</v>
      </c>
      <c r="K82" s="1">
        <v>592.34400000000005</v>
      </c>
      <c r="L82" s="1">
        <v>83.046999999999997</v>
      </c>
      <c r="M82" s="1">
        <v>0.40899999999999997</v>
      </c>
      <c r="N82" s="1">
        <v>4</v>
      </c>
      <c r="O82" s="1">
        <f t="shared" si="26"/>
        <v>8</v>
      </c>
      <c r="P82" s="8"/>
      <c r="Q82" s="8"/>
      <c r="R82" s="8"/>
      <c r="S82" s="8"/>
      <c r="T82" s="8"/>
      <c r="U82" s="8"/>
    </row>
    <row r="83" spans="1:21" x14ac:dyDescent="0.65">
      <c r="A83" s="1" t="s">
        <v>303</v>
      </c>
      <c r="B83" s="1">
        <v>34</v>
      </c>
      <c r="C83" s="1">
        <v>25.382000000000001</v>
      </c>
      <c r="D83" s="1">
        <v>0.747</v>
      </c>
      <c r="E83" s="1">
        <v>0.246</v>
      </c>
      <c r="F83" s="1">
        <v>3.08</v>
      </c>
      <c r="G83" s="1">
        <v>0.90700000000000003</v>
      </c>
      <c r="H83" s="1">
        <v>0.89400000000000002</v>
      </c>
      <c r="I83" s="1">
        <v>1.0860000000000001</v>
      </c>
      <c r="J83" s="1">
        <v>497.471</v>
      </c>
      <c r="K83" s="1">
        <v>744.529</v>
      </c>
      <c r="L83" s="1">
        <v>117.77800000000001</v>
      </c>
      <c r="M83" s="1">
        <v>0.90600000000000003</v>
      </c>
      <c r="N83" s="1">
        <v>7</v>
      </c>
      <c r="O83" s="1">
        <f t="shared" si="26"/>
        <v>4.8571428571428568</v>
      </c>
      <c r="P83" s="8"/>
      <c r="Q83" s="8"/>
      <c r="R83" s="8"/>
      <c r="S83" s="8"/>
      <c r="T83" s="8"/>
      <c r="U83" s="8"/>
    </row>
    <row r="84" spans="1:21" x14ac:dyDescent="0.65">
      <c r="A84" s="1" t="s">
        <v>304</v>
      </c>
      <c r="B84" s="1">
        <v>35</v>
      </c>
      <c r="C84" s="1">
        <v>11.417999999999999</v>
      </c>
      <c r="D84" s="1">
        <v>0.32600000000000001</v>
      </c>
      <c r="E84" s="1">
        <v>0.111</v>
      </c>
      <c r="F84" s="1">
        <v>1.9379999999999999</v>
      </c>
      <c r="G84" s="1">
        <v>0.95499999999999996</v>
      </c>
      <c r="H84" s="1">
        <v>0.89100000000000001</v>
      </c>
      <c r="I84" s="1">
        <v>0.75800000000000001</v>
      </c>
      <c r="J84" s="1">
        <v>688.62900000000002</v>
      </c>
      <c r="K84" s="1">
        <v>599.37099999999998</v>
      </c>
      <c r="L84" s="1">
        <v>118.18600000000001</v>
      </c>
      <c r="M84" s="1">
        <v>0.54500000000000004</v>
      </c>
      <c r="N84" s="1">
        <v>8</v>
      </c>
      <c r="O84" s="1">
        <f t="shared" si="26"/>
        <v>4.375</v>
      </c>
      <c r="P84" s="8"/>
      <c r="Q84" s="8"/>
      <c r="R84" s="8"/>
      <c r="S84" s="8"/>
      <c r="T84" s="8"/>
      <c r="U84" s="8"/>
    </row>
  </sheetData>
  <mergeCells count="50">
    <mergeCell ref="S65:S74"/>
    <mergeCell ref="S75:S84"/>
    <mergeCell ref="T65:T74"/>
    <mergeCell ref="T75:T84"/>
    <mergeCell ref="U65:U74"/>
    <mergeCell ref="U75:U84"/>
    <mergeCell ref="P65:P74"/>
    <mergeCell ref="P75:P84"/>
    <mergeCell ref="Q65:Q74"/>
    <mergeCell ref="Q75:Q84"/>
    <mergeCell ref="R65:R74"/>
    <mergeCell ref="R75:R84"/>
    <mergeCell ref="S5:S14"/>
    <mergeCell ref="S15:S24"/>
    <mergeCell ref="S25:S34"/>
    <mergeCell ref="S35:S44"/>
    <mergeCell ref="P25:P34"/>
    <mergeCell ref="R25:R34"/>
    <mergeCell ref="P35:P44"/>
    <mergeCell ref="R35:R44"/>
    <mergeCell ref="Q5:Q14"/>
    <mergeCell ref="Q15:Q24"/>
    <mergeCell ref="Q25:Q34"/>
    <mergeCell ref="Q35:Q44"/>
    <mergeCell ref="A1:R2"/>
    <mergeCell ref="A3:R3"/>
    <mergeCell ref="P5:P14"/>
    <mergeCell ref="R5:R14"/>
    <mergeCell ref="P15:P24"/>
    <mergeCell ref="R15:R24"/>
    <mergeCell ref="T5:T14"/>
    <mergeCell ref="U5:U14"/>
    <mergeCell ref="T15:T24"/>
    <mergeCell ref="U15:U24"/>
    <mergeCell ref="T25:T34"/>
    <mergeCell ref="U25:U34"/>
    <mergeCell ref="T35:T44"/>
    <mergeCell ref="U35:U44"/>
    <mergeCell ref="P45:P54"/>
    <mergeCell ref="P55:P64"/>
    <mergeCell ref="Q45:Q54"/>
    <mergeCell ref="Q55:Q64"/>
    <mergeCell ref="R45:R54"/>
    <mergeCell ref="R55:R64"/>
    <mergeCell ref="S45:S54"/>
    <mergeCell ref="S55:S64"/>
    <mergeCell ref="T45:T54"/>
    <mergeCell ref="T55:T64"/>
    <mergeCell ref="U45:U54"/>
    <mergeCell ref="U55:U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AA96-F4C6-45E4-A989-ABEB0DE046B5}">
  <dimension ref="A1:U84"/>
  <sheetViews>
    <sheetView tabSelected="1" workbookViewId="0">
      <selection activeCell="H4" sqref="H4"/>
    </sheetView>
  </sheetViews>
  <sheetFormatPr defaultColWidth="9.07421875" defaultRowHeight="15.9" x14ac:dyDescent="0.6"/>
  <cols>
    <col min="1" max="1" width="56.69140625" style="2" bestFit="1" customWidth="1"/>
    <col min="2" max="2" width="5.921875" style="2" bestFit="1" customWidth="1"/>
    <col min="3" max="3" width="6.765625" style="2" customWidth="1"/>
    <col min="4" max="4" width="7.921875" style="2" bestFit="1" customWidth="1"/>
    <col min="5" max="5" width="7.15234375" style="2" bestFit="1" customWidth="1"/>
    <col min="6" max="6" width="9" style="2" bestFit="1" customWidth="1"/>
    <col min="7" max="7" width="9.4609375" style="2" bestFit="1" customWidth="1"/>
    <col min="8" max="8" width="7.15234375" style="2" bestFit="1" customWidth="1"/>
    <col min="9" max="9" width="8.4609375" style="2" bestFit="1" customWidth="1"/>
    <col min="10" max="11" width="8.23046875" style="2" bestFit="1" customWidth="1"/>
    <col min="12" max="12" width="10.15234375" style="2" bestFit="1" customWidth="1"/>
    <col min="13" max="13" width="8.3046875" style="2" bestFit="1" customWidth="1"/>
    <col min="14" max="14" width="4.84375" style="2" bestFit="1" customWidth="1"/>
    <col min="15" max="15" width="12.4609375" style="2" bestFit="1" customWidth="1"/>
    <col min="16" max="16" width="12.4609375" style="2" customWidth="1"/>
    <col min="17" max="17" width="12.4609375" style="2" bestFit="1" customWidth="1"/>
    <col min="18" max="18" width="9" style="2" bestFit="1" customWidth="1"/>
    <col min="19" max="19" width="12.4609375" style="2" bestFit="1" customWidth="1"/>
    <col min="20" max="20" width="9.15234375" style="2" bestFit="1" customWidth="1"/>
    <col min="21" max="21" width="13.3828125" style="2" bestFit="1" customWidth="1"/>
    <col min="22" max="16384" width="9.07421875" style="2"/>
  </cols>
  <sheetData>
    <row r="1" spans="1:21" ht="14.25" customHeight="1" x14ac:dyDescent="0.6">
      <c r="A1" s="9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1" x14ac:dyDescent="0.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21" x14ac:dyDescent="0.6">
      <c r="A3" s="10" t="s">
        <v>16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21" s="6" customFormat="1" ht="36.75" customHeight="1" x14ac:dyDescent="0.65">
      <c r="A4" s="4" t="s">
        <v>1</v>
      </c>
      <c r="B4" s="4" t="s">
        <v>2</v>
      </c>
      <c r="C4" s="12" t="s">
        <v>3</v>
      </c>
      <c r="D4" s="4" t="s">
        <v>4</v>
      </c>
      <c r="E4" s="12" t="s">
        <v>5</v>
      </c>
      <c r="F4" s="4" t="s">
        <v>6</v>
      </c>
      <c r="G4" s="12" t="s">
        <v>7</v>
      </c>
      <c r="H4" s="12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22</v>
      </c>
      <c r="P4" s="4" t="s">
        <v>27</v>
      </c>
      <c r="Q4" s="4" t="s">
        <v>183</v>
      </c>
      <c r="R4" s="4" t="s">
        <v>28</v>
      </c>
      <c r="S4" s="4" t="s">
        <v>183</v>
      </c>
      <c r="T4" s="5" t="s">
        <v>184</v>
      </c>
      <c r="U4" s="5" t="s">
        <v>183</v>
      </c>
    </row>
    <row r="5" spans="1:21" x14ac:dyDescent="0.6">
      <c r="A5" s="2" t="s">
        <v>0</v>
      </c>
      <c r="B5" s="2">
        <v>8</v>
      </c>
      <c r="C5" s="2">
        <v>1.869</v>
      </c>
      <c r="D5" s="2">
        <v>0.23400000000000001</v>
      </c>
      <c r="E5" s="2">
        <v>1.7999999999999999E-2</v>
      </c>
      <c r="F5" s="2">
        <v>1.5980000000000001</v>
      </c>
      <c r="G5" s="2">
        <v>0.94799999999999995</v>
      </c>
      <c r="H5" s="2">
        <v>0.89600000000000002</v>
      </c>
      <c r="I5" s="2">
        <v>0.61399999999999999</v>
      </c>
      <c r="J5" s="2">
        <v>566.125</v>
      </c>
      <c r="K5" s="2">
        <v>650</v>
      </c>
      <c r="L5" s="2">
        <v>82.766000000000005</v>
      </c>
      <c r="M5" s="2">
        <v>0.47099999999999997</v>
      </c>
      <c r="N5" s="2">
        <v>5</v>
      </c>
      <c r="O5" s="2">
        <f>B5/N5</f>
        <v>1.6</v>
      </c>
      <c r="P5" s="11">
        <f>AVERAGE(O5:O14)</f>
        <v>9.3671428571428574</v>
      </c>
      <c r="Q5" s="11">
        <f>_xlfn.STDEV.S(O5:O14)</f>
        <v>12.715975889877566</v>
      </c>
      <c r="R5" s="11">
        <f>AVERAGE(D5:D14)</f>
        <v>0.20630000000000001</v>
      </c>
      <c r="S5" s="11">
        <f>_xlfn.STDEV.S(D5:D14)</f>
        <v>5.7737047609543193E-2</v>
      </c>
      <c r="T5" s="8">
        <f>AVERAGE(I5:I14)</f>
        <v>0.60930000000000006</v>
      </c>
      <c r="U5" s="8">
        <f>_xlfn.STDEV.S(I5:I14)</f>
        <v>8.6109813610295696E-2</v>
      </c>
    </row>
    <row r="6" spans="1:21" x14ac:dyDescent="0.6">
      <c r="A6" s="2" t="s">
        <v>15</v>
      </c>
      <c r="B6" s="2">
        <v>25</v>
      </c>
      <c r="C6" s="2">
        <v>6.6639999999999997</v>
      </c>
      <c r="D6" s="2">
        <v>0.26700000000000002</v>
      </c>
      <c r="E6" s="2">
        <v>6.5000000000000002E-2</v>
      </c>
      <c r="F6" s="2">
        <v>1.837</v>
      </c>
      <c r="G6" s="2">
        <v>0.81299999999999994</v>
      </c>
      <c r="H6" s="2">
        <v>0.82299999999999995</v>
      </c>
      <c r="I6" s="2">
        <v>0.68799999999999994</v>
      </c>
      <c r="J6" s="2">
        <v>579.48</v>
      </c>
      <c r="K6" s="2">
        <v>515.72</v>
      </c>
      <c r="L6" s="2">
        <v>113.69</v>
      </c>
      <c r="M6" s="2">
        <v>0.496</v>
      </c>
      <c r="N6" s="2">
        <v>5</v>
      </c>
      <c r="O6" s="2">
        <f t="shared" ref="O6:O69" si="0">B6/N6</f>
        <v>5</v>
      </c>
      <c r="P6" s="11"/>
      <c r="Q6" s="11"/>
      <c r="R6" s="11"/>
      <c r="S6" s="11"/>
      <c r="T6" s="8"/>
      <c r="U6" s="8"/>
    </row>
    <row r="7" spans="1:21" x14ac:dyDescent="0.6">
      <c r="A7" s="2" t="s">
        <v>17</v>
      </c>
      <c r="B7" s="2">
        <v>46</v>
      </c>
      <c r="C7" s="2">
        <v>10.25</v>
      </c>
      <c r="D7" s="2">
        <v>0.223</v>
      </c>
      <c r="E7" s="2">
        <v>9.9000000000000005E-2</v>
      </c>
      <c r="F7" s="2">
        <v>1.623</v>
      </c>
      <c r="G7" s="2">
        <v>0.98499999999999999</v>
      </c>
      <c r="H7" s="2">
        <v>0.89600000000000002</v>
      </c>
      <c r="I7" s="2">
        <v>0.63600000000000001</v>
      </c>
      <c r="J7" s="2">
        <v>561.63</v>
      </c>
      <c r="K7" s="2">
        <v>505.19600000000003</v>
      </c>
      <c r="L7" s="2">
        <v>104.188</v>
      </c>
      <c r="M7" s="2">
        <v>0.47899999999999998</v>
      </c>
      <c r="N7" s="2">
        <v>4</v>
      </c>
      <c r="O7" s="2">
        <f t="shared" si="0"/>
        <v>11.5</v>
      </c>
      <c r="P7" s="11"/>
      <c r="Q7" s="11"/>
      <c r="R7" s="11"/>
      <c r="S7" s="11"/>
      <c r="T7" s="8"/>
      <c r="U7" s="8"/>
    </row>
    <row r="8" spans="1:21" x14ac:dyDescent="0.6">
      <c r="A8" s="2" t="s">
        <v>18</v>
      </c>
      <c r="B8" s="2">
        <v>5</v>
      </c>
      <c r="C8" s="2">
        <v>1.321</v>
      </c>
      <c r="D8" s="2">
        <v>0.26400000000000001</v>
      </c>
      <c r="E8" s="2">
        <v>1.2999999999999999E-2</v>
      </c>
      <c r="F8" s="2">
        <v>1.89</v>
      </c>
      <c r="G8" s="2">
        <v>0.83699999999999997</v>
      </c>
      <c r="H8" s="2">
        <v>0.84099999999999997</v>
      </c>
      <c r="I8" s="2">
        <v>0.746</v>
      </c>
      <c r="J8" s="2">
        <v>604.79999999999995</v>
      </c>
      <c r="K8" s="2">
        <v>591.4</v>
      </c>
      <c r="L8" s="2">
        <v>121.86799999999999</v>
      </c>
      <c r="M8" s="2">
        <v>0.505</v>
      </c>
      <c r="N8" s="2">
        <v>4</v>
      </c>
      <c r="O8" s="2">
        <f t="shared" si="0"/>
        <v>1.25</v>
      </c>
      <c r="P8" s="11"/>
      <c r="Q8" s="11"/>
      <c r="R8" s="11"/>
      <c r="S8" s="11"/>
      <c r="T8" s="8"/>
      <c r="U8" s="8"/>
    </row>
    <row r="9" spans="1:21" x14ac:dyDescent="0.6">
      <c r="A9" s="2" t="s">
        <v>20</v>
      </c>
      <c r="B9" s="2">
        <v>7</v>
      </c>
      <c r="C9" s="2">
        <v>1.861</v>
      </c>
      <c r="D9" s="2">
        <v>0.26600000000000001</v>
      </c>
      <c r="E9" s="2">
        <v>1.7999999999999999E-2</v>
      </c>
      <c r="F9" s="2">
        <v>1.722</v>
      </c>
      <c r="G9" s="2">
        <v>0.95599999999999996</v>
      </c>
      <c r="H9" s="2">
        <v>0.89</v>
      </c>
      <c r="I9" s="2">
        <v>0.68100000000000005</v>
      </c>
      <c r="J9" s="2">
        <v>393.57100000000003</v>
      </c>
      <c r="K9" s="2">
        <v>226</v>
      </c>
      <c r="L9" s="2">
        <v>116.651</v>
      </c>
      <c r="M9" s="2">
        <v>0.46800000000000003</v>
      </c>
      <c r="N9" s="2">
        <v>4</v>
      </c>
      <c r="O9" s="2">
        <f t="shared" si="0"/>
        <v>1.75</v>
      </c>
      <c r="P9" s="11"/>
      <c r="Q9" s="11"/>
      <c r="R9" s="11"/>
      <c r="S9" s="11"/>
      <c r="T9" s="8"/>
      <c r="U9" s="8"/>
    </row>
    <row r="10" spans="1:21" x14ac:dyDescent="0.6">
      <c r="A10" s="2" t="s">
        <v>21</v>
      </c>
      <c r="B10" s="2">
        <v>7</v>
      </c>
      <c r="C10" s="2">
        <v>0.98299999999999998</v>
      </c>
      <c r="D10" s="2">
        <v>0.14000000000000001</v>
      </c>
      <c r="E10" s="2">
        <v>0.01</v>
      </c>
      <c r="F10" s="2">
        <v>1.3160000000000001</v>
      </c>
      <c r="G10" s="2">
        <v>0.88100000000000001</v>
      </c>
      <c r="H10" s="2">
        <v>0.81399999999999995</v>
      </c>
      <c r="I10" s="2">
        <v>0.54600000000000004</v>
      </c>
      <c r="J10" s="2">
        <v>531.71400000000006</v>
      </c>
      <c r="K10" s="2">
        <v>385.42899999999997</v>
      </c>
      <c r="L10" s="2">
        <v>102.11499999999999</v>
      </c>
      <c r="M10" s="2">
        <v>0.374</v>
      </c>
      <c r="N10" s="2">
        <v>3</v>
      </c>
      <c r="O10" s="2">
        <f t="shared" si="0"/>
        <v>2.3333333333333335</v>
      </c>
      <c r="P10" s="11"/>
      <c r="Q10" s="11"/>
      <c r="R10" s="11"/>
      <c r="S10" s="11"/>
      <c r="T10" s="8"/>
      <c r="U10" s="8"/>
    </row>
    <row r="11" spans="1:21" x14ac:dyDescent="0.6">
      <c r="A11" s="2" t="s">
        <v>23</v>
      </c>
      <c r="B11" s="2">
        <v>5</v>
      </c>
      <c r="C11" s="2">
        <v>1.1599999999999999</v>
      </c>
      <c r="D11" s="2">
        <v>0.23200000000000001</v>
      </c>
      <c r="E11" s="2">
        <v>1.0999999999999999E-2</v>
      </c>
      <c r="F11" s="2">
        <v>1.7150000000000001</v>
      </c>
      <c r="G11" s="2">
        <v>0.88200000000000001</v>
      </c>
      <c r="H11" s="2">
        <v>0.83199999999999996</v>
      </c>
      <c r="I11" s="2">
        <v>0.63800000000000001</v>
      </c>
      <c r="J11" s="2">
        <v>569.6</v>
      </c>
      <c r="K11" s="2">
        <v>370.8</v>
      </c>
      <c r="L11" s="2">
        <v>105.461</v>
      </c>
      <c r="M11" s="2">
        <v>0.51900000000000002</v>
      </c>
      <c r="N11" s="2">
        <v>3</v>
      </c>
      <c r="O11" s="2">
        <f t="shared" si="0"/>
        <v>1.6666666666666667</v>
      </c>
      <c r="P11" s="11"/>
      <c r="Q11" s="11"/>
      <c r="R11" s="11"/>
      <c r="S11" s="11"/>
      <c r="T11" s="8"/>
      <c r="U11" s="8"/>
    </row>
    <row r="12" spans="1:21" x14ac:dyDescent="0.6">
      <c r="A12" s="2" t="s">
        <v>24</v>
      </c>
      <c r="B12" s="2">
        <v>69</v>
      </c>
      <c r="C12" s="2">
        <v>7.9610000000000003</v>
      </c>
      <c r="D12" s="2">
        <v>0.115</v>
      </c>
      <c r="E12" s="2">
        <v>7.6999999999999999E-2</v>
      </c>
      <c r="F12" s="2">
        <v>1.1319999999999999</v>
      </c>
      <c r="G12" s="2">
        <v>0.97499999999999998</v>
      </c>
      <c r="H12" s="2">
        <v>0.875</v>
      </c>
      <c r="I12" s="2">
        <v>0.47399999999999998</v>
      </c>
      <c r="J12" s="2">
        <v>509.91300000000001</v>
      </c>
      <c r="K12" s="2">
        <v>628.71</v>
      </c>
      <c r="L12" s="2">
        <v>97.117999999999995</v>
      </c>
      <c r="M12" s="2">
        <v>0.33100000000000002</v>
      </c>
      <c r="N12" s="2">
        <v>3</v>
      </c>
      <c r="O12" s="2">
        <f t="shared" si="0"/>
        <v>23</v>
      </c>
      <c r="P12" s="11"/>
      <c r="Q12" s="11"/>
      <c r="R12" s="11"/>
      <c r="S12" s="11"/>
      <c r="T12" s="8"/>
      <c r="U12" s="8"/>
    </row>
    <row r="13" spans="1:21" x14ac:dyDescent="0.6">
      <c r="A13" s="2" t="s">
        <v>25</v>
      </c>
      <c r="B13" s="2">
        <v>39</v>
      </c>
      <c r="C13" s="2">
        <v>7.0990000000000002</v>
      </c>
      <c r="D13" s="2">
        <v>0.182</v>
      </c>
      <c r="E13" s="2">
        <v>6.9000000000000006E-2</v>
      </c>
      <c r="F13" s="2">
        <v>1.4239999999999999</v>
      </c>
      <c r="G13" s="2">
        <v>0.98099999999999998</v>
      </c>
      <c r="H13" s="2">
        <v>0.89900000000000002</v>
      </c>
      <c r="I13" s="2">
        <v>0.56499999999999995</v>
      </c>
      <c r="J13" s="2">
        <v>483.61500000000001</v>
      </c>
      <c r="K13" s="2">
        <v>444.154</v>
      </c>
      <c r="L13" s="2">
        <v>122.36199999999999</v>
      </c>
      <c r="M13" s="2">
        <v>0.42299999999999999</v>
      </c>
      <c r="N13" s="2">
        <v>7</v>
      </c>
      <c r="O13" s="2">
        <f t="shared" si="0"/>
        <v>5.5714285714285712</v>
      </c>
      <c r="P13" s="11"/>
      <c r="Q13" s="11"/>
      <c r="R13" s="11"/>
      <c r="S13" s="11"/>
      <c r="T13" s="8"/>
      <c r="U13" s="8"/>
    </row>
    <row r="14" spans="1:21" x14ac:dyDescent="0.6">
      <c r="A14" s="2" t="s">
        <v>26</v>
      </c>
      <c r="B14" s="2">
        <v>80</v>
      </c>
      <c r="C14" s="2">
        <v>11.167999999999999</v>
      </c>
      <c r="D14" s="2">
        <v>0.14000000000000001</v>
      </c>
      <c r="E14" s="2">
        <v>0.108</v>
      </c>
      <c r="F14" s="2">
        <v>1.248</v>
      </c>
      <c r="G14" s="2">
        <v>0.98199999999999998</v>
      </c>
      <c r="H14" s="2">
        <v>0.878</v>
      </c>
      <c r="I14" s="2">
        <v>0.505</v>
      </c>
      <c r="J14" s="2">
        <v>523.70000000000005</v>
      </c>
      <c r="K14" s="2">
        <v>557.02499999999998</v>
      </c>
      <c r="L14" s="2">
        <v>109.179</v>
      </c>
      <c r="M14" s="2">
        <v>0.375</v>
      </c>
      <c r="N14" s="2">
        <v>2</v>
      </c>
      <c r="O14" s="2">
        <f t="shared" si="0"/>
        <v>40</v>
      </c>
      <c r="P14" s="11"/>
      <c r="Q14" s="11"/>
      <c r="R14" s="11"/>
      <c r="S14" s="11"/>
      <c r="T14" s="8"/>
      <c r="U14" s="8"/>
    </row>
    <row r="15" spans="1:21" ht="15.75" customHeight="1" x14ac:dyDescent="0.6">
      <c r="A15" s="2" t="s">
        <v>29</v>
      </c>
      <c r="B15" s="2">
        <v>27</v>
      </c>
      <c r="C15" s="2">
        <v>9.4440000000000008</v>
      </c>
      <c r="D15" s="2">
        <v>0.35</v>
      </c>
      <c r="E15" s="2">
        <v>9.0999999999999998E-2</v>
      </c>
      <c r="F15" s="2">
        <v>1.9830000000000001</v>
      </c>
      <c r="G15" s="2">
        <v>0.88200000000000001</v>
      </c>
      <c r="H15" s="2">
        <v>0.84599999999999997</v>
      </c>
      <c r="I15" s="2">
        <v>0.746</v>
      </c>
      <c r="J15" s="2">
        <v>491.03699999999998</v>
      </c>
      <c r="K15" s="2">
        <v>570.51900000000001</v>
      </c>
      <c r="L15" s="2">
        <v>108.36799999999999</v>
      </c>
      <c r="M15" s="2">
        <v>0.54500000000000004</v>
      </c>
      <c r="N15" s="2">
        <v>7</v>
      </c>
      <c r="O15" s="2">
        <f t="shared" si="0"/>
        <v>3.8571428571428572</v>
      </c>
      <c r="P15" s="11">
        <f>AVERAGE(O15:O24)</f>
        <v>4.0628571428571432</v>
      </c>
      <c r="Q15" s="11">
        <f>_xlfn.STDEV.S(O15:O24)</f>
        <v>1.8798446942707732</v>
      </c>
      <c r="R15" s="11">
        <f>AVERAGE(D15:D24)</f>
        <v>0.26339999999999997</v>
      </c>
      <c r="S15" s="11">
        <f t="shared" ref="S15" si="1">_xlfn.STDEV.S(D15:D24)</f>
        <v>0.10263332792032029</v>
      </c>
      <c r="T15" s="8">
        <f t="shared" ref="T15" si="2">AVERAGE(I15:I24)</f>
        <v>0.67579999999999996</v>
      </c>
      <c r="U15" s="8">
        <f t="shared" ref="U15" si="3">_xlfn.STDEV.S(I15:I24)</f>
        <v>0.12019779994289126</v>
      </c>
    </row>
    <row r="16" spans="1:21" ht="15.75" customHeight="1" x14ac:dyDescent="0.6">
      <c r="A16" s="2" t="s">
        <v>30</v>
      </c>
      <c r="B16" s="2">
        <v>21</v>
      </c>
      <c r="C16" s="2">
        <v>4.1980000000000004</v>
      </c>
      <c r="D16" s="2">
        <v>0.2</v>
      </c>
      <c r="E16" s="2">
        <v>4.1000000000000002E-2</v>
      </c>
      <c r="F16" s="2">
        <v>1.544</v>
      </c>
      <c r="G16" s="2">
        <v>0.93500000000000005</v>
      </c>
      <c r="H16" s="2">
        <v>0.86099999999999999</v>
      </c>
      <c r="I16" s="2">
        <v>0.59099999999999997</v>
      </c>
      <c r="J16" s="2">
        <v>330.286</v>
      </c>
      <c r="K16" s="2">
        <v>437.09500000000003</v>
      </c>
      <c r="L16" s="2">
        <v>106.824</v>
      </c>
      <c r="M16" s="2">
        <v>0.45</v>
      </c>
      <c r="N16" s="2">
        <v>5</v>
      </c>
      <c r="O16" s="2">
        <f t="shared" si="0"/>
        <v>4.2</v>
      </c>
      <c r="P16" s="11"/>
      <c r="Q16" s="11"/>
      <c r="R16" s="11"/>
      <c r="S16" s="11"/>
      <c r="T16" s="8"/>
      <c r="U16" s="8"/>
    </row>
    <row r="17" spans="1:21" ht="15.75" customHeight="1" x14ac:dyDescent="0.6">
      <c r="A17" s="2" t="s">
        <v>31</v>
      </c>
      <c r="B17" s="2">
        <v>52</v>
      </c>
      <c r="C17" s="2">
        <v>7.6390000000000002</v>
      </c>
      <c r="D17" s="2">
        <v>0.14699999999999999</v>
      </c>
      <c r="E17" s="2">
        <v>7.3999999999999996E-2</v>
      </c>
      <c r="F17" s="2">
        <v>1.278</v>
      </c>
      <c r="G17" s="2">
        <v>0.93500000000000005</v>
      </c>
      <c r="H17" s="2">
        <v>0.86299999999999999</v>
      </c>
      <c r="I17" s="2">
        <v>0.50600000000000001</v>
      </c>
      <c r="J17" s="2">
        <v>693.38499999999999</v>
      </c>
      <c r="K17" s="2">
        <v>555.19200000000001</v>
      </c>
      <c r="L17" s="2">
        <v>113.92100000000001</v>
      </c>
      <c r="M17" s="2">
        <v>0.38300000000000001</v>
      </c>
      <c r="N17" s="2">
        <v>7</v>
      </c>
      <c r="O17" s="2">
        <f t="shared" si="0"/>
        <v>7.4285714285714288</v>
      </c>
      <c r="P17" s="11"/>
      <c r="Q17" s="11"/>
      <c r="R17" s="11"/>
      <c r="S17" s="11"/>
      <c r="T17" s="8"/>
      <c r="U17" s="8"/>
    </row>
    <row r="18" spans="1:21" ht="15.75" customHeight="1" x14ac:dyDescent="0.6">
      <c r="A18" s="2" t="s">
        <v>32</v>
      </c>
      <c r="B18" s="2">
        <v>9</v>
      </c>
      <c r="C18" s="2">
        <v>1.708</v>
      </c>
      <c r="D18" s="2">
        <v>0.19</v>
      </c>
      <c r="E18" s="2">
        <v>1.7000000000000001E-2</v>
      </c>
      <c r="F18" s="2">
        <v>1.532</v>
      </c>
      <c r="G18" s="2">
        <v>0.86299999999999999</v>
      </c>
      <c r="H18" s="2">
        <v>0.85699999999999998</v>
      </c>
      <c r="I18" s="2">
        <v>0.60799999999999998</v>
      </c>
      <c r="J18" s="2">
        <v>553.66700000000003</v>
      </c>
      <c r="K18" s="2">
        <v>654.22199999999998</v>
      </c>
      <c r="L18" s="2">
        <v>103.334</v>
      </c>
      <c r="M18" s="2">
        <v>0.41599999999999998</v>
      </c>
      <c r="N18" s="2">
        <v>2</v>
      </c>
      <c r="O18" s="2">
        <f t="shared" si="0"/>
        <v>4.5</v>
      </c>
      <c r="P18" s="11"/>
      <c r="Q18" s="11"/>
      <c r="R18" s="11"/>
      <c r="S18" s="11"/>
      <c r="T18" s="8"/>
      <c r="U18" s="8"/>
    </row>
    <row r="19" spans="1:21" ht="15.75" customHeight="1" x14ac:dyDescent="0.6">
      <c r="A19" s="2" t="s">
        <v>33</v>
      </c>
      <c r="B19" s="2">
        <v>15</v>
      </c>
      <c r="C19" s="2">
        <v>3.9239999999999999</v>
      </c>
      <c r="D19" s="2">
        <v>0.26200000000000001</v>
      </c>
      <c r="E19" s="2">
        <v>3.7999999999999999E-2</v>
      </c>
      <c r="F19" s="2">
        <v>1.788</v>
      </c>
      <c r="G19" s="2">
        <v>0.92400000000000004</v>
      </c>
      <c r="H19" s="2">
        <v>0.876</v>
      </c>
      <c r="I19" s="2">
        <v>0.67300000000000004</v>
      </c>
      <c r="J19" s="2">
        <v>582</v>
      </c>
      <c r="K19" s="2">
        <v>482.267</v>
      </c>
      <c r="L19" s="2">
        <v>120.589</v>
      </c>
      <c r="M19" s="2">
        <v>0.51400000000000001</v>
      </c>
      <c r="N19" s="2">
        <v>3</v>
      </c>
      <c r="O19" s="2">
        <f t="shared" si="0"/>
        <v>5</v>
      </c>
      <c r="P19" s="11"/>
      <c r="Q19" s="11"/>
      <c r="R19" s="11"/>
      <c r="S19" s="11"/>
      <c r="T19" s="8"/>
      <c r="U19" s="8"/>
    </row>
    <row r="20" spans="1:21" ht="15.75" customHeight="1" x14ac:dyDescent="0.6">
      <c r="A20" s="2" t="s">
        <v>34</v>
      </c>
      <c r="B20" s="2">
        <v>8</v>
      </c>
      <c r="C20" s="2">
        <v>1.5149999999999999</v>
      </c>
      <c r="D20" s="2">
        <v>0.189</v>
      </c>
      <c r="E20" s="2">
        <v>1.4999999999999999E-2</v>
      </c>
      <c r="F20" s="2">
        <v>1.556</v>
      </c>
      <c r="G20" s="2">
        <v>0.89500000000000002</v>
      </c>
      <c r="H20" s="2">
        <v>0.83399999999999996</v>
      </c>
      <c r="I20" s="2">
        <v>0.60099999999999998</v>
      </c>
      <c r="J20" s="2">
        <v>390.75</v>
      </c>
      <c r="K20" s="2">
        <v>414.375</v>
      </c>
      <c r="L20" s="2">
        <v>95.691999999999993</v>
      </c>
      <c r="M20" s="2">
        <v>0.47899999999999998</v>
      </c>
      <c r="N20" s="2">
        <v>4</v>
      </c>
      <c r="O20" s="2">
        <f t="shared" si="0"/>
        <v>2</v>
      </c>
      <c r="P20" s="11"/>
      <c r="Q20" s="11"/>
      <c r="R20" s="11"/>
      <c r="S20" s="11"/>
      <c r="T20" s="8"/>
      <c r="U20" s="8"/>
    </row>
    <row r="21" spans="1:21" ht="15.75" customHeight="1" x14ac:dyDescent="0.6">
      <c r="A21" s="2" t="s">
        <v>35</v>
      </c>
      <c r="B21" s="2">
        <v>25</v>
      </c>
      <c r="C21" s="2">
        <v>5.157</v>
      </c>
      <c r="D21" s="2">
        <v>0.20599999999999999</v>
      </c>
      <c r="E21" s="2">
        <v>0.05</v>
      </c>
      <c r="F21" s="2">
        <v>1.669</v>
      </c>
      <c r="G21" s="2">
        <v>0.86199999999999999</v>
      </c>
      <c r="H21" s="2">
        <v>0.85199999999999998</v>
      </c>
      <c r="I21" s="2">
        <v>0.64200000000000002</v>
      </c>
      <c r="J21" s="2">
        <v>203.12</v>
      </c>
      <c r="K21" s="2">
        <v>710.04</v>
      </c>
      <c r="L21" s="2">
        <v>112.94499999999999</v>
      </c>
      <c r="M21" s="2">
        <v>0.442</v>
      </c>
      <c r="N21" s="2">
        <v>6</v>
      </c>
      <c r="O21" s="2">
        <f t="shared" si="0"/>
        <v>4.166666666666667</v>
      </c>
      <c r="P21" s="11"/>
      <c r="Q21" s="11"/>
      <c r="R21" s="11"/>
      <c r="S21" s="11"/>
      <c r="T21" s="8"/>
      <c r="U21" s="8"/>
    </row>
    <row r="22" spans="1:21" ht="15.75" customHeight="1" x14ac:dyDescent="0.6">
      <c r="A22" s="2" t="s">
        <v>36</v>
      </c>
      <c r="B22" s="2">
        <v>12</v>
      </c>
      <c r="C22" s="2">
        <v>3.36</v>
      </c>
      <c r="D22" s="2">
        <v>0.28000000000000003</v>
      </c>
      <c r="E22" s="2">
        <v>3.3000000000000002E-2</v>
      </c>
      <c r="F22" s="2">
        <v>1.9179999999999999</v>
      </c>
      <c r="G22" s="2">
        <v>0.91200000000000003</v>
      </c>
      <c r="H22" s="2">
        <v>0.86499999999999999</v>
      </c>
      <c r="I22" s="2">
        <v>0.70899999999999996</v>
      </c>
      <c r="J22" s="2">
        <v>548.08299999999997</v>
      </c>
      <c r="K22" s="2">
        <v>478.58300000000003</v>
      </c>
      <c r="L22" s="2">
        <v>86.483999999999995</v>
      </c>
      <c r="M22" s="2">
        <v>0.56699999999999995</v>
      </c>
      <c r="N22" s="2">
        <v>3</v>
      </c>
      <c r="O22" s="2">
        <f t="shared" si="0"/>
        <v>4</v>
      </c>
      <c r="P22" s="11"/>
      <c r="Q22" s="11"/>
      <c r="R22" s="11"/>
      <c r="S22" s="11"/>
      <c r="T22" s="8"/>
      <c r="U22" s="8"/>
    </row>
    <row r="23" spans="1:21" ht="15.75" customHeight="1" x14ac:dyDescent="0.6">
      <c r="A23" s="2" t="s">
        <v>37</v>
      </c>
      <c r="B23" s="2">
        <v>2</v>
      </c>
      <c r="C23" s="2">
        <v>0.98299999999999998</v>
      </c>
      <c r="D23" s="2">
        <v>0.49199999999999999</v>
      </c>
      <c r="E23" s="2">
        <v>0.01</v>
      </c>
      <c r="F23" s="2">
        <v>2.6219999999999999</v>
      </c>
      <c r="G23" s="2">
        <v>0.9</v>
      </c>
      <c r="H23" s="2">
        <v>0.871</v>
      </c>
      <c r="I23" s="2">
        <v>0.94599999999999995</v>
      </c>
      <c r="J23" s="2">
        <v>219</v>
      </c>
      <c r="K23" s="2">
        <v>756.5</v>
      </c>
      <c r="L23" s="2">
        <v>118.943</v>
      </c>
      <c r="M23" s="2">
        <v>0.80300000000000005</v>
      </c>
      <c r="N23" s="2">
        <v>6</v>
      </c>
      <c r="O23" s="2">
        <f t="shared" si="0"/>
        <v>0.33333333333333331</v>
      </c>
      <c r="P23" s="11"/>
      <c r="Q23" s="11"/>
      <c r="R23" s="11"/>
      <c r="S23" s="11"/>
      <c r="T23" s="8"/>
      <c r="U23" s="8"/>
    </row>
    <row r="24" spans="1:21" ht="15.75" customHeight="1" x14ac:dyDescent="0.6">
      <c r="A24" s="2" t="s">
        <v>38</v>
      </c>
      <c r="B24" s="2">
        <v>36</v>
      </c>
      <c r="C24" s="2">
        <v>11.442</v>
      </c>
      <c r="D24" s="2">
        <v>0.318</v>
      </c>
      <c r="E24" s="2">
        <v>0.111</v>
      </c>
      <c r="F24" s="2">
        <v>2.056</v>
      </c>
      <c r="G24" s="2">
        <v>0.79600000000000004</v>
      </c>
      <c r="H24" s="2">
        <v>0.80900000000000005</v>
      </c>
      <c r="I24" s="2">
        <v>0.73599999999999999</v>
      </c>
      <c r="J24" s="2">
        <v>472.30599999999998</v>
      </c>
      <c r="K24" s="2">
        <v>439.13900000000001</v>
      </c>
      <c r="L24" s="2">
        <v>99.822000000000003</v>
      </c>
      <c r="M24" s="2">
        <v>0.57499999999999996</v>
      </c>
      <c r="N24" s="2">
        <v>7</v>
      </c>
      <c r="O24" s="2">
        <f t="shared" si="0"/>
        <v>5.1428571428571432</v>
      </c>
      <c r="P24" s="11"/>
      <c r="Q24" s="11"/>
      <c r="R24" s="11"/>
      <c r="S24" s="11"/>
      <c r="T24" s="8"/>
      <c r="U24" s="8"/>
    </row>
    <row r="25" spans="1:21" ht="15.75" customHeight="1" x14ac:dyDescent="0.6">
      <c r="A25" s="2" t="s">
        <v>103</v>
      </c>
      <c r="B25" s="2">
        <v>34</v>
      </c>
      <c r="C25" s="2">
        <v>6.6159999999999997</v>
      </c>
      <c r="D25" s="2">
        <v>0.19500000000000001</v>
      </c>
      <c r="E25" s="2">
        <v>6.4000000000000001E-2</v>
      </c>
      <c r="F25" s="2">
        <v>1.478</v>
      </c>
      <c r="G25" s="2">
        <v>0.97399999999999998</v>
      </c>
      <c r="H25" s="2">
        <v>0.88600000000000001</v>
      </c>
      <c r="I25" s="2">
        <v>0.58099999999999996</v>
      </c>
      <c r="J25" s="2">
        <v>337.82400000000001</v>
      </c>
      <c r="K25" s="2">
        <v>491.44099999999997</v>
      </c>
      <c r="L25" s="2">
        <v>109.545</v>
      </c>
      <c r="M25" s="2">
        <v>0.44</v>
      </c>
      <c r="N25" s="2">
        <v>6</v>
      </c>
      <c r="O25" s="2">
        <f t="shared" si="0"/>
        <v>5.666666666666667</v>
      </c>
      <c r="P25" s="11">
        <f t="shared" ref="P25" si="4">AVERAGE(O25:O34)</f>
        <v>13.833809523809526</v>
      </c>
      <c r="Q25" s="11">
        <f>_xlfn.STDEV.S(O25:O34)</f>
        <v>16.60856333838905</v>
      </c>
      <c r="R25" s="11">
        <f t="shared" ref="R25" si="5">AVERAGE(D25:D34)</f>
        <v>0.26969999999999994</v>
      </c>
      <c r="S25" s="11">
        <f t="shared" ref="S25" si="6">_xlfn.STDEV.S(D25:D34)</f>
        <v>0.13271192695291398</v>
      </c>
      <c r="T25" s="8">
        <f t="shared" ref="T25" si="7">AVERAGE(I25:I34)</f>
        <v>0.67430000000000001</v>
      </c>
      <c r="U25" s="8">
        <f t="shared" ref="U25" si="8">_xlfn.STDEV.S(I25:I34)</f>
        <v>0.15794587680594852</v>
      </c>
    </row>
    <row r="26" spans="1:21" ht="15.75" customHeight="1" x14ac:dyDescent="0.6">
      <c r="A26" s="2" t="s">
        <v>104</v>
      </c>
      <c r="B26" s="2">
        <v>52</v>
      </c>
      <c r="C26" s="2">
        <v>6.6070000000000002</v>
      </c>
      <c r="D26" s="2">
        <v>0.127</v>
      </c>
      <c r="E26" s="2">
        <v>6.4000000000000001E-2</v>
      </c>
      <c r="F26" s="2">
        <v>1.2010000000000001</v>
      </c>
      <c r="G26" s="2">
        <v>0.97099999999999997</v>
      </c>
      <c r="H26" s="2">
        <v>0.88400000000000001</v>
      </c>
      <c r="I26" s="2">
        <v>0.496</v>
      </c>
      <c r="J26" s="2">
        <v>610.71199999999999</v>
      </c>
      <c r="K26" s="2">
        <v>716.38499999999999</v>
      </c>
      <c r="L26" s="2">
        <v>98.546999999999997</v>
      </c>
      <c r="M26" s="2">
        <v>0.35</v>
      </c>
      <c r="N26" s="2">
        <v>3</v>
      </c>
      <c r="O26" s="2">
        <f t="shared" si="0"/>
        <v>17.333333333333332</v>
      </c>
      <c r="P26" s="11"/>
      <c r="Q26" s="11"/>
      <c r="R26" s="11"/>
      <c r="S26" s="11"/>
      <c r="T26" s="8"/>
      <c r="U26" s="8"/>
    </row>
    <row r="27" spans="1:21" ht="15.75" customHeight="1" x14ac:dyDescent="0.6">
      <c r="A27" s="2" t="s">
        <v>105</v>
      </c>
      <c r="B27" s="2">
        <v>2</v>
      </c>
      <c r="C27" s="2">
        <v>0.84599999999999997</v>
      </c>
      <c r="D27" s="2">
        <v>0.42299999999999999</v>
      </c>
      <c r="E27" s="2">
        <v>8.0000000000000002E-3</v>
      </c>
      <c r="F27" s="2">
        <v>2.379</v>
      </c>
      <c r="G27" s="2">
        <v>0.93899999999999995</v>
      </c>
      <c r="H27" s="2">
        <v>0.86099999999999999</v>
      </c>
      <c r="I27" s="2">
        <v>0.88400000000000001</v>
      </c>
      <c r="J27" s="2">
        <v>232.5</v>
      </c>
      <c r="K27" s="2">
        <v>488</v>
      </c>
      <c r="L27" s="2">
        <v>135</v>
      </c>
      <c r="M27" s="2">
        <v>0.746</v>
      </c>
      <c r="N27" s="2">
        <v>2</v>
      </c>
      <c r="O27" s="2">
        <f t="shared" si="0"/>
        <v>1</v>
      </c>
      <c r="P27" s="11"/>
      <c r="Q27" s="11"/>
      <c r="R27" s="11"/>
      <c r="S27" s="11"/>
      <c r="T27" s="8"/>
      <c r="U27" s="8"/>
    </row>
    <row r="28" spans="1:21" ht="15.75" customHeight="1" x14ac:dyDescent="0.6">
      <c r="A28" s="2" t="s">
        <v>106</v>
      </c>
      <c r="B28" s="2">
        <v>24</v>
      </c>
      <c r="C28" s="2">
        <v>7.0590000000000002</v>
      </c>
      <c r="D28" s="2">
        <v>0.29399999999999998</v>
      </c>
      <c r="E28" s="2">
        <v>6.8000000000000005E-2</v>
      </c>
      <c r="F28" s="2">
        <v>1.8640000000000001</v>
      </c>
      <c r="G28" s="2">
        <v>0.93600000000000005</v>
      </c>
      <c r="H28" s="2">
        <v>0.877</v>
      </c>
      <c r="I28" s="2">
        <v>0.71199999999999997</v>
      </c>
      <c r="J28" s="2">
        <v>439.29199999999997</v>
      </c>
      <c r="K28" s="2">
        <v>530.95799999999997</v>
      </c>
      <c r="L28" s="2">
        <v>102.82599999999999</v>
      </c>
      <c r="M28" s="2">
        <v>0.53200000000000003</v>
      </c>
      <c r="N28" s="2">
        <v>5</v>
      </c>
      <c r="O28" s="2">
        <f t="shared" si="0"/>
        <v>4.8</v>
      </c>
      <c r="P28" s="11"/>
      <c r="Q28" s="11"/>
      <c r="R28" s="11"/>
      <c r="S28" s="11"/>
      <c r="T28" s="8"/>
      <c r="U28" s="8"/>
    </row>
    <row r="29" spans="1:21" ht="15.75" customHeight="1" x14ac:dyDescent="0.6">
      <c r="A29" s="2" t="s">
        <v>107</v>
      </c>
      <c r="B29" s="2">
        <v>75</v>
      </c>
      <c r="C29" s="2">
        <v>11.41</v>
      </c>
      <c r="D29" s="2">
        <v>0.152</v>
      </c>
      <c r="E29" s="2">
        <v>0.111</v>
      </c>
      <c r="F29" s="2">
        <v>1.294</v>
      </c>
      <c r="G29" s="2">
        <v>0.98699999999999999</v>
      </c>
      <c r="H29" s="2">
        <v>0.89100000000000001</v>
      </c>
      <c r="I29" s="2">
        <v>0.52300000000000002</v>
      </c>
      <c r="J29" s="2">
        <v>642.44000000000005</v>
      </c>
      <c r="K29" s="2">
        <v>730.2</v>
      </c>
      <c r="L29" s="2">
        <v>109.66800000000001</v>
      </c>
      <c r="M29" s="2">
        <v>0.38200000000000001</v>
      </c>
      <c r="N29" s="2">
        <v>6</v>
      </c>
      <c r="O29" s="2">
        <f t="shared" si="0"/>
        <v>12.5</v>
      </c>
      <c r="P29" s="11"/>
      <c r="Q29" s="11"/>
      <c r="R29" s="11"/>
      <c r="S29" s="11"/>
      <c r="T29" s="8"/>
      <c r="U29" s="8"/>
    </row>
    <row r="30" spans="1:21" ht="15.75" customHeight="1" x14ac:dyDescent="0.6">
      <c r="A30" s="2" t="s">
        <v>108</v>
      </c>
      <c r="B30" s="2">
        <v>65</v>
      </c>
      <c r="C30" s="2">
        <v>10.814</v>
      </c>
      <c r="D30" s="2">
        <v>0.16600000000000001</v>
      </c>
      <c r="E30" s="2">
        <v>0.105</v>
      </c>
      <c r="F30" s="2">
        <v>1.379</v>
      </c>
      <c r="G30" s="2">
        <v>0.97199999999999998</v>
      </c>
      <c r="H30" s="2">
        <v>0.88700000000000001</v>
      </c>
      <c r="I30" s="2">
        <v>0.54700000000000004</v>
      </c>
      <c r="J30" s="2">
        <v>457.76900000000001</v>
      </c>
      <c r="K30" s="2">
        <v>544.23099999999999</v>
      </c>
      <c r="L30" s="2">
        <v>109.694</v>
      </c>
      <c r="M30" s="2">
        <v>0.41199999999999998</v>
      </c>
      <c r="N30" s="2">
        <v>3</v>
      </c>
      <c r="O30" s="2">
        <f t="shared" si="0"/>
        <v>21.666666666666668</v>
      </c>
      <c r="P30" s="11"/>
      <c r="Q30" s="11"/>
      <c r="R30" s="11"/>
      <c r="S30" s="11"/>
      <c r="T30" s="8"/>
      <c r="U30" s="8"/>
    </row>
    <row r="31" spans="1:21" ht="15.75" customHeight="1" x14ac:dyDescent="0.6">
      <c r="A31" s="2" t="s">
        <v>109</v>
      </c>
      <c r="B31" s="2">
        <v>171</v>
      </c>
      <c r="C31" s="2">
        <v>34.906999999999996</v>
      </c>
      <c r="D31" s="2">
        <v>0.20399999999999999</v>
      </c>
      <c r="E31" s="2">
        <v>0.33800000000000002</v>
      </c>
      <c r="F31" s="2">
        <v>1.579</v>
      </c>
      <c r="G31" s="2">
        <v>0.95199999999999996</v>
      </c>
      <c r="H31" s="2">
        <v>0.876</v>
      </c>
      <c r="I31" s="2">
        <v>0.625</v>
      </c>
      <c r="J31" s="2">
        <v>699.80700000000002</v>
      </c>
      <c r="K31" s="2">
        <v>514.74300000000005</v>
      </c>
      <c r="L31" s="2">
        <v>113.405</v>
      </c>
      <c r="M31" s="2">
        <v>0.44800000000000001</v>
      </c>
      <c r="N31" s="2">
        <v>3</v>
      </c>
      <c r="O31" s="2">
        <f t="shared" si="0"/>
        <v>57</v>
      </c>
      <c r="P31" s="11"/>
      <c r="Q31" s="11"/>
      <c r="R31" s="11"/>
      <c r="S31" s="11"/>
      <c r="T31" s="8"/>
      <c r="U31" s="8"/>
    </row>
    <row r="32" spans="1:21" ht="15.75" customHeight="1" x14ac:dyDescent="0.6">
      <c r="A32" s="2" t="s">
        <v>110</v>
      </c>
      <c r="B32" s="2">
        <v>18</v>
      </c>
      <c r="C32" s="2">
        <v>8.5570000000000004</v>
      </c>
      <c r="D32" s="2">
        <v>0.47499999999999998</v>
      </c>
      <c r="E32" s="2">
        <v>8.3000000000000004E-2</v>
      </c>
      <c r="F32" s="2">
        <v>2.4900000000000002</v>
      </c>
      <c r="G32" s="2">
        <v>0.84199999999999997</v>
      </c>
      <c r="H32" s="2">
        <v>0.84</v>
      </c>
      <c r="I32" s="2">
        <v>0.89500000000000002</v>
      </c>
      <c r="J32" s="2">
        <v>462.05599999999998</v>
      </c>
      <c r="K32" s="2">
        <v>566.77800000000002</v>
      </c>
      <c r="L32" s="2">
        <v>123.23699999999999</v>
      </c>
      <c r="M32" s="2">
        <v>0.72499999999999998</v>
      </c>
      <c r="N32" s="2">
        <v>7</v>
      </c>
      <c r="O32" s="2">
        <f t="shared" si="0"/>
        <v>2.5714285714285716</v>
      </c>
      <c r="P32" s="11"/>
      <c r="Q32" s="11"/>
      <c r="R32" s="11"/>
      <c r="S32" s="11"/>
      <c r="T32" s="8"/>
      <c r="U32" s="8"/>
    </row>
    <row r="33" spans="1:21" ht="15.75" customHeight="1" x14ac:dyDescent="0.6">
      <c r="A33" s="2" t="s">
        <v>111</v>
      </c>
      <c r="B33" s="2">
        <v>36</v>
      </c>
      <c r="C33" s="2">
        <v>16.292999999999999</v>
      </c>
      <c r="D33" s="2">
        <v>0.45300000000000001</v>
      </c>
      <c r="E33" s="2">
        <v>0.158</v>
      </c>
      <c r="F33" s="2">
        <v>2.4329999999999998</v>
      </c>
      <c r="G33" s="2">
        <v>0.89200000000000002</v>
      </c>
      <c r="H33" s="2">
        <v>0.86699999999999999</v>
      </c>
      <c r="I33" s="2">
        <v>0.88100000000000001</v>
      </c>
      <c r="J33" s="2">
        <v>476.02800000000002</v>
      </c>
      <c r="K33" s="2">
        <v>676.75</v>
      </c>
      <c r="L33" s="2">
        <v>108.613</v>
      </c>
      <c r="M33" s="2">
        <v>0.69299999999999995</v>
      </c>
      <c r="N33" s="2">
        <v>3</v>
      </c>
      <c r="O33" s="2">
        <f t="shared" si="0"/>
        <v>12</v>
      </c>
      <c r="P33" s="11"/>
      <c r="Q33" s="11"/>
      <c r="R33" s="11"/>
      <c r="S33" s="11"/>
      <c r="T33" s="8"/>
      <c r="U33" s="8"/>
    </row>
    <row r="34" spans="1:21" ht="15.75" customHeight="1" x14ac:dyDescent="0.6">
      <c r="A34" s="2" t="s">
        <v>112</v>
      </c>
      <c r="B34" s="2">
        <v>19</v>
      </c>
      <c r="C34" s="2">
        <v>3.948</v>
      </c>
      <c r="D34" s="2">
        <v>0.20799999999999999</v>
      </c>
      <c r="E34" s="2">
        <v>3.7999999999999999E-2</v>
      </c>
      <c r="F34" s="2">
        <v>1.5329999999999999</v>
      </c>
      <c r="G34" s="2">
        <v>0.92900000000000005</v>
      </c>
      <c r="H34" s="2">
        <v>0.87</v>
      </c>
      <c r="I34" s="2">
        <v>0.59899999999999998</v>
      </c>
      <c r="J34" s="2">
        <v>578.63199999999995</v>
      </c>
      <c r="K34" s="2">
        <v>505.947</v>
      </c>
      <c r="L34" s="2">
        <v>112.458</v>
      </c>
      <c r="M34" s="2">
        <v>0.45200000000000001</v>
      </c>
      <c r="N34" s="2">
        <v>5</v>
      </c>
      <c r="O34" s="2">
        <f t="shared" si="0"/>
        <v>3.8</v>
      </c>
      <c r="P34" s="11"/>
      <c r="Q34" s="11"/>
      <c r="R34" s="11"/>
      <c r="S34" s="11"/>
      <c r="T34" s="8"/>
      <c r="U34" s="8"/>
    </row>
    <row r="35" spans="1:21" ht="15.75" customHeight="1" x14ac:dyDescent="0.6">
      <c r="A35" s="2" t="s">
        <v>113</v>
      </c>
      <c r="B35" s="2">
        <v>45</v>
      </c>
      <c r="C35" s="2">
        <v>6.6959999999999997</v>
      </c>
      <c r="D35" s="2">
        <v>0.14899999999999999</v>
      </c>
      <c r="E35" s="2">
        <v>6.5000000000000002E-2</v>
      </c>
      <c r="F35" s="2">
        <v>1.331</v>
      </c>
      <c r="G35" s="2">
        <v>0.95799999999999996</v>
      </c>
      <c r="H35" s="2">
        <v>0.88500000000000001</v>
      </c>
      <c r="I35" s="2">
        <v>0.53600000000000003</v>
      </c>
      <c r="J35" s="2">
        <v>731.51099999999997</v>
      </c>
      <c r="K35" s="2">
        <v>642.66700000000003</v>
      </c>
      <c r="L35" s="2">
        <v>110.693</v>
      </c>
      <c r="M35" s="2">
        <v>0.36</v>
      </c>
      <c r="N35" s="2">
        <v>3</v>
      </c>
      <c r="O35" s="2">
        <f t="shared" si="0"/>
        <v>15</v>
      </c>
      <c r="P35" s="11">
        <f t="shared" ref="P35" si="9">AVERAGE(O35:O44)</f>
        <v>9.4683333333333319</v>
      </c>
      <c r="Q35" s="11">
        <f t="shared" ref="Q35" si="10">_xlfn.STDEV.S(O35:O44)</f>
        <v>9.3072467783223924</v>
      </c>
      <c r="R35" s="11">
        <f t="shared" ref="R35" si="11">AVERAGE(D35:D44)</f>
        <v>0.27500000000000002</v>
      </c>
      <c r="S35" s="11">
        <f t="shared" ref="S35" si="12">_xlfn.STDEV.S(D35:D44)</f>
        <v>0.16829405482336232</v>
      </c>
      <c r="T35" s="8">
        <f t="shared" ref="T35" si="13">AVERAGE(I35:I44)</f>
        <v>0.67120000000000002</v>
      </c>
      <c r="U35" s="8">
        <f t="shared" ref="U35" si="14">_xlfn.STDEV.S(I35:I44)</f>
        <v>0.1821621987863194</v>
      </c>
    </row>
    <row r="36" spans="1:21" ht="15.75" customHeight="1" x14ac:dyDescent="0.6">
      <c r="A36" s="2" t="s">
        <v>114</v>
      </c>
      <c r="B36" s="2">
        <v>16</v>
      </c>
      <c r="C36" s="2">
        <v>2.3530000000000002</v>
      </c>
      <c r="D36" s="2">
        <v>0.14699999999999999</v>
      </c>
      <c r="E36" s="2">
        <v>2.3E-2</v>
      </c>
      <c r="F36" s="2">
        <v>1.286</v>
      </c>
      <c r="G36" s="2">
        <v>0.97799999999999998</v>
      </c>
      <c r="H36" s="2">
        <v>0.89500000000000002</v>
      </c>
      <c r="I36" s="2">
        <v>0.52400000000000002</v>
      </c>
      <c r="J36" s="2">
        <v>319.125</v>
      </c>
      <c r="K36" s="2">
        <v>737.625</v>
      </c>
      <c r="L36" s="2">
        <v>126.952</v>
      </c>
      <c r="M36" s="2">
        <v>0.376</v>
      </c>
      <c r="N36" s="2">
        <v>3</v>
      </c>
      <c r="O36" s="2">
        <f t="shared" si="0"/>
        <v>5.333333333333333</v>
      </c>
      <c r="P36" s="11"/>
      <c r="Q36" s="11"/>
      <c r="R36" s="11"/>
      <c r="S36" s="11"/>
      <c r="T36" s="8"/>
      <c r="U36" s="8"/>
    </row>
    <row r="37" spans="1:21" ht="15.75" customHeight="1" x14ac:dyDescent="0.6">
      <c r="A37" s="2" t="s">
        <v>115</v>
      </c>
      <c r="B37" s="2">
        <v>129</v>
      </c>
      <c r="C37" s="2">
        <v>44.584000000000003</v>
      </c>
      <c r="D37" s="2">
        <v>0.34599999999999997</v>
      </c>
      <c r="E37" s="2">
        <v>0.432</v>
      </c>
      <c r="F37" s="2">
        <v>1.9570000000000001</v>
      </c>
      <c r="G37" s="2">
        <v>0.94799999999999995</v>
      </c>
      <c r="H37" s="2">
        <v>0.89300000000000002</v>
      </c>
      <c r="I37" s="2">
        <v>0.748</v>
      </c>
      <c r="J37" s="2">
        <v>562.88400000000001</v>
      </c>
      <c r="K37" s="2">
        <v>663.92200000000003</v>
      </c>
      <c r="L37" s="2">
        <v>115.42700000000001</v>
      </c>
      <c r="M37" s="2">
        <v>0.56399999999999995</v>
      </c>
      <c r="N37" s="2">
        <v>4</v>
      </c>
      <c r="O37" s="2">
        <f t="shared" si="0"/>
        <v>32.25</v>
      </c>
      <c r="P37" s="11"/>
      <c r="Q37" s="11"/>
      <c r="R37" s="11"/>
      <c r="S37" s="11"/>
      <c r="T37" s="8"/>
      <c r="U37" s="8"/>
    </row>
    <row r="38" spans="1:21" ht="15.75" customHeight="1" x14ac:dyDescent="0.6">
      <c r="A38" s="2" t="s">
        <v>116</v>
      </c>
      <c r="B38" s="2">
        <v>30</v>
      </c>
      <c r="C38" s="2">
        <v>9.766</v>
      </c>
      <c r="D38" s="2">
        <v>0.32600000000000001</v>
      </c>
      <c r="E38" s="2">
        <v>9.5000000000000001E-2</v>
      </c>
      <c r="F38" s="2">
        <v>1.754</v>
      </c>
      <c r="G38" s="2">
        <v>0.873</v>
      </c>
      <c r="H38" s="2">
        <v>0.85</v>
      </c>
      <c r="I38" s="2">
        <v>0.64900000000000002</v>
      </c>
      <c r="J38" s="2">
        <v>298.3</v>
      </c>
      <c r="K38" s="2">
        <v>654.73299999999995</v>
      </c>
      <c r="L38" s="2">
        <v>102.43899999999999</v>
      </c>
      <c r="M38" s="2">
        <v>0.47199999999999998</v>
      </c>
      <c r="N38" s="2">
        <v>5</v>
      </c>
      <c r="O38" s="2">
        <f t="shared" si="0"/>
        <v>6</v>
      </c>
      <c r="P38" s="11"/>
      <c r="Q38" s="11"/>
      <c r="R38" s="11"/>
      <c r="S38" s="11"/>
      <c r="T38" s="8"/>
      <c r="U38" s="8"/>
    </row>
    <row r="39" spans="1:21" ht="15.75" customHeight="1" x14ac:dyDescent="0.6">
      <c r="A39" s="2" t="s">
        <v>117</v>
      </c>
      <c r="B39" s="2">
        <v>11</v>
      </c>
      <c r="C39" s="2">
        <v>1.7</v>
      </c>
      <c r="D39" s="2">
        <v>0.155</v>
      </c>
      <c r="E39" s="2">
        <v>1.6E-2</v>
      </c>
      <c r="F39" s="2">
        <v>1.421</v>
      </c>
      <c r="G39" s="2">
        <v>0.85399999999999998</v>
      </c>
      <c r="H39" s="2">
        <v>0.80700000000000005</v>
      </c>
      <c r="I39" s="2">
        <v>0.57699999999999996</v>
      </c>
      <c r="J39" s="2">
        <v>633.45500000000004</v>
      </c>
      <c r="K39" s="2">
        <v>592.36400000000003</v>
      </c>
      <c r="L39" s="2">
        <v>99.23</v>
      </c>
      <c r="M39" s="2">
        <v>0.373</v>
      </c>
      <c r="N39" s="2">
        <v>5</v>
      </c>
      <c r="O39" s="2">
        <f t="shared" si="0"/>
        <v>2.2000000000000002</v>
      </c>
      <c r="P39" s="11"/>
      <c r="Q39" s="11"/>
      <c r="R39" s="11"/>
      <c r="S39" s="11"/>
      <c r="T39" s="8"/>
      <c r="U39" s="8"/>
    </row>
    <row r="40" spans="1:21" ht="15.75" customHeight="1" x14ac:dyDescent="0.6">
      <c r="A40" s="2" t="s">
        <v>118</v>
      </c>
      <c r="B40" s="2">
        <v>14</v>
      </c>
      <c r="C40" s="2">
        <v>3.3439999999999999</v>
      </c>
      <c r="D40" s="2">
        <v>0.23899999999999999</v>
      </c>
      <c r="E40" s="2">
        <v>3.2000000000000001E-2</v>
      </c>
      <c r="F40" s="2">
        <v>1.7050000000000001</v>
      </c>
      <c r="G40" s="2">
        <v>0.93</v>
      </c>
      <c r="H40" s="2">
        <v>0.877</v>
      </c>
      <c r="I40" s="2">
        <v>0.66400000000000003</v>
      </c>
      <c r="J40" s="2">
        <v>449.42899999999997</v>
      </c>
      <c r="K40" s="2">
        <v>590.42899999999997</v>
      </c>
      <c r="L40" s="2">
        <v>104.545</v>
      </c>
      <c r="M40" s="2">
        <v>0.48899999999999999</v>
      </c>
      <c r="N40" s="2">
        <v>5</v>
      </c>
      <c r="O40" s="2">
        <f t="shared" si="0"/>
        <v>2.8</v>
      </c>
      <c r="P40" s="11"/>
      <c r="Q40" s="11"/>
      <c r="R40" s="11"/>
      <c r="S40" s="11"/>
      <c r="T40" s="8"/>
      <c r="U40" s="8"/>
    </row>
    <row r="41" spans="1:21" ht="15.75" customHeight="1" x14ac:dyDescent="0.6">
      <c r="A41" s="2" t="s">
        <v>119</v>
      </c>
      <c r="B41" s="2">
        <v>39</v>
      </c>
      <c r="C41" s="2">
        <v>6.64</v>
      </c>
      <c r="D41" s="2">
        <v>0.17</v>
      </c>
      <c r="E41" s="2">
        <v>6.4000000000000001E-2</v>
      </c>
      <c r="F41" s="2">
        <v>1.421</v>
      </c>
      <c r="G41" s="2">
        <v>0.95599999999999996</v>
      </c>
      <c r="H41" s="2">
        <v>0.879</v>
      </c>
      <c r="I41" s="2">
        <v>0.56599999999999995</v>
      </c>
      <c r="J41" s="2">
        <v>240.41</v>
      </c>
      <c r="K41" s="2">
        <v>385.79500000000002</v>
      </c>
      <c r="L41" s="2">
        <v>90.49</v>
      </c>
      <c r="M41" s="2">
        <v>0.41199999999999998</v>
      </c>
      <c r="N41" s="2">
        <v>5</v>
      </c>
      <c r="O41" s="2">
        <f t="shared" si="0"/>
        <v>7.8</v>
      </c>
      <c r="P41" s="11"/>
      <c r="Q41" s="11"/>
      <c r="R41" s="11"/>
      <c r="S41" s="11"/>
      <c r="T41" s="8"/>
      <c r="U41" s="8"/>
    </row>
    <row r="42" spans="1:21" ht="15.75" customHeight="1" x14ac:dyDescent="0.6">
      <c r="A42" s="2" t="s">
        <v>120</v>
      </c>
      <c r="B42" s="2">
        <v>20</v>
      </c>
      <c r="C42" s="2">
        <v>5.7130000000000001</v>
      </c>
      <c r="D42" s="2">
        <v>0.28599999999999998</v>
      </c>
      <c r="E42" s="2">
        <v>5.5E-2</v>
      </c>
      <c r="F42" s="2">
        <v>1.667</v>
      </c>
      <c r="G42" s="2">
        <v>0.85299999999999998</v>
      </c>
      <c r="H42" s="2">
        <v>0.83399999999999996</v>
      </c>
      <c r="I42" s="2">
        <v>0.64200000000000002</v>
      </c>
      <c r="J42" s="2">
        <v>426.75</v>
      </c>
      <c r="K42" s="2">
        <v>400.15</v>
      </c>
      <c r="L42" s="2">
        <v>90.817999999999998</v>
      </c>
      <c r="M42" s="2">
        <v>0.46500000000000002</v>
      </c>
      <c r="N42" s="2">
        <v>4</v>
      </c>
      <c r="O42" s="2">
        <f t="shared" si="0"/>
        <v>5</v>
      </c>
      <c r="P42" s="11"/>
      <c r="Q42" s="11"/>
      <c r="R42" s="11"/>
      <c r="S42" s="11"/>
      <c r="T42" s="8"/>
      <c r="U42" s="8"/>
    </row>
    <row r="43" spans="1:21" ht="15.75" customHeight="1" x14ac:dyDescent="0.6">
      <c r="A43" s="2" t="s">
        <v>121</v>
      </c>
      <c r="B43" s="2">
        <v>31</v>
      </c>
      <c r="C43" s="2">
        <v>7.0179999999999998</v>
      </c>
      <c r="D43" s="2">
        <v>0.22600000000000001</v>
      </c>
      <c r="E43" s="2">
        <v>6.8000000000000005E-2</v>
      </c>
      <c r="F43" s="2">
        <v>1.671</v>
      </c>
      <c r="G43" s="2">
        <v>0.93300000000000005</v>
      </c>
      <c r="H43" s="2">
        <v>0.88800000000000001</v>
      </c>
      <c r="I43" s="2">
        <v>0.65400000000000003</v>
      </c>
      <c r="J43" s="2">
        <v>365.67700000000002</v>
      </c>
      <c r="K43" s="2">
        <v>655.61300000000006</v>
      </c>
      <c r="L43" s="2">
        <v>111.768</v>
      </c>
      <c r="M43" s="2">
        <v>0.45900000000000002</v>
      </c>
      <c r="N43" s="2">
        <v>2</v>
      </c>
      <c r="O43" s="2">
        <f t="shared" si="0"/>
        <v>15.5</v>
      </c>
      <c r="P43" s="11"/>
      <c r="Q43" s="11"/>
      <c r="R43" s="11"/>
      <c r="S43" s="11"/>
      <c r="T43" s="8"/>
      <c r="U43" s="8"/>
    </row>
    <row r="44" spans="1:21" ht="15.75" customHeight="1" x14ac:dyDescent="0.6">
      <c r="A44" s="2" t="s">
        <v>122</v>
      </c>
      <c r="B44" s="2">
        <v>14</v>
      </c>
      <c r="C44" s="2">
        <v>9.8870000000000005</v>
      </c>
      <c r="D44" s="2">
        <v>0.70599999999999996</v>
      </c>
      <c r="E44" s="2">
        <v>9.6000000000000002E-2</v>
      </c>
      <c r="F44" s="2">
        <v>3.2570000000000001</v>
      </c>
      <c r="G44" s="2">
        <v>0.69</v>
      </c>
      <c r="H44" s="2">
        <v>0.78600000000000003</v>
      </c>
      <c r="I44" s="2">
        <v>1.1519999999999999</v>
      </c>
      <c r="J44" s="2">
        <v>461.714</v>
      </c>
      <c r="K44" s="2">
        <v>573</v>
      </c>
      <c r="L44" s="2">
        <v>101.04600000000001</v>
      </c>
      <c r="M44" s="2">
        <v>0.71899999999999997</v>
      </c>
      <c r="N44" s="2">
        <v>5</v>
      </c>
      <c r="O44" s="2">
        <f t="shared" si="0"/>
        <v>2.8</v>
      </c>
      <c r="P44" s="11"/>
      <c r="Q44" s="11"/>
      <c r="R44" s="11"/>
      <c r="S44" s="11"/>
      <c r="T44" s="8"/>
      <c r="U44" s="8"/>
    </row>
    <row r="45" spans="1:21" x14ac:dyDescent="0.6">
      <c r="A45" s="2" t="s">
        <v>185</v>
      </c>
      <c r="B45" s="2">
        <v>24</v>
      </c>
      <c r="C45" s="2">
        <v>7.0750000000000002</v>
      </c>
      <c r="D45" s="2">
        <v>0.29499999999999998</v>
      </c>
      <c r="E45" s="2">
        <v>6.9000000000000006E-2</v>
      </c>
      <c r="F45" s="2">
        <v>1.8280000000000001</v>
      </c>
      <c r="G45" s="2">
        <v>0.97099999999999997</v>
      </c>
      <c r="H45" s="2">
        <v>0.9</v>
      </c>
      <c r="I45" s="2">
        <v>0.69699999999999995</v>
      </c>
      <c r="J45" s="2">
        <v>468.70800000000003</v>
      </c>
      <c r="K45" s="2">
        <v>643.58299999999997</v>
      </c>
      <c r="L45" s="2">
        <v>126.208</v>
      </c>
      <c r="M45" s="2">
        <v>0.53100000000000003</v>
      </c>
      <c r="N45" s="2">
        <v>5</v>
      </c>
      <c r="O45" s="2">
        <f t="shared" si="0"/>
        <v>4.8</v>
      </c>
      <c r="P45" s="11">
        <f t="shared" ref="P45:P55" si="15">AVERAGE(O45:O54)</f>
        <v>9.6911904761904744</v>
      </c>
      <c r="Q45" s="11">
        <f t="shared" ref="Q45:Q55" si="16">_xlfn.STDEV.S(O45:O54)</f>
        <v>7.1167351316625789</v>
      </c>
      <c r="R45" s="11">
        <f t="shared" ref="R45:R55" si="17">AVERAGE(D45:D54)</f>
        <v>0.20039999999999999</v>
      </c>
      <c r="S45" s="11">
        <f t="shared" ref="S45:S55" si="18">_xlfn.STDEV.S(D45:D54)</f>
        <v>6.3714990386878417E-2</v>
      </c>
      <c r="T45" s="8">
        <f t="shared" ref="T45:T55" si="19">AVERAGE(I45:I54)</f>
        <v>0.58709999999999996</v>
      </c>
      <c r="U45" s="8">
        <f t="shared" ref="U45:U55" si="20">_xlfn.STDEV.S(I45:I54)</f>
        <v>9.2423481864729637E-2</v>
      </c>
    </row>
    <row r="46" spans="1:21" x14ac:dyDescent="0.6">
      <c r="A46" s="2" t="s">
        <v>186</v>
      </c>
      <c r="B46" s="2">
        <v>31</v>
      </c>
      <c r="C46" s="2">
        <v>6.6159999999999997</v>
      </c>
      <c r="D46" s="2">
        <v>0.21299999999999999</v>
      </c>
      <c r="E46" s="2">
        <v>6.4000000000000001E-2</v>
      </c>
      <c r="F46" s="2">
        <v>1.554</v>
      </c>
      <c r="G46" s="2">
        <v>0.98</v>
      </c>
      <c r="H46" s="2">
        <v>0.88700000000000001</v>
      </c>
      <c r="I46" s="2">
        <v>0.60599999999999998</v>
      </c>
      <c r="J46" s="2">
        <v>514.548</v>
      </c>
      <c r="K46" s="2">
        <v>573.38699999999994</v>
      </c>
      <c r="L46" s="2">
        <v>100.248</v>
      </c>
      <c r="M46" s="2">
        <v>0.46200000000000002</v>
      </c>
      <c r="N46" s="2">
        <v>5</v>
      </c>
      <c r="O46" s="2">
        <f t="shared" si="0"/>
        <v>6.2</v>
      </c>
      <c r="P46" s="11"/>
      <c r="Q46" s="11"/>
      <c r="R46" s="11"/>
      <c r="S46" s="11"/>
      <c r="T46" s="8"/>
      <c r="U46" s="8"/>
    </row>
    <row r="47" spans="1:21" x14ac:dyDescent="0.6">
      <c r="A47" s="2" t="s">
        <v>187</v>
      </c>
      <c r="B47" s="2">
        <v>57</v>
      </c>
      <c r="C47" s="2">
        <v>11.305</v>
      </c>
      <c r="D47" s="2">
        <v>0.19800000000000001</v>
      </c>
      <c r="E47" s="2">
        <v>0.109</v>
      </c>
      <c r="F47" s="2">
        <v>1.4630000000000001</v>
      </c>
      <c r="G47" s="2">
        <v>0.98199999999999998</v>
      </c>
      <c r="H47" s="2">
        <v>0.89400000000000002</v>
      </c>
      <c r="I47" s="2">
        <v>0.57299999999999995</v>
      </c>
      <c r="J47" s="2">
        <v>533.14</v>
      </c>
      <c r="K47" s="2">
        <v>615.98199999999997</v>
      </c>
      <c r="L47" s="2">
        <v>119.414</v>
      </c>
      <c r="M47" s="2">
        <v>0.434</v>
      </c>
      <c r="N47" s="2">
        <v>3</v>
      </c>
      <c r="O47" s="2">
        <f t="shared" si="0"/>
        <v>19</v>
      </c>
      <c r="P47" s="11"/>
      <c r="Q47" s="11"/>
      <c r="R47" s="11"/>
      <c r="S47" s="11"/>
      <c r="T47" s="8"/>
      <c r="U47" s="8"/>
    </row>
    <row r="48" spans="1:21" x14ac:dyDescent="0.6">
      <c r="A48" s="2" t="s">
        <v>188</v>
      </c>
      <c r="B48" s="2">
        <v>15</v>
      </c>
      <c r="C48" s="2">
        <v>3.2629999999999999</v>
      </c>
      <c r="D48" s="2">
        <v>0.218</v>
      </c>
      <c r="E48" s="2">
        <v>3.2000000000000001E-2</v>
      </c>
      <c r="F48" s="2">
        <v>1.5389999999999999</v>
      </c>
      <c r="G48" s="2">
        <v>0.96099999999999997</v>
      </c>
      <c r="H48" s="2">
        <v>0.91400000000000003</v>
      </c>
      <c r="I48" s="2">
        <v>0.59399999999999997</v>
      </c>
      <c r="J48" s="2">
        <v>774.53300000000002</v>
      </c>
      <c r="K48" s="2">
        <v>757.73299999999995</v>
      </c>
      <c r="L48" s="2">
        <v>123.40900000000001</v>
      </c>
      <c r="M48" s="2">
        <v>0.44900000000000001</v>
      </c>
      <c r="N48" s="2">
        <v>4</v>
      </c>
      <c r="O48" s="2">
        <f t="shared" si="0"/>
        <v>3.75</v>
      </c>
      <c r="P48" s="11"/>
      <c r="Q48" s="11"/>
      <c r="R48" s="11"/>
      <c r="S48" s="11"/>
      <c r="T48" s="8"/>
      <c r="U48" s="8"/>
    </row>
    <row r="49" spans="1:21" x14ac:dyDescent="0.6">
      <c r="A49" s="2" t="s">
        <v>189</v>
      </c>
      <c r="B49" s="2">
        <v>24</v>
      </c>
      <c r="C49" s="2">
        <v>4.069</v>
      </c>
      <c r="D49" s="2">
        <v>0.17</v>
      </c>
      <c r="E49" s="2">
        <v>3.9E-2</v>
      </c>
      <c r="F49" s="2">
        <v>1.409</v>
      </c>
      <c r="G49" s="2">
        <v>0.98099999999999998</v>
      </c>
      <c r="H49" s="2">
        <v>0.88</v>
      </c>
      <c r="I49" s="2">
        <v>0.56000000000000005</v>
      </c>
      <c r="J49" s="2">
        <v>458.20800000000003</v>
      </c>
      <c r="K49" s="2">
        <v>417.625</v>
      </c>
      <c r="L49" s="2">
        <v>116.262</v>
      </c>
      <c r="M49" s="2">
        <v>0.42299999999999999</v>
      </c>
      <c r="N49" s="2">
        <v>5</v>
      </c>
      <c r="O49" s="2">
        <f t="shared" si="0"/>
        <v>4.8</v>
      </c>
      <c r="P49" s="11"/>
      <c r="Q49" s="11"/>
      <c r="R49" s="11"/>
      <c r="S49" s="11"/>
      <c r="T49" s="8"/>
      <c r="U49" s="8"/>
    </row>
    <row r="50" spans="1:21" x14ac:dyDescent="0.6">
      <c r="A50" s="2" t="s">
        <v>190</v>
      </c>
      <c r="B50" s="2">
        <v>3</v>
      </c>
      <c r="C50" s="2">
        <v>0.90200000000000002</v>
      </c>
      <c r="D50" s="2">
        <v>0.30099999999999999</v>
      </c>
      <c r="E50" s="2">
        <v>8.9999999999999993E-3</v>
      </c>
      <c r="F50" s="2">
        <v>1.9530000000000001</v>
      </c>
      <c r="G50" s="2">
        <v>0.96299999999999997</v>
      </c>
      <c r="H50" s="2">
        <v>0.874</v>
      </c>
      <c r="I50" s="2">
        <v>0.751</v>
      </c>
      <c r="J50" s="2">
        <v>733</v>
      </c>
      <c r="K50" s="2">
        <v>722.66700000000003</v>
      </c>
      <c r="L50" s="2">
        <v>28.378</v>
      </c>
      <c r="M50" s="2">
        <v>0.58899999999999997</v>
      </c>
      <c r="N50" s="2">
        <v>5</v>
      </c>
      <c r="O50" s="2">
        <f t="shared" si="0"/>
        <v>0.6</v>
      </c>
      <c r="P50" s="11"/>
      <c r="Q50" s="11"/>
      <c r="R50" s="11"/>
      <c r="S50" s="11"/>
      <c r="T50" s="8"/>
      <c r="U50" s="8"/>
    </row>
    <row r="51" spans="1:21" x14ac:dyDescent="0.6">
      <c r="A51" s="2" t="s">
        <v>191</v>
      </c>
      <c r="B51" s="2">
        <v>87</v>
      </c>
      <c r="C51" s="2">
        <v>7.7030000000000003</v>
      </c>
      <c r="D51" s="2">
        <v>8.8999999999999996E-2</v>
      </c>
      <c r="E51" s="2">
        <v>7.4999999999999997E-2</v>
      </c>
      <c r="F51" s="2">
        <v>0.97599999999999998</v>
      </c>
      <c r="G51" s="2">
        <v>0.97399999999999998</v>
      </c>
      <c r="H51" s="2">
        <v>0.878</v>
      </c>
      <c r="I51" s="2">
        <v>0.41699999999999998</v>
      </c>
      <c r="J51" s="2">
        <v>560.64400000000001</v>
      </c>
      <c r="K51" s="2">
        <v>414.36799999999999</v>
      </c>
      <c r="L51" s="2">
        <v>114.67100000000001</v>
      </c>
      <c r="M51" s="2">
        <v>0.28100000000000003</v>
      </c>
      <c r="N51" s="2">
        <v>7</v>
      </c>
      <c r="O51" s="2">
        <f t="shared" si="0"/>
        <v>12.428571428571429</v>
      </c>
      <c r="P51" s="11"/>
      <c r="Q51" s="11"/>
      <c r="R51" s="11"/>
      <c r="S51" s="11"/>
      <c r="T51" s="8"/>
      <c r="U51" s="8"/>
    </row>
    <row r="52" spans="1:21" x14ac:dyDescent="0.6">
      <c r="A52" s="2" t="s">
        <v>192</v>
      </c>
      <c r="B52" s="2">
        <v>57</v>
      </c>
      <c r="C52" s="2">
        <v>8.3719999999999999</v>
      </c>
      <c r="D52" s="2">
        <v>0.14699999999999999</v>
      </c>
      <c r="E52" s="2">
        <v>8.1000000000000003E-2</v>
      </c>
      <c r="F52" s="2">
        <v>1.256</v>
      </c>
      <c r="G52" s="2">
        <v>0.97499999999999998</v>
      </c>
      <c r="H52" s="2">
        <v>0.88400000000000001</v>
      </c>
      <c r="I52" s="2">
        <v>0.51100000000000001</v>
      </c>
      <c r="J52" s="2">
        <v>368.15800000000002</v>
      </c>
      <c r="K52" s="2">
        <v>606.92999999999995</v>
      </c>
      <c r="L52" s="2">
        <v>107.59099999999999</v>
      </c>
      <c r="M52" s="2">
        <v>0.372</v>
      </c>
      <c r="N52" s="2">
        <v>6</v>
      </c>
      <c r="O52" s="2">
        <f t="shared" si="0"/>
        <v>9.5</v>
      </c>
      <c r="P52" s="11"/>
      <c r="Q52" s="11"/>
      <c r="R52" s="11"/>
      <c r="S52" s="11"/>
      <c r="T52" s="8"/>
      <c r="U52" s="8"/>
    </row>
    <row r="53" spans="1:21" x14ac:dyDescent="0.6">
      <c r="A53" s="2" t="s">
        <v>193</v>
      </c>
      <c r="B53" s="2">
        <v>78</v>
      </c>
      <c r="C53" s="2">
        <v>15.689</v>
      </c>
      <c r="D53" s="2">
        <v>0.20100000000000001</v>
      </c>
      <c r="E53" s="2">
        <v>0.152</v>
      </c>
      <c r="F53" s="2">
        <v>1.546</v>
      </c>
      <c r="G53" s="2">
        <v>0.97199999999999998</v>
      </c>
      <c r="H53" s="2">
        <v>0.88</v>
      </c>
      <c r="I53" s="2">
        <v>0.61099999999999999</v>
      </c>
      <c r="J53" s="2">
        <v>483.38499999999999</v>
      </c>
      <c r="K53" s="2">
        <v>364.423</v>
      </c>
      <c r="L53" s="2">
        <v>107.217</v>
      </c>
      <c r="M53" s="2">
        <v>0.45100000000000001</v>
      </c>
      <c r="N53" s="2">
        <v>6</v>
      </c>
      <c r="O53" s="2">
        <f t="shared" si="0"/>
        <v>13</v>
      </c>
      <c r="P53" s="11"/>
      <c r="Q53" s="11"/>
      <c r="R53" s="11"/>
      <c r="S53" s="11"/>
      <c r="T53" s="8"/>
      <c r="U53" s="8"/>
    </row>
    <row r="54" spans="1:21" x14ac:dyDescent="0.6">
      <c r="A54" s="2" t="s">
        <v>194</v>
      </c>
      <c r="B54" s="2">
        <v>137</v>
      </c>
      <c r="C54" s="2">
        <v>23.521000000000001</v>
      </c>
      <c r="D54" s="2">
        <v>0.17199999999999999</v>
      </c>
      <c r="E54" s="2">
        <v>0.22800000000000001</v>
      </c>
      <c r="F54" s="2">
        <v>1.3759999999999999</v>
      </c>
      <c r="G54" s="2">
        <v>0.97599999999999998</v>
      </c>
      <c r="H54" s="2">
        <v>0.89200000000000002</v>
      </c>
      <c r="I54" s="2">
        <v>0.55100000000000005</v>
      </c>
      <c r="J54" s="2">
        <v>629.20399999999995</v>
      </c>
      <c r="K54" s="2">
        <v>445.85399999999998</v>
      </c>
      <c r="L54" s="2">
        <v>119.07</v>
      </c>
      <c r="M54" s="2">
        <v>0.40100000000000002</v>
      </c>
      <c r="N54" s="2">
        <v>6</v>
      </c>
      <c r="O54" s="2">
        <f t="shared" si="0"/>
        <v>22.833333333333332</v>
      </c>
      <c r="P54" s="11"/>
      <c r="Q54" s="11"/>
      <c r="R54" s="11"/>
      <c r="S54" s="11"/>
      <c r="T54" s="8"/>
      <c r="U54" s="8"/>
    </row>
    <row r="55" spans="1:21" x14ac:dyDescent="0.6">
      <c r="A55" s="2" t="s">
        <v>195</v>
      </c>
      <c r="B55" s="2">
        <v>8</v>
      </c>
      <c r="C55" s="2">
        <v>1.6279999999999999</v>
      </c>
      <c r="D55" s="2">
        <v>0.20300000000000001</v>
      </c>
      <c r="E55" s="2">
        <v>1.6E-2</v>
      </c>
      <c r="F55" s="2">
        <v>1.516</v>
      </c>
      <c r="G55" s="2">
        <v>0.98299999999999998</v>
      </c>
      <c r="H55" s="2">
        <v>0.92100000000000004</v>
      </c>
      <c r="I55" s="2">
        <v>0.60299999999999998</v>
      </c>
      <c r="J55" s="2">
        <v>497.25</v>
      </c>
      <c r="K55" s="2">
        <v>422.625</v>
      </c>
      <c r="L55" s="2">
        <v>123.887</v>
      </c>
      <c r="M55" s="2">
        <v>0.42599999999999999</v>
      </c>
      <c r="N55" s="2">
        <v>4</v>
      </c>
      <c r="O55" s="2">
        <f t="shared" si="0"/>
        <v>2</v>
      </c>
      <c r="P55" s="11">
        <f t="shared" si="15"/>
        <v>10.070555555555556</v>
      </c>
      <c r="Q55" s="11">
        <f t="shared" si="16"/>
        <v>6.4171212227431047</v>
      </c>
      <c r="R55" s="11">
        <f t="shared" si="17"/>
        <v>0.21750000000000003</v>
      </c>
      <c r="S55" s="11">
        <f t="shared" si="18"/>
        <v>8.8343081223149517E-2</v>
      </c>
      <c r="T55" s="8">
        <f t="shared" si="19"/>
        <v>0.60089999999999999</v>
      </c>
      <c r="U55" s="8">
        <f t="shared" si="20"/>
        <v>9.9885990564798369E-2</v>
      </c>
    </row>
    <row r="56" spans="1:21" x14ac:dyDescent="0.6">
      <c r="A56" s="2" t="s">
        <v>196</v>
      </c>
      <c r="B56" s="2">
        <v>49</v>
      </c>
      <c r="C56" s="2">
        <v>6.5110000000000001</v>
      </c>
      <c r="D56" s="2">
        <v>0.13300000000000001</v>
      </c>
      <c r="E56" s="2">
        <v>6.3E-2</v>
      </c>
      <c r="F56" s="2">
        <v>1.1830000000000001</v>
      </c>
      <c r="G56" s="2">
        <v>0.97699999999999998</v>
      </c>
      <c r="H56" s="2">
        <v>0.89900000000000002</v>
      </c>
      <c r="I56" s="2">
        <v>0.49399999999999999</v>
      </c>
      <c r="J56" s="2">
        <v>486.286</v>
      </c>
      <c r="K56" s="2">
        <v>513.28599999999994</v>
      </c>
      <c r="L56" s="2">
        <v>128.19499999999999</v>
      </c>
      <c r="M56" s="2">
        <v>0.32900000000000001</v>
      </c>
      <c r="N56" s="2">
        <v>4</v>
      </c>
      <c r="O56" s="2">
        <f t="shared" si="0"/>
        <v>12.25</v>
      </c>
      <c r="P56" s="11"/>
      <c r="Q56" s="11"/>
      <c r="R56" s="11"/>
      <c r="S56" s="11"/>
      <c r="T56" s="8"/>
      <c r="U56" s="8"/>
    </row>
    <row r="57" spans="1:21" x14ac:dyDescent="0.6">
      <c r="A57" s="2" t="s">
        <v>197</v>
      </c>
      <c r="B57" s="2">
        <v>49</v>
      </c>
      <c r="C57" s="2">
        <v>6.2850000000000001</v>
      </c>
      <c r="D57" s="2">
        <v>0.128</v>
      </c>
      <c r="E57" s="2">
        <v>6.0999999999999999E-2</v>
      </c>
      <c r="F57" s="2">
        <v>1.2549999999999999</v>
      </c>
      <c r="G57" s="2">
        <v>0.92600000000000005</v>
      </c>
      <c r="H57" s="2">
        <v>0.85</v>
      </c>
      <c r="I57" s="2">
        <v>0.48699999999999999</v>
      </c>
      <c r="J57" s="2">
        <v>490.245</v>
      </c>
      <c r="K57" s="2">
        <v>555.77599999999995</v>
      </c>
      <c r="L57" s="2">
        <v>111.97</v>
      </c>
      <c r="M57" s="2">
        <v>0.33100000000000002</v>
      </c>
      <c r="N57" s="2">
        <v>4</v>
      </c>
      <c r="O57" s="2">
        <f t="shared" si="0"/>
        <v>12.25</v>
      </c>
      <c r="P57" s="11"/>
      <c r="Q57" s="11"/>
      <c r="R57" s="11"/>
      <c r="S57" s="11"/>
      <c r="T57" s="8"/>
      <c r="U57" s="8"/>
    </row>
    <row r="58" spans="1:21" x14ac:dyDescent="0.6">
      <c r="A58" s="2" t="s">
        <v>198</v>
      </c>
      <c r="B58" s="2">
        <v>8</v>
      </c>
      <c r="C58" s="2">
        <v>1.861</v>
      </c>
      <c r="D58" s="2">
        <v>0.23300000000000001</v>
      </c>
      <c r="E58" s="2">
        <v>1.7999999999999999E-2</v>
      </c>
      <c r="F58" s="2">
        <v>1.6839999999999999</v>
      </c>
      <c r="G58" s="2">
        <v>0.96399999999999997</v>
      </c>
      <c r="H58" s="2">
        <v>0.877</v>
      </c>
      <c r="I58" s="2">
        <v>0.65900000000000003</v>
      </c>
      <c r="J58" s="2">
        <v>267.5</v>
      </c>
      <c r="K58" s="2">
        <v>809.625</v>
      </c>
      <c r="L58" s="2">
        <v>107.111</v>
      </c>
      <c r="M58" s="2">
        <v>0.505</v>
      </c>
      <c r="N58" s="2">
        <v>3</v>
      </c>
      <c r="O58" s="2">
        <f t="shared" si="0"/>
        <v>2.6666666666666665</v>
      </c>
      <c r="P58" s="11"/>
      <c r="Q58" s="11"/>
      <c r="R58" s="11"/>
      <c r="S58" s="11"/>
      <c r="T58" s="8"/>
      <c r="U58" s="8"/>
    </row>
    <row r="59" spans="1:21" x14ac:dyDescent="0.6">
      <c r="A59" s="2" t="s">
        <v>199</v>
      </c>
      <c r="B59" s="2">
        <v>139</v>
      </c>
      <c r="C59" s="2">
        <v>35.423000000000002</v>
      </c>
      <c r="D59" s="2">
        <v>0.255</v>
      </c>
      <c r="E59" s="2">
        <v>0.34300000000000003</v>
      </c>
      <c r="F59" s="2">
        <v>1.6259999999999999</v>
      </c>
      <c r="G59" s="2">
        <v>0.95099999999999996</v>
      </c>
      <c r="H59" s="2">
        <v>0.876</v>
      </c>
      <c r="I59" s="2">
        <v>0.622</v>
      </c>
      <c r="J59" s="2">
        <v>649.81299999999999</v>
      </c>
      <c r="K59" s="2">
        <v>559.94200000000001</v>
      </c>
      <c r="L59" s="2">
        <v>105.08799999999999</v>
      </c>
      <c r="M59" s="2">
        <v>0.48</v>
      </c>
      <c r="N59" s="2">
        <v>9</v>
      </c>
      <c r="O59" s="2">
        <f t="shared" si="0"/>
        <v>15.444444444444445</v>
      </c>
      <c r="P59" s="11"/>
      <c r="Q59" s="11"/>
      <c r="R59" s="11"/>
      <c r="S59" s="11"/>
      <c r="T59" s="8"/>
      <c r="U59" s="8"/>
    </row>
    <row r="60" spans="1:21" x14ac:dyDescent="0.6">
      <c r="A60" s="2" t="s">
        <v>200</v>
      </c>
      <c r="B60" s="2">
        <v>94</v>
      </c>
      <c r="C60" s="2">
        <v>17.413</v>
      </c>
      <c r="D60" s="2">
        <v>0.185</v>
      </c>
      <c r="E60" s="2">
        <v>0.16900000000000001</v>
      </c>
      <c r="F60" s="2">
        <v>1.407</v>
      </c>
      <c r="G60" s="2">
        <v>0.97099999999999997</v>
      </c>
      <c r="H60" s="2">
        <v>0.88600000000000001</v>
      </c>
      <c r="I60" s="2">
        <v>0.55500000000000005</v>
      </c>
      <c r="J60" s="2">
        <v>542.04300000000001</v>
      </c>
      <c r="K60" s="2">
        <v>401.46800000000002</v>
      </c>
      <c r="L60" s="2">
        <v>107.509</v>
      </c>
      <c r="M60" s="2">
        <v>0.41799999999999998</v>
      </c>
      <c r="N60" s="2">
        <v>9</v>
      </c>
      <c r="O60" s="2">
        <f t="shared" si="0"/>
        <v>10.444444444444445</v>
      </c>
      <c r="P60" s="11"/>
      <c r="Q60" s="11"/>
      <c r="R60" s="11"/>
      <c r="S60" s="11"/>
      <c r="T60" s="8"/>
      <c r="U60" s="8"/>
    </row>
    <row r="61" spans="1:21" x14ac:dyDescent="0.6">
      <c r="A61" s="2" t="s">
        <v>201</v>
      </c>
      <c r="B61" s="2">
        <v>54</v>
      </c>
      <c r="C61" s="2">
        <v>6.72</v>
      </c>
      <c r="D61" s="2">
        <v>0.124</v>
      </c>
      <c r="E61" s="2">
        <v>6.5000000000000002E-2</v>
      </c>
      <c r="F61" s="2">
        <v>1.161</v>
      </c>
      <c r="G61" s="2">
        <v>0.97399999999999998</v>
      </c>
      <c r="H61" s="2">
        <v>0.88500000000000001</v>
      </c>
      <c r="I61" s="2">
        <v>0.47699999999999998</v>
      </c>
      <c r="J61" s="2">
        <v>546.09299999999996</v>
      </c>
      <c r="K61" s="2">
        <v>706.81500000000005</v>
      </c>
      <c r="L61" s="2">
        <v>105.64400000000001</v>
      </c>
      <c r="M61" s="2">
        <v>0.34200000000000003</v>
      </c>
      <c r="N61" s="2">
        <v>6</v>
      </c>
      <c r="O61" s="2">
        <f t="shared" si="0"/>
        <v>9</v>
      </c>
      <c r="P61" s="11"/>
      <c r="Q61" s="11"/>
      <c r="R61" s="11"/>
      <c r="S61" s="11"/>
      <c r="T61" s="8"/>
      <c r="U61" s="8"/>
    </row>
    <row r="62" spans="1:21" x14ac:dyDescent="0.6">
      <c r="A62" s="2" t="s">
        <v>202</v>
      </c>
      <c r="B62" s="2">
        <v>8</v>
      </c>
      <c r="C62" s="2">
        <v>3.32</v>
      </c>
      <c r="D62" s="2">
        <v>0.41499999999999998</v>
      </c>
      <c r="E62" s="2">
        <v>3.2000000000000001E-2</v>
      </c>
      <c r="F62" s="2">
        <v>2.0139999999999998</v>
      </c>
      <c r="G62" s="2">
        <v>0.95099999999999996</v>
      </c>
      <c r="H62" s="2">
        <v>0.86499999999999999</v>
      </c>
      <c r="I62" s="2">
        <v>0.78500000000000003</v>
      </c>
      <c r="J62" s="2">
        <v>368.125</v>
      </c>
      <c r="K62" s="2">
        <v>527</v>
      </c>
      <c r="L62" s="2">
        <v>120.65300000000001</v>
      </c>
      <c r="M62" s="2">
        <v>0.54700000000000004</v>
      </c>
      <c r="N62" s="2">
        <v>2</v>
      </c>
      <c r="O62" s="2">
        <f t="shared" si="0"/>
        <v>4</v>
      </c>
      <c r="P62" s="11"/>
      <c r="Q62" s="11"/>
      <c r="R62" s="11"/>
      <c r="S62" s="11"/>
      <c r="T62" s="8"/>
      <c r="U62" s="8"/>
    </row>
    <row r="63" spans="1:21" x14ac:dyDescent="0.6">
      <c r="A63" s="2" t="s">
        <v>203</v>
      </c>
      <c r="B63" s="2">
        <v>47</v>
      </c>
      <c r="C63" s="2">
        <v>13.336</v>
      </c>
      <c r="D63" s="2">
        <v>0.28399999999999997</v>
      </c>
      <c r="E63" s="2">
        <v>0.129</v>
      </c>
      <c r="F63" s="2">
        <v>1.8149999999999999</v>
      </c>
      <c r="G63" s="2">
        <v>0.96499999999999997</v>
      </c>
      <c r="H63" s="2">
        <v>0.88100000000000001</v>
      </c>
      <c r="I63" s="2">
        <v>0.69799999999999995</v>
      </c>
      <c r="J63" s="2">
        <v>529.42600000000004</v>
      </c>
      <c r="K63" s="2">
        <v>570.34</v>
      </c>
      <c r="L63" s="2">
        <v>100.70099999999999</v>
      </c>
      <c r="M63" s="2">
        <v>0.53900000000000003</v>
      </c>
      <c r="N63" s="2">
        <v>5</v>
      </c>
      <c r="O63" s="2">
        <f t="shared" si="0"/>
        <v>9.4</v>
      </c>
      <c r="P63" s="11"/>
      <c r="Q63" s="11"/>
      <c r="R63" s="11"/>
      <c r="S63" s="11"/>
      <c r="T63" s="8"/>
      <c r="U63" s="8"/>
    </row>
    <row r="64" spans="1:21" x14ac:dyDescent="0.6">
      <c r="A64" s="2" t="s">
        <v>204</v>
      </c>
      <c r="B64" s="2">
        <v>93</v>
      </c>
      <c r="C64" s="2">
        <v>20.007999999999999</v>
      </c>
      <c r="D64" s="2">
        <v>0.215</v>
      </c>
      <c r="E64" s="2">
        <v>0.19400000000000001</v>
      </c>
      <c r="F64" s="2">
        <v>1.6459999999999999</v>
      </c>
      <c r="G64" s="2">
        <v>0.85799999999999998</v>
      </c>
      <c r="H64" s="2">
        <v>0.83199999999999996</v>
      </c>
      <c r="I64" s="2">
        <v>0.629</v>
      </c>
      <c r="J64" s="2">
        <v>707.44100000000003</v>
      </c>
      <c r="K64" s="2">
        <v>865.41899999999998</v>
      </c>
      <c r="L64" s="2">
        <v>104.389</v>
      </c>
      <c r="M64" s="2">
        <v>0.45100000000000001</v>
      </c>
      <c r="N64" s="2">
        <v>4</v>
      </c>
      <c r="O64" s="2">
        <f t="shared" si="0"/>
        <v>23.25</v>
      </c>
      <c r="P64" s="11"/>
      <c r="Q64" s="11"/>
      <c r="R64" s="11"/>
      <c r="S64" s="11"/>
      <c r="T64" s="8"/>
      <c r="U64" s="8"/>
    </row>
    <row r="65" spans="1:21" x14ac:dyDescent="0.6">
      <c r="A65" s="2" t="s">
        <v>245</v>
      </c>
      <c r="B65" s="2">
        <v>13</v>
      </c>
      <c r="C65" s="2">
        <v>2.1429999999999998</v>
      </c>
      <c r="D65" s="2">
        <v>0.16500000000000001</v>
      </c>
      <c r="E65" s="2">
        <v>2.1000000000000001E-2</v>
      </c>
      <c r="F65" s="2">
        <v>1.3320000000000001</v>
      </c>
      <c r="G65" s="2">
        <v>0.98599999999999999</v>
      </c>
      <c r="H65" s="2">
        <v>0.879</v>
      </c>
      <c r="I65" s="2">
        <v>0.53300000000000003</v>
      </c>
      <c r="J65" s="2">
        <v>505.923</v>
      </c>
      <c r="K65" s="2">
        <v>932.61500000000001</v>
      </c>
      <c r="L65" s="2">
        <v>92.852000000000004</v>
      </c>
      <c r="M65" s="2">
        <v>0.40500000000000003</v>
      </c>
      <c r="N65" s="2">
        <v>7</v>
      </c>
      <c r="O65" s="2">
        <f t="shared" si="0"/>
        <v>1.8571428571428572</v>
      </c>
      <c r="P65" s="11">
        <f t="shared" ref="P65:P75" si="21">AVERAGE(O65:O74)</f>
        <v>5.8012698412698409</v>
      </c>
      <c r="Q65" s="11">
        <f t="shared" ref="Q65:Q75" si="22">_xlfn.STDEV.S(O65:O74)</f>
        <v>4.1545370132632842</v>
      </c>
      <c r="R65" s="11">
        <f t="shared" ref="R65:R75" si="23">AVERAGE(D65:D74)</f>
        <v>0.21880000000000002</v>
      </c>
      <c r="S65" s="11">
        <f t="shared" ref="S65:S75" si="24">_xlfn.STDEV.S(D65:D74)</f>
        <v>0.16782517358515939</v>
      </c>
      <c r="T65" s="8">
        <f t="shared" ref="T65:T75" si="25">AVERAGE(I65:I74)</f>
        <v>0.5797000000000001</v>
      </c>
      <c r="U65" s="8">
        <f t="shared" ref="U65:U75" si="26">_xlfn.STDEV.S(I65:I74)</f>
        <v>0.16563551014870581</v>
      </c>
    </row>
    <row r="66" spans="1:21" x14ac:dyDescent="0.6">
      <c r="A66" s="2" t="s">
        <v>246</v>
      </c>
      <c r="B66" s="2">
        <v>43</v>
      </c>
      <c r="C66" s="2">
        <v>5.8659999999999997</v>
      </c>
      <c r="D66" s="2">
        <v>0.13600000000000001</v>
      </c>
      <c r="E66" s="2">
        <v>5.7000000000000002E-2</v>
      </c>
      <c r="F66" s="2">
        <v>1.2</v>
      </c>
      <c r="G66" s="2">
        <v>0.96899999999999997</v>
      </c>
      <c r="H66" s="2">
        <v>0.89300000000000002</v>
      </c>
      <c r="I66" s="2">
        <v>0.48899999999999999</v>
      </c>
      <c r="J66" s="2">
        <v>566.79100000000005</v>
      </c>
      <c r="K66" s="2">
        <v>424.46499999999997</v>
      </c>
      <c r="L66" s="2">
        <v>115.44199999999999</v>
      </c>
      <c r="M66" s="2">
        <v>0.34200000000000003</v>
      </c>
      <c r="N66" s="2">
        <v>4</v>
      </c>
      <c r="O66" s="2">
        <f t="shared" si="0"/>
        <v>10.75</v>
      </c>
      <c r="P66" s="11"/>
      <c r="Q66" s="11"/>
      <c r="R66" s="11"/>
      <c r="S66" s="11"/>
      <c r="T66" s="8"/>
      <c r="U66" s="8"/>
    </row>
    <row r="67" spans="1:21" x14ac:dyDescent="0.6">
      <c r="A67" s="2" t="s">
        <v>247</v>
      </c>
      <c r="B67" s="2">
        <v>19</v>
      </c>
      <c r="C67" s="2">
        <v>3.8679999999999999</v>
      </c>
      <c r="D67" s="2">
        <v>0.20399999999999999</v>
      </c>
      <c r="E67" s="2">
        <v>3.6999999999999998E-2</v>
      </c>
      <c r="F67" s="2">
        <v>1.712</v>
      </c>
      <c r="G67" s="2">
        <v>0.754</v>
      </c>
      <c r="H67" s="2">
        <v>0.77800000000000002</v>
      </c>
      <c r="I67" s="2">
        <v>0.623</v>
      </c>
      <c r="J67" s="2">
        <v>558.26300000000003</v>
      </c>
      <c r="K67" s="2">
        <v>595.15800000000002</v>
      </c>
      <c r="L67" s="2">
        <v>110.06699999999999</v>
      </c>
      <c r="M67" s="2">
        <v>0.43</v>
      </c>
      <c r="N67" s="2">
        <v>3</v>
      </c>
      <c r="O67" s="2">
        <f t="shared" si="0"/>
        <v>6.333333333333333</v>
      </c>
      <c r="P67" s="11"/>
      <c r="Q67" s="11"/>
      <c r="R67" s="11"/>
      <c r="S67" s="11"/>
      <c r="T67" s="8"/>
      <c r="U67" s="8"/>
    </row>
    <row r="68" spans="1:21" x14ac:dyDescent="0.6">
      <c r="A68" s="2" t="s">
        <v>248</v>
      </c>
      <c r="B68" s="2">
        <v>21</v>
      </c>
      <c r="C68" s="2">
        <v>1.966</v>
      </c>
      <c r="D68" s="2">
        <v>9.4E-2</v>
      </c>
      <c r="E68" s="2">
        <v>1.9E-2</v>
      </c>
      <c r="F68" s="2">
        <v>1.018</v>
      </c>
      <c r="G68" s="2">
        <v>0.97</v>
      </c>
      <c r="H68" s="2">
        <v>0.90100000000000002</v>
      </c>
      <c r="I68" s="2">
        <v>0.43</v>
      </c>
      <c r="J68" s="2">
        <v>636.048</v>
      </c>
      <c r="K68" s="2">
        <v>613.28599999999994</v>
      </c>
      <c r="L68" s="2">
        <v>114.221</v>
      </c>
      <c r="M68" s="2">
        <v>0.28599999999999998</v>
      </c>
      <c r="N68" s="2">
        <v>2</v>
      </c>
      <c r="O68" s="2">
        <f t="shared" si="0"/>
        <v>10.5</v>
      </c>
      <c r="P68" s="11"/>
      <c r="Q68" s="11"/>
      <c r="R68" s="11"/>
      <c r="S68" s="11"/>
      <c r="T68" s="8"/>
      <c r="U68" s="8"/>
    </row>
    <row r="69" spans="1:21" x14ac:dyDescent="0.6">
      <c r="A69" s="2" t="s">
        <v>249</v>
      </c>
      <c r="B69" s="2">
        <v>15</v>
      </c>
      <c r="C69" s="2">
        <v>6.0430000000000001</v>
      </c>
      <c r="D69" s="2">
        <v>0.40300000000000002</v>
      </c>
      <c r="E69" s="2">
        <v>5.8999999999999997E-2</v>
      </c>
      <c r="F69" s="2">
        <v>1.778</v>
      </c>
      <c r="G69" s="2">
        <v>0.95199999999999996</v>
      </c>
      <c r="H69" s="2">
        <v>0.88200000000000001</v>
      </c>
      <c r="I69" s="2">
        <v>0.68500000000000005</v>
      </c>
      <c r="J69" s="2">
        <v>551.6</v>
      </c>
      <c r="K69" s="2">
        <v>697.66700000000003</v>
      </c>
      <c r="L69" s="2">
        <v>116.02200000000001</v>
      </c>
      <c r="M69" s="2">
        <v>0.49</v>
      </c>
      <c r="N69" s="2">
        <v>4</v>
      </c>
      <c r="O69" s="2">
        <f t="shared" si="0"/>
        <v>3.75</v>
      </c>
      <c r="P69" s="11"/>
      <c r="Q69" s="11"/>
      <c r="R69" s="11"/>
      <c r="S69" s="11"/>
      <c r="T69" s="8"/>
      <c r="U69" s="8"/>
    </row>
    <row r="70" spans="1:21" x14ac:dyDescent="0.6">
      <c r="A70" s="2" t="s">
        <v>250</v>
      </c>
      <c r="B70" s="2">
        <v>13</v>
      </c>
      <c r="C70" s="2">
        <v>1.4910000000000001</v>
      </c>
      <c r="D70" s="2">
        <v>0.115</v>
      </c>
      <c r="E70" s="2">
        <v>1.4E-2</v>
      </c>
      <c r="F70" s="2">
        <v>1.1919999999999999</v>
      </c>
      <c r="G70" s="2">
        <v>0.93200000000000005</v>
      </c>
      <c r="H70" s="2">
        <v>0.84199999999999997</v>
      </c>
      <c r="I70" s="2">
        <v>0.499</v>
      </c>
      <c r="J70" s="2">
        <v>356</v>
      </c>
      <c r="K70" s="2">
        <v>341.69200000000001</v>
      </c>
      <c r="L70" s="2">
        <v>94.174999999999997</v>
      </c>
      <c r="M70" s="2">
        <v>0.33800000000000002</v>
      </c>
      <c r="N70" s="2">
        <v>1</v>
      </c>
      <c r="O70" s="2">
        <f t="shared" ref="O70:O84" si="27">B70/N70</f>
        <v>13</v>
      </c>
      <c r="P70" s="11"/>
      <c r="Q70" s="11"/>
      <c r="R70" s="11"/>
      <c r="S70" s="11"/>
      <c r="T70" s="8"/>
      <c r="U70" s="8"/>
    </row>
    <row r="71" spans="1:21" x14ac:dyDescent="0.6">
      <c r="A71" s="2" t="s">
        <v>251</v>
      </c>
      <c r="B71" s="2">
        <v>15</v>
      </c>
      <c r="C71" s="2">
        <v>1.5469999999999999</v>
      </c>
      <c r="D71" s="2">
        <v>0.10299999999999999</v>
      </c>
      <c r="E71" s="2">
        <v>1.4999999999999999E-2</v>
      </c>
      <c r="F71" s="2">
        <v>1.0820000000000001</v>
      </c>
      <c r="G71" s="2">
        <v>0.95899999999999996</v>
      </c>
      <c r="H71" s="2">
        <v>0.86499999999999999</v>
      </c>
      <c r="I71" s="2">
        <v>0.45400000000000001</v>
      </c>
      <c r="J71" s="2">
        <v>730.93299999999999</v>
      </c>
      <c r="K71" s="2">
        <v>571.46699999999998</v>
      </c>
      <c r="L71" s="2">
        <v>119.286</v>
      </c>
      <c r="M71" s="2">
        <v>0.316</v>
      </c>
      <c r="N71" s="2">
        <v>9</v>
      </c>
      <c r="O71" s="2">
        <f t="shared" si="27"/>
        <v>1.6666666666666667</v>
      </c>
      <c r="P71" s="11"/>
      <c r="Q71" s="11"/>
      <c r="R71" s="11"/>
      <c r="S71" s="11"/>
      <c r="T71" s="8"/>
      <c r="U71" s="8"/>
    </row>
    <row r="72" spans="1:21" x14ac:dyDescent="0.6">
      <c r="A72" s="2" t="s">
        <v>252</v>
      </c>
      <c r="B72" s="2">
        <v>39</v>
      </c>
      <c r="C72" s="2">
        <v>24.206</v>
      </c>
      <c r="D72" s="2">
        <v>0.621</v>
      </c>
      <c r="E72" s="2">
        <v>0.23400000000000001</v>
      </c>
      <c r="F72" s="2">
        <v>2.7429999999999999</v>
      </c>
      <c r="G72" s="2">
        <v>0.877</v>
      </c>
      <c r="H72" s="2">
        <v>0.88500000000000001</v>
      </c>
      <c r="I72" s="2">
        <v>0.98599999999999999</v>
      </c>
      <c r="J72" s="2">
        <v>463.48700000000002</v>
      </c>
      <c r="K72" s="2">
        <v>703.87199999999996</v>
      </c>
      <c r="L72" s="2">
        <v>94.942999999999998</v>
      </c>
      <c r="M72" s="2">
        <v>0.753</v>
      </c>
      <c r="N72" s="2">
        <v>9</v>
      </c>
      <c r="O72" s="2">
        <f t="shared" si="27"/>
        <v>4.333333333333333</v>
      </c>
      <c r="P72" s="11"/>
      <c r="Q72" s="11"/>
      <c r="R72" s="11"/>
      <c r="S72" s="11"/>
      <c r="T72" s="8"/>
      <c r="U72" s="8"/>
    </row>
    <row r="73" spans="1:21" x14ac:dyDescent="0.6">
      <c r="A73" s="2" t="s">
        <v>253</v>
      </c>
      <c r="B73" s="2">
        <v>20</v>
      </c>
      <c r="C73" s="2">
        <v>2.57</v>
      </c>
      <c r="D73" s="2">
        <v>0.129</v>
      </c>
      <c r="E73" s="2">
        <v>2.5000000000000001E-2</v>
      </c>
      <c r="F73" s="2">
        <v>1.1419999999999999</v>
      </c>
      <c r="G73" s="2">
        <v>0.97599999999999998</v>
      </c>
      <c r="H73" s="2">
        <v>0.89300000000000002</v>
      </c>
      <c r="I73" s="2">
        <v>0.47199999999999998</v>
      </c>
      <c r="J73" s="2">
        <v>674.8</v>
      </c>
      <c r="K73" s="2">
        <v>597.9</v>
      </c>
      <c r="L73" s="2">
        <v>115.99299999999999</v>
      </c>
      <c r="M73" s="2">
        <v>0.33800000000000002</v>
      </c>
      <c r="N73" s="2">
        <v>9</v>
      </c>
      <c r="O73" s="2">
        <f t="shared" si="27"/>
        <v>2.2222222222222223</v>
      </c>
      <c r="P73" s="11"/>
      <c r="Q73" s="11"/>
      <c r="R73" s="11"/>
      <c r="S73" s="11"/>
      <c r="T73" s="8"/>
      <c r="U73" s="8"/>
    </row>
    <row r="74" spans="1:21" x14ac:dyDescent="0.6">
      <c r="A74" s="2" t="s">
        <v>254</v>
      </c>
      <c r="B74" s="2">
        <v>36</v>
      </c>
      <c r="C74" s="2">
        <v>7.8559999999999999</v>
      </c>
      <c r="D74" s="2">
        <v>0.218</v>
      </c>
      <c r="E74" s="2">
        <v>7.5999999999999998E-2</v>
      </c>
      <c r="F74" s="2">
        <v>1.589</v>
      </c>
      <c r="G74" s="2">
        <v>0.96399999999999997</v>
      </c>
      <c r="H74" s="2">
        <v>0.89600000000000002</v>
      </c>
      <c r="I74" s="2">
        <v>0.626</v>
      </c>
      <c r="J74" s="2">
        <v>679.91700000000003</v>
      </c>
      <c r="K74" s="2">
        <v>432.33300000000003</v>
      </c>
      <c r="L74" s="2">
        <v>108.027</v>
      </c>
      <c r="M74" s="2">
        <v>0.46400000000000002</v>
      </c>
      <c r="N74" s="2">
        <v>10</v>
      </c>
      <c r="O74" s="2">
        <f t="shared" si="27"/>
        <v>3.6</v>
      </c>
      <c r="P74" s="11"/>
      <c r="Q74" s="11"/>
      <c r="R74" s="11"/>
      <c r="S74" s="11"/>
      <c r="T74" s="8"/>
      <c r="U74" s="8"/>
    </row>
    <row r="75" spans="1:21" x14ac:dyDescent="0.6">
      <c r="A75" s="2" t="s">
        <v>255</v>
      </c>
      <c r="B75" s="2">
        <v>81</v>
      </c>
      <c r="C75" s="2">
        <v>13.932</v>
      </c>
      <c r="D75" s="2">
        <v>0.17199999999999999</v>
      </c>
      <c r="E75" s="2">
        <v>0.13500000000000001</v>
      </c>
      <c r="F75" s="2">
        <v>1.4039999999999999</v>
      </c>
      <c r="G75" s="2">
        <v>0.96199999999999997</v>
      </c>
      <c r="H75" s="2">
        <v>0.875</v>
      </c>
      <c r="I75" s="2">
        <v>0.55500000000000005</v>
      </c>
      <c r="J75" s="2">
        <v>447.40699999999998</v>
      </c>
      <c r="K75" s="2">
        <v>459.06200000000001</v>
      </c>
      <c r="L75" s="2">
        <v>101.477</v>
      </c>
      <c r="M75" s="2">
        <v>0.42399999999999999</v>
      </c>
      <c r="N75" s="2">
        <v>3</v>
      </c>
      <c r="O75" s="2">
        <f t="shared" si="27"/>
        <v>27</v>
      </c>
      <c r="P75" s="11">
        <f t="shared" si="21"/>
        <v>12.629545454545454</v>
      </c>
      <c r="Q75" s="11">
        <f t="shared" si="22"/>
        <v>12.611301464362759</v>
      </c>
      <c r="R75" s="11">
        <f t="shared" si="23"/>
        <v>0.25600000000000001</v>
      </c>
      <c r="S75" s="11">
        <f t="shared" si="24"/>
        <v>0.18647132636294395</v>
      </c>
      <c r="T75" s="8">
        <f t="shared" si="25"/>
        <v>0.62060000000000004</v>
      </c>
      <c r="U75" s="8">
        <f t="shared" si="26"/>
        <v>0.18812714376777792</v>
      </c>
    </row>
    <row r="76" spans="1:21" x14ac:dyDescent="0.6">
      <c r="A76" s="2" t="s">
        <v>256</v>
      </c>
      <c r="B76" s="2">
        <v>41</v>
      </c>
      <c r="C76" s="2">
        <v>5.359</v>
      </c>
      <c r="D76" s="2">
        <v>0.13100000000000001</v>
      </c>
      <c r="E76" s="2">
        <v>5.1999999999999998E-2</v>
      </c>
      <c r="F76" s="2">
        <v>1.177</v>
      </c>
      <c r="G76" s="2">
        <v>0.98399999999999999</v>
      </c>
      <c r="H76" s="2">
        <v>0.89900000000000002</v>
      </c>
      <c r="I76" s="2">
        <v>0.47899999999999998</v>
      </c>
      <c r="J76" s="2">
        <v>727.43899999999996</v>
      </c>
      <c r="K76" s="2">
        <v>622.07299999999998</v>
      </c>
      <c r="L76" s="2">
        <v>117.35899999999999</v>
      </c>
      <c r="M76" s="2">
        <v>0.35399999999999998</v>
      </c>
      <c r="N76" s="2">
        <v>6</v>
      </c>
      <c r="O76" s="2">
        <f t="shared" si="27"/>
        <v>6.833333333333333</v>
      </c>
      <c r="P76" s="11"/>
      <c r="Q76" s="11"/>
      <c r="R76" s="11"/>
      <c r="S76" s="11"/>
      <c r="T76" s="8"/>
      <c r="U76" s="8"/>
    </row>
    <row r="77" spans="1:21" x14ac:dyDescent="0.6">
      <c r="A77" s="2" t="s">
        <v>257</v>
      </c>
      <c r="B77" s="2">
        <v>24</v>
      </c>
      <c r="C77" s="2">
        <v>15.721</v>
      </c>
      <c r="D77" s="2">
        <v>0.65500000000000003</v>
      </c>
      <c r="E77" s="2">
        <v>0.152</v>
      </c>
      <c r="F77" s="2">
        <v>2.62</v>
      </c>
      <c r="G77" s="2">
        <v>0.95499999999999996</v>
      </c>
      <c r="H77" s="2">
        <v>0.90700000000000003</v>
      </c>
      <c r="I77" s="2">
        <v>0.94899999999999995</v>
      </c>
      <c r="J77" s="2">
        <v>755.79200000000003</v>
      </c>
      <c r="K77" s="2">
        <v>378.04199999999997</v>
      </c>
      <c r="L77" s="2">
        <v>115.571</v>
      </c>
      <c r="M77" s="2">
        <v>0.77100000000000002</v>
      </c>
      <c r="N77" s="2">
        <v>3</v>
      </c>
      <c r="O77" s="2">
        <f t="shared" si="27"/>
        <v>8</v>
      </c>
      <c r="P77" s="11"/>
      <c r="Q77" s="11"/>
      <c r="R77" s="11"/>
      <c r="S77" s="11"/>
      <c r="T77" s="8"/>
      <c r="U77" s="8"/>
    </row>
    <row r="78" spans="1:21" x14ac:dyDescent="0.6">
      <c r="A78" s="2" t="s">
        <v>258</v>
      </c>
      <c r="B78" s="2">
        <v>28</v>
      </c>
      <c r="C78" s="2">
        <v>7.0350000000000001</v>
      </c>
      <c r="D78" s="2">
        <v>0.251</v>
      </c>
      <c r="E78" s="2">
        <v>6.8000000000000005E-2</v>
      </c>
      <c r="F78" s="2">
        <v>1.5349999999999999</v>
      </c>
      <c r="G78" s="2">
        <v>0.98199999999999998</v>
      </c>
      <c r="H78" s="2">
        <v>0.89800000000000002</v>
      </c>
      <c r="I78" s="2">
        <v>0.58899999999999997</v>
      </c>
      <c r="J78" s="2">
        <v>704.78599999999994</v>
      </c>
      <c r="K78" s="2">
        <v>492.964</v>
      </c>
      <c r="L78" s="2">
        <v>96.733999999999995</v>
      </c>
      <c r="M78" s="2">
        <v>0.47199999999999998</v>
      </c>
      <c r="N78" s="2">
        <v>11</v>
      </c>
      <c r="O78" s="2">
        <f t="shared" si="27"/>
        <v>2.5454545454545454</v>
      </c>
      <c r="P78" s="11"/>
      <c r="Q78" s="11"/>
      <c r="R78" s="11"/>
      <c r="S78" s="11"/>
      <c r="T78" s="8"/>
      <c r="U78" s="8"/>
    </row>
    <row r="79" spans="1:21" x14ac:dyDescent="0.6">
      <c r="A79" s="2" t="s">
        <v>259</v>
      </c>
      <c r="B79" s="2">
        <v>12</v>
      </c>
      <c r="C79" s="2">
        <v>2.2240000000000002</v>
      </c>
      <c r="D79" s="2">
        <v>0.185</v>
      </c>
      <c r="E79" s="2">
        <v>2.1999999999999999E-2</v>
      </c>
      <c r="F79" s="2">
        <v>1.508</v>
      </c>
      <c r="G79" s="2">
        <v>0.90500000000000003</v>
      </c>
      <c r="H79" s="2">
        <v>0.86099999999999999</v>
      </c>
      <c r="I79" s="2">
        <v>0.58099999999999996</v>
      </c>
      <c r="J79" s="2">
        <v>547.5</v>
      </c>
      <c r="K79" s="2">
        <v>509.66699999999997</v>
      </c>
      <c r="L79" s="2">
        <v>125.29</v>
      </c>
      <c r="M79" s="2">
        <v>0.42499999999999999</v>
      </c>
      <c r="N79" s="2">
        <v>3</v>
      </c>
      <c r="O79" s="2">
        <f t="shared" si="27"/>
        <v>4</v>
      </c>
      <c r="P79" s="11"/>
      <c r="Q79" s="11"/>
      <c r="R79" s="11"/>
      <c r="S79" s="11"/>
      <c r="T79" s="8"/>
      <c r="U79" s="8"/>
    </row>
    <row r="80" spans="1:21" x14ac:dyDescent="0.6">
      <c r="A80" s="2" t="s">
        <v>260</v>
      </c>
      <c r="B80" s="2">
        <v>30</v>
      </c>
      <c r="C80" s="2">
        <v>5.3259999999999996</v>
      </c>
      <c r="D80" s="2">
        <v>0.17799999999999999</v>
      </c>
      <c r="E80" s="2">
        <v>5.1999999999999998E-2</v>
      </c>
      <c r="F80" s="2">
        <v>1.4570000000000001</v>
      </c>
      <c r="G80" s="2">
        <v>0.91900000000000004</v>
      </c>
      <c r="H80" s="2">
        <v>0.85399999999999998</v>
      </c>
      <c r="I80" s="2">
        <v>0.56999999999999995</v>
      </c>
      <c r="J80" s="2">
        <v>525.79999999999995</v>
      </c>
      <c r="K80" s="2">
        <v>433.43299999999999</v>
      </c>
      <c r="L80" s="2">
        <v>112.693</v>
      </c>
      <c r="M80" s="2">
        <v>0.42199999999999999</v>
      </c>
      <c r="N80" s="2">
        <v>3</v>
      </c>
      <c r="O80" s="2">
        <f t="shared" si="27"/>
        <v>10</v>
      </c>
      <c r="P80" s="11"/>
      <c r="Q80" s="11"/>
      <c r="R80" s="11"/>
      <c r="S80" s="11"/>
      <c r="T80" s="8"/>
      <c r="U80" s="8"/>
    </row>
    <row r="81" spans="1:21" x14ac:dyDescent="0.6">
      <c r="A81" s="2" t="s">
        <v>261</v>
      </c>
      <c r="B81" s="2">
        <v>25</v>
      </c>
      <c r="C81" s="2">
        <v>13.005000000000001</v>
      </c>
      <c r="D81" s="2">
        <v>0.52</v>
      </c>
      <c r="E81" s="2">
        <v>0.126</v>
      </c>
      <c r="F81" s="2">
        <v>2.5179999999999998</v>
      </c>
      <c r="G81" s="2">
        <v>0.94699999999999995</v>
      </c>
      <c r="H81" s="2">
        <v>0.89400000000000002</v>
      </c>
      <c r="I81" s="2">
        <v>0.91800000000000004</v>
      </c>
      <c r="J81" s="2">
        <v>580</v>
      </c>
      <c r="K81" s="2">
        <v>424.96</v>
      </c>
      <c r="L81" s="2">
        <v>98.161000000000001</v>
      </c>
      <c r="M81" s="2">
        <v>0.76</v>
      </c>
      <c r="N81" s="2">
        <v>3</v>
      </c>
      <c r="O81" s="2">
        <f t="shared" si="27"/>
        <v>8.3333333333333339</v>
      </c>
      <c r="P81" s="11"/>
      <c r="Q81" s="11"/>
      <c r="R81" s="11"/>
      <c r="S81" s="11"/>
      <c r="T81" s="8"/>
      <c r="U81" s="8"/>
    </row>
    <row r="82" spans="1:21" x14ac:dyDescent="0.6">
      <c r="A82" s="2" t="s">
        <v>262</v>
      </c>
      <c r="B82" s="2">
        <v>43</v>
      </c>
      <c r="C82" s="2">
        <v>4.0529999999999999</v>
      </c>
      <c r="D82" s="2">
        <v>9.4E-2</v>
      </c>
      <c r="E82" s="2">
        <v>3.9E-2</v>
      </c>
      <c r="F82" s="2">
        <v>0.94499999999999995</v>
      </c>
      <c r="G82" s="2">
        <v>0.98399999999999999</v>
      </c>
      <c r="H82" s="2">
        <v>0.90700000000000003</v>
      </c>
      <c r="I82" s="2">
        <v>0.4</v>
      </c>
      <c r="J82" s="2">
        <v>562.37199999999996</v>
      </c>
      <c r="K82" s="2">
        <v>793.65099999999995</v>
      </c>
      <c r="L82" s="2">
        <v>117.22199999999999</v>
      </c>
      <c r="M82" s="2">
        <v>0.29099999999999998</v>
      </c>
      <c r="N82" s="2">
        <v>1</v>
      </c>
      <c r="O82" s="2">
        <f t="shared" si="27"/>
        <v>43</v>
      </c>
      <c r="P82" s="11"/>
      <c r="Q82" s="11"/>
      <c r="R82" s="11"/>
      <c r="S82" s="11"/>
      <c r="T82" s="8"/>
      <c r="U82" s="8"/>
    </row>
    <row r="83" spans="1:21" x14ac:dyDescent="0.6">
      <c r="A83" s="2" t="s">
        <v>263</v>
      </c>
      <c r="B83" s="2">
        <v>25</v>
      </c>
      <c r="C83" s="2">
        <v>6.8090000000000002</v>
      </c>
      <c r="D83" s="2">
        <v>0.27200000000000002</v>
      </c>
      <c r="E83" s="2">
        <v>6.6000000000000003E-2</v>
      </c>
      <c r="F83" s="2">
        <v>1.867</v>
      </c>
      <c r="G83" s="2">
        <v>0.95299999999999996</v>
      </c>
      <c r="H83" s="2">
        <v>0.89300000000000002</v>
      </c>
      <c r="I83" s="2">
        <v>0.72599999999999998</v>
      </c>
      <c r="J83" s="2">
        <v>498.84</v>
      </c>
      <c r="K83" s="2">
        <v>489.48</v>
      </c>
      <c r="L83" s="2">
        <v>102.995</v>
      </c>
      <c r="M83" s="2">
        <v>0.52300000000000002</v>
      </c>
      <c r="N83" s="2">
        <v>4</v>
      </c>
      <c r="O83" s="2">
        <f t="shared" si="27"/>
        <v>6.25</v>
      </c>
      <c r="P83" s="11"/>
      <c r="Q83" s="11"/>
      <c r="R83" s="11"/>
      <c r="S83" s="11"/>
      <c r="T83" s="8"/>
      <c r="U83" s="8"/>
    </row>
    <row r="84" spans="1:21" x14ac:dyDescent="0.6">
      <c r="A84" s="2" t="s">
        <v>264</v>
      </c>
      <c r="B84" s="2">
        <v>31</v>
      </c>
      <c r="C84" s="2">
        <v>3.1589999999999998</v>
      </c>
      <c r="D84" s="2">
        <v>0.10199999999999999</v>
      </c>
      <c r="E84" s="2">
        <v>3.1E-2</v>
      </c>
      <c r="F84" s="2">
        <v>1.0289999999999999</v>
      </c>
      <c r="G84" s="2">
        <v>0.98399999999999999</v>
      </c>
      <c r="H84" s="2">
        <v>0.88100000000000001</v>
      </c>
      <c r="I84" s="2">
        <v>0.439</v>
      </c>
      <c r="J84" s="2">
        <v>691.06500000000005</v>
      </c>
      <c r="K84" s="2">
        <v>455.64499999999998</v>
      </c>
      <c r="L84" s="2">
        <v>103.88800000000001</v>
      </c>
      <c r="M84" s="2">
        <v>0.307</v>
      </c>
      <c r="N84" s="2">
        <v>3</v>
      </c>
      <c r="O84" s="2">
        <f t="shared" si="27"/>
        <v>10.333333333333334</v>
      </c>
      <c r="P84" s="11"/>
      <c r="Q84" s="11"/>
      <c r="R84" s="11"/>
      <c r="S84" s="11"/>
      <c r="T84" s="8"/>
      <c r="U84" s="8"/>
    </row>
  </sheetData>
  <mergeCells count="50">
    <mergeCell ref="S65:S74"/>
    <mergeCell ref="S75:S84"/>
    <mergeCell ref="T65:T74"/>
    <mergeCell ref="T75:T84"/>
    <mergeCell ref="U65:U74"/>
    <mergeCell ref="U75:U84"/>
    <mergeCell ref="P65:P74"/>
    <mergeCell ref="P75:P84"/>
    <mergeCell ref="Q65:Q74"/>
    <mergeCell ref="Q75:Q84"/>
    <mergeCell ref="R65:R74"/>
    <mergeCell ref="R75:R84"/>
    <mergeCell ref="S5:S14"/>
    <mergeCell ref="S15:S24"/>
    <mergeCell ref="S25:S34"/>
    <mergeCell ref="S35:S44"/>
    <mergeCell ref="A3:R3"/>
    <mergeCell ref="P35:P44"/>
    <mergeCell ref="R25:R34"/>
    <mergeCell ref="R35:R44"/>
    <mergeCell ref="R5:R14"/>
    <mergeCell ref="R15:R24"/>
    <mergeCell ref="Q35:Q44"/>
    <mergeCell ref="A1:O2"/>
    <mergeCell ref="P5:P14"/>
    <mergeCell ref="Q5:Q14"/>
    <mergeCell ref="Q15:Q24"/>
    <mergeCell ref="P25:P34"/>
    <mergeCell ref="P15:P24"/>
    <mergeCell ref="Q25:Q34"/>
    <mergeCell ref="T5:T14"/>
    <mergeCell ref="U5:U14"/>
    <mergeCell ref="T15:T24"/>
    <mergeCell ref="U15:U24"/>
    <mergeCell ref="T25:T34"/>
    <mergeCell ref="U25:U34"/>
    <mergeCell ref="T35:T44"/>
    <mergeCell ref="U35:U44"/>
    <mergeCell ref="P45:P54"/>
    <mergeCell ref="P55:P64"/>
    <mergeCell ref="Q45:Q54"/>
    <mergeCell ref="Q55:Q64"/>
    <mergeCell ref="R45:R54"/>
    <mergeCell ref="R55:R64"/>
    <mergeCell ref="S45:S54"/>
    <mergeCell ref="S55:S64"/>
    <mergeCell ref="T45:T54"/>
    <mergeCell ref="T55:T64"/>
    <mergeCell ref="U45:U54"/>
    <mergeCell ref="U55:U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CTRL</vt:lpstr>
      <vt:lpstr>NMDA</vt:lpstr>
      <vt:lpstr>NMDA + ATGListatin</vt:lpstr>
      <vt:lpstr>ATGListatin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Rubio Atonal</dc:creator>
  <cp:lastModifiedBy>Luis Fernando</cp:lastModifiedBy>
  <dcterms:created xsi:type="dcterms:W3CDTF">2020-10-25T22:07:09Z</dcterms:created>
  <dcterms:modified xsi:type="dcterms:W3CDTF">2021-02-02T23:50:13Z</dcterms:modified>
</cp:coreProperties>
</file>