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ЭтаКнига" defaultThemeVersion="124226"/>
  <bookViews>
    <workbookView xWindow="360" yWindow="315" windowWidth="12240" windowHeight="5115" tabRatio="660"/>
  </bookViews>
  <sheets>
    <sheet name="ст226 ф" sheetId="50" r:id="rId1"/>
    <sheet name="Лист1" sheetId="51" r:id="rId2"/>
  </sheets>
  <externalReferences>
    <externalReference r:id="rId3"/>
  </externalReferences>
  <definedNames>
    <definedName name="_xlnm.Print_Area" localSheetId="0">'ст226 ф'!$A$1:$F$48</definedName>
    <definedName name="Сетка">[1]Сетка!$A$1:$B$18</definedName>
  </definedNames>
  <calcPr calcId="145621"/>
</workbook>
</file>

<file path=xl/calcChain.xml><?xml version="1.0" encoding="utf-8"?>
<calcChain xmlns="http://schemas.openxmlformats.org/spreadsheetml/2006/main">
  <c r="E33" i="50" l="1"/>
  <c r="F33" i="50"/>
  <c r="E7" i="50"/>
  <c r="F7" i="50"/>
  <c r="E9" i="50"/>
  <c r="F9" i="50"/>
  <c r="E10" i="50"/>
  <c r="F10" i="50"/>
  <c r="E14" i="50"/>
  <c r="F14" i="50"/>
  <c r="E15" i="50"/>
  <c r="F15" i="50"/>
  <c r="E16" i="50"/>
  <c r="F16" i="50"/>
  <c r="E17" i="50"/>
  <c r="F17" i="50"/>
  <c r="E18" i="50"/>
  <c r="F18" i="50"/>
  <c r="E19" i="50"/>
  <c r="F19" i="50"/>
  <c r="E20" i="50"/>
  <c r="F20" i="50"/>
  <c r="E22" i="50"/>
  <c r="F22" i="50"/>
  <c r="E23" i="50"/>
  <c r="F23" i="50"/>
  <c r="E24" i="50"/>
  <c r="F24" i="50"/>
  <c r="E25" i="50"/>
  <c r="F25" i="50"/>
  <c r="E26" i="50"/>
  <c r="F26" i="50"/>
  <c r="E28" i="50"/>
  <c r="F28" i="50"/>
  <c r="E29" i="50"/>
  <c r="F29" i="50"/>
  <c r="E30" i="50"/>
  <c r="F30" i="50"/>
  <c r="E32" i="50"/>
  <c r="F32" i="50"/>
  <c r="F6" i="50"/>
  <c r="E6" i="50"/>
  <c r="D13" i="50"/>
  <c r="E13" i="50" s="1"/>
  <c r="D27" i="50"/>
  <c r="E27" i="50" s="1"/>
  <c r="D31" i="50"/>
  <c r="E31" i="50" s="1"/>
  <c r="F13" i="50" l="1"/>
  <c r="F27" i="50"/>
  <c r="F31" i="50"/>
  <c r="D21" i="50" l="1"/>
  <c r="D12" i="50" s="1"/>
  <c r="D4" i="50" s="1"/>
  <c r="E21" i="50" l="1"/>
  <c r="E12" i="50" s="1"/>
  <c r="E4" i="50" s="1"/>
  <c r="F21" i="50"/>
  <c r="F12" i="50" s="1"/>
  <c r="F4" i="50" s="1"/>
</calcChain>
</file>

<file path=xl/sharedStrings.xml><?xml version="1.0" encoding="utf-8"?>
<sst xmlns="http://schemas.openxmlformats.org/spreadsheetml/2006/main" count="69" uniqueCount="69">
  <si>
    <t>Суб КЭСР</t>
  </si>
  <si>
    <t>Наименование расходов</t>
  </si>
  <si>
    <t>1.</t>
  </si>
  <si>
    <t>Прочие</t>
  </si>
  <si>
    <t>2.4.</t>
  </si>
  <si>
    <t>2.3.2.</t>
  </si>
  <si>
    <t>Мероприятие 11.10.40</t>
  </si>
  <si>
    <t>1.1.</t>
  </si>
  <si>
    <t>1.2.</t>
  </si>
  <si>
    <t>Информационно-вычислительные расходы:</t>
  </si>
  <si>
    <t>Прочие текущие расходы (в части расходов, не отнесенных на другие категории), всего в том числе:</t>
  </si>
  <si>
    <t>Установка системы видеонаблюдения в учебных корпусах</t>
  </si>
  <si>
    <t>№    п/п</t>
  </si>
  <si>
    <t>1.3.</t>
  </si>
  <si>
    <r>
      <t xml:space="preserve">Оплата услуг банкомата    Филиал "Южный" ОАО "УРАЛСИБ"  дог. № ZD-34 от 24.03.10 г.  </t>
    </r>
    <r>
      <rPr>
        <sz val="12"/>
        <rFont val="Times New Roman"/>
        <family val="1"/>
        <charset val="204"/>
      </rPr>
      <t>(приложение № 3)</t>
    </r>
  </si>
  <si>
    <t>Е.А. Калинина</t>
  </si>
  <si>
    <t xml:space="preserve">Проректор по ФЭД </t>
  </si>
  <si>
    <r>
      <t xml:space="preserve">Подписка на журналы и издания </t>
    </r>
    <r>
      <rPr>
        <sz val="12"/>
        <rFont val="Times New Roman"/>
        <family val="1"/>
        <charset val="204"/>
      </rPr>
      <t>(приложение № 1)</t>
    </r>
  </si>
  <si>
    <t>Среднегодовое кол-во детей (бюджет)</t>
  </si>
  <si>
    <t>1.1.1.</t>
  </si>
  <si>
    <t>1.3.1.</t>
  </si>
  <si>
    <t>1.4.</t>
  </si>
  <si>
    <t>1.4.1.</t>
  </si>
  <si>
    <t>Потребность на 2017 год тыс. руб.</t>
  </si>
  <si>
    <t>Потребность на 2018 год тыс. руб.</t>
  </si>
  <si>
    <t>Потребность на 2019 год тыс. руб.</t>
  </si>
  <si>
    <t>Расшифровка по КОСГУ 226 "Прочие работы, услуги"  на 2017-2019 годы по МБУ "Центр развития видов спорта"</t>
  </si>
  <si>
    <t>Подписка на издание "Кубанские новости" ФГУП "Почта России" дог. №14 от 02.06.2016 (125х12 мес.)</t>
  </si>
  <si>
    <t>Медицинские осмотры и обследования:</t>
  </si>
  <si>
    <t>Командировки и служебные разъезды (в части оплаты проживания на время нахождения в служебной командировке) Проживание на учебно-тренировочных сборах, из стандарта ФССП (расчет РНЗ "прямые затраты")</t>
  </si>
  <si>
    <t>Обучение на курсах повышения квалификации, подготовка и переподготовка специалистов согласно расчета</t>
  </si>
  <si>
    <t>Участие в форумах, выставках, семинарах, конференциях и т.п. (в части оплаты услуг)</t>
  </si>
  <si>
    <t>Предрейсовый и послерейсовый медицинский осмотр водителя</t>
  </si>
  <si>
    <t xml:space="preserve"> Проживание на учебно-тренировочных сборах, из  Федерального стандарта спортивной подготовки (расчет РНЗ "прямые затраты")</t>
  </si>
  <si>
    <t>1.2.1</t>
  </si>
  <si>
    <t>1.5.</t>
  </si>
  <si>
    <t>1.5.1.</t>
  </si>
  <si>
    <t>1.6.</t>
  </si>
  <si>
    <t>1.6.1.</t>
  </si>
  <si>
    <t>1.7.</t>
  </si>
  <si>
    <t>1.7.1</t>
  </si>
  <si>
    <t>1.7.2</t>
  </si>
  <si>
    <t>1.7.3</t>
  </si>
  <si>
    <t>1.7.4</t>
  </si>
  <si>
    <t>1.7.5</t>
  </si>
  <si>
    <t>1.8.</t>
  </si>
  <si>
    <t>1.8.1</t>
  </si>
  <si>
    <t>1.9.</t>
  </si>
  <si>
    <t>1.9.1.</t>
  </si>
  <si>
    <t>1.9.2.</t>
  </si>
  <si>
    <t>Мероприятие 11.04.03</t>
  </si>
  <si>
    <t>Мероприятие 11.05.10</t>
  </si>
  <si>
    <t xml:space="preserve">Прочие работы, услуги      </t>
  </si>
  <si>
    <t xml:space="preserve">Расходы на обязательное страхование гражданской ответственности владельцев транспортных средств </t>
  </si>
  <si>
    <t>Расходы на обязательное страхование гражданской ответственности владельцев транспортных средств (согласно расчета Приложение 1)</t>
  </si>
  <si>
    <t>Директор                                                                                                             А.Б. Овсепян</t>
  </si>
  <si>
    <t>Е.И.Панайотиди</t>
  </si>
  <si>
    <t>9925392</t>
  </si>
  <si>
    <t>Профилактический медицинский осмотр сотрудников ООО "Центр экспертиз" дог от 18.04.2016 №11 (1960 руб х 20 чел)</t>
  </si>
  <si>
    <t>Обучение на курсах повышения квалификации, подготовка и переподготовка специалистов. Обучение на факультете повышения квалификации и переподготовки кадров, по программе "Физическая культура" профиль "Физкультурное образование". ФГБОУ ВПО "Кубанский гос. университет физ.культуры, спорта и туризма" дог. от 12.10.2015 № ФПК-538/1787 (50 000 х 1 чел)</t>
  </si>
  <si>
    <t>Предрейсовый и послерейсовый медицинский осмотр водителя ООО "Кондор" дог. От 31.12.2015 №1 (140  х 232 дня)</t>
  </si>
  <si>
    <t>Участие в форумах, выставках, семинарах, конференциях и т.п. (в части оплаты услуг) Семинары "Управление государственными и муниципальными закупками" (5 000 х 2 чел)</t>
  </si>
  <si>
    <t>антивирусная программа ООО "Авасофт" дог. От 13.01.2016 №17 (1000 х 10)</t>
  </si>
  <si>
    <t>Обновление и обслуживание сайта МБУ "ФСТК" ИП Кондратьев В.Ю. дог. От 11.01.2016 № 5 (2200 х 12 мес)</t>
  </si>
  <si>
    <t>Сопровождение программных продуктов ИП Кондратьев В.Ю. дог. от 11.01.2016 № 5 (2200 х 12 мес)</t>
  </si>
  <si>
    <t>Продление лицензии на право использования СКЗИ "КриптоПроCSP3.9" ООО "Сертум - Про" дог. от 12.08.2016 № 103211877/16СП (2000 х 1 шт)</t>
  </si>
  <si>
    <t>Обслуживание Продукта "ГАРАНТ-Консалтинг. ПРОФ аэро" ООО "Компания АПИ "ГАРАНТ" дог от 11.01.2016 №8126/16  (8200 х 12 мес)</t>
  </si>
  <si>
    <t>расходы на заверку документов у нотариуса (переименование учреждения) (По необходимости 1140 х 5 усл)</t>
  </si>
  <si>
    <t>Техническое освидетельствование оргтехники (По необх. 1860 х 5 шт)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</si>
</sst>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р_._-;\-* #,##0.00_р_._-;_-* &quot;-&quot;??_р_._-;_-@_-"/>
    <numFmt numFmtId="164" formatCode="0.0"/>
    <numFmt numFmtId="165" formatCode="_-* #,##0.00_р_._-;\-* #,##0.00_р_._-;_-* \-??_р_._-;_-@_-"/>
  </numFmts>
  <fonts count="27">
    <font>
      <sz val="11"/>
      <color theme="1"/>
      <name val="Times New Roman"/>
      <family val="2"/>
      <charset val="204"/>
    </font>
    <font>
      <b/>
      <sz val="11"/>
      <color indexed="8"/>
      <name val="Times New Roman"/>
      <family val="1"/>
      <charset val="204"/>
    </font>
    <font>
      <sz val="12"/>
      <color indexed="8"/>
      <name val="Times New Roman"/>
      <family val="2"/>
      <charset val="204"/>
    </font>
    <font>
      <b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4"/>
      <color indexed="8"/>
      <name val="Times New Roman"/>
      <family val="2"/>
      <charset val="204"/>
    </font>
    <font>
      <b/>
      <sz val="12"/>
      <color indexed="8"/>
      <name val="Times New Roman"/>
      <family val="2"/>
      <charset val="204"/>
    </font>
    <font>
      <sz val="12"/>
      <color indexed="8"/>
      <name val="Times New Roman"/>
      <family val="1"/>
      <charset val="204"/>
    </font>
    <font>
      <sz val="12"/>
      <name val="Times New Roman"/>
      <family val="2"/>
      <charset val="204"/>
    </font>
    <font>
      <b/>
      <sz val="12"/>
      <name val="Times New Roman"/>
      <family val="1"/>
      <charset val="204"/>
    </font>
    <font>
      <sz val="11"/>
      <color indexed="8"/>
      <name val="Times New Roman"/>
      <family val="2"/>
      <charset val="204"/>
    </font>
    <font>
      <sz val="12"/>
      <name val="Times New Roman"/>
      <family val="1"/>
      <charset val="204"/>
    </font>
    <font>
      <sz val="12"/>
      <name val="宋体"/>
      <charset val="13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Arial Cyr"/>
      <family val="2"/>
      <charset val="204"/>
    </font>
    <font>
      <sz val="8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7" fillId="0" borderId="0"/>
    <xf numFmtId="0" fontId="17" fillId="0" borderId="0"/>
    <xf numFmtId="0" fontId="15" fillId="0" borderId="0"/>
    <xf numFmtId="0" fontId="13" fillId="0" borderId="0"/>
    <xf numFmtId="0" fontId="13" fillId="0" borderId="0"/>
    <xf numFmtId="0" fontId="14" fillId="0" borderId="0"/>
    <xf numFmtId="0" fontId="18" fillId="0" borderId="0"/>
    <xf numFmtId="43" fontId="10" fillId="0" borderId="0" applyFont="0" applyFill="0" applyBorder="0" applyAlignment="0" applyProtection="0"/>
    <xf numFmtId="165" fontId="15" fillId="0" borderId="0" applyFill="0" applyBorder="0" applyAlignment="0" applyProtection="0"/>
    <xf numFmtId="0" fontId="12" fillId="0" borderId="0">
      <alignment vertical="center"/>
    </xf>
  </cellStyleXfs>
  <cellXfs count="67">
    <xf numFmtId="0" fontId="0" fillId="0" borderId="0" xfId="0"/>
    <xf numFmtId="0" fontId="0" fillId="0" borderId="0" xfId="0" applyFill="1"/>
    <xf numFmtId="49" fontId="6" fillId="0" borderId="0" xfId="0" applyNumberFormat="1" applyFont="1" applyBorder="1" applyAlignment="1">
      <alignment horizontal="left" vertical="center"/>
    </xf>
    <xf numFmtId="164" fontId="6" fillId="0" borderId="0" xfId="0" applyNumberFormat="1" applyFont="1" applyFill="1" applyBorder="1" applyAlignment="1">
      <alignment horizontal="right" vertical="center"/>
    </xf>
    <xf numFmtId="49" fontId="7" fillId="0" borderId="0" xfId="0" applyNumberFormat="1" applyFont="1" applyBorder="1" applyAlignment="1">
      <alignment horizontal="left" vertical="center"/>
    </xf>
    <xf numFmtId="164" fontId="7" fillId="0" borderId="0" xfId="0" applyNumberFormat="1" applyFont="1" applyFill="1" applyBorder="1" applyAlignment="1">
      <alignment horizontal="right" vertical="center"/>
    </xf>
    <xf numFmtId="49" fontId="6" fillId="0" borderId="0" xfId="0" applyNumberFormat="1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49" fontId="7" fillId="0" borderId="0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7" fillId="0" borderId="0" xfId="7" applyFont="1" applyFill="1" applyBorder="1"/>
    <xf numFmtId="0" fontId="7" fillId="0" borderId="0" xfId="7" applyFont="1" applyFill="1" applyBorder="1" applyAlignment="1">
      <alignment horizontal="left"/>
    </xf>
    <xf numFmtId="0" fontId="7" fillId="0" borderId="0" xfId="7" applyFont="1" applyBorder="1" applyAlignment="1">
      <alignment horizontal="right"/>
    </xf>
    <xf numFmtId="0" fontId="2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164" fontId="7" fillId="3" borderId="1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164" fontId="7" fillId="0" borderId="1" xfId="0" applyNumberFormat="1" applyFont="1" applyFill="1" applyBorder="1" applyAlignment="1">
      <alignment horizontal="right" vertical="center"/>
    </xf>
    <xf numFmtId="49" fontId="2" fillId="0" borderId="1" xfId="0" applyNumberFormat="1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right" vertical="center"/>
    </xf>
    <xf numFmtId="3" fontId="7" fillId="0" borderId="1" xfId="0" applyNumberFormat="1" applyFont="1" applyFill="1" applyBorder="1" applyAlignment="1">
      <alignment horizontal="right" vertical="center" shrinkToFit="1"/>
    </xf>
    <xf numFmtId="3" fontId="19" fillId="0" borderId="1" xfId="0" applyNumberFormat="1" applyFont="1" applyBorder="1" applyAlignment="1">
      <alignment shrinkToFit="1"/>
    </xf>
    <xf numFmtId="49" fontId="21" fillId="0" borderId="1" xfId="0" applyNumberFormat="1" applyFont="1" applyBorder="1" applyAlignment="1">
      <alignment vertical="center" wrapText="1"/>
    </xf>
    <xf numFmtId="49" fontId="22" fillId="0" borderId="4" xfId="0" applyNumberFormat="1" applyFont="1" applyBorder="1" applyAlignment="1">
      <alignment vertical="center" wrapText="1"/>
    </xf>
    <xf numFmtId="49" fontId="22" fillId="0" borderId="1" xfId="0" applyNumberFormat="1" applyFont="1" applyBorder="1" applyAlignment="1">
      <alignment vertical="center" wrapText="1"/>
    </xf>
    <xf numFmtId="49" fontId="23" fillId="0" borderId="1" xfId="0" applyNumberFormat="1" applyFont="1" applyBorder="1" applyAlignment="1">
      <alignment vertical="center" wrapText="1"/>
    </xf>
    <xf numFmtId="49" fontId="24" fillId="0" borderId="1" xfId="0" applyNumberFormat="1" applyFont="1" applyBorder="1" applyAlignment="1">
      <alignment vertical="center" wrapText="1"/>
    </xf>
    <xf numFmtId="49" fontId="24" fillId="0" borderId="4" xfId="0" applyNumberFormat="1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164" fontId="0" fillId="0" borderId="0" xfId="0" applyNumberFormat="1"/>
    <xf numFmtId="49" fontId="24" fillId="0" borderId="2" xfId="0" applyNumberFormat="1" applyFont="1" applyBorder="1" applyAlignment="1">
      <alignment vertical="center" wrapText="1"/>
    </xf>
    <xf numFmtId="49" fontId="23" fillId="0" borderId="2" xfId="0" applyNumberFormat="1" applyFont="1" applyBorder="1" applyAlignment="1">
      <alignment vertical="center" wrapText="1"/>
    </xf>
    <xf numFmtId="49" fontId="3" fillId="0" borderId="2" xfId="0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horizontal="right"/>
    </xf>
    <xf numFmtId="0" fontId="0" fillId="0" borderId="0" xfId="0" applyAlignment="1"/>
    <xf numFmtId="164" fontId="7" fillId="0" borderId="1" xfId="0" applyNumberFormat="1" applyFont="1" applyFill="1" applyBorder="1" applyAlignment="1">
      <alignment horizontal="right"/>
    </xf>
    <xf numFmtId="49" fontId="7" fillId="0" borderId="2" xfId="0" applyNumberFormat="1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0" fillId="0" borderId="1" xfId="0" applyBorder="1"/>
    <xf numFmtId="164" fontId="20" fillId="0" borderId="1" xfId="0" applyNumberFormat="1" applyFont="1" applyFill="1" applyBorder="1" applyAlignment="1">
      <alignment horizontal="right" vertical="center" wrapText="1"/>
    </xf>
    <xf numFmtId="164" fontId="20" fillId="0" borderId="1" xfId="0" applyNumberFormat="1" applyFont="1" applyFill="1" applyBorder="1" applyAlignment="1">
      <alignment horizontal="right" wrapText="1"/>
    </xf>
    <xf numFmtId="49" fontId="3" fillId="0" borderId="1" xfId="0" applyNumberFormat="1" applyFont="1" applyFill="1" applyBorder="1" applyAlignment="1">
      <alignment horizontal="left" vertical="top"/>
    </xf>
    <xf numFmtId="0" fontId="5" fillId="0" borderId="0" xfId="0" applyFont="1" applyBorder="1" applyAlignment="1">
      <alignment horizontal="center" wrapText="1"/>
    </xf>
    <xf numFmtId="0" fontId="0" fillId="0" borderId="0" xfId="0" applyAlignment="1">
      <alignment wrapText="1"/>
    </xf>
    <xf numFmtId="49" fontId="7" fillId="0" borderId="1" xfId="0" applyNumberFormat="1" applyFont="1" applyFill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26" fillId="0" borderId="0" xfId="0" applyFont="1"/>
    <xf numFmtId="0" fontId="0" fillId="0" borderId="0" xfId="0" applyBorder="1"/>
    <xf numFmtId="49" fontId="25" fillId="0" borderId="0" xfId="0" applyNumberFormat="1" applyFont="1" applyFill="1" applyBorder="1" applyAlignment="1">
      <alignment horizontal="left" vertical="center"/>
    </xf>
    <xf numFmtId="0" fontId="2" fillId="0" borderId="0" xfId="0" applyFont="1" applyBorder="1"/>
  </cellXfs>
  <cellStyles count="11">
    <cellStyle name="Обычный" xfId="0" builtinId="0"/>
    <cellStyle name="Обычный 2" xfId="1"/>
    <cellStyle name="Обычный 2 2" xfId="2"/>
    <cellStyle name="Обычный 2 3" xfId="3"/>
    <cellStyle name="Обычный 3" xfId="4"/>
    <cellStyle name="Обычный 4" xfId="5"/>
    <cellStyle name="Обычный 5" xfId="6"/>
    <cellStyle name="Обычный 6" xfId="7"/>
    <cellStyle name="Финансовый 2" xfId="8"/>
    <cellStyle name="Финансовый 2 2" xfId="9"/>
    <cellStyle name="常规 2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1;&#1086;&#1085;&#1076;&#1080;&#1085;&#1072;&#1090;&#1080;\&#1086;&#1073;&#1097;&#1072;&#1103;\&#1052;&#1086;&#1080;%20&#1076;&#1086;&#1082;&#1091;&#1084;&#1077;&#1085;&#1090;&#1099;\&#1044;&#1086;&#1082;&#1091;&#1084;&#1077;&#1085;&#1090;&#1099;%20Excel\&#1041;&#1102;&#1076;&#1078;&#1077;&#1090;&#1099;\2005\&#1059;&#1095;.&#1087;&#1088;&#1086;&#1094;&#1077;&#1089;&#1089;\2005_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_нач"/>
      <sheetName val="Г_неп"/>
      <sheetName val="Г_сред"/>
      <sheetName val="Г_шк"/>
      <sheetName val="Г_инт_все"/>
      <sheetName val="Г_мун_инт"/>
      <sheetName val="Г_веч"/>
      <sheetName val="Г_всего"/>
      <sheetName val="Г_с_мун_инт"/>
      <sheetName val="Г_без_инт"/>
      <sheetName val="С_нач"/>
      <sheetName val="С_неп"/>
      <sheetName val="С_сред"/>
      <sheetName val="С_шк"/>
      <sheetName val="С_инт_все"/>
      <sheetName val="С_мун_инт"/>
      <sheetName val="С_веч"/>
      <sheetName val="С_всего"/>
      <sheetName val="С_с_мун_инт"/>
      <sheetName val="С_без_инт"/>
      <sheetName val="С_малокомпл"/>
      <sheetName val="МО_всего"/>
      <sheetName val="МО_с_мун_инт"/>
      <sheetName val="МО_без_инт"/>
      <sheetName val="Сет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">
          <cell r="A1">
            <v>1</v>
          </cell>
          <cell r="B1">
            <v>600</v>
          </cell>
        </row>
        <row r="2">
          <cell r="A2">
            <v>2</v>
          </cell>
          <cell r="B2">
            <v>670</v>
          </cell>
        </row>
        <row r="3">
          <cell r="A3">
            <v>3</v>
          </cell>
          <cell r="B3">
            <v>740</v>
          </cell>
        </row>
        <row r="4">
          <cell r="A4">
            <v>4</v>
          </cell>
          <cell r="B4">
            <v>820</v>
          </cell>
        </row>
        <row r="5">
          <cell r="A5">
            <v>5</v>
          </cell>
          <cell r="B5">
            <v>910</v>
          </cell>
        </row>
        <row r="6">
          <cell r="A6">
            <v>6</v>
          </cell>
          <cell r="B6">
            <v>1010</v>
          </cell>
        </row>
        <row r="7">
          <cell r="A7">
            <v>7</v>
          </cell>
          <cell r="B7">
            <v>1110</v>
          </cell>
        </row>
        <row r="8">
          <cell r="A8">
            <v>8</v>
          </cell>
          <cell r="B8">
            <v>1220</v>
          </cell>
        </row>
        <row r="9">
          <cell r="A9">
            <v>9</v>
          </cell>
          <cell r="B9">
            <v>1340</v>
          </cell>
        </row>
        <row r="10">
          <cell r="A10">
            <v>10</v>
          </cell>
          <cell r="B10">
            <v>1470</v>
          </cell>
        </row>
        <row r="11">
          <cell r="A11">
            <v>11</v>
          </cell>
          <cell r="B11">
            <v>1610</v>
          </cell>
        </row>
        <row r="12">
          <cell r="A12">
            <v>12</v>
          </cell>
          <cell r="B12">
            <v>1740</v>
          </cell>
        </row>
        <row r="13">
          <cell r="A13">
            <v>13</v>
          </cell>
          <cell r="B13">
            <v>1880</v>
          </cell>
        </row>
        <row r="14">
          <cell r="A14">
            <v>14</v>
          </cell>
          <cell r="B14">
            <v>2020</v>
          </cell>
        </row>
        <row r="15">
          <cell r="A15">
            <v>15</v>
          </cell>
          <cell r="B15">
            <v>2180</v>
          </cell>
        </row>
        <row r="16">
          <cell r="A16">
            <v>16</v>
          </cell>
          <cell r="B16">
            <v>2340</v>
          </cell>
        </row>
        <row r="17">
          <cell r="A17">
            <v>17</v>
          </cell>
          <cell r="B17">
            <v>2520</v>
          </cell>
        </row>
        <row r="18">
          <cell r="A18">
            <v>18</v>
          </cell>
          <cell r="B18">
            <v>2700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tabColor theme="3" tint="0.39997558519241921"/>
  </sheetPr>
  <dimension ref="A1:Q43"/>
  <sheetViews>
    <sheetView tabSelected="1" topLeftCell="A25" zoomScale="90" zoomScaleNormal="90" workbookViewId="0">
      <selection activeCell="C44" sqref="C44"/>
    </sheetView>
  </sheetViews>
  <sheetFormatPr defaultRowHeight="15"/>
  <cols>
    <col min="1" max="1" width="7.28515625" customWidth="1"/>
    <col min="2" max="2" width="8.7109375" customWidth="1"/>
    <col min="3" max="3" width="69.7109375" customWidth="1"/>
    <col min="4" max="4" width="15" customWidth="1"/>
    <col min="5" max="5" width="14.85546875" customWidth="1"/>
    <col min="6" max="6" width="16.140625" customWidth="1"/>
  </cols>
  <sheetData>
    <row r="1" spans="1:9" ht="21.75" customHeight="1">
      <c r="A1" s="59" t="s">
        <v>26</v>
      </c>
      <c r="B1" s="59"/>
      <c r="C1" s="59"/>
      <c r="D1" s="59"/>
      <c r="E1" s="60"/>
      <c r="F1" s="60"/>
    </row>
    <row r="2" spans="1:9" ht="15" customHeight="1">
      <c r="A2" s="7"/>
      <c r="B2" s="11"/>
      <c r="C2" s="11"/>
      <c r="D2" s="11"/>
    </row>
    <row r="3" spans="1:9" ht="52.15" customHeight="1">
      <c r="A3" s="9" t="s">
        <v>12</v>
      </c>
      <c r="B3" s="8" t="s">
        <v>0</v>
      </c>
      <c r="C3" s="10" t="s">
        <v>1</v>
      </c>
      <c r="D3" s="32" t="s">
        <v>23</v>
      </c>
      <c r="E3" s="32" t="s">
        <v>24</v>
      </c>
      <c r="F3" s="32" t="s">
        <v>25</v>
      </c>
    </row>
    <row r="4" spans="1:9" ht="30" customHeight="1">
      <c r="A4" s="9"/>
      <c r="B4" s="8"/>
      <c r="C4" s="54" t="s">
        <v>52</v>
      </c>
      <c r="D4" s="56">
        <f>D6+D9+D12</f>
        <v>707</v>
      </c>
      <c r="E4" s="57">
        <f t="shared" ref="E4:F4" si="0">E6+E9+E12</f>
        <v>707</v>
      </c>
      <c r="F4" s="57">
        <f t="shared" si="0"/>
        <v>707</v>
      </c>
    </row>
    <row r="5" spans="1:9" ht="22.5" customHeight="1">
      <c r="A5" s="58" t="s">
        <v>50</v>
      </c>
      <c r="B5" s="58"/>
      <c r="C5" s="58"/>
      <c r="D5" s="58"/>
      <c r="E5" s="55"/>
      <c r="F5" s="55"/>
    </row>
    <row r="6" spans="1:9" ht="46.9" customHeight="1">
      <c r="A6" s="46" t="s">
        <v>7</v>
      </c>
      <c r="B6" s="42"/>
      <c r="C6" s="39" t="s">
        <v>29</v>
      </c>
      <c r="D6" s="17">
        <v>380.6</v>
      </c>
      <c r="E6" s="49">
        <f>D6</f>
        <v>380.6</v>
      </c>
      <c r="F6" s="49">
        <f>D6</f>
        <v>380.6</v>
      </c>
    </row>
    <row r="7" spans="1:9" ht="39" customHeight="1">
      <c r="A7" s="52" t="s">
        <v>19</v>
      </c>
      <c r="B7" s="19"/>
      <c r="C7" s="40" t="s">
        <v>33</v>
      </c>
      <c r="D7" s="30">
        <v>380.6</v>
      </c>
      <c r="E7" s="51">
        <f>D7</f>
        <v>380.6</v>
      </c>
      <c r="F7" s="51">
        <f>D7</f>
        <v>380.6</v>
      </c>
    </row>
    <row r="8" spans="1:9" ht="24.75" customHeight="1">
      <c r="A8" s="58" t="s">
        <v>51</v>
      </c>
      <c r="B8" s="58"/>
      <c r="C8" s="58"/>
      <c r="D8" s="58"/>
      <c r="E8" s="51"/>
      <c r="F8" s="51"/>
    </row>
    <row r="9" spans="1:9" ht="46.9" customHeight="1">
      <c r="A9" s="46" t="s">
        <v>8</v>
      </c>
      <c r="C9" s="37" t="s">
        <v>53</v>
      </c>
      <c r="D9" s="17">
        <v>15</v>
      </c>
      <c r="E9" s="49">
        <f>D9</f>
        <v>15</v>
      </c>
      <c r="F9" s="49">
        <f>D9</f>
        <v>15</v>
      </c>
    </row>
    <row r="10" spans="1:9" ht="46.9" customHeight="1">
      <c r="A10" s="52" t="s">
        <v>34</v>
      </c>
      <c r="C10" s="41" t="s">
        <v>54</v>
      </c>
      <c r="D10" s="30">
        <v>15</v>
      </c>
      <c r="E10" s="51">
        <f>D10</f>
        <v>15</v>
      </c>
      <c r="F10" s="51">
        <f>D10</f>
        <v>15</v>
      </c>
    </row>
    <row r="11" spans="1:9" ht="23.25" customHeight="1">
      <c r="A11" s="58" t="s">
        <v>6</v>
      </c>
      <c r="B11" s="58"/>
      <c r="C11" s="58"/>
      <c r="D11" s="58"/>
      <c r="E11" s="55"/>
      <c r="F11" s="55"/>
    </row>
    <row r="12" spans="1:9" ht="46.9" customHeight="1">
      <c r="A12" s="46" t="s">
        <v>2</v>
      </c>
      <c r="B12" s="19"/>
      <c r="C12" s="26" t="s">
        <v>10</v>
      </c>
      <c r="D12" s="17">
        <f>D15+D17+D19+D27+D31+K34+D21+D13</f>
        <v>311.39999999999998</v>
      </c>
      <c r="E12" s="17">
        <f t="shared" ref="E12:F12" si="1">E15+E17+E19+E27+E31+L34+E21+E13</f>
        <v>311.39999999999998</v>
      </c>
      <c r="F12" s="17">
        <f t="shared" si="1"/>
        <v>311.39999999999998</v>
      </c>
      <c r="I12" s="43"/>
    </row>
    <row r="13" spans="1:9" ht="46.9" customHeight="1">
      <c r="A13" s="46" t="s">
        <v>13</v>
      </c>
      <c r="B13" s="19">
        <v>104</v>
      </c>
      <c r="C13" s="45" t="s">
        <v>32</v>
      </c>
      <c r="D13" s="17">
        <f>D14</f>
        <v>32.5</v>
      </c>
      <c r="E13" s="49">
        <f t="shared" ref="E13:E33" si="2">D13</f>
        <v>32.5</v>
      </c>
      <c r="F13" s="49">
        <f t="shared" ref="F13:F32" si="3">D13</f>
        <v>32.5</v>
      </c>
    </row>
    <row r="14" spans="1:9" ht="46.9" customHeight="1">
      <c r="A14" s="52" t="s">
        <v>20</v>
      </c>
      <c r="B14" s="19">
        <v>104</v>
      </c>
      <c r="C14" s="44" t="s">
        <v>60</v>
      </c>
      <c r="D14" s="30">
        <v>32.5</v>
      </c>
      <c r="E14" s="51">
        <f t="shared" si="2"/>
        <v>32.5</v>
      </c>
      <c r="F14" s="51">
        <f t="shared" si="3"/>
        <v>32.5</v>
      </c>
    </row>
    <row r="15" spans="1:9" ht="46.9" customHeight="1">
      <c r="A15" s="46" t="s">
        <v>21</v>
      </c>
      <c r="B15" s="42">
        <v>106</v>
      </c>
      <c r="C15" s="38" t="s">
        <v>28</v>
      </c>
      <c r="D15" s="17">
        <v>39.200000000000003</v>
      </c>
      <c r="E15" s="49">
        <f t="shared" si="2"/>
        <v>39.200000000000003</v>
      </c>
      <c r="F15" s="49">
        <f t="shared" si="3"/>
        <v>39.200000000000003</v>
      </c>
    </row>
    <row r="16" spans="1:9" ht="46.9" customHeight="1">
      <c r="A16" s="52" t="s">
        <v>22</v>
      </c>
      <c r="B16" s="19">
        <v>106</v>
      </c>
      <c r="C16" s="40" t="s">
        <v>58</v>
      </c>
      <c r="D16" s="30">
        <v>39.200000000000003</v>
      </c>
      <c r="E16" s="51">
        <f t="shared" si="2"/>
        <v>39.200000000000003</v>
      </c>
      <c r="F16" s="51">
        <f t="shared" si="3"/>
        <v>39.200000000000003</v>
      </c>
    </row>
    <row r="17" spans="1:17" ht="37.5" customHeight="1">
      <c r="A17" s="46" t="s">
        <v>35</v>
      </c>
      <c r="B17" s="42">
        <v>152</v>
      </c>
      <c r="C17" s="38" t="s">
        <v>30</v>
      </c>
      <c r="D17" s="17">
        <v>50</v>
      </c>
      <c r="E17" s="49">
        <f t="shared" si="2"/>
        <v>50</v>
      </c>
      <c r="F17" s="49">
        <f t="shared" si="3"/>
        <v>50</v>
      </c>
    </row>
    <row r="18" spans="1:17" ht="66" customHeight="1">
      <c r="A18" s="52" t="s">
        <v>36</v>
      </c>
      <c r="B18" s="19">
        <v>152</v>
      </c>
      <c r="C18" s="40" t="s">
        <v>59</v>
      </c>
      <c r="D18" s="30">
        <v>50</v>
      </c>
      <c r="E18" s="51">
        <f t="shared" si="2"/>
        <v>50</v>
      </c>
      <c r="F18" s="51">
        <f t="shared" si="3"/>
        <v>50</v>
      </c>
    </row>
    <row r="19" spans="1:17" ht="37.5" customHeight="1">
      <c r="A19" s="46" t="s">
        <v>37</v>
      </c>
      <c r="B19" s="42">
        <v>192</v>
      </c>
      <c r="C19" s="38" t="s">
        <v>31</v>
      </c>
      <c r="D19" s="17">
        <v>10</v>
      </c>
      <c r="E19" s="49">
        <f t="shared" si="2"/>
        <v>10</v>
      </c>
      <c r="F19" s="49">
        <f t="shared" si="3"/>
        <v>10</v>
      </c>
    </row>
    <row r="20" spans="1:17" ht="44.25" customHeight="1">
      <c r="A20" s="52" t="s">
        <v>38</v>
      </c>
      <c r="B20" s="19">
        <v>192</v>
      </c>
      <c r="C20" s="40" t="s">
        <v>61</v>
      </c>
      <c r="D20" s="30">
        <v>10</v>
      </c>
      <c r="E20" s="51">
        <f t="shared" si="2"/>
        <v>10</v>
      </c>
      <c r="F20" s="51">
        <f t="shared" si="3"/>
        <v>10</v>
      </c>
    </row>
    <row r="21" spans="1:17" ht="28.5" customHeight="1">
      <c r="A21" s="46" t="s">
        <v>39</v>
      </c>
      <c r="B21" s="18">
        <v>114</v>
      </c>
      <c r="C21" s="26" t="s">
        <v>9</v>
      </c>
      <c r="D21" s="17">
        <f>SUM(D22:D26)</f>
        <v>163.19999999999999</v>
      </c>
      <c r="E21" s="49">
        <f t="shared" si="2"/>
        <v>163.19999999999999</v>
      </c>
      <c r="F21" s="49">
        <f t="shared" si="3"/>
        <v>163.19999999999999</v>
      </c>
    </row>
    <row r="22" spans="1:17" ht="48" customHeight="1">
      <c r="A22" s="31" t="s">
        <v>40</v>
      </c>
      <c r="B22" s="15">
        <v>114</v>
      </c>
      <c r="C22" s="27" t="s">
        <v>62</v>
      </c>
      <c r="D22" s="30">
        <v>10</v>
      </c>
      <c r="E22" s="51">
        <f t="shared" si="2"/>
        <v>10</v>
      </c>
      <c r="F22" s="51">
        <f t="shared" si="3"/>
        <v>10</v>
      </c>
    </row>
    <row r="23" spans="1:17" ht="48" customHeight="1">
      <c r="A23" s="47" t="s">
        <v>41</v>
      </c>
      <c r="B23" s="15">
        <v>114</v>
      </c>
      <c r="C23" s="36" t="s">
        <v>64</v>
      </c>
      <c r="D23" s="30">
        <v>26.4</v>
      </c>
      <c r="E23" s="51">
        <f t="shared" si="2"/>
        <v>26.4</v>
      </c>
      <c r="F23" s="51">
        <f t="shared" si="3"/>
        <v>26.4</v>
      </c>
    </row>
    <row r="24" spans="1:17" ht="29.45" customHeight="1">
      <c r="A24" s="47" t="s">
        <v>42</v>
      </c>
      <c r="B24" s="15">
        <v>114</v>
      </c>
      <c r="C24" s="36" t="s">
        <v>63</v>
      </c>
      <c r="D24" s="30">
        <v>26.4</v>
      </c>
      <c r="E24" s="51">
        <f t="shared" si="2"/>
        <v>26.4</v>
      </c>
      <c r="F24" s="51">
        <f t="shared" si="3"/>
        <v>26.4</v>
      </c>
    </row>
    <row r="25" spans="1:17" ht="48" customHeight="1">
      <c r="A25" s="47" t="s">
        <v>43</v>
      </c>
      <c r="B25" s="15">
        <v>114</v>
      </c>
      <c r="C25" s="36" t="s">
        <v>65</v>
      </c>
      <c r="D25" s="30">
        <v>2</v>
      </c>
      <c r="E25" s="51">
        <f t="shared" si="2"/>
        <v>2</v>
      </c>
      <c r="F25" s="51">
        <f t="shared" si="3"/>
        <v>2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33" customHeight="1">
      <c r="A26" s="47" t="s">
        <v>44</v>
      </c>
      <c r="B26" s="15">
        <v>114</v>
      </c>
      <c r="C26" s="36" t="s">
        <v>66</v>
      </c>
      <c r="D26" s="30">
        <v>98.4</v>
      </c>
      <c r="E26" s="51">
        <f t="shared" si="2"/>
        <v>98.4</v>
      </c>
      <c r="F26" s="51">
        <f t="shared" si="3"/>
        <v>98.4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30" customHeight="1">
      <c r="A27" s="53" t="s">
        <v>45</v>
      </c>
      <c r="B27" s="16">
        <v>148</v>
      </c>
      <c r="C27" s="28" t="s">
        <v>17</v>
      </c>
      <c r="D27" s="17">
        <f>D28</f>
        <v>1.5</v>
      </c>
      <c r="E27" s="49">
        <f t="shared" si="2"/>
        <v>1.5</v>
      </c>
      <c r="F27" s="49">
        <f t="shared" si="3"/>
        <v>1.5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42.6" customHeight="1">
      <c r="A28" s="31" t="s">
        <v>46</v>
      </c>
      <c r="B28" s="15">
        <v>148</v>
      </c>
      <c r="C28" s="29" t="s">
        <v>27</v>
      </c>
      <c r="D28" s="30">
        <v>1.5</v>
      </c>
      <c r="E28" s="51">
        <f t="shared" si="2"/>
        <v>1.5</v>
      </c>
      <c r="F28" s="51">
        <f t="shared" si="3"/>
        <v>1.5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8" hidden="1" customHeight="1">
      <c r="A29" s="48" t="s">
        <v>5</v>
      </c>
      <c r="B29" s="13">
        <v>149</v>
      </c>
      <c r="C29" s="23" t="s">
        <v>11</v>
      </c>
      <c r="D29" s="25">
        <v>0</v>
      </c>
      <c r="E29" s="49">
        <f t="shared" si="2"/>
        <v>0</v>
      </c>
      <c r="F29" s="49">
        <f t="shared" si="3"/>
        <v>0</v>
      </c>
    </row>
    <row r="30" spans="1:17" ht="18" hidden="1" customHeight="1">
      <c r="A30" s="48" t="s">
        <v>4</v>
      </c>
      <c r="B30" s="14">
        <v>193</v>
      </c>
      <c r="C30" s="24" t="s">
        <v>14</v>
      </c>
      <c r="D30" s="33">
        <v>0</v>
      </c>
      <c r="E30" s="49">
        <f t="shared" si="2"/>
        <v>0</v>
      </c>
      <c r="F30" s="49">
        <f t="shared" si="3"/>
        <v>0</v>
      </c>
    </row>
    <row r="31" spans="1:17" ht="26.25" customHeight="1">
      <c r="A31" s="53" t="s">
        <v>47</v>
      </c>
      <c r="B31" s="16">
        <v>999</v>
      </c>
      <c r="C31" s="26" t="s">
        <v>3</v>
      </c>
      <c r="D31" s="17">
        <f>D32+D33</f>
        <v>15</v>
      </c>
      <c r="E31" s="49">
        <f t="shared" si="2"/>
        <v>15</v>
      </c>
      <c r="F31" s="49">
        <f t="shared" si="3"/>
        <v>15</v>
      </c>
    </row>
    <row r="32" spans="1:17" ht="31.15" customHeight="1">
      <c r="A32" s="31" t="s">
        <v>48</v>
      </c>
      <c r="B32" s="15">
        <v>999</v>
      </c>
      <c r="C32" s="29" t="s">
        <v>67</v>
      </c>
      <c r="D32" s="30">
        <v>5.7</v>
      </c>
      <c r="E32" s="51">
        <f t="shared" si="2"/>
        <v>5.7</v>
      </c>
      <c r="F32" s="51">
        <f t="shared" si="3"/>
        <v>5.7</v>
      </c>
    </row>
    <row r="33" spans="1:6" ht="31.5" customHeight="1">
      <c r="A33" s="31" t="s">
        <v>49</v>
      </c>
      <c r="B33" s="15">
        <v>999</v>
      </c>
      <c r="C33" s="29" t="s">
        <v>68</v>
      </c>
      <c r="D33" s="30">
        <v>9.3000000000000007</v>
      </c>
      <c r="E33" s="51">
        <f t="shared" si="2"/>
        <v>9.3000000000000007</v>
      </c>
      <c r="F33" s="51">
        <f t="shared" ref="F33" si="4">D33</f>
        <v>9.3000000000000007</v>
      </c>
    </row>
    <row r="34" spans="1:6" ht="15" customHeight="1">
      <c r="A34" s="6"/>
      <c r="B34" s="6"/>
      <c r="C34" s="6"/>
      <c r="D34" s="3"/>
      <c r="E34" s="50"/>
      <c r="F34" s="50"/>
    </row>
    <row r="35" spans="1:6" ht="30.75" customHeight="1">
      <c r="A35" s="61" t="s">
        <v>18</v>
      </c>
      <c r="B35" s="62"/>
      <c r="C35" s="62"/>
      <c r="D35" s="34">
        <v>416</v>
      </c>
      <c r="E35" s="35">
        <v>444</v>
      </c>
      <c r="F35" s="35">
        <v>472</v>
      </c>
    </row>
    <row r="36" spans="1:6" ht="15" customHeight="1"/>
    <row r="37" spans="1:6" ht="15" hidden="1" customHeight="1">
      <c r="A37" s="6"/>
      <c r="B37" s="21" t="s">
        <v>16</v>
      </c>
      <c r="C37" s="20"/>
      <c r="D37" s="22" t="s">
        <v>15</v>
      </c>
    </row>
    <row r="38" spans="1:6" s="63" customFormat="1" ht="15" customHeight="1"/>
    <row r="39" spans="1:6" ht="15" customHeight="1">
      <c r="A39" s="64"/>
      <c r="B39" s="64"/>
      <c r="C39" s="12"/>
      <c r="D39" s="5"/>
      <c r="E39" s="64"/>
      <c r="F39" s="64"/>
    </row>
    <row r="40" spans="1:6" ht="15" customHeight="1">
      <c r="A40" s="65" t="s">
        <v>55</v>
      </c>
      <c r="B40" s="65"/>
      <c r="C40" s="65"/>
      <c r="D40" s="65"/>
      <c r="E40" s="65"/>
      <c r="F40" s="65"/>
    </row>
    <row r="41" spans="1:6" ht="15" customHeight="1">
      <c r="A41" s="66"/>
      <c r="B41" s="66"/>
      <c r="C41" s="66"/>
      <c r="D41" s="66"/>
      <c r="E41" s="64"/>
      <c r="F41" s="64"/>
    </row>
    <row r="42" spans="1:6" ht="15.75">
      <c r="A42" s="4" t="s">
        <v>56</v>
      </c>
      <c r="B42" s="12"/>
    </row>
    <row r="43" spans="1:6" ht="15.75">
      <c r="A43" s="4" t="s">
        <v>57</v>
      </c>
      <c r="B43" s="2"/>
    </row>
  </sheetData>
  <mergeCells count="6">
    <mergeCell ref="A40:F40"/>
    <mergeCell ref="A11:D11"/>
    <mergeCell ref="A1:F1"/>
    <mergeCell ref="A35:C35"/>
    <mergeCell ref="A5:D5"/>
    <mergeCell ref="A8:D8"/>
  </mergeCells>
  <phoneticPr fontId="16" type="noConversion"/>
  <pageMargins left="1.1811023622047245" right="0.39370078740157483" top="0.59055118110236227" bottom="0.39370078740157483" header="0" footer="0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ст226 ф</vt:lpstr>
      <vt:lpstr>Лист1</vt:lpstr>
      <vt:lpstr>'ст226 ф'!Область_печати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Проректор по ФЭД</dc:creator>
  <cp:lastModifiedBy>User</cp:lastModifiedBy>
  <cp:lastPrinted>2016-08-19T14:51:02Z</cp:lastPrinted>
  <dcterms:created xsi:type="dcterms:W3CDTF">2009-11-02T11:55:59Z</dcterms:created>
  <dcterms:modified xsi:type="dcterms:W3CDTF">2016-08-19T14:51:10Z</dcterms:modified>
</cp:coreProperties>
</file>