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A I N" sheetId="1" r:id="rId4"/>
    <sheet state="visible" name="АБС" sheetId="2" r:id="rId5"/>
    <sheet state="visible" name="Процессинг" sheetId="3" r:id="rId6"/>
    <sheet state="visible" name="ДБО" sheetId="4" r:id="rId7"/>
    <sheet state="visible" name="Конвейер" sheetId="5" r:id="rId8"/>
    <sheet state="visible" name="Отчетность" sheetId="6" r:id="rId9"/>
    <sheet state="visible" name="Кол-во человек" sheetId="7" r:id="rId10"/>
    <sheet state="visible" name="Цифры рассуждения" sheetId="8" r:id="rId11"/>
  </sheets>
  <definedNames/>
  <calcPr/>
</workbook>
</file>

<file path=xl/sharedStrings.xml><?xml version="1.0" encoding="utf-8"?>
<sst xmlns="http://schemas.openxmlformats.org/spreadsheetml/2006/main" count="878" uniqueCount="44">
  <si>
    <t>Кол-во команд</t>
  </si>
  <si>
    <t>Кол-во людей</t>
  </si>
  <si>
    <t>Кол-во раб дней</t>
  </si>
  <si>
    <t xml:space="preserve">Стоимость </t>
  </si>
  <si>
    <t>АБС</t>
  </si>
  <si>
    <t>Процессинг</t>
  </si>
  <si>
    <t>ДБО</t>
  </si>
  <si>
    <t>Конвейер</t>
  </si>
  <si>
    <t>Отчетность</t>
  </si>
  <si>
    <t>ИТОГО</t>
  </si>
  <si>
    <t xml:space="preserve">СТОИМОСТЬ РАЗРАБОТКИ 5 СИСТЕМ </t>
  </si>
  <si>
    <t>СТОИМОСТЬ ВНЕДРЕНИЯ</t>
  </si>
  <si>
    <t>СТОИМОСТЬ РАБОТЫ ПО МИГРАТОРАМ</t>
  </si>
  <si>
    <t>Стоимость 1 процента</t>
  </si>
  <si>
    <t>Старший аналитик</t>
  </si>
  <si>
    <t>Аналитик</t>
  </si>
  <si>
    <t>Старший разработчик</t>
  </si>
  <si>
    <t>Разработчик</t>
  </si>
  <si>
    <t>QA лид</t>
  </si>
  <si>
    <t>Тестировщик</t>
  </si>
  <si>
    <t>Axenix</t>
  </si>
  <si>
    <t>Старшиий разработчик</t>
  </si>
  <si>
    <t xml:space="preserve">QA лид </t>
  </si>
  <si>
    <t>Разработчики от вендоров</t>
  </si>
  <si>
    <t>стоимость 1 ч</t>
  </si>
  <si>
    <t>Тим Лид</t>
  </si>
  <si>
    <t>Внутренние ресурсы</t>
  </si>
  <si>
    <t>Внешние ресурсы</t>
  </si>
  <si>
    <t>Релиз-менеджер</t>
  </si>
  <si>
    <t>Архитектор</t>
  </si>
  <si>
    <t>Проджект-менеджер</t>
  </si>
  <si>
    <t>-</t>
  </si>
  <si>
    <t xml:space="preserve">стоимость </t>
  </si>
  <si>
    <t>Человеко-дни</t>
  </si>
  <si>
    <t>Анализ</t>
  </si>
  <si>
    <t>Разработка</t>
  </si>
  <si>
    <t>Тестирование</t>
  </si>
  <si>
    <t>Внедрение</t>
  </si>
  <si>
    <t>Кол-во рабочих дней на реализацию</t>
  </si>
  <si>
    <t>Кредитный конвейер</t>
  </si>
  <si>
    <t>Отчетность и аналитика</t>
  </si>
  <si>
    <t>Чел-дни / кол-во дней</t>
  </si>
  <si>
    <t>Требуемое кол-во команд</t>
  </si>
  <si>
    <t>кол-во чел в команде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</si>
</sst>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"/>
    <numFmt numFmtId="165" formatCode="0.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10.0"/>
      <color rgb="FF000000"/>
      <name val="Verdana"/>
    </font>
    <font>
      <sz val="10.0"/>
      <color theme="1"/>
      <name val="Arial"/>
      <scheme val="minor"/>
    </font>
    <font>
      <sz val="10.0"/>
      <color theme="1"/>
      <name val="Verdana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sz val="8.0"/>
      <color rgb="FF000000"/>
      <name val="Verdana"/>
    </font>
    <font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</fills>
  <borders count="3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9900"/>
      </left>
      <top style="thick">
        <color rgb="FFFF9900"/>
      </top>
      <bottom style="thick">
        <color rgb="FFFF9900"/>
      </bottom>
    </border>
    <border>
      <top style="thick">
        <color rgb="FFFF9900"/>
      </top>
      <bottom style="thick">
        <color rgb="FFFF9900"/>
      </bottom>
    </border>
    <border>
      <right style="thick">
        <color rgb="FFFF9900"/>
      </right>
      <top style="thick">
        <color rgb="FFFF9900"/>
      </top>
      <bottom style="thick">
        <color rgb="FFFF9900"/>
      </bottom>
    </border>
    <border>
      <left style="thin">
        <color rgb="FFFF9128"/>
      </left>
      <right style="thin">
        <color rgb="FFFF9128"/>
      </right>
      <bottom style="thin">
        <color rgb="FFFF9128"/>
      </bottom>
    </border>
    <border>
      <right style="thin">
        <color rgb="FFFF9128"/>
      </right>
      <bottom style="thin">
        <color rgb="FFFF9128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top style="thin">
        <color rgb="FFFF9900"/>
      </top>
      <bottom style="thin">
        <color rgb="FFFF99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FF9900"/>
      </bottom>
    </border>
    <border>
      <left style="thick">
        <color rgb="FF000000"/>
      </left>
      <right style="thick">
        <color rgb="FF000000"/>
      </right>
      <top style="thin">
        <color rgb="FFFF9900"/>
      </top>
      <bottom style="thin">
        <color rgb="FFFF9900"/>
      </bottom>
    </border>
    <border>
      <left style="thick">
        <color rgb="FF000000"/>
      </left>
      <right style="thick">
        <color rgb="FF000000"/>
      </right>
      <top style="thin">
        <color rgb="FFFF9900"/>
      </top>
      <bottom style="thick">
        <color rgb="FF000000"/>
      </bottom>
    </border>
    <border>
      <left style="thin">
        <color rgb="FFFF9128"/>
      </left>
      <right style="thin">
        <color rgb="FFFF9128"/>
      </right>
    </border>
    <border>
      <right style="thin">
        <color rgb="FFFF9128"/>
      </right>
    </border>
    <border>
      <bottom style="thin">
        <color rgb="FFFF9128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FF9900"/>
      </bottom>
    </border>
    <border>
      <left style="thin">
        <color rgb="FFFF9900"/>
      </left>
      <right style="thin">
        <color rgb="FFFF9900"/>
      </right>
    </border>
    <border>
      <left style="thin">
        <color rgb="FFFF9900"/>
      </left>
      <right style="thin">
        <color rgb="FFFF9900"/>
      </right>
      <bottom style="thin">
        <color rgb="FFFF9900"/>
      </bottom>
    </border>
    <border>
      <left style="thin">
        <color rgb="FFFF9900"/>
      </left>
      <bottom style="thin">
        <color rgb="FFFF9900"/>
      </bottom>
    </border>
    <border>
      <left style="thin">
        <color rgb="FFFF9900"/>
      </left>
      <right style="thin">
        <color rgb="FFFF9900"/>
      </right>
      <top style="thin">
        <color rgb="FFFF99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FF9128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164" xfId="0" applyBorder="1" applyFont="1" applyNumberFormat="1"/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/>
    </xf>
    <xf borderId="1" fillId="0" fontId="1" numFmtId="164" xfId="0" applyAlignment="1" applyBorder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4" fontId="4" numFmtId="0" xfId="0" applyAlignment="1" applyBorder="1" applyFill="1" applyFont="1">
      <alignment readingOrder="0" shrinkToFit="0" vertical="top" wrapText="1"/>
    </xf>
    <xf borderId="6" fillId="4" fontId="4" numFmtId="0" xfId="0" applyAlignment="1" applyBorder="1" applyFont="1">
      <alignment readingOrder="0" shrinkToFit="0" vertical="top" wrapText="1"/>
    </xf>
    <xf borderId="6" fillId="4" fontId="4" numFmtId="9" xfId="0" applyAlignment="1" applyBorder="1" applyFont="1" applyNumberFormat="1">
      <alignment horizontal="center" readingOrder="0" shrinkToFit="0" vertical="top" wrapText="1"/>
    </xf>
    <xf borderId="0" fillId="0" fontId="5" numFmtId="165" xfId="0" applyFont="1" applyNumberFormat="1"/>
    <xf borderId="0" fillId="0" fontId="5" numFmtId="0" xfId="0" applyFont="1"/>
    <xf borderId="7" fillId="4" fontId="4" numFmtId="0" xfId="0" applyAlignment="1" applyBorder="1" applyFont="1">
      <alignment readingOrder="0" shrinkToFit="0" vertical="top" wrapText="1"/>
    </xf>
    <xf borderId="8" fillId="4" fontId="4" numFmtId="9" xfId="0" applyAlignment="1" applyBorder="1" applyFont="1" applyNumberFormat="1">
      <alignment horizontal="center" readingOrder="0" shrinkToFit="0" vertical="top" wrapText="1"/>
    </xf>
    <xf borderId="9" fillId="5" fontId="5" numFmtId="165" xfId="0" applyBorder="1" applyFill="1" applyFont="1" applyNumberFormat="1"/>
    <xf borderId="5" fillId="2" fontId="4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readingOrder="0" shrinkToFit="0" vertical="top" wrapText="1"/>
    </xf>
    <xf borderId="6" fillId="2" fontId="4" numFmtId="9" xfId="0" applyAlignment="1" applyBorder="1" applyFont="1" applyNumberFormat="1">
      <alignment horizontal="center" readingOrder="0" shrinkToFit="0" vertical="top" wrapText="1"/>
    </xf>
    <xf borderId="10" fillId="5" fontId="5" numFmtId="165" xfId="0" applyBorder="1" applyFont="1" applyNumberFormat="1"/>
    <xf borderId="5" fillId="6" fontId="4" numFmtId="0" xfId="0" applyAlignment="1" applyBorder="1" applyFill="1" applyFont="1">
      <alignment readingOrder="0" shrinkToFit="0" vertical="top" wrapText="1"/>
    </xf>
    <xf borderId="6" fillId="6" fontId="4" numFmtId="0" xfId="0" applyAlignment="1" applyBorder="1" applyFont="1">
      <alignment readingOrder="0" shrinkToFit="0" vertical="top" wrapText="1"/>
    </xf>
    <xf borderId="6" fillId="6" fontId="4" numFmtId="9" xfId="0" applyAlignment="1" applyBorder="1" applyFont="1" applyNumberFormat="1">
      <alignment horizontal="center" readingOrder="0" shrinkToFit="0" vertical="top" wrapText="1"/>
    </xf>
    <xf borderId="10" fillId="7" fontId="5" numFmtId="165" xfId="0" applyBorder="1" applyFill="1" applyFont="1" applyNumberFormat="1"/>
    <xf borderId="5" fillId="8" fontId="4" numFmtId="0" xfId="0" applyAlignment="1" applyBorder="1" applyFill="1" applyFont="1">
      <alignment readingOrder="0" shrinkToFit="0" vertical="top" wrapText="1"/>
    </xf>
    <xf borderId="6" fillId="8" fontId="4" numFmtId="0" xfId="0" applyAlignment="1" applyBorder="1" applyFont="1">
      <alignment readingOrder="0" shrinkToFit="0" vertical="top" wrapText="1"/>
    </xf>
    <xf borderId="6" fillId="8" fontId="4" numFmtId="9" xfId="0" applyAlignment="1" applyBorder="1" applyFont="1" applyNumberFormat="1">
      <alignment horizontal="center" readingOrder="0" shrinkToFit="0" vertical="top" wrapText="1"/>
    </xf>
    <xf borderId="5" fillId="3" fontId="4" numFmtId="0" xfId="0" applyAlignment="1" applyBorder="1" applyFont="1">
      <alignment readingOrder="0" shrinkToFit="0" vertical="top" wrapText="1"/>
    </xf>
    <xf borderId="6" fillId="3" fontId="4" numFmtId="0" xfId="0" applyAlignment="1" applyBorder="1" applyFont="1">
      <alignment readingOrder="0" shrinkToFit="0" vertical="top" wrapText="1"/>
    </xf>
    <xf borderId="6" fillId="3" fontId="4" numFmtId="9" xfId="0" applyAlignment="1" applyBorder="1" applyFont="1" applyNumberFormat="1">
      <alignment horizontal="center" readingOrder="0" shrinkToFit="0" vertical="top" wrapText="1"/>
    </xf>
    <xf borderId="5" fillId="9" fontId="4" numFmtId="0" xfId="0" applyAlignment="1" applyBorder="1" applyFill="1" applyFont="1">
      <alignment readingOrder="0" shrinkToFit="0" vertical="top" wrapText="1"/>
    </xf>
    <xf borderId="6" fillId="9" fontId="4" numFmtId="0" xfId="0" applyAlignment="1" applyBorder="1" applyFont="1">
      <alignment readingOrder="0" shrinkToFit="0" vertical="top" wrapText="1"/>
    </xf>
    <xf borderId="6" fillId="9" fontId="4" numFmtId="9" xfId="0" applyAlignment="1" applyBorder="1" applyFont="1" applyNumberFormat="1">
      <alignment horizontal="center" readingOrder="0" shrinkToFit="0" vertical="top" wrapText="1"/>
    </xf>
    <xf borderId="8" fillId="4" fontId="6" numFmtId="9" xfId="0" applyAlignment="1" applyBorder="1" applyFont="1" applyNumberFormat="1">
      <alignment horizontal="center" shrinkToFit="0" vertical="top" wrapText="1"/>
    </xf>
    <xf borderId="11" fillId="5" fontId="5" numFmtId="165" xfId="0" applyBorder="1" applyFont="1" applyNumberFormat="1"/>
    <xf borderId="7" fillId="2" fontId="4" numFmtId="0" xfId="0" applyAlignment="1" applyBorder="1" applyFont="1">
      <alignment readingOrder="0" shrinkToFit="0" vertical="top" wrapText="1"/>
    </xf>
    <xf borderId="8" fillId="2" fontId="4" numFmtId="9" xfId="0" applyAlignment="1" applyBorder="1" applyFont="1" applyNumberFormat="1">
      <alignment horizontal="center" readingOrder="0" shrinkToFit="0" vertical="top" wrapText="1"/>
    </xf>
    <xf borderId="7" fillId="2" fontId="6" numFmtId="0" xfId="0" applyAlignment="1" applyBorder="1" applyFont="1">
      <alignment shrinkToFit="0" vertical="top" wrapText="1"/>
    </xf>
    <xf borderId="7" fillId="2" fontId="6" numFmtId="0" xfId="0" applyAlignment="1" applyBorder="1" applyFont="1">
      <alignment horizontal="right" shrinkToFit="0" vertical="top" wrapText="1"/>
    </xf>
    <xf borderId="8" fillId="2" fontId="6" numFmtId="9" xfId="0" applyAlignment="1" applyBorder="1" applyFont="1" applyNumberFormat="1">
      <alignment horizontal="center" shrinkToFit="0" vertical="top" wrapText="1"/>
    </xf>
    <xf borderId="11" fillId="5" fontId="7" numFmtId="165" xfId="0" applyAlignment="1" applyBorder="1" applyFont="1" applyNumberFormat="1">
      <alignment horizontal="right" vertical="bottom"/>
    </xf>
    <xf borderId="7" fillId="6" fontId="4" numFmtId="0" xfId="0" applyAlignment="1" applyBorder="1" applyFont="1">
      <alignment readingOrder="0" shrinkToFit="0" vertical="top" wrapText="1"/>
    </xf>
    <xf borderId="8" fillId="6" fontId="4" numFmtId="9" xfId="0" applyAlignment="1" applyBorder="1" applyFont="1" applyNumberFormat="1">
      <alignment horizontal="center" readingOrder="0" shrinkToFit="0" vertical="top" wrapText="1"/>
    </xf>
    <xf borderId="12" fillId="9" fontId="4" numFmtId="0" xfId="0" applyAlignment="1" applyBorder="1" applyFont="1">
      <alignment readingOrder="0" shrinkToFit="0" vertical="top" wrapText="1"/>
    </xf>
    <xf borderId="13" fillId="9" fontId="4" numFmtId="0" xfId="0" applyAlignment="1" applyBorder="1" applyFont="1">
      <alignment readingOrder="0" shrinkToFit="0" vertical="top" wrapText="1"/>
    </xf>
    <xf borderId="13" fillId="9" fontId="4" numFmtId="9" xfId="0" applyAlignment="1" applyBorder="1" applyFont="1" applyNumberFormat="1">
      <alignment horizontal="center" readingOrder="0" shrinkToFit="0" vertical="top" wrapText="1"/>
    </xf>
    <xf borderId="8" fillId="6" fontId="6" numFmtId="9" xfId="0" applyAlignment="1" applyBorder="1" applyFont="1" applyNumberFormat="1">
      <alignment horizontal="center" shrinkToFit="0" vertical="top" wrapText="1"/>
    </xf>
    <xf borderId="7" fillId="4" fontId="4" numFmtId="9" xfId="0" applyAlignment="1" applyBorder="1" applyFont="1" applyNumberFormat="1">
      <alignment horizontal="center" readingOrder="0" shrinkToFit="0" vertical="top" wrapText="1"/>
    </xf>
    <xf borderId="7" fillId="8" fontId="4" numFmtId="0" xfId="0" applyAlignment="1" applyBorder="1" applyFont="1">
      <alignment readingOrder="0" shrinkToFit="0" vertical="top" wrapText="1"/>
    </xf>
    <xf borderId="8" fillId="8" fontId="4" numFmtId="9" xfId="0" applyAlignment="1" applyBorder="1" applyFont="1" applyNumberFormat="1">
      <alignment horizontal="center" readingOrder="0" shrinkToFit="0" vertical="top" wrapText="1"/>
    </xf>
    <xf borderId="7" fillId="2" fontId="4" numFmtId="9" xfId="0" applyAlignment="1" applyBorder="1" applyFont="1" applyNumberFormat="1">
      <alignment horizontal="center" readingOrder="0" shrinkToFit="0" vertical="top" wrapText="1"/>
    </xf>
    <xf borderId="7" fillId="6" fontId="4" numFmtId="9" xfId="0" applyAlignment="1" applyBorder="1" applyFont="1" applyNumberFormat="1">
      <alignment horizontal="center" readingOrder="0" shrinkToFit="0" vertical="top" wrapText="1"/>
    </xf>
    <xf borderId="7" fillId="8" fontId="4" numFmtId="9" xfId="0" applyAlignment="1" applyBorder="1" applyFont="1" applyNumberFormat="1">
      <alignment horizontal="center" readingOrder="0" shrinkToFit="0" vertical="top" wrapText="1"/>
    </xf>
    <xf borderId="7" fillId="3" fontId="4" numFmtId="0" xfId="0" applyAlignment="1" applyBorder="1" applyFont="1">
      <alignment readingOrder="0" shrinkToFit="0" vertical="top" wrapText="1"/>
    </xf>
    <xf borderId="7" fillId="3" fontId="4" numFmtId="9" xfId="0" applyAlignment="1" applyBorder="1" applyFont="1" applyNumberFormat="1">
      <alignment horizontal="center" readingOrder="0" shrinkToFit="0" vertical="top" wrapText="1"/>
    </xf>
    <xf borderId="7" fillId="9" fontId="4" numFmtId="0" xfId="0" applyAlignment="1" applyBorder="1" applyFont="1">
      <alignment readingOrder="0" shrinkToFit="0" vertical="top" wrapText="1"/>
    </xf>
    <xf borderId="7" fillId="9" fontId="4" numFmtId="9" xfId="0" applyAlignment="1" applyBorder="1" applyFont="1" applyNumberFormat="1">
      <alignment horizontal="center" readingOrder="0" shrinkToFit="0" vertical="top" wrapText="1"/>
    </xf>
    <xf borderId="8" fillId="8" fontId="6" numFmtId="9" xfId="0" applyAlignment="1" applyBorder="1" applyFont="1" applyNumberFormat="1">
      <alignment horizontal="center" shrinkToFit="0" vertical="top" wrapText="1"/>
    </xf>
    <xf borderId="8" fillId="3" fontId="4" numFmtId="9" xfId="0" applyAlignment="1" applyBorder="1" applyFont="1" applyNumberFormat="1">
      <alignment horizontal="center" readingOrder="0" shrinkToFit="0" vertical="top" wrapText="1"/>
    </xf>
    <xf borderId="8" fillId="3" fontId="6" numFmtId="9" xfId="0" applyAlignment="1" applyBorder="1" applyFont="1" applyNumberFormat="1">
      <alignment horizontal="center" shrinkToFit="0" vertical="top" wrapText="1"/>
    </xf>
    <xf borderId="5" fillId="4" fontId="6" numFmtId="9" xfId="0" applyAlignment="1" applyBorder="1" applyFont="1" applyNumberFormat="1">
      <alignment horizontal="center" shrinkToFit="0" vertical="top" wrapText="1"/>
    </xf>
    <xf borderId="8" fillId="9" fontId="4" numFmtId="9" xfId="0" applyAlignment="1" applyBorder="1" applyFont="1" applyNumberFormat="1">
      <alignment horizontal="center" readingOrder="0" shrinkToFit="0" vertical="top" wrapText="1"/>
    </xf>
    <xf borderId="5" fillId="2" fontId="6" numFmtId="9" xfId="0" applyAlignment="1" applyBorder="1" applyFont="1" applyNumberFormat="1">
      <alignment horizontal="center" shrinkToFit="0" vertical="top" wrapText="1"/>
    </xf>
    <xf borderId="5" fillId="6" fontId="6" numFmtId="9" xfId="0" applyAlignment="1" applyBorder="1" applyFont="1" applyNumberFormat="1">
      <alignment horizontal="center" shrinkToFit="0" vertical="top" wrapText="1"/>
    </xf>
    <xf borderId="5" fillId="8" fontId="6" numFmtId="9" xfId="0" applyAlignment="1" applyBorder="1" applyFont="1" applyNumberFormat="1">
      <alignment horizontal="center" shrinkToFit="0" vertical="top" wrapText="1"/>
    </xf>
    <xf borderId="5" fillId="3" fontId="6" numFmtId="9" xfId="0" applyAlignment="1" applyBorder="1" applyFont="1" applyNumberFormat="1">
      <alignment horizontal="center" shrinkToFit="0" vertical="top" wrapText="1"/>
    </xf>
    <xf borderId="5" fillId="9" fontId="6" numFmtId="9" xfId="0" applyAlignment="1" applyBorder="1" applyFont="1" applyNumberFormat="1">
      <alignment horizontal="center" shrinkToFit="0" vertical="top" wrapText="1"/>
    </xf>
    <xf borderId="8" fillId="9" fontId="6" numFmtId="9" xfId="0" applyAlignment="1" applyBorder="1" applyFont="1" applyNumberFormat="1">
      <alignment horizontal="center" shrinkToFit="0" vertical="top" wrapText="1"/>
    </xf>
    <xf borderId="0" fillId="0" fontId="8" numFmtId="0" xfId="0" applyAlignment="1" applyFont="1">
      <alignment vertical="bottom"/>
    </xf>
    <xf borderId="0" fillId="0" fontId="1" numFmtId="9" xfId="0" applyFont="1" applyNumberFormat="1"/>
    <xf borderId="14" fillId="4" fontId="4" numFmtId="9" xfId="0" applyAlignment="1" applyBorder="1" applyFont="1" applyNumberFormat="1">
      <alignment horizontal="center" readingOrder="0" shrinkToFit="0" vertical="top" wrapText="1"/>
    </xf>
    <xf borderId="15" fillId="5" fontId="5" numFmtId="165" xfId="0" applyBorder="1" applyFont="1" applyNumberFormat="1"/>
    <xf borderId="16" fillId="5" fontId="5" numFmtId="165" xfId="0" applyBorder="1" applyFont="1" applyNumberFormat="1"/>
    <xf borderId="0" fillId="4" fontId="4" numFmtId="9" xfId="0" applyAlignment="1" applyFont="1" applyNumberFormat="1">
      <alignment horizontal="center" readingOrder="0" shrinkToFit="0" vertical="top" wrapText="1"/>
    </xf>
    <xf borderId="16" fillId="7" fontId="5" numFmtId="165" xfId="0" applyBorder="1" applyFont="1" applyNumberFormat="1"/>
    <xf borderId="17" fillId="5" fontId="5" numFmtId="165" xfId="0" applyBorder="1" applyFont="1" applyNumberFormat="1"/>
    <xf borderId="18" fillId="5" fontId="5" numFmtId="165" xfId="0" applyBorder="1" applyFont="1" applyNumberFormat="1"/>
    <xf borderId="14" fillId="4" fontId="4" numFmtId="0" xfId="0" applyAlignment="1" applyBorder="1" applyFont="1">
      <alignment readingOrder="0" shrinkToFit="0" vertical="top" wrapText="1"/>
    </xf>
    <xf borderId="5" fillId="4" fontId="6" numFmtId="10" xfId="0" applyAlignment="1" applyBorder="1" applyFont="1" applyNumberFormat="1">
      <alignment horizontal="center" shrinkToFit="0" vertical="top" wrapText="1"/>
    </xf>
    <xf borderId="5" fillId="2" fontId="6" numFmtId="10" xfId="0" applyAlignment="1" applyBorder="1" applyFont="1" applyNumberFormat="1">
      <alignment horizontal="center" shrinkToFit="0" vertical="top" wrapText="1"/>
    </xf>
    <xf borderId="5" fillId="6" fontId="6" numFmtId="10" xfId="0" applyAlignment="1" applyBorder="1" applyFont="1" applyNumberFormat="1">
      <alignment horizontal="center" shrinkToFit="0" vertical="top" wrapText="1"/>
    </xf>
    <xf borderId="5" fillId="8" fontId="6" numFmtId="10" xfId="0" applyAlignment="1" applyBorder="1" applyFont="1" applyNumberFormat="1">
      <alignment horizontal="center" shrinkToFit="0" vertical="top" wrapText="1"/>
    </xf>
    <xf borderId="5" fillId="3" fontId="6" numFmtId="10" xfId="0" applyAlignment="1" applyBorder="1" applyFont="1" applyNumberFormat="1">
      <alignment horizontal="center" shrinkToFit="0" vertical="top" wrapText="1"/>
    </xf>
    <xf borderId="5" fillId="9" fontId="6" numFmtId="10" xfId="0" applyAlignment="1" applyBorder="1" applyFont="1" applyNumberFormat="1">
      <alignment horizontal="center" shrinkToFit="0" vertical="top" wrapText="1"/>
    </xf>
    <xf borderId="9" fillId="7" fontId="5" numFmtId="165" xfId="0" applyBorder="1" applyFont="1" applyNumberFormat="1"/>
    <xf borderId="14" fillId="2" fontId="4" numFmtId="0" xfId="0" applyAlignment="1" applyBorder="1" applyFont="1">
      <alignment readingOrder="0" shrinkToFit="0" vertical="top" wrapText="1"/>
    </xf>
    <xf borderId="14" fillId="6" fontId="4" numFmtId="0" xfId="0" applyAlignment="1" applyBorder="1" applyFont="1">
      <alignment readingOrder="0" shrinkToFit="0" vertical="top" wrapText="1"/>
    </xf>
    <xf borderId="14" fillId="8" fontId="4" numFmtId="0" xfId="0" applyAlignment="1" applyBorder="1" applyFont="1">
      <alignment readingOrder="0" shrinkToFit="0" vertical="top" wrapText="1"/>
    </xf>
    <xf borderId="14" fillId="3" fontId="4" numFmtId="0" xfId="0" applyAlignment="1" applyBorder="1" applyFont="1">
      <alignment readingOrder="0" shrinkToFit="0" vertical="top" wrapText="1"/>
    </xf>
    <xf borderId="14" fillId="9" fontId="4" numFmtId="0" xfId="0" applyAlignment="1" applyBorder="1" applyFont="1">
      <alignment readingOrder="0" shrinkToFit="0" vertical="top" wrapText="1"/>
    </xf>
    <xf borderId="0" fillId="9" fontId="4" numFmtId="0" xfId="0" applyAlignment="1" applyFont="1">
      <alignment readingOrder="0" shrinkToFit="0" vertical="top" wrapText="1"/>
    </xf>
    <xf borderId="19" fillId="4" fontId="4" numFmtId="0" xfId="0" applyAlignment="1" applyBorder="1" applyFont="1">
      <alignment readingOrder="0" shrinkToFit="0" vertical="center" wrapText="1"/>
    </xf>
    <xf borderId="20" fillId="4" fontId="4" numFmtId="0" xfId="0" applyAlignment="1" applyBorder="1" applyFont="1">
      <alignment readingOrder="0" shrinkToFit="0" vertical="top" wrapText="1"/>
    </xf>
    <xf borderId="21" fillId="4" fontId="4" numFmtId="9" xfId="0" applyAlignment="1" applyBorder="1" applyFont="1" applyNumberFormat="1">
      <alignment horizontal="center" readingOrder="0" shrinkToFit="0" vertical="top" wrapText="1"/>
    </xf>
    <xf borderId="18" fillId="7" fontId="5" numFmtId="165" xfId="0" applyBorder="1" applyFont="1" applyNumberFormat="1"/>
    <xf borderId="19" fillId="0" fontId="3" numFmtId="0" xfId="0" applyBorder="1" applyFont="1"/>
    <xf borderId="20" fillId="0" fontId="3" numFmtId="0" xfId="0" applyBorder="1" applyFont="1"/>
    <xf borderId="22" fillId="2" fontId="4" numFmtId="0" xfId="0" applyAlignment="1" applyBorder="1" applyFont="1">
      <alignment readingOrder="0" shrinkToFit="0" vertical="center" wrapText="1"/>
    </xf>
    <xf borderId="22" fillId="6" fontId="4" numFmtId="0" xfId="0" applyAlignment="1" applyBorder="1" applyFont="1">
      <alignment readingOrder="0" shrinkToFit="0" vertical="center" wrapText="1"/>
    </xf>
    <xf borderId="22" fillId="8" fontId="4" numFmtId="0" xfId="0" applyAlignment="1" applyBorder="1" applyFont="1">
      <alignment readingOrder="0" shrinkToFit="0" vertical="center" wrapText="1"/>
    </xf>
    <xf borderId="22" fillId="3" fontId="4" numFmtId="0" xfId="0" applyAlignment="1" applyBorder="1" applyFont="1">
      <alignment readingOrder="0" shrinkToFit="0" vertical="center" wrapText="1"/>
    </xf>
    <xf borderId="7" fillId="4" fontId="6" numFmtId="9" xfId="0" applyAlignment="1" applyBorder="1" applyFont="1" applyNumberFormat="1">
      <alignment horizontal="center" shrinkToFit="0" vertical="top" wrapText="1"/>
    </xf>
    <xf borderId="22" fillId="9" fontId="4" numFmtId="0" xfId="0" applyAlignment="1" applyBorder="1" applyFont="1">
      <alignment readingOrder="0" shrinkToFit="0" vertical="center" wrapText="1"/>
    </xf>
    <xf borderId="7" fillId="2" fontId="6" numFmtId="9" xfId="0" applyAlignment="1" applyBorder="1" applyFont="1" applyNumberFormat="1">
      <alignment horizontal="center" shrinkToFit="0" vertical="top" wrapText="1"/>
    </xf>
    <xf borderId="7" fillId="6" fontId="6" numFmtId="9" xfId="0" applyAlignment="1" applyBorder="1" applyFont="1" applyNumberFormat="1">
      <alignment horizontal="center" shrinkToFit="0" vertical="top" wrapText="1"/>
    </xf>
    <xf borderId="7" fillId="8" fontId="6" numFmtId="9" xfId="0" applyAlignment="1" applyBorder="1" applyFont="1" applyNumberFormat="1">
      <alignment horizontal="center" shrinkToFit="0" vertical="top" wrapText="1"/>
    </xf>
    <xf borderId="7" fillId="3" fontId="6" numFmtId="9" xfId="0" applyAlignment="1" applyBorder="1" applyFont="1" applyNumberFormat="1">
      <alignment horizontal="center" shrinkToFit="0" vertical="top" wrapText="1"/>
    </xf>
    <xf borderId="7" fillId="9" fontId="6" numFmtId="9" xfId="0" applyAlignment="1" applyBorder="1" applyFont="1" applyNumberFormat="1">
      <alignment horizontal="center" shrinkToFit="0" vertical="top" wrapText="1"/>
    </xf>
    <xf borderId="0" fillId="2" fontId="1" numFmtId="0" xfId="0" applyFont="1"/>
    <xf borderId="1" fillId="2" fontId="1" numFmtId="0" xfId="0" applyBorder="1" applyFont="1"/>
    <xf borderId="1" fillId="2" fontId="1" numFmtId="0" xfId="0" applyAlignment="1" applyBorder="1" applyFont="1">
      <alignment readingOrder="0" shrinkToFit="0" wrapText="1"/>
    </xf>
    <xf borderId="0" fillId="0" fontId="1" numFmtId="0" xfId="0" applyFont="1"/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23" fillId="2" fontId="1" numFmtId="0" xfId="0" applyAlignment="1" applyBorder="1" applyFont="1">
      <alignment horizontal="center" readingOrder="0" shrinkToFit="0" wrapText="1"/>
    </xf>
    <xf borderId="24" fillId="0" fontId="3" numFmtId="0" xfId="0" applyBorder="1" applyFont="1"/>
    <xf borderId="1" fillId="2" fontId="1" numFmtId="0" xfId="0" applyAlignment="1" applyBorder="1" applyFont="1">
      <alignment horizontal="center" readingOrder="0" shrinkToFit="0" wrapText="1"/>
    </xf>
    <xf borderId="23" fillId="2" fontId="9" numFmtId="0" xfId="0" applyAlignment="1" applyBorder="1" applyFont="1">
      <alignment horizontal="center" readingOrder="0"/>
    </xf>
    <xf borderId="25" fillId="0" fontId="3" numFmtId="0" xfId="0" applyBorder="1" applyFont="1"/>
    <xf borderId="1" fillId="0" fontId="1" numFmtId="0" xfId="0" applyAlignment="1" applyBorder="1" applyFont="1">
      <alignment readingOrder="0"/>
    </xf>
    <xf borderId="6" fillId="6" fontId="10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readingOrder="0"/>
    </xf>
    <xf borderId="6" fillId="8" fontId="10" numFmtId="0" xfId="0" applyAlignment="1" applyBorder="1" applyFont="1">
      <alignment readingOrder="0" shrinkToFit="0" vertical="top" wrapText="1"/>
    </xf>
    <xf borderId="6" fillId="9" fontId="10" numFmtId="0" xfId="0" applyAlignment="1" applyBorder="1" applyFont="1">
      <alignment readingOrder="0" shrinkToFit="0" vertical="top" wrapText="1"/>
    </xf>
    <xf borderId="27" fillId="0" fontId="3" numFmtId="0" xfId="0" applyBorder="1" applyFont="1"/>
    <xf borderId="13" fillId="9" fontId="10" numFmtId="0" xfId="0" applyAlignment="1" applyBorder="1" applyFont="1">
      <alignment readingOrder="0" shrinkToFit="0" vertical="top" wrapText="1"/>
    </xf>
    <xf borderId="28" fillId="9" fontId="10" numFmtId="0" xfId="0" applyAlignment="1" applyBorder="1" applyFont="1">
      <alignment readingOrder="0" shrinkToFit="0" vertical="top" wrapText="1"/>
    </xf>
    <xf borderId="29" fillId="0" fontId="3" numFmtId="0" xfId="0" applyBorder="1" applyFont="1"/>
    <xf borderId="30" fillId="2" fontId="1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1" fillId="10" fontId="1" numFmtId="0" xfId="0" applyAlignment="1" applyBorder="1" applyFill="1" applyFont="1">
      <alignment readingOrder="0"/>
    </xf>
    <xf borderId="26" fillId="10" fontId="1" numFmtId="0" xfId="0" applyAlignment="1" applyBorder="1" applyFont="1">
      <alignment readingOrder="0"/>
    </xf>
    <xf borderId="23" fillId="10" fontId="1" numFmtId="0" xfId="0" applyAlignment="1" applyBorder="1" applyFont="1">
      <alignment readingOrder="0"/>
    </xf>
    <xf borderId="1" fillId="11" fontId="1" numFmtId="164" xfId="0" applyAlignment="1" applyBorder="1" applyFill="1" applyFont="1" applyNumberFormat="1">
      <alignment readingOrder="0"/>
    </xf>
    <xf borderId="1" fillId="11" fontId="1" numFmtId="0" xfId="0" applyAlignment="1" applyBorder="1" applyFont="1">
      <alignment readingOrder="0"/>
    </xf>
    <xf borderId="27" fillId="2" fontId="1" numFmtId="0" xfId="0" applyAlignment="1" applyBorder="1" applyFont="1">
      <alignment readingOrder="0"/>
    </xf>
    <xf borderId="24" fillId="10" fontId="1" numFmtId="0" xfId="0" applyAlignment="1" applyBorder="1" applyFont="1">
      <alignment readingOrder="0"/>
    </xf>
    <xf borderId="27" fillId="10" fontId="1" numFmtId="0" xfId="0" applyAlignment="1" applyBorder="1" applyFont="1">
      <alignment readingOrder="0"/>
    </xf>
    <xf borderId="29" fillId="2" fontId="1" numFmtId="0" xfId="0" applyAlignment="1" applyBorder="1" applyFont="1">
      <alignment readingOrder="0"/>
    </xf>
    <xf borderId="29" fillId="10" fontId="1" numFmtId="0" xfId="0" applyAlignment="1" applyBorder="1" applyFont="1">
      <alignment readingOrder="0"/>
    </xf>
    <xf borderId="1" fillId="0" fontId="1" numFmtId="0" xfId="0" applyBorder="1" applyFont="1"/>
    <xf borderId="1" fillId="3" fontId="11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0" fontId="1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horizontal="right" readingOrder="0" shrinkToFit="0" vertical="bottom" wrapText="0"/>
    </xf>
    <xf borderId="1" fillId="0" fontId="11" numFmtId="0" xfId="0" applyAlignment="1" applyBorder="1" applyFont="1">
      <alignment readingOrder="0" vertical="bottom"/>
    </xf>
    <xf borderId="1" fillId="0" fontId="11" numFmtId="165" xfId="0" applyAlignment="1" applyBorder="1" applyFont="1" applyNumberFormat="1">
      <alignment horizontal="right" readingOrder="0" shrinkToFit="0" vertical="bottom" wrapText="0"/>
    </xf>
    <xf borderId="0" fillId="0" fontId="1" numFmtId="10" xfId="0" applyFont="1" applyNumberFormat="1"/>
    <xf borderId="1" fillId="12" fontId="1" numFmtId="0" xfId="0" applyAlignment="1" applyBorder="1" applyFill="1" applyFont="1">
      <alignment readingOrder="0"/>
    </xf>
    <xf borderId="0" fillId="12" fontId="1" numFmtId="0" xfId="0" applyFont="1"/>
    <xf borderId="0" fillId="3" fontId="1" numFmtId="0" xfId="0" applyAlignment="1" applyFont="1">
      <alignment readingOrder="0"/>
    </xf>
    <xf borderId="1" fillId="0" fontId="1" numFmtId="1" xfId="0" applyBorder="1" applyFont="1" applyNumberFormat="1"/>
    <xf borderId="1" fillId="0" fontId="1" numFmtId="2" xfId="0" applyBorder="1" applyFont="1" applyNumberFormat="1"/>
    <xf borderId="23" fillId="8" fontId="1" numFmtId="0" xfId="0" applyAlignment="1" applyBorder="1" applyFont="1">
      <alignment horizontal="center" readingOrder="0"/>
    </xf>
    <xf borderId="1" fillId="0" fontId="1" numFmtId="165" xfId="0" applyBorder="1" applyFont="1" applyNumberFormat="1"/>
    <xf borderId="0" fillId="2" fontId="11" numFmtId="0" xfId="0" applyAlignment="1" applyFont="1">
      <alignment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22.63"/>
    <col customWidth="1" min="3" max="3" width="34.38"/>
    <col customWidth="1" min="4" max="4" width="13.63"/>
    <col customWidth="1" min="5" max="5" width="13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>
      <c r="A2" s="3" t="s">
        <v>4</v>
      </c>
      <c r="B2" s="2">
        <v>12.0</v>
      </c>
      <c r="C2" s="2">
        <v>141.0</v>
      </c>
      <c r="D2" s="2">
        <v>120.0</v>
      </c>
      <c r="E2" s="4">
        <v>1.26477974E9</v>
      </c>
    </row>
    <row r="3">
      <c r="A3" s="3" t="s">
        <v>5</v>
      </c>
      <c r="B3" s="2">
        <v>8.0</v>
      </c>
      <c r="C3" s="2">
        <v>102.0</v>
      </c>
      <c r="D3" s="2">
        <v>120.0</v>
      </c>
      <c r="E3" s="4">
        <v>7.7124116E8</v>
      </c>
    </row>
    <row r="4">
      <c r="A4" s="3" t="s">
        <v>6</v>
      </c>
      <c r="B4" s="2">
        <v>7.0</v>
      </c>
      <c r="C4" s="2">
        <v>78.0</v>
      </c>
      <c r="D4" s="2">
        <v>80.0</v>
      </c>
      <c r="E4" s="4">
        <v>3.8059386E8</v>
      </c>
    </row>
    <row r="5">
      <c r="A5" s="3" t="s">
        <v>7</v>
      </c>
      <c r="B5" s="2">
        <v>8.0</v>
      </c>
      <c r="C5" s="2">
        <v>96.0</v>
      </c>
      <c r="D5" s="2">
        <v>100.0</v>
      </c>
      <c r="E5" s="4">
        <v>5.6919108E8</v>
      </c>
    </row>
    <row r="6">
      <c r="A6" s="3" t="s">
        <v>8</v>
      </c>
      <c r="B6" s="2">
        <v>4.0</v>
      </c>
      <c r="C6" s="2">
        <v>37.0</v>
      </c>
      <c r="D6" s="2">
        <v>60.0</v>
      </c>
      <c r="E6" s="4">
        <v>1.3156598E8</v>
      </c>
    </row>
    <row r="7">
      <c r="A7" s="5" t="s">
        <v>9</v>
      </c>
      <c r="B7" s="6">
        <f t="shared" ref="B7:E7" si="1">SUM(B2:B6)</f>
        <v>39</v>
      </c>
      <c r="C7" s="6">
        <f t="shared" si="1"/>
        <v>454</v>
      </c>
      <c r="D7" s="6">
        <f t="shared" si="1"/>
        <v>480</v>
      </c>
      <c r="E7" s="7">
        <f t="shared" si="1"/>
        <v>3117371820</v>
      </c>
    </row>
    <row r="11">
      <c r="A11" s="8" t="s">
        <v>10</v>
      </c>
      <c r="B11" s="8" t="s">
        <v>11</v>
      </c>
      <c r="C11" s="8" t="s">
        <v>12</v>
      </c>
      <c r="D11" s="9" t="s">
        <v>9</v>
      </c>
    </row>
    <row r="12">
      <c r="A12" s="10">
        <f>E7</f>
        <v>3117371820</v>
      </c>
      <c r="B12" s="10">
        <f>A12*0.1</f>
        <v>311737182</v>
      </c>
      <c r="C12" s="10">
        <f>A12*0.4</f>
        <v>1246948728</v>
      </c>
      <c r="D12" s="11">
        <f>SUM(A12:C12)</f>
        <v>4676057730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2" t="s">
        <v>13</v>
      </c>
      <c r="C2" s="13"/>
      <c r="D2" s="13"/>
      <c r="E2" s="13"/>
      <c r="F2" s="13"/>
      <c r="G2" s="13"/>
      <c r="H2" s="13"/>
      <c r="I2" s="13"/>
      <c r="J2" s="13"/>
      <c r="K2" s="13"/>
      <c r="L2" s="14"/>
    </row>
    <row r="3">
      <c r="B3" s="15" t="s">
        <v>14</v>
      </c>
      <c r="C3" s="16" t="s">
        <v>4</v>
      </c>
      <c r="D3" s="16">
        <v>4000.0</v>
      </c>
      <c r="E3" s="17">
        <v>1.0</v>
      </c>
      <c r="F3" s="18">
        <f t="shared" ref="F3:F38" si="1">D3/E3/100</f>
        <v>40</v>
      </c>
      <c r="G3" s="19"/>
      <c r="H3" s="20" t="s">
        <v>14</v>
      </c>
      <c r="I3" s="20" t="s">
        <v>4</v>
      </c>
      <c r="J3" s="20">
        <v>4000.0</v>
      </c>
      <c r="K3" s="21">
        <v>1.0</v>
      </c>
      <c r="L3" s="22">
        <f t="shared" ref="L3:L38" si="2">J3/K3/100</f>
        <v>40</v>
      </c>
    </row>
    <row r="4">
      <c r="B4" s="23" t="s">
        <v>15</v>
      </c>
      <c r="C4" s="24" t="s">
        <v>4</v>
      </c>
      <c r="D4" s="24">
        <v>2700.0</v>
      </c>
      <c r="E4" s="25">
        <v>1.0</v>
      </c>
      <c r="F4" s="18">
        <f t="shared" si="1"/>
        <v>27</v>
      </c>
      <c r="G4" s="19"/>
      <c r="H4" s="20" t="s">
        <v>14</v>
      </c>
      <c r="I4" s="20" t="s">
        <v>5</v>
      </c>
      <c r="J4" s="20">
        <v>4000.0</v>
      </c>
      <c r="K4" s="21">
        <v>0.9</v>
      </c>
      <c r="L4" s="26">
        <f t="shared" si="2"/>
        <v>44.44444444</v>
      </c>
    </row>
    <row r="5">
      <c r="B5" s="27" t="s">
        <v>16</v>
      </c>
      <c r="C5" s="28" t="s">
        <v>4</v>
      </c>
      <c r="D5" s="28">
        <v>5500.0</v>
      </c>
      <c r="E5" s="29">
        <v>1.0</v>
      </c>
      <c r="F5" s="18">
        <f t="shared" si="1"/>
        <v>55</v>
      </c>
      <c r="G5" s="19"/>
      <c r="H5" s="20" t="s">
        <v>14</v>
      </c>
      <c r="I5" s="20" t="s">
        <v>6</v>
      </c>
      <c r="J5" s="20">
        <v>4000.0</v>
      </c>
      <c r="K5" s="21">
        <v>0.6</v>
      </c>
      <c r="L5" s="30">
        <f t="shared" si="2"/>
        <v>66.66666667</v>
      </c>
    </row>
    <row r="6">
      <c r="B6" s="31" t="s">
        <v>17</v>
      </c>
      <c r="C6" s="32" t="s">
        <v>4</v>
      </c>
      <c r="D6" s="32">
        <v>3500.0</v>
      </c>
      <c r="E6" s="33">
        <v>1.0</v>
      </c>
      <c r="F6" s="18">
        <f t="shared" si="1"/>
        <v>35</v>
      </c>
      <c r="G6" s="19"/>
      <c r="H6" s="20" t="s">
        <v>14</v>
      </c>
      <c r="I6" s="20" t="s">
        <v>8</v>
      </c>
      <c r="J6" s="20">
        <v>4000.0</v>
      </c>
      <c r="K6" s="21">
        <v>0.75</v>
      </c>
      <c r="L6" s="30">
        <f t="shared" si="2"/>
        <v>53.33333333</v>
      </c>
    </row>
    <row r="7">
      <c r="B7" s="34" t="s">
        <v>18</v>
      </c>
      <c r="C7" s="35" t="s">
        <v>4</v>
      </c>
      <c r="D7" s="35">
        <v>3000.0</v>
      </c>
      <c r="E7" s="36">
        <v>1.0</v>
      </c>
      <c r="F7" s="18">
        <f t="shared" si="1"/>
        <v>30</v>
      </c>
      <c r="G7" s="19"/>
      <c r="H7" s="20" t="s">
        <v>14</v>
      </c>
      <c r="I7" s="20" t="s">
        <v>7</v>
      </c>
      <c r="J7" s="20">
        <v>4000.0</v>
      </c>
      <c r="K7" s="21">
        <v>0.6</v>
      </c>
      <c r="L7" s="30">
        <f t="shared" si="2"/>
        <v>66.66666667</v>
      </c>
    </row>
    <row r="8">
      <c r="B8" s="37" t="s">
        <v>19</v>
      </c>
      <c r="C8" s="38" t="s">
        <v>4</v>
      </c>
      <c r="D8" s="38">
        <v>2200.0</v>
      </c>
      <c r="E8" s="39">
        <v>1.0</v>
      </c>
      <c r="F8" s="18">
        <f t="shared" si="1"/>
        <v>22</v>
      </c>
      <c r="G8" s="19"/>
      <c r="H8" s="20" t="s">
        <v>14</v>
      </c>
      <c r="I8" s="20" t="s">
        <v>20</v>
      </c>
      <c r="J8" s="20">
        <f>J3*1.3</f>
        <v>5200</v>
      </c>
      <c r="K8" s="40">
        <v>1.0</v>
      </c>
      <c r="L8" s="41">
        <f t="shared" si="2"/>
        <v>52</v>
      </c>
    </row>
    <row r="9">
      <c r="B9" s="15" t="s">
        <v>14</v>
      </c>
      <c r="C9" s="16" t="s">
        <v>5</v>
      </c>
      <c r="D9" s="16">
        <v>4000.0</v>
      </c>
      <c r="E9" s="17">
        <v>0.9</v>
      </c>
      <c r="F9" s="18">
        <f t="shared" si="1"/>
        <v>44.44444444</v>
      </c>
      <c r="G9" s="19"/>
      <c r="H9" s="42" t="s">
        <v>15</v>
      </c>
      <c r="I9" s="42" t="s">
        <v>4</v>
      </c>
      <c r="J9" s="42">
        <v>2700.0</v>
      </c>
      <c r="K9" s="43">
        <v>1.0</v>
      </c>
      <c r="L9" s="22">
        <f t="shared" si="2"/>
        <v>27</v>
      </c>
    </row>
    <row r="10">
      <c r="B10" s="23" t="s">
        <v>15</v>
      </c>
      <c r="C10" s="24" t="s">
        <v>5</v>
      </c>
      <c r="D10" s="24">
        <v>2700.0</v>
      </c>
      <c r="E10" s="25">
        <v>0.9</v>
      </c>
      <c r="F10" s="18">
        <f t="shared" si="1"/>
        <v>30</v>
      </c>
      <c r="G10" s="19"/>
      <c r="H10" s="42" t="s">
        <v>15</v>
      </c>
      <c r="I10" s="42" t="s">
        <v>5</v>
      </c>
      <c r="J10" s="42">
        <v>2700.0</v>
      </c>
      <c r="K10" s="43">
        <v>0.9</v>
      </c>
      <c r="L10" s="26">
        <f t="shared" si="2"/>
        <v>30</v>
      </c>
    </row>
    <row r="11">
      <c r="B11" s="27" t="s">
        <v>21</v>
      </c>
      <c r="C11" s="28" t="s">
        <v>5</v>
      </c>
      <c r="D11" s="28">
        <v>5400.0</v>
      </c>
      <c r="E11" s="29">
        <v>0.9</v>
      </c>
      <c r="F11" s="18">
        <f t="shared" si="1"/>
        <v>60</v>
      </c>
      <c r="G11" s="19"/>
      <c r="H11" s="42" t="s">
        <v>15</v>
      </c>
      <c r="I11" s="42" t="s">
        <v>6</v>
      </c>
      <c r="J11" s="42">
        <v>2700.0</v>
      </c>
      <c r="K11" s="43">
        <v>0.6</v>
      </c>
      <c r="L11" s="30">
        <f t="shared" si="2"/>
        <v>45</v>
      </c>
    </row>
    <row r="12">
      <c r="B12" s="31" t="s">
        <v>17</v>
      </c>
      <c r="C12" s="32" t="s">
        <v>5</v>
      </c>
      <c r="D12" s="32">
        <v>3900.0</v>
      </c>
      <c r="E12" s="33">
        <v>0.9</v>
      </c>
      <c r="F12" s="18">
        <f t="shared" si="1"/>
        <v>43.33333333</v>
      </c>
      <c r="G12" s="19"/>
      <c r="H12" s="42" t="s">
        <v>15</v>
      </c>
      <c r="I12" s="42" t="s">
        <v>8</v>
      </c>
      <c r="J12" s="42">
        <v>2700.0</v>
      </c>
      <c r="K12" s="43">
        <v>0.75</v>
      </c>
      <c r="L12" s="30">
        <f t="shared" si="2"/>
        <v>36</v>
      </c>
    </row>
    <row r="13">
      <c r="B13" s="34" t="s">
        <v>18</v>
      </c>
      <c r="C13" s="35" t="s">
        <v>5</v>
      </c>
      <c r="D13" s="35">
        <v>3000.0</v>
      </c>
      <c r="E13" s="36">
        <v>0.9</v>
      </c>
      <c r="F13" s="18">
        <f t="shared" si="1"/>
        <v>33.33333333</v>
      </c>
      <c r="G13" s="19"/>
      <c r="H13" s="42" t="s">
        <v>15</v>
      </c>
      <c r="I13" s="42" t="s">
        <v>7</v>
      </c>
      <c r="J13" s="42">
        <v>2700.0</v>
      </c>
      <c r="K13" s="43">
        <v>0.6</v>
      </c>
      <c r="L13" s="30">
        <f t="shared" si="2"/>
        <v>45</v>
      </c>
    </row>
    <row r="14">
      <c r="B14" s="37" t="s">
        <v>19</v>
      </c>
      <c r="C14" s="38" t="s">
        <v>5</v>
      </c>
      <c r="D14" s="38">
        <v>2200.0</v>
      </c>
      <c r="E14" s="39">
        <v>0.9</v>
      </c>
      <c r="F14" s="18">
        <f t="shared" si="1"/>
        <v>24.44444444</v>
      </c>
      <c r="G14" s="19"/>
      <c r="H14" s="44" t="s">
        <v>15</v>
      </c>
      <c r="I14" s="44" t="s">
        <v>20</v>
      </c>
      <c r="J14" s="45">
        <f>J9*1.3</f>
        <v>3510</v>
      </c>
      <c r="K14" s="46">
        <v>1.0</v>
      </c>
      <c r="L14" s="47">
        <f t="shared" si="2"/>
        <v>35.1</v>
      </c>
    </row>
    <row r="15">
      <c r="B15" s="15" t="s">
        <v>14</v>
      </c>
      <c r="C15" s="16" t="s">
        <v>6</v>
      </c>
      <c r="D15" s="16">
        <v>4000.0</v>
      </c>
      <c r="E15" s="17">
        <v>0.6</v>
      </c>
      <c r="F15" s="18">
        <f t="shared" si="1"/>
        <v>66.66666667</v>
      </c>
      <c r="G15" s="19"/>
      <c r="H15" s="48" t="s">
        <v>16</v>
      </c>
      <c r="I15" s="48" t="s">
        <v>4</v>
      </c>
      <c r="J15" s="48">
        <v>5500.0</v>
      </c>
      <c r="K15" s="49">
        <v>1.0</v>
      </c>
      <c r="L15" s="22">
        <f t="shared" si="2"/>
        <v>55</v>
      </c>
    </row>
    <row r="16">
      <c r="B16" s="23" t="s">
        <v>15</v>
      </c>
      <c r="C16" s="24" t="s">
        <v>6</v>
      </c>
      <c r="D16" s="24">
        <v>2700.0</v>
      </c>
      <c r="E16" s="25">
        <v>0.6</v>
      </c>
      <c r="F16" s="18">
        <f t="shared" si="1"/>
        <v>45</v>
      </c>
      <c r="G16" s="19"/>
      <c r="H16" s="48" t="s">
        <v>21</v>
      </c>
      <c r="I16" s="48" t="s">
        <v>5</v>
      </c>
      <c r="J16" s="48">
        <v>5400.0</v>
      </c>
      <c r="K16" s="49">
        <v>0.9</v>
      </c>
      <c r="L16" s="26">
        <f t="shared" si="2"/>
        <v>60</v>
      </c>
    </row>
    <row r="17">
      <c r="B17" s="27" t="s">
        <v>21</v>
      </c>
      <c r="C17" s="28" t="s">
        <v>6</v>
      </c>
      <c r="D17" s="28">
        <v>4500.0</v>
      </c>
      <c r="E17" s="29">
        <v>0.6</v>
      </c>
      <c r="F17" s="18">
        <f t="shared" si="1"/>
        <v>75</v>
      </c>
      <c r="G17" s="19"/>
      <c r="H17" s="48" t="s">
        <v>21</v>
      </c>
      <c r="I17" s="48" t="s">
        <v>6</v>
      </c>
      <c r="J17" s="48">
        <v>4500.0</v>
      </c>
      <c r="K17" s="49">
        <v>0.6</v>
      </c>
      <c r="L17" s="30">
        <f t="shared" si="2"/>
        <v>75</v>
      </c>
    </row>
    <row r="18">
      <c r="B18" s="31" t="s">
        <v>17</v>
      </c>
      <c r="C18" s="32" t="s">
        <v>6</v>
      </c>
      <c r="D18" s="32">
        <v>3000.0</v>
      </c>
      <c r="E18" s="33">
        <v>0.6</v>
      </c>
      <c r="F18" s="18">
        <f t="shared" si="1"/>
        <v>50</v>
      </c>
      <c r="G18" s="19"/>
      <c r="H18" s="48" t="s">
        <v>21</v>
      </c>
      <c r="I18" s="48" t="s">
        <v>8</v>
      </c>
      <c r="J18" s="48">
        <v>4700.0</v>
      </c>
      <c r="K18" s="49">
        <v>0.75</v>
      </c>
      <c r="L18" s="26">
        <f t="shared" si="2"/>
        <v>62.66666667</v>
      </c>
    </row>
    <row r="19">
      <c r="B19" s="34" t="s">
        <v>18</v>
      </c>
      <c r="C19" s="35" t="s">
        <v>6</v>
      </c>
      <c r="D19" s="35">
        <v>3000.0</v>
      </c>
      <c r="E19" s="36">
        <v>0.6</v>
      </c>
      <c r="F19" s="18">
        <f t="shared" si="1"/>
        <v>50</v>
      </c>
      <c r="G19" s="19"/>
      <c r="H19" s="48" t="s">
        <v>21</v>
      </c>
      <c r="I19" s="48" t="s">
        <v>7</v>
      </c>
      <c r="J19" s="48">
        <v>4500.0</v>
      </c>
      <c r="K19" s="49">
        <v>0.6</v>
      </c>
      <c r="L19" s="30">
        <f t="shared" si="2"/>
        <v>75</v>
      </c>
    </row>
    <row r="20">
      <c r="B20" s="50" t="s">
        <v>19</v>
      </c>
      <c r="C20" s="51" t="s">
        <v>6</v>
      </c>
      <c r="D20" s="51">
        <v>1900.0</v>
      </c>
      <c r="E20" s="52">
        <v>0.6</v>
      </c>
      <c r="F20" s="18">
        <f t="shared" si="1"/>
        <v>31.66666667</v>
      </c>
      <c r="G20" s="19"/>
      <c r="H20" s="48" t="s">
        <v>21</v>
      </c>
      <c r="I20" s="48" t="s">
        <v>20</v>
      </c>
      <c r="J20" s="48">
        <f>J15*1.3</f>
        <v>7150</v>
      </c>
      <c r="K20" s="53">
        <v>1.0</v>
      </c>
      <c r="L20" s="41">
        <f t="shared" si="2"/>
        <v>71.5</v>
      </c>
    </row>
    <row r="21">
      <c r="B21" s="20" t="s">
        <v>14</v>
      </c>
      <c r="C21" s="20" t="s">
        <v>8</v>
      </c>
      <c r="D21" s="20">
        <v>4000.0</v>
      </c>
      <c r="E21" s="54">
        <v>0.75</v>
      </c>
      <c r="F21" s="18">
        <f t="shared" si="1"/>
        <v>53.33333333</v>
      </c>
      <c r="G21" s="19"/>
      <c r="H21" s="55" t="s">
        <v>17</v>
      </c>
      <c r="I21" s="55" t="s">
        <v>4</v>
      </c>
      <c r="J21" s="55">
        <v>3500.0</v>
      </c>
      <c r="K21" s="56">
        <v>1.0</v>
      </c>
      <c r="L21" s="22">
        <f t="shared" si="2"/>
        <v>35</v>
      </c>
    </row>
    <row r="22">
      <c r="B22" s="42" t="s">
        <v>15</v>
      </c>
      <c r="C22" s="42" t="s">
        <v>8</v>
      </c>
      <c r="D22" s="42">
        <v>2700.0</v>
      </c>
      <c r="E22" s="57">
        <v>0.75</v>
      </c>
      <c r="F22" s="18">
        <f t="shared" si="1"/>
        <v>36</v>
      </c>
      <c r="G22" s="19"/>
      <c r="H22" s="55" t="s">
        <v>17</v>
      </c>
      <c r="I22" s="55" t="s">
        <v>5</v>
      </c>
      <c r="J22" s="55">
        <v>3900.0</v>
      </c>
      <c r="K22" s="56">
        <v>0.9</v>
      </c>
      <c r="L22" s="26">
        <f t="shared" si="2"/>
        <v>43.33333333</v>
      </c>
    </row>
    <row r="23">
      <c r="B23" s="48" t="s">
        <v>21</v>
      </c>
      <c r="C23" s="48" t="s">
        <v>8</v>
      </c>
      <c r="D23" s="48">
        <v>4700.0</v>
      </c>
      <c r="E23" s="58">
        <v>0.75</v>
      </c>
      <c r="F23" s="18">
        <f t="shared" si="1"/>
        <v>62.66666667</v>
      </c>
      <c r="G23" s="19"/>
      <c r="H23" s="55" t="s">
        <v>17</v>
      </c>
      <c r="I23" s="55" t="s">
        <v>6</v>
      </c>
      <c r="J23" s="55">
        <v>3000.0</v>
      </c>
      <c r="K23" s="56">
        <v>0.6</v>
      </c>
      <c r="L23" s="30">
        <f t="shared" si="2"/>
        <v>50</v>
      </c>
    </row>
    <row r="24">
      <c r="B24" s="55" t="s">
        <v>17</v>
      </c>
      <c r="C24" s="55" t="s">
        <v>8</v>
      </c>
      <c r="D24" s="55">
        <v>3300.0</v>
      </c>
      <c r="E24" s="59">
        <v>0.75</v>
      </c>
      <c r="F24" s="18">
        <f t="shared" si="1"/>
        <v>44</v>
      </c>
      <c r="G24" s="19"/>
      <c r="H24" s="55" t="s">
        <v>17</v>
      </c>
      <c r="I24" s="55" t="s">
        <v>8</v>
      </c>
      <c r="J24" s="55">
        <v>3300.0</v>
      </c>
      <c r="K24" s="56">
        <v>0.75</v>
      </c>
      <c r="L24" s="30">
        <f t="shared" si="2"/>
        <v>44</v>
      </c>
    </row>
    <row r="25">
      <c r="B25" s="60" t="s">
        <v>18</v>
      </c>
      <c r="C25" s="60" t="s">
        <v>8</v>
      </c>
      <c r="D25" s="60">
        <v>3000.0</v>
      </c>
      <c r="E25" s="61">
        <v>0.75</v>
      </c>
      <c r="F25" s="18">
        <f t="shared" si="1"/>
        <v>40</v>
      </c>
      <c r="G25" s="19"/>
      <c r="H25" s="55" t="s">
        <v>17</v>
      </c>
      <c r="I25" s="55" t="s">
        <v>7</v>
      </c>
      <c r="J25" s="55">
        <v>3000.0</v>
      </c>
      <c r="K25" s="56">
        <v>0.6</v>
      </c>
      <c r="L25" s="30">
        <f t="shared" si="2"/>
        <v>50</v>
      </c>
    </row>
    <row r="26">
      <c r="B26" s="62" t="s">
        <v>19</v>
      </c>
      <c r="C26" s="62" t="s">
        <v>8</v>
      </c>
      <c r="D26" s="62">
        <v>1900.0</v>
      </c>
      <c r="E26" s="63">
        <v>0.75</v>
      </c>
      <c r="F26" s="18">
        <f t="shared" si="1"/>
        <v>25.33333333</v>
      </c>
      <c r="G26" s="19"/>
      <c r="H26" s="55" t="s">
        <v>17</v>
      </c>
      <c r="I26" s="55" t="s">
        <v>20</v>
      </c>
      <c r="J26" s="55">
        <f>J21*1.3</f>
        <v>4550</v>
      </c>
      <c r="K26" s="64">
        <v>1.0</v>
      </c>
      <c r="L26" s="41">
        <f t="shared" si="2"/>
        <v>45.5</v>
      </c>
    </row>
    <row r="27">
      <c r="B27" s="15" t="s">
        <v>14</v>
      </c>
      <c r="C27" s="16" t="s">
        <v>7</v>
      </c>
      <c r="D27" s="16">
        <v>4000.0</v>
      </c>
      <c r="E27" s="17">
        <v>0.6</v>
      </c>
      <c r="F27" s="18">
        <f t="shared" si="1"/>
        <v>66.66666667</v>
      </c>
      <c r="G27" s="19"/>
      <c r="H27" s="60" t="s">
        <v>18</v>
      </c>
      <c r="I27" s="60" t="s">
        <v>4</v>
      </c>
      <c r="J27" s="60">
        <v>3000.0</v>
      </c>
      <c r="K27" s="65">
        <v>1.0</v>
      </c>
      <c r="L27" s="22">
        <f t="shared" si="2"/>
        <v>30</v>
      </c>
    </row>
    <row r="28">
      <c r="B28" s="23" t="s">
        <v>15</v>
      </c>
      <c r="C28" s="24" t="s">
        <v>7</v>
      </c>
      <c r="D28" s="24">
        <v>2700.0</v>
      </c>
      <c r="E28" s="25">
        <v>0.6</v>
      </c>
      <c r="F28" s="18">
        <f t="shared" si="1"/>
        <v>45</v>
      </c>
      <c r="G28" s="19"/>
      <c r="H28" s="60" t="s">
        <v>18</v>
      </c>
      <c r="I28" s="60" t="s">
        <v>5</v>
      </c>
      <c r="J28" s="60">
        <v>3000.0</v>
      </c>
      <c r="K28" s="65">
        <v>0.9</v>
      </c>
      <c r="L28" s="26">
        <f t="shared" si="2"/>
        <v>33.33333333</v>
      </c>
    </row>
    <row r="29">
      <c r="B29" s="27" t="s">
        <v>21</v>
      </c>
      <c r="C29" s="28" t="s">
        <v>7</v>
      </c>
      <c r="D29" s="28">
        <v>4500.0</v>
      </c>
      <c r="E29" s="29">
        <v>0.6</v>
      </c>
      <c r="F29" s="18">
        <f t="shared" si="1"/>
        <v>75</v>
      </c>
      <c r="G29" s="19"/>
      <c r="H29" s="60" t="s">
        <v>18</v>
      </c>
      <c r="I29" s="60" t="s">
        <v>6</v>
      </c>
      <c r="J29" s="60">
        <v>3000.0</v>
      </c>
      <c r="K29" s="65">
        <v>0.6</v>
      </c>
      <c r="L29" s="30">
        <f t="shared" si="2"/>
        <v>50</v>
      </c>
    </row>
    <row r="30">
      <c r="B30" s="31" t="s">
        <v>17</v>
      </c>
      <c r="C30" s="32" t="s">
        <v>7</v>
      </c>
      <c r="D30" s="32">
        <v>3000.0</v>
      </c>
      <c r="E30" s="33">
        <v>0.6</v>
      </c>
      <c r="F30" s="18">
        <f t="shared" si="1"/>
        <v>50</v>
      </c>
      <c r="G30" s="19"/>
      <c r="H30" s="60" t="s">
        <v>18</v>
      </c>
      <c r="I30" s="60" t="s">
        <v>8</v>
      </c>
      <c r="J30" s="60">
        <v>3000.0</v>
      </c>
      <c r="K30" s="65">
        <v>0.75</v>
      </c>
      <c r="L30" s="30">
        <f t="shared" si="2"/>
        <v>40</v>
      </c>
    </row>
    <row r="31">
      <c r="B31" s="34" t="s">
        <v>18</v>
      </c>
      <c r="C31" s="35" t="s">
        <v>7</v>
      </c>
      <c r="D31" s="35">
        <v>3000.0</v>
      </c>
      <c r="E31" s="36">
        <v>0.6</v>
      </c>
      <c r="F31" s="18">
        <f t="shared" si="1"/>
        <v>50</v>
      </c>
      <c r="G31" s="19"/>
      <c r="H31" s="60" t="s">
        <v>18</v>
      </c>
      <c r="I31" s="60" t="s">
        <v>7</v>
      </c>
      <c r="J31" s="60">
        <v>3000.0</v>
      </c>
      <c r="K31" s="65">
        <v>0.6</v>
      </c>
      <c r="L31" s="30">
        <f t="shared" si="2"/>
        <v>50</v>
      </c>
    </row>
    <row r="32">
      <c r="B32" s="37" t="s">
        <v>19</v>
      </c>
      <c r="C32" s="38" t="s">
        <v>7</v>
      </c>
      <c r="D32" s="38">
        <v>1900.0</v>
      </c>
      <c r="E32" s="39">
        <v>0.6</v>
      </c>
      <c r="F32" s="18">
        <f t="shared" si="1"/>
        <v>31.66666667</v>
      </c>
      <c r="G32" s="19"/>
      <c r="H32" s="60" t="s">
        <v>18</v>
      </c>
      <c r="I32" s="60" t="s">
        <v>20</v>
      </c>
      <c r="J32" s="60">
        <f>J27*1.3</f>
        <v>3900</v>
      </c>
      <c r="K32" s="66">
        <v>1.0</v>
      </c>
      <c r="L32" s="41">
        <f t="shared" si="2"/>
        <v>39</v>
      </c>
    </row>
    <row r="33">
      <c r="B33" s="15" t="s">
        <v>14</v>
      </c>
      <c r="C33" s="16" t="s">
        <v>20</v>
      </c>
      <c r="D33" s="16">
        <f t="shared" ref="D33:D38" si="3">D3*1.3</f>
        <v>5200</v>
      </c>
      <c r="E33" s="67">
        <v>1.0</v>
      </c>
      <c r="F33" s="18">
        <f t="shared" si="1"/>
        <v>52</v>
      </c>
      <c r="G33" s="19"/>
      <c r="H33" s="62" t="s">
        <v>19</v>
      </c>
      <c r="I33" s="62" t="s">
        <v>4</v>
      </c>
      <c r="J33" s="62">
        <v>2200.0</v>
      </c>
      <c r="K33" s="68">
        <v>1.0</v>
      </c>
      <c r="L33" s="22">
        <f t="shared" si="2"/>
        <v>22</v>
      </c>
    </row>
    <row r="34">
      <c r="B34" s="23" t="s">
        <v>15</v>
      </c>
      <c r="C34" s="24" t="s">
        <v>20</v>
      </c>
      <c r="D34" s="24">
        <f t="shared" si="3"/>
        <v>3510</v>
      </c>
      <c r="E34" s="69">
        <v>1.0</v>
      </c>
      <c r="F34" s="18">
        <f t="shared" si="1"/>
        <v>35.1</v>
      </c>
      <c r="G34" s="19"/>
      <c r="H34" s="62" t="s">
        <v>19</v>
      </c>
      <c r="I34" s="62" t="s">
        <v>5</v>
      </c>
      <c r="J34" s="62">
        <v>2200.0</v>
      </c>
      <c r="K34" s="68">
        <v>0.9</v>
      </c>
      <c r="L34" s="26">
        <f t="shared" si="2"/>
        <v>24.44444444</v>
      </c>
    </row>
    <row r="35">
      <c r="B35" s="27" t="s">
        <v>21</v>
      </c>
      <c r="C35" s="28" t="s">
        <v>20</v>
      </c>
      <c r="D35" s="28">
        <f t="shared" si="3"/>
        <v>7150</v>
      </c>
      <c r="E35" s="70">
        <v>1.0</v>
      </c>
      <c r="F35" s="18">
        <f t="shared" si="1"/>
        <v>71.5</v>
      </c>
      <c r="G35" s="19"/>
      <c r="H35" s="62" t="s">
        <v>19</v>
      </c>
      <c r="I35" s="62" t="s">
        <v>6</v>
      </c>
      <c r="J35" s="62">
        <v>1900.0</v>
      </c>
      <c r="K35" s="68">
        <v>0.6</v>
      </c>
      <c r="L35" s="30">
        <f t="shared" si="2"/>
        <v>31.66666667</v>
      </c>
    </row>
    <row r="36">
      <c r="B36" s="31" t="s">
        <v>17</v>
      </c>
      <c r="C36" s="32" t="s">
        <v>20</v>
      </c>
      <c r="D36" s="32">
        <f t="shared" si="3"/>
        <v>4550</v>
      </c>
      <c r="E36" s="71">
        <v>1.0</v>
      </c>
      <c r="F36" s="18">
        <f t="shared" si="1"/>
        <v>45.5</v>
      </c>
      <c r="G36" s="19"/>
      <c r="H36" s="62" t="s">
        <v>19</v>
      </c>
      <c r="I36" s="62" t="s">
        <v>8</v>
      </c>
      <c r="J36" s="62">
        <v>1900.0</v>
      </c>
      <c r="K36" s="68">
        <v>0.75</v>
      </c>
      <c r="L36" s="26">
        <f t="shared" si="2"/>
        <v>25.33333333</v>
      </c>
    </row>
    <row r="37">
      <c r="B37" s="34" t="s">
        <v>18</v>
      </c>
      <c r="C37" s="35" t="s">
        <v>20</v>
      </c>
      <c r="D37" s="35">
        <f t="shared" si="3"/>
        <v>3900</v>
      </c>
      <c r="E37" s="72">
        <v>1.0</v>
      </c>
      <c r="F37" s="18">
        <f t="shared" si="1"/>
        <v>39</v>
      </c>
      <c r="G37" s="19"/>
      <c r="H37" s="62" t="s">
        <v>19</v>
      </c>
      <c r="I37" s="62" t="s">
        <v>7</v>
      </c>
      <c r="J37" s="62">
        <v>1900.0</v>
      </c>
      <c r="K37" s="68">
        <v>0.6</v>
      </c>
      <c r="L37" s="30">
        <f t="shared" si="2"/>
        <v>31.66666667</v>
      </c>
    </row>
    <row r="38">
      <c r="B38" s="37" t="s">
        <v>19</v>
      </c>
      <c r="C38" s="38" t="s">
        <v>20</v>
      </c>
      <c r="D38" s="38">
        <f t="shared" si="3"/>
        <v>2860</v>
      </c>
      <c r="E38" s="73">
        <v>1.0</v>
      </c>
      <c r="F38" s="18">
        <f t="shared" si="1"/>
        <v>28.6</v>
      </c>
      <c r="G38" s="19"/>
      <c r="H38" s="62" t="s">
        <v>19</v>
      </c>
      <c r="I38" s="62" t="s">
        <v>20</v>
      </c>
      <c r="J38" s="62">
        <f>J33*1.3</f>
        <v>2860</v>
      </c>
      <c r="K38" s="74">
        <v>1.0</v>
      </c>
      <c r="L38" s="41">
        <f t="shared" si="2"/>
        <v>28.6</v>
      </c>
    </row>
    <row r="39">
      <c r="E39" s="75"/>
    </row>
  </sheetData>
  <mergeCells count="1">
    <mergeCell ref="B2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K1" s="76"/>
    </row>
    <row r="2">
      <c r="B2" s="12" t="s">
        <v>13</v>
      </c>
      <c r="C2" s="13"/>
      <c r="D2" s="13"/>
      <c r="E2" s="13"/>
      <c r="F2" s="13"/>
      <c r="G2" s="13"/>
      <c r="H2" s="13"/>
      <c r="I2" s="13"/>
      <c r="J2" s="13"/>
      <c r="K2" s="13"/>
      <c r="L2" s="14"/>
    </row>
    <row r="3">
      <c r="B3" s="15" t="s">
        <v>14</v>
      </c>
      <c r="C3" s="16" t="s">
        <v>4</v>
      </c>
      <c r="D3" s="16">
        <v>4000.0</v>
      </c>
      <c r="E3" s="17">
        <v>0.9</v>
      </c>
      <c r="F3" s="18">
        <f t="shared" ref="F3:F38" si="1">D3/E3/100</f>
        <v>44.44444444</v>
      </c>
      <c r="G3" s="19"/>
      <c r="H3" s="20" t="s">
        <v>14</v>
      </c>
      <c r="I3" s="20" t="s">
        <v>4</v>
      </c>
      <c r="J3" s="20">
        <v>4000.0</v>
      </c>
      <c r="K3" s="77">
        <v>0.9</v>
      </c>
      <c r="L3" s="78">
        <f t="shared" ref="L3:L38" si="2">J3/K3/100</f>
        <v>44.44444444</v>
      </c>
    </row>
    <row r="4">
      <c r="B4" s="23" t="s">
        <v>15</v>
      </c>
      <c r="C4" s="24" t="s">
        <v>4</v>
      </c>
      <c r="D4" s="24">
        <v>2700.0</v>
      </c>
      <c r="E4" s="25">
        <v>0.9</v>
      </c>
      <c r="F4" s="18">
        <f t="shared" si="1"/>
        <v>30</v>
      </c>
      <c r="G4" s="19"/>
      <c r="H4" s="20" t="s">
        <v>14</v>
      </c>
      <c r="I4" s="20" t="s">
        <v>5</v>
      </c>
      <c r="J4" s="20">
        <v>4000.0</v>
      </c>
      <c r="K4" s="77">
        <v>1.0</v>
      </c>
      <c r="L4" s="79">
        <f t="shared" si="2"/>
        <v>40</v>
      </c>
    </row>
    <row r="5">
      <c r="B5" s="27" t="s">
        <v>16</v>
      </c>
      <c r="C5" s="28" t="s">
        <v>4</v>
      </c>
      <c r="D5" s="28">
        <v>5500.0</v>
      </c>
      <c r="E5" s="29">
        <v>0.9</v>
      </c>
      <c r="F5" s="18">
        <f t="shared" si="1"/>
        <v>61.11111111</v>
      </c>
      <c r="G5" s="19"/>
      <c r="H5" s="20" t="s">
        <v>14</v>
      </c>
      <c r="I5" s="20" t="s">
        <v>6</v>
      </c>
      <c r="J5" s="20">
        <v>4000.0</v>
      </c>
      <c r="K5" s="80">
        <v>0.6</v>
      </c>
      <c r="L5" s="81">
        <f t="shared" si="2"/>
        <v>66.66666667</v>
      </c>
    </row>
    <row r="6">
      <c r="B6" s="31" t="s">
        <v>17</v>
      </c>
      <c r="C6" s="32" t="s">
        <v>4</v>
      </c>
      <c r="D6" s="32">
        <v>3500.0</v>
      </c>
      <c r="E6" s="33">
        <v>0.9</v>
      </c>
      <c r="F6" s="18">
        <f t="shared" si="1"/>
        <v>38.88888889</v>
      </c>
      <c r="G6" s="19"/>
      <c r="H6" s="20" t="s">
        <v>14</v>
      </c>
      <c r="I6" s="20" t="s">
        <v>8</v>
      </c>
      <c r="J6" s="20">
        <v>4000.0</v>
      </c>
      <c r="K6" s="21">
        <v>0.75</v>
      </c>
      <c r="L6" s="81">
        <f t="shared" si="2"/>
        <v>53.33333333</v>
      </c>
    </row>
    <row r="7">
      <c r="B7" s="34" t="s">
        <v>18</v>
      </c>
      <c r="C7" s="35" t="s">
        <v>4</v>
      </c>
      <c r="D7" s="35">
        <v>3000.0</v>
      </c>
      <c r="E7" s="36">
        <v>0.9</v>
      </c>
      <c r="F7" s="18">
        <f t="shared" si="1"/>
        <v>33.33333333</v>
      </c>
      <c r="G7" s="19"/>
      <c r="H7" s="20" t="s">
        <v>14</v>
      </c>
      <c r="I7" s="20" t="s">
        <v>7</v>
      </c>
      <c r="J7" s="20">
        <v>4000.0</v>
      </c>
      <c r="K7" s="21">
        <v>0.6</v>
      </c>
      <c r="L7" s="81">
        <f t="shared" si="2"/>
        <v>66.66666667</v>
      </c>
    </row>
    <row r="8">
      <c r="B8" s="37" t="s">
        <v>19</v>
      </c>
      <c r="C8" s="38" t="s">
        <v>4</v>
      </c>
      <c r="D8" s="38">
        <v>2200.0</v>
      </c>
      <c r="E8" s="39">
        <v>0.9</v>
      </c>
      <c r="F8" s="18">
        <f t="shared" si="1"/>
        <v>24.44444444</v>
      </c>
      <c r="G8" s="19"/>
      <c r="H8" s="20" t="s">
        <v>14</v>
      </c>
      <c r="I8" s="20" t="s">
        <v>20</v>
      </c>
      <c r="J8" s="20">
        <f>J4*1.3</f>
        <v>5200</v>
      </c>
      <c r="K8" s="40">
        <v>1.0</v>
      </c>
      <c r="L8" s="82">
        <f t="shared" si="2"/>
        <v>52</v>
      </c>
    </row>
    <row r="9">
      <c r="B9" s="15" t="s">
        <v>14</v>
      </c>
      <c r="C9" s="16" t="s">
        <v>5</v>
      </c>
      <c r="D9" s="16">
        <v>4000.0</v>
      </c>
      <c r="E9" s="17">
        <v>1.0</v>
      </c>
      <c r="F9" s="18">
        <f t="shared" si="1"/>
        <v>40</v>
      </c>
      <c r="G9" s="19"/>
      <c r="H9" s="42" t="s">
        <v>15</v>
      </c>
      <c r="I9" s="42" t="s">
        <v>4</v>
      </c>
      <c r="J9" s="42">
        <v>2700.0</v>
      </c>
      <c r="K9" s="25">
        <v>0.9</v>
      </c>
      <c r="L9" s="83">
        <f t="shared" si="2"/>
        <v>30</v>
      </c>
    </row>
    <row r="10">
      <c r="B10" s="23" t="s">
        <v>15</v>
      </c>
      <c r="C10" s="24" t="s">
        <v>5</v>
      </c>
      <c r="D10" s="24">
        <v>2700.0</v>
      </c>
      <c r="E10" s="25">
        <v>1.0</v>
      </c>
      <c r="F10" s="18">
        <f t="shared" si="1"/>
        <v>27</v>
      </c>
      <c r="G10" s="19"/>
      <c r="H10" s="42" t="s">
        <v>15</v>
      </c>
      <c r="I10" s="42" t="s">
        <v>5</v>
      </c>
      <c r="J10" s="42">
        <v>2700.0</v>
      </c>
      <c r="K10" s="25">
        <v>1.0</v>
      </c>
      <c r="L10" s="26">
        <f t="shared" si="2"/>
        <v>27</v>
      </c>
    </row>
    <row r="11">
      <c r="B11" s="27" t="s">
        <v>21</v>
      </c>
      <c r="C11" s="28" t="s">
        <v>5</v>
      </c>
      <c r="D11" s="28">
        <v>5400.0</v>
      </c>
      <c r="E11" s="29">
        <v>1.0</v>
      </c>
      <c r="F11" s="18">
        <f t="shared" si="1"/>
        <v>54</v>
      </c>
      <c r="G11" s="19"/>
      <c r="H11" s="42" t="s">
        <v>15</v>
      </c>
      <c r="I11" s="42" t="s">
        <v>6</v>
      </c>
      <c r="J11" s="42">
        <v>2700.0</v>
      </c>
      <c r="K11" s="25">
        <v>0.6</v>
      </c>
      <c r="L11" s="30">
        <f t="shared" si="2"/>
        <v>45</v>
      </c>
    </row>
    <row r="12">
      <c r="B12" s="31" t="s">
        <v>17</v>
      </c>
      <c r="C12" s="32" t="s">
        <v>5</v>
      </c>
      <c r="D12" s="32">
        <v>3900.0</v>
      </c>
      <c r="E12" s="33">
        <v>1.0</v>
      </c>
      <c r="F12" s="18">
        <f t="shared" si="1"/>
        <v>39</v>
      </c>
      <c r="G12" s="19"/>
      <c r="H12" s="42" t="s">
        <v>15</v>
      </c>
      <c r="I12" s="42" t="s">
        <v>8</v>
      </c>
      <c r="J12" s="42">
        <v>2700.0</v>
      </c>
      <c r="K12" s="43">
        <v>0.75</v>
      </c>
      <c r="L12" s="30">
        <f t="shared" si="2"/>
        <v>36</v>
      </c>
    </row>
    <row r="13">
      <c r="B13" s="34" t="s">
        <v>18</v>
      </c>
      <c r="C13" s="35" t="s">
        <v>5</v>
      </c>
      <c r="D13" s="35">
        <v>3000.0</v>
      </c>
      <c r="E13" s="36">
        <v>1.0</v>
      </c>
      <c r="F13" s="18">
        <f t="shared" si="1"/>
        <v>30</v>
      </c>
      <c r="G13" s="19"/>
      <c r="H13" s="42" t="s">
        <v>15</v>
      </c>
      <c r="I13" s="42" t="s">
        <v>7</v>
      </c>
      <c r="J13" s="42">
        <v>2700.0</v>
      </c>
      <c r="K13" s="43">
        <v>0.6</v>
      </c>
      <c r="L13" s="30">
        <f t="shared" si="2"/>
        <v>45</v>
      </c>
    </row>
    <row r="14">
      <c r="B14" s="37" t="s">
        <v>19</v>
      </c>
      <c r="C14" s="38" t="s">
        <v>5</v>
      </c>
      <c r="D14" s="38">
        <v>2200.0</v>
      </c>
      <c r="E14" s="39">
        <v>1.0</v>
      </c>
      <c r="F14" s="18">
        <f t="shared" si="1"/>
        <v>22</v>
      </c>
      <c r="G14" s="19"/>
      <c r="H14" s="44" t="s">
        <v>15</v>
      </c>
      <c r="I14" s="44" t="s">
        <v>20</v>
      </c>
      <c r="J14" s="45">
        <f>J10*1.3</f>
        <v>3510</v>
      </c>
      <c r="K14" s="46">
        <v>1.0</v>
      </c>
      <c r="L14" s="47">
        <f t="shared" si="2"/>
        <v>35.1</v>
      </c>
    </row>
    <row r="15">
      <c r="B15" s="15" t="s">
        <v>14</v>
      </c>
      <c r="C15" s="16" t="s">
        <v>6</v>
      </c>
      <c r="D15" s="16">
        <v>4000.0</v>
      </c>
      <c r="E15" s="17">
        <v>0.6</v>
      </c>
      <c r="F15" s="18">
        <f t="shared" si="1"/>
        <v>66.66666667</v>
      </c>
      <c r="G15" s="19"/>
      <c r="H15" s="48" t="s">
        <v>16</v>
      </c>
      <c r="I15" s="48" t="s">
        <v>4</v>
      </c>
      <c r="J15" s="48">
        <v>5500.0</v>
      </c>
      <c r="K15" s="29">
        <v>0.9</v>
      </c>
      <c r="L15" s="22">
        <f t="shared" si="2"/>
        <v>61.11111111</v>
      </c>
    </row>
    <row r="16">
      <c r="B16" s="23" t="s">
        <v>15</v>
      </c>
      <c r="C16" s="24" t="s">
        <v>6</v>
      </c>
      <c r="D16" s="24">
        <v>2700.0</v>
      </c>
      <c r="E16" s="25">
        <v>0.6</v>
      </c>
      <c r="F16" s="18">
        <f t="shared" si="1"/>
        <v>45</v>
      </c>
      <c r="G16" s="19"/>
      <c r="H16" s="48" t="s">
        <v>21</v>
      </c>
      <c r="I16" s="48" t="s">
        <v>5</v>
      </c>
      <c r="J16" s="48">
        <v>5400.0</v>
      </c>
      <c r="K16" s="29">
        <v>1.0</v>
      </c>
      <c r="L16" s="26">
        <f t="shared" si="2"/>
        <v>54</v>
      </c>
    </row>
    <row r="17">
      <c r="B17" s="27" t="s">
        <v>21</v>
      </c>
      <c r="C17" s="28" t="s">
        <v>6</v>
      </c>
      <c r="D17" s="28">
        <v>4500.0</v>
      </c>
      <c r="E17" s="29">
        <v>0.6</v>
      </c>
      <c r="F17" s="18">
        <f t="shared" si="1"/>
        <v>75</v>
      </c>
      <c r="G17" s="19"/>
      <c r="H17" s="48" t="s">
        <v>21</v>
      </c>
      <c r="I17" s="48" t="s">
        <v>6</v>
      </c>
      <c r="J17" s="48">
        <v>4500.0</v>
      </c>
      <c r="K17" s="29">
        <v>0.6</v>
      </c>
      <c r="L17" s="30">
        <f t="shared" si="2"/>
        <v>75</v>
      </c>
    </row>
    <row r="18">
      <c r="B18" s="31" t="s">
        <v>17</v>
      </c>
      <c r="C18" s="32" t="s">
        <v>6</v>
      </c>
      <c r="D18" s="32">
        <v>3000.0</v>
      </c>
      <c r="E18" s="33">
        <v>0.6</v>
      </c>
      <c r="F18" s="18">
        <f t="shared" si="1"/>
        <v>50</v>
      </c>
      <c r="G18" s="19"/>
      <c r="H18" s="48" t="s">
        <v>21</v>
      </c>
      <c r="I18" s="48" t="s">
        <v>8</v>
      </c>
      <c r="J18" s="48">
        <v>4700.0</v>
      </c>
      <c r="K18" s="49">
        <v>0.75</v>
      </c>
      <c r="L18" s="26">
        <f t="shared" si="2"/>
        <v>62.66666667</v>
      </c>
    </row>
    <row r="19">
      <c r="B19" s="34" t="s">
        <v>18</v>
      </c>
      <c r="C19" s="35" t="s">
        <v>6</v>
      </c>
      <c r="D19" s="35">
        <v>3000.0</v>
      </c>
      <c r="E19" s="36">
        <v>0.6</v>
      </c>
      <c r="F19" s="18">
        <f t="shared" si="1"/>
        <v>50</v>
      </c>
      <c r="G19" s="19"/>
      <c r="H19" s="48" t="s">
        <v>21</v>
      </c>
      <c r="I19" s="48" t="s">
        <v>7</v>
      </c>
      <c r="J19" s="48">
        <v>4500.0</v>
      </c>
      <c r="K19" s="49">
        <v>0.6</v>
      </c>
      <c r="L19" s="30">
        <f t="shared" si="2"/>
        <v>75</v>
      </c>
    </row>
    <row r="20">
      <c r="B20" s="50" t="s">
        <v>19</v>
      </c>
      <c r="C20" s="51" t="s">
        <v>6</v>
      </c>
      <c r="D20" s="51">
        <v>1900.0</v>
      </c>
      <c r="E20" s="52">
        <v>0.6</v>
      </c>
      <c r="F20" s="18">
        <f t="shared" si="1"/>
        <v>31.66666667</v>
      </c>
      <c r="G20" s="19"/>
      <c r="H20" s="48" t="s">
        <v>21</v>
      </c>
      <c r="I20" s="48" t="s">
        <v>20</v>
      </c>
      <c r="J20" s="48">
        <f>J16*1.3</f>
        <v>7020</v>
      </c>
      <c r="K20" s="53">
        <v>1.0</v>
      </c>
      <c r="L20" s="41">
        <f t="shared" si="2"/>
        <v>70.2</v>
      </c>
    </row>
    <row r="21">
      <c r="B21" s="20" t="s">
        <v>14</v>
      </c>
      <c r="C21" s="20" t="s">
        <v>8</v>
      </c>
      <c r="D21" s="20">
        <v>4000.0</v>
      </c>
      <c r="E21" s="54">
        <v>0.75</v>
      </c>
      <c r="F21" s="18">
        <f t="shared" si="1"/>
        <v>53.33333333</v>
      </c>
      <c r="G21" s="19"/>
      <c r="H21" s="55" t="s">
        <v>17</v>
      </c>
      <c r="I21" s="55" t="s">
        <v>4</v>
      </c>
      <c r="J21" s="55">
        <v>3500.0</v>
      </c>
      <c r="K21" s="33">
        <v>0.9</v>
      </c>
      <c r="L21" s="22">
        <f t="shared" si="2"/>
        <v>38.88888889</v>
      </c>
    </row>
    <row r="22">
      <c r="B22" s="42" t="s">
        <v>15</v>
      </c>
      <c r="C22" s="42" t="s">
        <v>8</v>
      </c>
      <c r="D22" s="42">
        <v>2700.0</v>
      </c>
      <c r="E22" s="57">
        <v>0.75</v>
      </c>
      <c r="F22" s="18">
        <f t="shared" si="1"/>
        <v>36</v>
      </c>
      <c r="G22" s="19"/>
      <c r="H22" s="55" t="s">
        <v>17</v>
      </c>
      <c r="I22" s="55" t="s">
        <v>5</v>
      </c>
      <c r="J22" s="55">
        <v>3900.0</v>
      </c>
      <c r="K22" s="56">
        <v>1.0</v>
      </c>
      <c r="L22" s="26">
        <f t="shared" si="2"/>
        <v>39</v>
      </c>
    </row>
    <row r="23">
      <c r="B23" s="48" t="s">
        <v>21</v>
      </c>
      <c r="C23" s="48" t="s">
        <v>8</v>
      </c>
      <c r="D23" s="48">
        <v>4700.0</v>
      </c>
      <c r="E23" s="58">
        <v>0.75</v>
      </c>
      <c r="F23" s="18">
        <f t="shared" si="1"/>
        <v>62.66666667</v>
      </c>
      <c r="G23" s="19"/>
      <c r="H23" s="55" t="s">
        <v>17</v>
      </c>
      <c r="I23" s="55" t="s">
        <v>6</v>
      </c>
      <c r="J23" s="55">
        <v>3000.0</v>
      </c>
      <c r="K23" s="56">
        <v>0.6</v>
      </c>
      <c r="L23" s="26">
        <f t="shared" si="2"/>
        <v>50</v>
      </c>
    </row>
    <row r="24">
      <c r="B24" s="55" t="s">
        <v>17</v>
      </c>
      <c r="C24" s="55" t="s">
        <v>8</v>
      </c>
      <c r="D24" s="55">
        <v>3300.0</v>
      </c>
      <c r="E24" s="59">
        <v>0.75</v>
      </c>
      <c r="F24" s="18">
        <f t="shared" si="1"/>
        <v>44</v>
      </c>
      <c r="G24" s="19"/>
      <c r="H24" s="55" t="s">
        <v>17</v>
      </c>
      <c r="I24" s="55" t="s">
        <v>8</v>
      </c>
      <c r="J24" s="55">
        <v>3300.0</v>
      </c>
      <c r="K24" s="56">
        <v>0.75</v>
      </c>
      <c r="L24" s="30">
        <f t="shared" si="2"/>
        <v>44</v>
      </c>
    </row>
    <row r="25">
      <c r="B25" s="60" t="s">
        <v>18</v>
      </c>
      <c r="C25" s="60" t="s">
        <v>8</v>
      </c>
      <c r="D25" s="60">
        <v>3000.0</v>
      </c>
      <c r="E25" s="61">
        <v>0.75</v>
      </c>
      <c r="F25" s="18">
        <f t="shared" si="1"/>
        <v>40</v>
      </c>
      <c r="G25" s="19"/>
      <c r="H25" s="55" t="s">
        <v>17</v>
      </c>
      <c r="I25" s="55" t="s">
        <v>7</v>
      </c>
      <c r="J25" s="55">
        <v>3000.0</v>
      </c>
      <c r="K25" s="56">
        <v>0.6</v>
      </c>
      <c r="L25" s="26">
        <f t="shared" si="2"/>
        <v>50</v>
      </c>
    </row>
    <row r="26">
      <c r="B26" s="62" t="s">
        <v>19</v>
      </c>
      <c r="C26" s="62" t="s">
        <v>8</v>
      </c>
      <c r="D26" s="62">
        <v>1900.0</v>
      </c>
      <c r="E26" s="63">
        <v>0.75</v>
      </c>
      <c r="F26" s="18">
        <f t="shared" si="1"/>
        <v>25.33333333</v>
      </c>
      <c r="G26" s="19"/>
      <c r="H26" s="55" t="s">
        <v>17</v>
      </c>
      <c r="I26" s="55" t="s">
        <v>20</v>
      </c>
      <c r="J26" s="55">
        <f>J22*1.3</f>
        <v>5070</v>
      </c>
      <c r="K26" s="64">
        <v>1.0</v>
      </c>
      <c r="L26" s="41">
        <f t="shared" si="2"/>
        <v>50.7</v>
      </c>
    </row>
    <row r="27">
      <c r="B27" s="15" t="s">
        <v>14</v>
      </c>
      <c r="C27" s="16" t="s">
        <v>7</v>
      </c>
      <c r="D27" s="84">
        <v>4000.0</v>
      </c>
      <c r="E27" s="54">
        <v>0.6</v>
      </c>
      <c r="F27" s="18">
        <f t="shared" si="1"/>
        <v>66.66666667</v>
      </c>
      <c r="G27" s="19"/>
      <c r="H27" s="60" t="s">
        <v>18</v>
      </c>
      <c r="I27" s="60" t="s">
        <v>4</v>
      </c>
      <c r="J27" s="60">
        <v>3000.0</v>
      </c>
      <c r="K27" s="65">
        <v>0.9</v>
      </c>
      <c r="L27" s="22">
        <f t="shared" si="2"/>
        <v>33.33333333</v>
      </c>
    </row>
    <row r="28">
      <c r="B28" s="23" t="s">
        <v>15</v>
      </c>
      <c r="C28" s="24" t="s">
        <v>7</v>
      </c>
      <c r="D28" s="24">
        <v>2700.0</v>
      </c>
      <c r="E28" s="25">
        <v>0.6</v>
      </c>
      <c r="F28" s="18">
        <f t="shared" si="1"/>
        <v>45</v>
      </c>
      <c r="G28" s="19"/>
      <c r="H28" s="60" t="s">
        <v>18</v>
      </c>
      <c r="I28" s="60" t="s">
        <v>5</v>
      </c>
      <c r="J28" s="60">
        <v>3000.0</v>
      </c>
      <c r="K28" s="65">
        <v>1.0</v>
      </c>
      <c r="L28" s="26">
        <f t="shared" si="2"/>
        <v>30</v>
      </c>
    </row>
    <row r="29">
      <c r="B29" s="27" t="s">
        <v>21</v>
      </c>
      <c r="C29" s="28" t="s">
        <v>7</v>
      </c>
      <c r="D29" s="28">
        <v>4500.0</v>
      </c>
      <c r="E29" s="29">
        <v>0.6</v>
      </c>
      <c r="F29" s="18">
        <f t="shared" si="1"/>
        <v>75</v>
      </c>
      <c r="G29" s="19"/>
      <c r="H29" s="60" t="s">
        <v>18</v>
      </c>
      <c r="I29" s="60" t="s">
        <v>6</v>
      </c>
      <c r="J29" s="60">
        <v>3000.0</v>
      </c>
      <c r="K29" s="65">
        <v>0.6</v>
      </c>
      <c r="L29" s="30">
        <f t="shared" si="2"/>
        <v>50</v>
      </c>
    </row>
    <row r="30">
      <c r="B30" s="31" t="s">
        <v>17</v>
      </c>
      <c r="C30" s="32" t="s">
        <v>7</v>
      </c>
      <c r="D30" s="32">
        <v>3000.0</v>
      </c>
      <c r="E30" s="33">
        <v>0.6</v>
      </c>
      <c r="F30" s="18">
        <f t="shared" si="1"/>
        <v>50</v>
      </c>
      <c r="G30" s="19"/>
      <c r="H30" s="60" t="s">
        <v>18</v>
      </c>
      <c r="I30" s="60" t="s">
        <v>8</v>
      </c>
      <c r="J30" s="60">
        <v>3000.0</v>
      </c>
      <c r="K30" s="65">
        <v>0.75</v>
      </c>
      <c r="L30" s="30">
        <f t="shared" si="2"/>
        <v>40</v>
      </c>
    </row>
    <row r="31">
      <c r="B31" s="34" t="s">
        <v>18</v>
      </c>
      <c r="C31" s="35" t="s">
        <v>7</v>
      </c>
      <c r="D31" s="35">
        <v>3000.0</v>
      </c>
      <c r="E31" s="36">
        <v>0.6</v>
      </c>
      <c r="F31" s="18">
        <f t="shared" si="1"/>
        <v>50</v>
      </c>
      <c r="G31" s="19"/>
      <c r="H31" s="60" t="s">
        <v>18</v>
      </c>
      <c r="I31" s="60" t="s">
        <v>7</v>
      </c>
      <c r="J31" s="60">
        <v>3000.0</v>
      </c>
      <c r="K31" s="65">
        <v>0.6</v>
      </c>
      <c r="L31" s="30">
        <f t="shared" si="2"/>
        <v>50</v>
      </c>
    </row>
    <row r="32">
      <c r="B32" s="37" t="s">
        <v>19</v>
      </c>
      <c r="C32" s="38" t="s">
        <v>7</v>
      </c>
      <c r="D32" s="38">
        <v>1900.0</v>
      </c>
      <c r="E32" s="39">
        <v>0.6</v>
      </c>
      <c r="F32" s="18">
        <f t="shared" si="1"/>
        <v>31.66666667</v>
      </c>
      <c r="G32" s="19"/>
      <c r="H32" s="60" t="s">
        <v>18</v>
      </c>
      <c r="I32" s="60" t="s">
        <v>20</v>
      </c>
      <c r="J32" s="60">
        <f>J28*1.3</f>
        <v>3900</v>
      </c>
      <c r="K32" s="66">
        <v>1.0</v>
      </c>
      <c r="L32" s="41">
        <f t="shared" si="2"/>
        <v>39</v>
      </c>
    </row>
    <row r="33">
      <c r="B33" s="15" t="s">
        <v>14</v>
      </c>
      <c r="C33" s="16" t="s">
        <v>20</v>
      </c>
      <c r="D33" s="16">
        <f t="shared" ref="D33:D38" si="3">D3*1.3</f>
        <v>5200</v>
      </c>
      <c r="E33" s="85">
        <v>1.0</v>
      </c>
      <c r="F33" s="18">
        <f t="shared" si="1"/>
        <v>52</v>
      </c>
      <c r="G33" s="19"/>
      <c r="H33" s="62" t="s">
        <v>19</v>
      </c>
      <c r="I33" s="62" t="s">
        <v>4</v>
      </c>
      <c r="J33" s="62">
        <v>2200.0</v>
      </c>
      <c r="K33" s="68">
        <v>0.9</v>
      </c>
      <c r="L33" s="22">
        <f t="shared" si="2"/>
        <v>24.44444444</v>
      </c>
    </row>
    <row r="34">
      <c r="B34" s="23" t="s">
        <v>15</v>
      </c>
      <c r="C34" s="24" t="s">
        <v>20</v>
      </c>
      <c r="D34" s="24">
        <f t="shared" si="3"/>
        <v>3510</v>
      </c>
      <c r="E34" s="86">
        <v>1.0</v>
      </c>
      <c r="F34" s="18">
        <f t="shared" si="1"/>
        <v>35.1</v>
      </c>
      <c r="G34" s="19"/>
      <c r="H34" s="62" t="s">
        <v>19</v>
      </c>
      <c r="I34" s="62" t="s">
        <v>5</v>
      </c>
      <c r="J34" s="62">
        <v>2200.0</v>
      </c>
      <c r="K34" s="68">
        <v>1.0</v>
      </c>
      <c r="L34" s="26">
        <f t="shared" si="2"/>
        <v>22</v>
      </c>
    </row>
    <row r="35">
      <c r="B35" s="27" t="s">
        <v>21</v>
      </c>
      <c r="C35" s="28" t="s">
        <v>20</v>
      </c>
      <c r="D35" s="28">
        <f t="shared" si="3"/>
        <v>7150</v>
      </c>
      <c r="E35" s="87">
        <v>1.0</v>
      </c>
      <c r="F35" s="18">
        <f t="shared" si="1"/>
        <v>71.5</v>
      </c>
      <c r="G35" s="19"/>
      <c r="H35" s="62" t="s">
        <v>19</v>
      </c>
      <c r="I35" s="62" t="s">
        <v>6</v>
      </c>
      <c r="J35" s="62">
        <v>1900.0</v>
      </c>
      <c r="K35" s="68">
        <v>0.6</v>
      </c>
      <c r="L35" s="30">
        <f t="shared" si="2"/>
        <v>31.66666667</v>
      </c>
    </row>
    <row r="36">
      <c r="B36" s="31" t="s">
        <v>17</v>
      </c>
      <c r="C36" s="32" t="s">
        <v>20</v>
      </c>
      <c r="D36" s="32">
        <f t="shared" si="3"/>
        <v>4550</v>
      </c>
      <c r="E36" s="88">
        <v>1.0</v>
      </c>
      <c r="F36" s="18">
        <f t="shared" si="1"/>
        <v>45.5</v>
      </c>
      <c r="G36" s="19"/>
      <c r="H36" s="62" t="s">
        <v>19</v>
      </c>
      <c r="I36" s="62" t="s">
        <v>8</v>
      </c>
      <c r="J36" s="62">
        <v>1900.0</v>
      </c>
      <c r="K36" s="68">
        <v>0.75</v>
      </c>
      <c r="L36" s="26">
        <f t="shared" si="2"/>
        <v>25.33333333</v>
      </c>
    </row>
    <row r="37">
      <c r="B37" s="34" t="s">
        <v>18</v>
      </c>
      <c r="C37" s="35" t="s">
        <v>20</v>
      </c>
      <c r="D37" s="35">
        <f t="shared" si="3"/>
        <v>3900</v>
      </c>
      <c r="E37" s="89">
        <v>1.0</v>
      </c>
      <c r="F37" s="18">
        <f t="shared" si="1"/>
        <v>39</v>
      </c>
      <c r="G37" s="19"/>
      <c r="H37" s="62" t="s">
        <v>19</v>
      </c>
      <c r="I37" s="62" t="s">
        <v>7</v>
      </c>
      <c r="J37" s="62">
        <v>1900.0</v>
      </c>
      <c r="K37" s="68">
        <v>0.6</v>
      </c>
      <c r="L37" s="30">
        <f t="shared" si="2"/>
        <v>31.66666667</v>
      </c>
    </row>
    <row r="38">
      <c r="B38" s="37" t="s">
        <v>19</v>
      </c>
      <c r="C38" s="38" t="s">
        <v>20</v>
      </c>
      <c r="D38" s="38">
        <f t="shared" si="3"/>
        <v>2860</v>
      </c>
      <c r="E38" s="90">
        <v>1.0</v>
      </c>
      <c r="F38" s="18">
        <f t="shared" si="1"/>
        <v>28.6</v>
      </c>
      <c r="G38" s="19"/>
      <c r="H38" s="62" t="s">
        <v>19</v>
      </c>
      <c r="I38" s="62" t="s">
        <v>20</v>
      </c>
      <c r="J38" s="62">
        <f>J34*1.3</f>
        <v>2860</v>
      </c>
      <c r="K38" s="74">
        <v>1.0</v>
      </c>
      <c r="L38" s="41">
        <f t="shared" si="2"/>
        <v>28.6</v>
      </c>
    </row>
    <row r="39">
      <c r="E39" s="75"/>
      <c r="K39" s="76"/>
    </row>
    <row r="40">
      <c r="K40" s="76"/>
    </row>
    <row r="41">
      <c r="K41" s="76"/>
    </row>
    <row r="42">
      <c r="K42" s="76"/>
    </row>
    <row r="43">
      <c r="K43" s="76"/>
    </row>
    <row r="44">
      <c r="K44" s="76"/>
    </row>
    <row r="45">
      <c r="K45" s="76"/>
    </row>
    <row r="46">
      <c r="K46" s="76"/>
    </row>
    <row r="47">
      <c r="K47" s="76"/>
    </row>
    <row r="48">
      <c r="K48" s="76"/>
    </row>
    <row r="49">
      <c r="K49" s="76"/>
    </row>
    <row r="50">
      <c r="K50" s="76"/>
    </row>
    <row r="51">
      <c r="K51" s="76"/>
    </row>
    <row r="52">
      <c r="K52" s="76"/>
    </row>
    <row r="53">
      <c r="K53" s="76"/>
    </row>
    <row r="54">
      <c r="K54" s="76"/>
    </row>
    <row r="55">
      <c r="K55" s="76"/>
    </row>
    <row r="56">
      <c r="K56" s="76"/>
    </row>
    <row r="57">
      <c r="K57" s="76"/>
    </row>
    <row r="58">
      <c r="K58" s="76"/>
    </row>
    <row r="59">
      <c r="K59" s="76"/>
    </row>
    <row r="60">
      <c r="K60" s="76"/>
    </row>
    <row r="61">
      <c r="K61" s="76"/>
    </row>
    <row r="62">
      <c r="K62" s="76"/>
    </row>
    <row r="63">
      <c r="K63" s="76"/>
    </row>
    <row r="64">
      <c r="K64" s="76"/>
    </row>
    <row r="65">
      <c r="K65" s="76"/>
    </row>
    <row r="66">
      <c r="K66" s="76"/>
    </row>
    <row r="67">
      <c r="K67" s="76"/>
    </row>
    <row r="68">
      <c r="K68" s="76"/>
    </row>
    <row r="69">
      <c r="K69" s="76"/>
    </row>
    <row r="70">
      <c r="K70" s="76"/>
    </row>
    <row r="71">
      <c r="K71" s="76"/>
    </row>
    <row r="72">
      <c r="K72" s="76"/>
    </row>
    <row r="73">
      <c r="K73" s="76"/>
    </row>
    <row r="74">
      <c r="K74" s="76"/>
    </row>
    <row r="75">
      <c r="K75" s="76"/>
    </row>
    <row r="76">
      <c r="K76" s="76"/>
    </row>
    <row r="77">
      <c r="K77" s="76"/>
    </row>
    <row r="78">
      <c r="K78" s="76"/>
    </row>
    <row r="79">
      <c r="K79" s="76"/>
    </row>
    <row r="80">
      <c r="K80" s="76"/>
    </row>
    <row r="81">
      <c r="K81" s="76"/>
    </row>
    <row r="82">
      <c r="K82" s="76"/>
    </row>
    <row r="83">
      <c r="K83" s="76"/>
    </row>
    <row r="84">
      <c r="K84" s="76"/>
    </row>
    <row r="85">
      <c r="K85" s="76"/>
    </row>
    <row r="86">
      <c r="K86" s="76"/>
    </row>
    <row r="87">
      <c r="K87" s="76"/>
    </row>
    <row r="88">
      <c r="K88" s="76"/>
    </row>
    <row r="89">
      <c r="K89" s="76"/>
    </row>
    <row r="90">
      <c r="K90" s="76"/>
    </row>
    <row r="91">
      <c r="K91" s="76"/>
    </row>
    <row r="92">
      <c r="K92" s="76"/>
    </row>
    <row r="93">
      <c r="K93" s="76"/>
    </row>
    <row r="94">
      <c r="K94" s="76"/>
    </row>
    <row r="95">
      <c r="K95" s="76"/>
    </row>
    <row r="96">
      <c r="K96" s="76"/>
    </row>
    <row r="97">
      <c r="K97" s="76"/>
    </row>
    <row r="98">
      <c r="K98" s="76"/>
    </row>
    <row r="99">
      <c r="K99" s="76"/>
    </row>
    <row r="100">
      <c r="K100" s="76"/>
    </row>
    <row r="101">
      <c r="K101" s="76"/>
    </row>
    <row r="102">
      <c r="K102" s="76"/>
    </row>
    <row r="103">
      <c r="K103" s="76"/>
    </row>
    <row r="104">
      <c r="K104" s="76"/>
    </row>
    <row r="105">
      <c r="K105" s="76"/>
    </row>
    <row r="106">
      <c r="K106" s="76"/>
    </row>
    <row r="107">
      <c r="K107" s="76"/>
    </row>
    <row r="108">
      <c r="K108" s="76"/>
    </row>
    <row r="109">
      <c r="K109" s="76"/>
    </row>
    <row r="110">
      <c r="K110" s="76"/>
    </row>
    <row r="111">
      <c r="K111" s="76"/>
    </row>
    <row r="112">
      <c r="K112" s="76"/>
    </row>
    <row r="113">
      <c r="K113" s="76"/>
    </row>
    <row r="114">
      <c r="K114" s="76"/>
    </row>
    <row r="115">
      <c r="K115" s="76"/>
    </row>
    <row r="116">
      <c r="K116" s="76"/>
    </row>
    <row r="117">
      <c r="K117" s="76"/>
    </row>
    <row r="118">
      <c r="K118" s="76"/>
    </row>
    <row r="119">
      <c r="K119" s="76"/>
    </row>
    <row r="120">
      <c r="K120" s="76"/>
    </row>
    <row r="121">
      <c r="K121" s="76"/>
    </row>
    <row r="122">
      <c r="K122" s="76"/>
    </row>
    <row r="123">
      <c r="K123" s="76"/>
    </row>
    <row r="124">
      <c r="K124" s="76"/>
    </row>
    <row r="125">
      <c r="K125" s="76"/>
    </row>
    <row r="126">
      <c r="K126" s="76"/>
    </row>
    <row r="127">
      <c r="K127" s="76"/>
    </row>
    <row r="128">
      <c r="K128" s="76"/>
    </row>
    <row r="129">
      <c r="K129" s="76"/>
    </row>
    <row r="130">
      <c r="K130" s="76"/>
    </row>
    <row r="131">
      <c r="K131" s="76"/>
    </row>
    <row r="132">
      <c r="K132" s="76"/>
    </row>
    <row r="133">
      <c r="K133" s="76"/>
    </row>
    <row r="134">
      <c r="K134" s="76"/>
    </row>
    <row r="135">
      <c r="K135" s="76"/>
    </row>
    <row r="136">
      <c r="K136" s="76"/>
    </row>
    <row r="137">
      <c r="K137" s="76"/>
    </row>
    <row r="138">
      <c r="K138" s="76"/>
    </row>
    <row r="139">
      <c r="K139" s="76"/>
    </row>
    <row r="140">
      <c r="K140" s="76"/>
    </row>
    <row r="141">
      <c r="K141" s="76"/>
    </row>
    <row r="142">
      <c r="K142" s="76"/>
    </row>
    <row r="143">
      <c r="K143" s="76"/>
    </row>
    <row r="144">
      <c r="K144" s="76"/>
    </row>
    <row r="145">
      <c r="K145" s="76"/>
    </row>
    <row r="146">
      <c r="K146" s="76"/>
    </row>
    <row r="147">
      <c r="K147" s="76"/>
    </row>
    <row r="148">
      <c r="K148" s="76"/>
    </row>
    <row r="149">
      <c r="K149" s="76"/>
    </row>
    <row r="150">
      <c r="K150" s="76"/>
    </row>
    <row r="151">
      <c r="K151" s="76"/>
    </row>
    <row r="152">
      <c r="K152" s="76"/>
    </row>
    <row r="153">
      <c r="K153" s="76"/>
    </row>
    <row r="154">
      <c r="K154" s="76"/>
    </row>
    <row r="155">
      <c r="K155" s="76"/>
    </row>
    <row r="156">
      <c r="K156" s="76"/>
    </row>
    <row r="157">
      <c r="K157" s="76"/>
    </row>
    <row r="158">
      <c r="K158" s="76"/>
    </row>
    <row r="159">
      <c r="K159" s="76"/>
    </row>
    <row r="160">
      <c r="K160" s="76"/>
    </row>
    <row r="161">
      <c r="K161" s="76"/>
    </row>
    <row r="162">
      <c r="K162" s="76"/>
    </row>
    <row r="163">
      <c r="K163" s="76"/>
    </row>
    <row r="164">
      <c r="K164" s="76"/>
    </row>
    <row r="165">
      <c r="K165" s="76"/>
    </row>
    <row r="166">
      <c r="K166" s="76"/>
    </row>
    <row r="167">
      <c r="K167" s="76"/>
    </row>
    <row r="168">
      <c r="K168" s="76"/>
    </row>
    <row r="169">
      <c r="K169" s="76"/>
    </row>
    <row r="170">
      <c r="K170" s="76"/>
    </row>
    <row r="171">
      <c r="K171" s="76"/>
    </row>
    <row r="172">
      <c r="K172" s="76"/>
    </row>
    <row r="173">
      <c r="K173" s="76"/>
    </row>
    <row r="174">
      <c r="K174" s="76"/>
    </row>
    <row r="175">
      <c r="K175" s="76"/>
    </row>
    <row r="176">
      <c r="K176" s="76"/>
    </row>
    <row r="177">
      <c r="K177" s="76"/>
    </row>
    <row r="178">
      <c r="K178" s="76"/>
    </row>
    <row r="179">
      <c r="K179" s="76"/>
    </row>
    <row r="180">
      <c r="K180" s="76"/>
    </row>
    <row r="181">
      <c r="K181" s="76"/>
    </row>
    <row r="182">
      <c r="K182" s="76"/>
    </row>
    <row r="183">
      <c r="K183" s="76"/>
    </row>
    <row r="184">
      <c r="K184" s="76"/>
    </row>
    <row r="185">
      <c r="K185" s="76"/>
    </row>
    <row r="186">
      <c r="K186" s="76"/>
    </row>
    <row r="187">
      <c r="K187" s="76"/>
    </row>
    <row r="188">
      <c r="K188" s="76"/>
    </row>
    <row r="189">
      <c r="K189" s="76"/>
    </row>
    <row r="190">
      <c r="K190" s="76"/>
    </row>
    <row r="191">
      <c r="K191" s="76"/>
    </row>
    <row r="192">
      <c r="K192" s="76"/>
    </row>
    <row r="193">
      <c r="K193" s="76"/>
    </row>
    <row r="194">
      <c r="K194" s="76"/>
    </row>
    <row r="195">
      <c r="K195" s="76"/>
    </row>
    <row r="196">
      <c r="K196" s="76"/>
    </row>
    <row r="197">
      <c r="K197" s="76"/>
    </row>
    <row r="198">
      <c r="K198" s="76"/>
    </row>
    <row r="199">
      <c r="K199" s="76"/>
    </row>
    <row r="200">
      <c r="K200" s="76"/>
    </row>
    <row r="201">
      <c r="K201" s="76"/>
    </row>
    <row r="202">
      <c r="K202" s="76"/>
    </row>
    <row r="203">
      <c r="K203" s="76"/>
    </row>
    <row r="204">
      <c r="K204" s="76"/>
    </row>
    <row r="205">
      <c r="K205" s="76"/>
    </row>
    <row r="206">
      <c r="K206" s="76"/>
    </row>
    <row r="207">
      <c r="K207" s="76"/>
    </row>
    <row r="208">
      <c r="K208" s="76"/>
    </row>
    <row r="209">
      <c r="K209" s="76"/>
    </row>
    <row r="210">
      <c r="K210" s="76"/>
    </row>
    <row r="211">
      <c r="K211" s="76"/>
    </row>
    <row r="212">
      <c r="K212" s="76"/>
    </row>
    <row r="213">
      <c r="K213" s="76"/>
    </row>
    <row r="214">
      <c r="K214" s="76"/>
    </row>
    <row r="215">
      <c r="K215" s="76"/>
    </row>
    <row r="216">
      <c r="K216" s="76"/>
    </row>
    <row r="217">
      <c r="K217" s="76"/>
    </row>
    <row r="218">
      <c r="K218" s="76"/>
    </row>
    <row r="219">
      <c r="K219" s="76"/>
    </row>
    <row r="220">
      <c r="K220" s="76"/>
    </row>
    <row r="221">
      <c r="K221" s="76"/>
    </row>
    <row r="222">
      <c r="K222" s="76"/>
    </row>
    <row r="223">
      <c r="K223" s="76"/>
    </row>
    <row r="224">
      <c r="K224" s="76"/>
    </row>
    <row r="225">
      <c r="K225" s="76"/>
    </row>
    <row r="226">
      <c r="K226" s="76"/>
    </row>
    <row r="227">
      <c r="K227" s="76"/>
    </row>
    <row r="228">
      <c r="K228" s="76"/>
    </row>
    <row r="229">
      <c r="K229" s="76"/>
    </row>
    <row r="230">
      <c r="K230" s="76"/>
    </row>
    <row r="231">
      <c r="K231" s="76"/>
    </row>
    <row r="232">
      <c r="K232" s="76"/>
    </row>
    <row r="233">
      <c r="K233" s="76"/>
    </row>
    <row r="234">
      <c r="K234" s="76"/>
    </row>
    <row r="235">
      <c r="K235" s="76"/>
    </row>
    <row r="236">
      <c r="K236" s="76"/>
    </row>
    <row r="237">
      <c r="K237" s="76"/>
    </row>
    <row r="238">
      <c r="K238" s="76"/>
    </row>
    <row r="239">
      <c r="K239" s="76"/>
    </row>
    <row r="240">
      <c r="K240" s="76"/>
    </row>
    <row r="241">
      <c r="K241" s="76"/>
    </row>
    <row r="242">
      <c r="K242" s="76"/>
    </row>
    <row r="243">
      <c r="K243" s="76"/>
    </row>
    <row r="244">
      <c r="K244" s="76"/>
    </row>
    <row r="245">
      <c r="K245" s="76"/>
    </row>
    <row r="246">
      <c r="K246" s="76"/>
    </row>
    <row r="247">
      <c r="K247" s="76"/>
    </row>
    <row r="248">
      <c r="K248" s="76"/>
    </row>
    <row r="249">
      <c r="K249" s="76"/>
    </row>
    <row r="250">
      <c r="K250" s="76"/>
    </row>
    <row r="251">
      <c r="K251" s="76"/>
    </row>
    <row r="252">
      <c r="K252" s="76"/>
    </row>
    <row r="253">
      <c r="K253" s="76"/>
    </row>
    <row r="254">
      <c r="K254" s="76"/>
    </row>
    <row r="255">
      <c r="K255" s="76"/>
    </row>
    <row r="256">
      <c r="K256" s="76"/>
    </row>
    <row r="257">
      <c r="K257" s="76"/>
    </row>
    <row r="258">
      <c r="K258" s="76"/>
    </row>
    <row r="259">
      <c r="K259" s="76"/>
    </row>
    <row r="260">
      <c r="K260" s="76"/>
    </row>
    <row r="261">
      <c r="K261" s="76"/>
    </row>
    <row r="262">
      <c r="K262" s="76"/>
    </row>
    <row r="263">
      <c r="K263" s="76"/>
    </row>
    <row r="264">
      <c r="K264" s="76"/>
    </row>
    <row r="265">
      <c r="K265" s="76"/>
    </row>
    <row r="266">
      <c r="K266" s="76"/>
    </row>
    <row r="267">
      <c r="K267" s="76"/>
    </row>
    <row r="268">
      <c r="K268" s="76"/>
    </row>
    <row r="269">
      <c r="K269" s="76"/>
    </row>
    <row r="270">
      <c r="K270" s="76"/>
    </row>
    <row r="271">
      <c r="K271" s="76"/>
    </row>
    <row r="272">
      <c r="K272" s="76"/>
    </row>
    <row r="273">
      <c r="K273" s="76"/>
    </row>
    <row r="274">
      <c r="K274" s="76"/>
    </row>
    <row r="275">
      <c r="K275" s="76"/>
    </row>
    <row r="276">
      <c r="K276" s="76"/>
    </row>
    <row r="277">
      <c r="K277" s="76"/>
    </row>
    <row r="278">
      <c r="K278" s="76"/>
    </row>
    <row r="279">
      <c r="K279" s="76"/>
    </row>
    <row r="280">
      <c r="K280" s="76"/>
    </row>
    <row r="281">
      <c r="K281" s="76"/>
    </row>
    <row r="282">
      <c r="K282" s="76"/>
    </row>
    <row r="283">
      <c r="K283" s="76"/>
    </row>
    <row r="284">
      <c r="K284" s="76"/>
    </row>
    <row r="285">
      <c r="K285" s="76"/>
    </row>
    <row r="286">
      <c r="K286" s="76"/>
    </row>
    <row r="287">
      <c r="K287" s="76"/>
    </row>
    <row r="288">
      <c r="K288" s="76"/>
    </row>
    <row r="289">
      <c r="K289" s="76"/>
    </row>
    <row r="290">
      <c r="K290" s="76"/>
    </row>
    <row r="291">
      <c r="K291" s="76"/>
    </row>
    <row r="292">
      <c r="K292" s="76"/>
    </row>
    <row r="293">
      <c r="K293" s="76"/>
    </row>
    <row r="294">
      <c r="K294" s="76"/>
    </row>
    <row r="295">
      <c r="K295" s="76"/>
    </row>
    <row r="296">
      <c r="K296" s="76"/>
    </row>
    <row r="297">
      <c r="K297" s="76"/>
    </row>
    <row r="298">
      <c r="K298" s="76"/>
    </row>
    <row r="299">
      <c r="K299" s="76"/>
    </row>
    <row r="300">
      <c r="K300" s="76"/>
    </row>
    <row r="301">
      <c r="K301" s="76"/>
    </row>
    <row r="302">
      <c r="K302" s="76"/>
    </row>
    <row r="303">
      <c r="K303" s="76"/>
    </row>
    <row r="304">
      <c r="K304" s="76"/>
    </row>
    <row r="305">
      <c r="K305" s="76"/>
    </row>
    <row r="306">
      <c r="K306" s="76"/>
    </row>
    <row r="307">
      <c r="K307" s="76"/>
    </row>
    <row r="308">
      <c r="K308" s="76"/>
    </row>
    <row r="309">
      <c r="K309" s="76"/>
    </row>
    <row r="310">
      <c r="K310" s="76"/>
    </row>
    <row r="311">
      <c r="K311" s="76"/>
    </row>
    <row r="312">
      <c r="K312" s="76"/>
    </row>
    <row r="313">
      <c r="K313" s="76"/>
    </row>
    <row r="314">
      <c r="K314" s="76"/>
    </row>
    <row r="315">
      <c r="K315" s="76"/>
    </row>
    <row r="316">
      <c r="K316" s="76"/>
    </row>
    <row r="317">
      <c r="K317" s="76"/>
    </row>
    <row r="318">
      <c r="K318" s="76"/>
    </row>
    <row r="319">
      <c r="K319" s="76"/>
    </row>
    <row r="320">
      <c r="K320" s="76"/>
    </row>
    <row r="321">
      <c r="K321" s="76"/>
    </row>
    <row r="322">
      <c r="K322" s="76"/>
    </row>
    <row r="323">
      <c r="K323" s="76"/>
    </row>
    <row r="324">
      <c r="K324" s="76"/>
    </row>
    <row r="325">
      <c r="K325" s="76"/>
    </row>
    <row r="326">
      <c r="K326" s="76"/>
    </row>
    <row r="327">
      <c r="K327" s="76"/>
    </row>
    <row r="328">
      <c r="K328" s="76"/>
    </row>
    <row r="329">
      <c r="K329" s="76"/>
    </row>
    <row r="330">
      <c r="K330" s="76"/>
    </row>
    <row r="331">
      <c r="K331" s="76"/>
    </row>
    <row r="332">
      <c r="K332" s="76"/>
    </row>
    <row r="333">
      <c r="K333" s="76"/>
    </row>
    <row r="334">
      <c r="K334" s="76"/>
    </row>
    <row r="335">
      <c r="K335" s="76"/>
    </row>
    <row r="336">
      <c r="K336" s="76"/>
    </row>
    <row r="337">
      <c r="K337" s="76"/>
    </row>
    <row r="338">
      <c r="K338" s="76"/>
    </row>
    <row r="339">
      <c r="K339" s="76"/>
    </row>
    <row r="340">
      <c r="K340" s="76"/>
    </row>
    <row r="341">
      <c r="K341" s="76"/>
    </row>
    <row r="342">
      <c r="K342" s="76"/>
    </row>
    <row r="343">
      <c r="K343" s="76"/>
    </row>
    <row r="344">
      <c r="K344" s="76"/>
    </row>
    <row r="345">
      <c r="K345" s="76"/>
    </row>
    <row r="346">
      <c r="K346" s="76"/>
    </row>
    <row r="347">
      <c r="K347" s="76"/>
    </row>
    <row r="348">
      <c r="K348" s="76"/>
    </row>
    <row r="349">
      <c r="K349" s="76"/>
    </row>
    <row r="350">
      <c r="K350" s="76"/>
    </row>
    <row r="351">
      <c r="K351" s="76"/>
    </row>
    <row r="352">
      <c r="K352" s="76"/>
    </row>
    <row r="353">
      <c r="K353" s="76"/>
    </row>
    <row r="354">
      <c r="K354" s="76"/>
    </row>
    <row r="355">
      <c r="K355" s="76"/>
    </row>
    <row r="356">
      <c r="K356" s="76"/>
    </row>
    <row r="357">
      <c r="K357" s="76"/>
    </row>
    <row r="358">
      <c r="K358" s="76"/>
    </row>
    <row r="359">
      <c r="K359" s="76"/>
    </row>
    <row r="360">
      <c r="K360" s="76"/>
    </row>
    <row r="361">
      <c r="K361" s="76"/>
    </row>
    <row r="362">
      <c r="K362" s="76"/>
    </row>
    <row r="363">
      <c r="K363" s="76"/>
    </row>
    <row r="364">
      <c r="K364" s="76"/>
    </row>
    <row r="365">
      <c r="K365" s="76"/>
    </row>
    <row r="366">
      <c r="K366" s="76"/>
    </row>
    <row r="367">
      <c r="K367" s="76"/>
    </row>
    <row r="368">
      <c r="K368" s="76"/>
    </row>
    <row r="369">
      <c r="K369" s="76"/>
    </row>
    <row r="370">
      <c r="K370" s="76"/>
    </row>
    <row r="371">
      <c r="K371" s="76"/>
    </row>
    <row r="372">
      <c r="K372" s="76"/>
    </row>
    <row r="373">
      <c r="K373" s="76"/>
    </row>
    <row r="374">
      <c r="K374" s="76"/>
    </row>
    <row r="375">
      <c r="K375" s="76"/>
    </row>
    <row r="376">
      <c r="K376" s="76"/>
    </row>
    <row r="377">
      <c r="K377" s="76"/>
    </row>
    <row r="378">
      <c r="K378" s="76"/>
    </row>
    <row r="379">
      <c r="K379" s="76"/>
    </row>
    <row r="380">
      <c r="K380" s="76"/>
    </row>
    <row r="381">
      <c r="K381" s="76"/>
    </row>
    <row r="382">
      <c r="K382" s="76"/>
    </row>
    <row r="383">
      <c r="K383" s="76"/>
    </row>
    <row r="384">
      <c r="K384" s="76"/>
    </row>
    <row r="385">
      <c r="K385" s="76"/>
    </row>
    <row r="386">
      <c r="K386" s="76"/>
    </row>
    <row r="387">
      <c r="K387" s="76"/>
    </row>
    <row r="388">
      <c r="K388" s="76"/>
    </row>
    <row r="389">
      <c r="K389" s="76"/>
    </row>
    <row r="390">
      <c r="K390" s="76"/>
    </row>
    <row r="391">
      <c r="K391" s="76"/>
    </row>
    <row r="392">
      <c r="K392" s="76"/>
    </row>
    <row r="393">
      <c r="K393" s="76"/>
    </row>
    <row r="394">
      <c r="K394" s="76"/>
    </row>
    <row r="395">
      <c r="K395" s="76"/>
    </row>
    <row r="396">
      <c r="K396" s="76"/>
    </row>
    <row r="397">
      <c r="K397" s="76"/>
    </row>
    <row r="398">
      <c r="K398" s="76"/>
    </row>
    <row r="399">
      <c r="K399" s="76"/>
    </row>
    <row r="400">
      <c r="K400" s="76"/>
    </row>
    <row r="401">
      <c r="K401" s="76"/>
    </row>
    <row r="402">
      <c r="K402" s="76"/>
    </row>
    <row r="403">
      <c r="K403" s="76"/>
    </row>
    <row r="404">
      <c r="K404" s="76"/>
    </row>
    <row r="405">
      <c r="K405" s="76"/>
    </row>
    <row r="406">
      <c r="K406" s="76"/>
    </row>
    <row r="407">
      <c r="K407" s="76"/>
    </row>
    <row r="408">
      <c r="K408" s="76"/>
    </row>
    <row r="409">
      <c r="K409" s="76"/>
    </row>
    <row r="410">
      <c r="K410" s="76"/>
    </row>
    <row r="411">
      <c r="K411" s="76"/>
    </row>
    <row r="412">
      <c r="K412" s="76"/>
    </row>
    <row r="413">
      <c r="K413" s="76"/>
    </row>
    <row r="414">
      <c r="K414" s="76"/>
    </row>
    <row r="415">
      <c r="K415" s="76"/>
    </row>
    <row r="416">
      <c r="K416" s="76"/>
    </row>
    <row r="417">
      <c r="K417" s="76"/>
    </row>
    <row r="418">
      <c r="K418" s="76"/>
    </row>
    <row r="419">
      <c r="K419" s="76"/>
    </row>
    <row r="420">
      <c r="K420" s="76"/>
    </row>
    <row r="421">
      <c r="K421" s="76"/>
    </row>
    <row r="422">
      <c r="K422" s="76"/>
    </row>
    <row r="423">
      <c r="K423" s="76"/>
    </row>
    <row r="424">
      <c r="K424" s="76"/>
    </row>
    <row r="425">
      <c r="K425" s="76"/>
    </row>
    <row r="426">
      <c r="K426" s="76"/>
    </row>
    <row r="427">
      <c r="K427" s="76"/>
    </row>
    <row r="428">
      <c r="K428" s="76"/>
    </row>
    <row r="429">
      <c r="K429" s="76"/>
    </row>
    <row r="430">
      <c r="K430" s="76"/>
    </row>
    <row r="431">
      <c r="K431" s="76"/>
    </row>
    <row r="432">
      <c r="K432" s="76"/>
    </row>
    <row r="433">
      <c r="K433" s="76"/>
    </row>
    <row r="434">
      <c r="K434" s="76"/>
    </row>
    <row r="435">
      <c r="K435" s="76"/>
    </row>
    <row r="436">
      <c r="K436" s="76"/>
    </row>
    <row r="437">
      <c r="K437" s="76"/>
    </row>
    <row r="438">
      <c r="K438" s="76"/>
    </row>
    <row r="439">
      <c r="K439" s="76"/>
    </row>
    <row r="440">
      <c r="K440" s="76"/>
    </row>
    <row r="441">
      <c r="K441" s="76"/>
    </row>
    <row r="442">
      <c r="K442" s="76"/>
    </row>
    <row r="443">
      <c r="K443" s="76"/>
    </row>
    <row r="444">
      <c r="K444" s="76"/>
    </row>
    <row r="445">
      <c r="K445" s="76"/>
    </row>
    <row r="446">
      <c r="K446" s="76"/>
    </row>
    <row r="447">
      <c r="K447" s="76"/>
    </row>
    <row r="448">
      <c r="K448" s="76"/>
    </row>
    <row r="449">
      <c r="K449" s="76"/>
    </row>
    <row r="450">
      <c r="K450" s="76"/>
    </row>
    <row r="451">
      <c r="K451" s="76"/>
    </row>
    <row r="452">
      <c r="K452" s="76"/>
    </row>
    <row r="453">
      <c r="K453" s="76"/>
    </row>
    <row r="454">
      <c r="K454" s="76"/>
    </row>
    <row r="455">
      <c r="K455" s="76"/>
    </row>
    <row r="456">
      <c r="K456" s="76"/>
    </row>
    <row r="457">
      <c r="K457" s="76"/>
    </row>
    <row r="458">
      <c r="K458" s="76"/>
    </row>
    <row r="459">
      <c r="K459" s="76"/>
    </row>
    <row r="460">
      <c r="K460" s="76"/>
    </row>
    <row r="461">
      <c r="K461" s="76"/>
    </row>
    <row r="462">
      <c r="K462" s="76"/>
    </row>
    <row r="463">
      <c r="K463" s="76"/>
    </row>
    <row r="464">
      <c r="K464" s="76"/>
    </row>
    <row r="465">
      <c r="K465" s="76"/>
    </row>
    <row r="466">
      <c r="K466" s="76"/>
    </row>
    <row r="467">
      <c r="K467" s="76"/>
    </row>
    <row r="468">
      <c r="K468" s="76"/>
    </row>
    <row r="469">
      <c r="K469" s="76"/>
    </row>
    <row r="470">
      <c r="K470" s="76"/>
    </row>
    <row r="471">
      <c r="K471" s="76"/>
    </row>
    <row r="472">
      <c r="K472" s="76"/>
    </row>
    <row r="473">
      <c r="K473" s="76"/>
    </row>
    <row r="474">
      <c r="K474" s="76"/>
    </row>
    <row r="475">
      <c r="K475" s="76"/>
    </row>
    <row r="476">
      <c r="K476" s="76"/>
    </row>
    <row r="477">
      <c r="K477" s="76"/>
    </row>
    <row r="478">
      <c r="K478" s="76"/>
    </row>
    <row r="479">
      <c r="K479" s="76"/>
    </row>
    <row r="480">
      <c r="K480" s="76"/>
    </row>
    <row r="481">
      <c r="K481" s="76"/>
    </row>
    <row r="482">
      <c r="K482" s="76"/>
    </row>
    <row r="483">
      <c r="K483" s="76"/>
    </row>
    <row r="484">
      <c r="K484" s="76"/>
    </row>
    <row r="485">
      <c r="K485" s="76"/>
    </row>
    <row r="486">
      <c r="K486" s="76"/>
    </row>
    <row r="487">
      <c r="K487" s="76"/>
    </row>
    <row r="488">
      <c r="K488" s="76"/>
    </row>
    <row r="489">
      <c r="K489" s="76"/>
    </row>
    <row r="490">
      <c r="K490" s="76"/>
    </row>
    <row r="491">
      <c r="K491" s="76"/>
    </row>
    <row r="492">
      <c r="K492" s="76"/>
    </row>
    <row r="493">
      <c r="K493" s="76"/>
    </row>
    <row r="494">
      <c r="K494" s="76"/>
    </row>
    <row r="495">
      <c r="K495" s="76"/>
    </row>
    <row r="496">
      <c r="K496" s="76"/>
    </row>
    <row r="497">
      <c r="K497" s="76"/>
    </row>
    <row r="498">
      <c r="K498" s="76"/>
    </row>
    <row r="499">
      <c r="K499" s="76"/>
    </row>
    <row r="500">
      <c r="K500" s="76"/>
    </row>
    <row r="501">
      <c r="K501" s="76"/>
    </row>
    <row r="502">
      <c r="K502" s="76"/>
    </row>
    <row r="503">
      <c r="K503" s="76"/>
    </row>
    <row r="504">
      <c r="K504" s="76"/>
    </row>
    <row r="505">
      <c r="K505" s="76"/>
    </row>
    <row r="506">
      <c r="K506" s="76"/>
    </row>
    <row r="507">
      <c r="K507" s="76"/>
    </row>
    <row r="508">
      <c r="K508" s="76"/>
    </row>
    <row r="509">
      <c r="K509" s="76"/>
    </row>
    <row r="510">
      <c r="K510" s="76"/>
    </row>
    <row r="511">
      <c r="K511" s="76"/>
    </row>
    <row r="512">
      <c r="K512" s="76"/>
    </row>
    <row r="513">
      <c r="K513" s="76"/>
    </row>
    <row r="514">
      <c r="K514" s="76"/>
    </row>
    <row r="515">
      <c r="K515" s="76"/>
    </row>
    <row r="516">
      <c r="K516" s="76"/>
    </row>
    <row r="517">
      <c r="K517" s="76"/>
    </row>
    <row r="518">
      <c r="K518" s="76"/>
    </row>
    <row r="519">
      <c r="K519" s="76"/>
    </row>
    <row r="520">
      <c r="K520" s="76"/>
    </row>
    <row r="521">
      <c r="K521" s="76"/>
    </row>
    <row r="522">
      <c r="K522" s="76"/>
    </row>
    <row r="523">
      <c r="K523" s="76"/>
    </row>
    <row r="524">
      <c r="K524" s="76"/>
    </row>
    <row r="525">
      <c r="K525" s="76"/>
    </row>
    <row r="526">
      <c r="K526" s="76"/>
    </row>
    <row r="527">
      <c r="K527" s="76"/>
    </row>
    <row r="528">
      <c r="K528" s="76"/>
    </row>
    <row r="529">
      <c r="K529" s="76"/>
    </row>
    <row r="530">
      <c r="K530" s="76"/>
    </row>
    <row r="531">
      <c r="K531" s="76"/>
    </row>
    <row r="532">
      <c r="K532" s="76"/>
    </row>
    <row r="533">
      <c r="K533" s="76"/>
    </row>
    <row r="534">
      <c r="K534" s="76"/>
    </row>
    <row r="535">
      <c r="K535" s="76"/>
    </row>
    <row r="536">
      <c r="K536" s="76"/>
    </row>
    <row r="537">
      <c r="K537" s="76"/>
    </row>
    <row r="538">
      <c r="K538" s="76"/>
    </row>
    <row r="539">
      <c r="K539" s="76"/>
    </row>
    <row r="540">
      <c r="K540" s="76"/>
    </row>
    <row r="541">
      <c r="K541" s="76"/>
    </row>
    <row r="542">
      <c r="K542" s="76"/>
    </row>
    <row r="543">
      <c r="K543" s="76"/>
    </row>
    <row r="544">
      <c r="K544" s="76"/>
    </row>
    <row r="545">
      <c r="K545" s="76"/>
    </row>
    <row r="546">
      <c r="K546" s="76"/>
    </row>
    <row r="547">
      <c r="K547" s="76"/>
    </row>
    <row r="548">
      <c r="K548" s="76"/>
    </row>
    <row r="549">
      <c r="K549" s="76"/>
    </row>
    <row r="550">
      <c r="K550" s="76"/>
    </row>
    <row r="551">
      <c r="K551" s="76"/>
    </row>
    <row r="552">
      <c r="K552" s="76"/>
    </row>
    <row r="553">
      <c r="K553" s="76"/>
    </row>
    <row r="554">
      <c r="K554" s="76"/>
    </row>
    <row r="555">
      <c r="K555" s="76"/>
    </row>
    <row r="556">
      <c r="K556" s="76"/>
    </row>
    <row r="557">
      <c r="K557" s="76"/>
    </row>
    <row r="558">
      <c r="K558" s="76"/>
    </row>
    <row r="559">
      <c r="K559" s="76"/>
    </row>
    <row r="560">
      <c r="K560" s="76"/>
    </row>
    <row r="561">
      <c r="K561" s="76"/>
    </row>
    <row r="562">
      <c r="K562" s="76"/>
    </row>
    <row r="563">
      <c r="K563" s="76"/>
    </row>
    <row r="564">
      <c r="K564" s="76"/>
    </row>
    <row r="565">
      <c r="K565" s="76"/>
    </row>
    <row r="566">
      <c r="K566" s="76"/>
    </row>
    <row r="567">
      <c r="K567" s="76"/>
    </row>
    <row r="568">
      <c r="K568" s="76"/>
    </row>
    <row r="569">
      <c r="K569" s="76"/>
    </row>
    <row r="570">
      <c r="K570" s="76"/>
    </row>
    <row r="571">
      <c r="K571" s="76"/>
    </row>
    <row r="572">
      <c r="K572" s="76"/>
    </row>
    <row r="573">
      <c r="K573" s="76"/>
    </row>
    <row r="574">
      <c r="K574" s="76"/>
    </row>
    <row r="575">
      <c r="K575" s="76"/>
    </row>
    <row r="576">
      <c r="K576" s="76"/>
    </row>
    <row r="577">
      <c r="K577" s="76"/>
    </row>
    <row r="578">
      <c r="K578" s="76"/>
    </row>
    <row r="579">
      <c r="K579" s="76"/>
    </row>
    <row r="580">
      <c r="K580" s="76"/>
    </row>
    <row r="581">
      <c r="K581" s="76"/>
    </row>
    <row r="582">
      <c r="K582" s="76"/>
    </row>
    <row r="583">
      <c r="K583" s="76"/>
    </row>
    <row r="584">
      <c r="K584" s="76"/>
    </row>
    <row r="585">
      <c r="K585" s="76"/>
    </row>
    <row r="586">
      <c r="K586" s="76"/>
    </row>
    <row r="587">
      <c r="K587" s="76"/>
    </row>
    <row r="588">
      <c r="K588" s="76"/>
    </row>
    <row r="589">
      <c r="K589" s="76"/>
    </row>
    <row r="590">
      <c r="K590" s="76"/>
    </row>
    <row r="591">
      <c r="K591" s="76"/>
    </row>
    <row r="592">
      <c r="K592" s="76"/>
    </row>
    <row r="593">
      <c r="K593" s="76"/>
    </row>
    <row r="594">
      <c r="K594" s="76"/>
    </row>
    <row r="595">
      <c r="K595" s="76"/>
    </row>
    <row r="596">
      <c r="K596" s="76"/>
    </row>
    <row r="597">
      <c r="K597" s="76"/>
    </row>
    <row r="598">
      <c r="K598" s="76"/>
    </row>
    <row r="599">
      <c r="K599" s="76"/>
    </row>
    <row r="600">
      <c r="K600" s="76"/>
    </row>
    <row r="601">
      <c r="K601" s="76"/>
    </row>
    <row r="602">
      <c r="K602" s="76"/>
    </row>
    <row r="603">
      <c r="K603" s="76"/>
    </row>
    <row r="604">
      <c r="K604" s="76"/>
    </row>
    <row r="605">
      <c r="K605" s="76"/>
    </row>
    <row r="606">
      <c r="K606" s="76"/>
    </row>
    <row r="607">
      <c r="K607" s="76"/>
    </row>
    <row r="608">
      <c r="K608" s="76"/>
    </row>
    <row r="609">
      <c r="K609" s="76"/>
    </row>
    <row r="610">
      <c r="K610" s="76"/>
    </row>
    <row r="611">
      <c r="K611" s="76"/>
    </row>
    <row r="612">
      <c r="K612" s="76"/>
    </row>
    <row r="613">
      <c r="K613" s="76"/>
    </row>
    <row r="614">
      <c r="K614" s="76"/>
    </row>
    <row r="615">
      <c r="K615" s="76"/>
    </row>
    <row r="616">
      <c r="K616" s="76"/>
    </row>
    <row r="617">
      <c r="K617" s="76"/>
    </row>
    <row r="618">
      <c r="K618" s="76"/>
    </row>
    <row r="619">
      <c r="K619" s="76"/>
    </row>
    <row r="620">
      <c r="K620" s="76"/>
    </row>
    <row r="621">
      <c r="K621" s="76"/>
    </row>
    <row r="622">
      <c r="K622" s="76"/>
    </row>
    <row r="623">
      <c r="K623" s="76"/>
    </row>
    <row r="624">
      <c r="K624" s="76"/>
    </row>
    <row r="625">
      <c r="K625" s="76"/>
    </row>
    <row r="626">
      <c r="K626" s="76"/>
    </row>
    <row r="627">
      <c r="K627" s="76"/>
    </row>
    <row r="628">
      <c r="K628" s="76"/>
    </row>
    <row r="629">
      <c r="K629" s="76"/>
    </row>
    <row r="630">
      <c r="K630" s="76"/>
    </row>
    <row r="631">
      <c r="K631" s="76"/>
    </row>
    <row r="632">
      <c r="K632" s="76"/>
    </row>
    <row r="633">
      <c r="K633" s="76"/>
    </row>
    <row r="634">
      <c r="K634" s="76"/>
    </row>
    <row r="635">
      <c r="K635" s="76"/>
    </row>
    <row r="636">
      <c r="K636" s="76"/>
    </row>
    <row r="637">
      <c r="K637" s="76"/>
    </row>
    <row r="638">
      <c r="K638" s="76"/>
    </row>
    <row r="639">
      <c r="K639" s="76"/>
    </row>
    <row r="640">
      <c r="K640" s="76"/>
    </row>
    <row r="641">
      <c r="K641" s="76"/>
    </row>
    <row r="642">
      <c r="K642" s="76"/>
    </row>
    <row r="643">
      <c r="K643" s="76"/>
    </row>
    <row r="644">
      <c r="K644" s="76"/>
    </row>
    <row r="645">
      <c r="K645" s="76"/>
    </row>
    <row r="646">
      <c r="K646" s="76"/>
    </row>
    <row r="647">
      <c r="K647" s="76"/>
    </row>
    <row r="648">
      <c r="K648" s="76"/>
    </row>
    <row r="649">
      <c r="K649" s="76"/>
    </row>
    <row r="650">
      <c r="K650" s="76"/>
    </row>
    <row r="651">
      <c r="K651" s="76"/>
    </row>
    <row r="652">
      <c r="K652" s="76"/>
    </row>
    <row r="653">
      <c r="K653" s="76"/>
    </row>
    <row r="654">
      <c r="K654" s="76"/>
    </row>
    <row r="655">
      <c r="K655" s="76"/>
    </row>
    <row r="656">
      <c r="K656" s="76"/>
    </row>
    <row r="657">
      <c r="K657" s="76"/>
    </row>
    <row r="658">
      <c r="K658" s="76"/>
    </row>
    <row r="659">
      <c r="K659" s="76"/>
    </row>
    <row r="660">
      <c r="K660" s="76"/>
    </row>
    <row r="661">
      <c r="K661" s="76"/>
    </row>
    <row r="662">
      <c r="K662" s="76"/>
    </row>
    <row r="663">
      <c r="K663" s="76"/>
    </row>
    <row r="664">
      <c r="K664" s="76"/>
    </row>
    <row r="665">
      <c r="K665" s="76"/>
    </row>
    <row r="666">
      <c r="K666" s="76"/>
    </row>
    <row r="667">
      <c r="K667" s="76"/>
    </row>
    <row r="668">
      <c r="K668" s="76"/>
    </row>
    <row r="669">
      <c r="K669" s="76"/>
    </row>
    <row r="670">
      <c r="K670" s="76"/>
    </row>
    <row r="671">
      <c r="K671" s="76"/>
    </row>
    <row r="672">
      <c r="K672" s="76"/>
    </row>
    <row r="673">
      <c r="K673" s="76"/>
    </row>
    <row r="674">
      <c r="K674" s="76"/>
    </row>
    <row r="675">
      <c r="K675" s="76"/>
    </row>
    <row r="676">
      <c r="K676" s="76"/>
    </row>
    <row r="677">
      <c r="K677" s="76"/>
    </row>
    <row r="678">
      <c r="K678" s="76"/>
    </row>
    <row r="679">
      <c r="K679" s="76"/>
    </row>
    <row r="680">
      <c r="K680" s="76"/>
    </row>
    <row r="681">
      <c r="K681" s="76"/>
    </row>
    <row r="682">
      <c r="K682" s="76"/>
    </row>
    <row r="683">
      <c r="K683" s="76"/>
    </row>
    <row r="684">
      <c r="K684" s="76"/>
    </row>
    <row r="685">
      <c r="K685" s="76"/>
    </row>
    <row r="686">
      <c r="K686" s="76"/>
    </row>
    <row r="687">
      <c r="K687" s="76"/>
    </row>
    <row r="688">
      <c r="K688" s="76"/>
    </row>
    <row r="689">
      <c r="K689" s="76"/>
    </row>
    <row r="690">
      <c r="K690" s="76"/>
    </row>
    <row r="691">
      <c r="K691" s="76"/>
    </row>
    <row r="692">
      <c r="K692" s="76"/>
    </row>
    <row r="693">
      <c r="K693" s="76"/>
    </row>
    <row r="694">
      <c r="K694" s="76"/>
    </row>
    <row r="695">
      <c r="K695" s="76"/>
    </row>
    <row r="696">
      <c r="K696" s="76"/>
    </row>
    <row r="697">
      <c r="K697" s="76"/>
    </row>
    <row r="698">
      <c r="K698" s="76"/>
    </row>
    <row r="699">
      <c r="K699" s="76"/>
    </row>
    <row r="700">
      <c r="K700" s="76"/>
    </row>
    <row r="701">
      <c r="K701" s="76"/>
    </row>
    <row r="702">
      <c r="K702" s="76"/>
    </row>
    <row r="703">
      <c r="K703" s="76"/>
    </row>
    <row r="704">
      <c r="K704" s="76"/>
    </row>
    <row r="705">
      <c r="K705" s="76"/>
    </row>
    <row r="706">
      <c r="K706" s="76"/>
    </row>
    <row r="707">
      <c r="K707" s="76"/>
    </row>
    <row r="708">
      <c r="K708" s="76"/>
    </row>
    <row r="709">
      <c r="K709" s="76"/>
    </row>
    <row r="710">
      <c r="K710" s="76"/>
    </row>
    <row r="711">
      <c r="K711" s="76"/>
    </row>
    <row r="712">
      <c r="K712" s="76"/>
    </row>
    <row r="713">
      <c r="K713" s="76"/>
    </row>
    <row r="714">
      <c r="K714" s="76"/>
    </row>
    <row r="715">
      <c r="K715" s="76"/>
    </row>
    <row r="716">
      <c r="K716" s="76"/>
    </row>
    <row r="717">
      <c r="K717" s="76"/>
    </row>
    <row r="718">
      <c r="K718" s="76"/>
    </row>
    <row r="719">
      <c r="K719" s="76"/>
    </row>
    <row r="720">
      <c r="K720" s="76"/>
    </row>
    <row r="721">
      <c r="K721" s="76"/>
    </row>
    <row r="722">
      <c r="K722" s="76"/>
    </row>
    <row r="723">
      <c r="K723" s="76"/>
    </row>
    <row r="724">
      <c r="K724" s="76"/>
    </row>
    <row r="725">
      <c r="K725" s="76"/>
    </row>
    <row r="726">
      <c r="K726" s="76"/>
    </row>
    <row r="727">
      <c r="K727" s="76"/>
    </row>
    <row r="728">
      <c r="K728" s="76"/>
    </row>
    <row r="729">
      <c r="K729" s="76"/>
    </row>
    <row r="730">
      <c r="K730" s="76"/>
    </row>
    <row r="731">
      <c r="K731" s="76"/>
    </row>
    <row r="732">
      <c r="K732" s="76"/>
    </row>
    <row r="733">
      <c r="K733" s="76"/>
    </row>
    <row r="734">
      <c r="K734" s="76"/>
    </row>
    <row r="735">
      <c r="K735" s="76"/>
    </row>
    <row r="736">
      <c r="K736" s="76"/>
    </row>
    <row r="737">
      <c r="K737" s="76"/>
    </row>
    <row r="738">
      <c r="K738" s="76"/>
    </row>
    <row r="739">
      <c r="K739" s="76"/>
    </row>
    <row r="740">
      <c r="K740" s="76"/>
    </row>
    <row r="741">
      <c r="K741" s="76"/>
    </row>
    <row r="742">
      <c r="K742" s="76"/>
    </row>
    <row r="743">
      <c r="K743" s="76"/>
    </row>
    <row r="744">
      <c r="K744" s="76"/>
    </row>
    <row r="745">
      <c r="K745" s="76"/>
    </row>
    <row r="746">
      <c r="K746" s="76"/>
    </row>
    <row r="747">
      <c r="K747" s="76"/>
    </row>
    <row r="748">
      <c r="K748" s="76"/>
    </row>
    <row r="749">
      <c r="K749" s="76"/>
    </row>
    <row r="750">
      <c r="K750" s="76"/>
    </row>
    <row r="751">
      <c r="K751" s="76"/>
    </row>
    <row r="752">
      <c r="K752" s="76"/>
    </row>
    <row r="753">
      <c r="K753" s="76"/>
    </row>
    <row r="754">
      <c r="K754" s="76"/>
    </row>
    <row r="755">
      <c r="K755" s="76"/>
    </row>
    <row r="756">
      <c r="K756" s="76"/>
    </row>
    <row r="757">
      <c r="K757" s="76"/>
    </row>
    <row r="758">
      <c r="K758" s="76"/>
    </row>
    <row r="759">
      <c r="K759" s="76"/>
    </row>
    <row r="760">
      <c r="K760" s="76"/>
    </row>
    <row r="761">
      <c r="K761" s="76"/>
    </row>
    <row r="762">
      <c r="K762" s="76"/>
    </row>
    <row r="763">
      <c r="K763" s="76"/>
    </row>
    <row r="764">
      <c r="K764" s="76"/>
    </row>
    <row r="765">
      <c r="K765" s="76"/>
    </row>
    <row r="766">
      <c r="K766" s="76"/>
    </row>
    <row r="767">
      <c r="K767" s="76"/>
    </row>
    <row r="768">
      <c r="K768" s="76"/>
    </row>
    <row r="769">
      <c r="K769" s="76"/>
    </row>
    <row r="770">
      <c r="K770" s="76"/>
    </row>
    <row r="771">
      <c r="K771" s="76"/>
    </row>
    <row r="772">
      <c r="K772" s="76"/>
    </row>
    <row r="773">
      <c r="K773" s="76"/>
    </row>
    <row r="774">
      <c r="K774" s="76"/>
    </row>
    <row r="775">
      <c r="K775" s="76"/>
    </row>
    <row r="776">
      <c r="K776" s="76"/>
    </row>
    <row r="777">
      <c r="K777" s="76"/>
    </row>
    <row r="778">
      <c r="K778" s="76"/>
    </row>
    <row r="779">
      <c r="K779" s="76"/>
    </row>
    <row r="780">
      <c r="K780" s="76"/>
    </row>
    <row r="781">
      <c r="K781" s="76"/>
    </row>
    <row r="782">
      <c r="K782" s="76"/>
    </row>
    <row r="783">
      <c r="K783" s="76"/>
    </row>
    <row r="784">
      <c r="K784" s="76"/>
    </row>
    <row r="785">
      <c r="K785" s="76"/>
    </row>
    <row r="786">
      <c r="K786" s="76"/>
    </row>
    <row r="787">
      <c r="K787" s="76"/>
    </row>
    <row r="788">
      <c r="K788" s="76"/>
    </row>
    <row r="789">
      <c r="K789" s="76"/>
    </row>
    <row r="790">
      <c r="K790" s="76"/>
    </row>
    <row r="791">
      <c r="K791" s="76"/>
    </row>
    <row r="792">
      <c r="K792" s="76"/>
    </row>
    <row r="793">
      <c r="K793" s="76"/>
    </row>
    <row r="794">
      <c r="K794" s="76"/>
    </row>
    <row r="795">
      <c r="K795" s="76"/>
    </row>
    <row r="796">
      <c r="K796" s="76"/>
    </row>
    <row r="797">
      <c r="K797" s="76"/>
    </row>
    <row r="798">
      <c r="K798" s="76"/>
    </row>
    <row r="799">
      <c r="K799" s="76"/>
    </row>
    <row r="800">
      <c r="K800" s="76"/>
    </row>
    <row r="801">
      <c r="K801" s="76"/>
    </row>
    <row r="802">
      <c r="K802" s="76"/>
    </row>
    <row r="803">
      <c r="K803" s="76"/>
    </row>
    <row r="804">
      <c r="K804" s="76"/>
    </row>
    <row r="805">
      <c r="K805" s="76"/>
    </row>
    <row r="806">
      <c r="K806" s="76"/>
    </row>
    <row r="807">
      <c r="K807" s="76"/>
    </row>
    <row r="808">
      <c r="K808" s="76"/>
    </row>
    <row r="809">
      <c r="K809" s="76"/>
    </row>
    <row r="810">
      <c r="K810" s="76"/>
    </row>
    <row r="811">
      <c r="K811" s="76"/>
    </row>
    <row r="812">
      <c r="K812" s="76"/>
    </row>
    <row r="813">
      <c r="K813" s="76"/>
    </row>
    <row r="814">
      <c r="K814" s="76"/>
    </row>
    <row r="815">
      <c r="K815" s="76"/>
    </row>
    <row r="816">
      <c r="K816" s="76"/>
    </row>
    <row r="817">
      <c r="K817" s="76"/>
    </row>
    <row r="818">
      <c r="K818" s="76"/>
    </row>
    <row r="819">
      <c r="K819" s="76"/>
    </row>
    <row r="820">
      <c r="K820" s="76"/>
    </row>
    <row r="821">
      <c r="K821" s="76"/>
    </row>
    <row r="822">
      <c r="K822" s="76"/>
    </row>
    <row r="823">
      <c r="K823" s="76"/>
    </row>
    <row r="824">
      <c r="K824" s="76"/>
    </row>
    <row r="825">
      <c r="K825" s="76"/>
    </row>
    <row r="826">
      <c r="K826" s="76"/>
    </row>
    <row r="827">
      <c r="K827" s="76"/>
    </row>
    <row r="828">
      <c r="K828" s="76"/>
    </row>
    <row r="829">
      <c r="K829" s="76"/>
    </row>
    <row r="830">
      <c r="K830" s="76"/>
    </row>
    <row r="831">
      <c r="K831" s="76"/>
    </row>
    <row r="832">
      <c r="K832" s="76"/>
    </row>
    <row r="833">
      <c r="K833" s="76"/>
    </row>
    <row r="834">
      <c r="K834" s="76"/>
    </row>
    <row r="835">
      <c r="K835" s="76"/>
    </row>
    <row r="836">
      <c r="K836" s="76"/>
    </row>
    <row r="837">
      <c r="K837" s="76"/>
    </row>
    <row r="838">
      <c r="K838" s="76"/>
    </row>
    <row r="839">
      <c r="K839" s="76"/>
    </row>
    <row r="840">
      <c r="K840" s="76"/>
    </row>
    <row r="841">
      <c r="K841" s="76"/>
    </row>
    <row r="842">
      <c r="K842" s="76"/>
    </row>
    <row r="843">
      <c r="K843" s="76"/>
    </row>
    <row r="844">
      <c r="K844" s="76"/>
    </row>
    <row r="845">
      <c r="K845" s="76"/>
    </row>
    <row r="846">
      <c r="K846" s="76"/>
    </row>
    <row r="847">
      <c r="K847" s="76"/>
    </row>
    <row r="848">
      <c r="K848" s="76"/>
    </row>
    <row r="849">
      <c r="K849" s="76"/>
    </row>
    <row r="850">
      <c r="K850" s="76"/>
    </row>
    <row r="851">
      <c r="K851" s="76"/>
    </row>
    <row r="852">
      <c r="K852" s="76"/>
    </row>
    <row r="853">
      <c r="K853" s="76"/>
    </row>
    <row r="854">
      <c r="K854" s="76"/>
    </row>
    <row r="855">
      <c r="K855" s="76"/>
    </row>
    <row r="856">
      <c r="K856" s="76"/>
    </row>
    <row r="857">
      <c r="K857" s="76"/>
    </row>
    <row r="858">
      <c r="K858" s="76"/>
    </row>
    <row r="859">
      <c r="K859" s="76"/>
    </row>
    <row r="860">
      <c r="K860" s="76"/>
    </row>
    <row r="861">
      <c r="K861" s="76"/>
    </row>
    <row r="862">
      <c r="K862" s="76"/>
    </row>
    <row r="863">
      <c r="K863" s="76"/>
    </row>
    <row r="864">
      <c r="K864" s="76"/>
    </row>
    <row r="865">
      <c r="K865" s="76"/>
    </row>
    <row r="866">
      <c r="K866" s="76"/>
    </row>
    <row r="867">
      <c r="K867" s="76"/>
    </row>
    <row r="868">
      <c r="K868" s="76"/>
    </row>
    <row r="869">
      <c r="K869" s="76"/>
    </row>
    <row r="870">
      <c r="K870" s="76"/>
    </row>
    <row r="871">
      <c r="K871" s="76"/>
    </row>
    <row r="872">
      <c r="K872" s="76"/>
    </row>
    <row r="873">
      <c r="K873" s="76"/>
    </row>
    <row r="874">
      <c r="K874" s="76"/>
    </row>
    <row r="875">
      <c r="K875" s="76"/>
    </row>
    <row r="876">
      <c r="K876" s="76"/>
    </row>
    <row r="877">
      <c r="K877" s="76"/>
    </row>
    <row r="878">
      <c r="K878" s="76"/>
    </row>
    <row r="879">
      <c r="K879" s="76"/>
    </row>
    <row r="880">
      <c r="K880" s="76"/>
    </row>
    <row r="881">
      <c r="K881" s="76"/>
    </row>
    <row r="882">
      <c r="K882" s="76"/>
    </row>
    <row r="883">
      <c r="K883" s="76"/>
    </row>
    <row r="884">
      <c r="K884" s="76"/>
    </row>
    <row r="885">
      <c r="K885" s="76"/>
    </row>
    <row r="886">
      <c r="K886" s="76"/>
    </row>
    <row r="887">
      <c r="K887" s="76"/>
    </row>
    <row r="888">
      <c r="K888" s="76"/>
    </row>
    <row r="889">
      <c r="K889" s="76"/>
    </row>
    <row r="890">
      <c r="K890" s="76"/>
    </row>
    <row r="891">
      <c r="K891" s="76"/>
    </row>
    <row r="892">
      <c r="K892" s="76"/>
    </row>
    <row r="893">
      <c r="K893" s="76"/>
    </row>
    <row r="894">
      <c r="K894" s="76"/>
    </row>
    <row r="895">
      <c r="K895" s="76"/>
    </row>
    <row r="896">
      <c r="K896" s="76"/>
    </row>
    <row r="897">
      <c r="K897" s="76"/>
    </row>
    <row r="898">
      <c r="K898" s="76"/>
    </row>
    <row r="899">
      <c r="K899" s="76"/>
    </row>
    <row r="900">
      <c r="K900" s="76"/>
    </row>
    <row r="901">
      <c r="K901" s="76"/>
    </row>
    <row r="902">
      <c r="K902" s="76"/>
    </row>
    <row r="903">
      <c r="K903" s="76"/>
    </row>
    <row r="904">
      <c r="K904" s="76"/>
    </row>
    <row r="905">
      <c r="K905" s="76"/>
    </row>
    <row r="906">
      <c r="K906" s="76"/>
    </row>
    <row r="907">
      <c r="K907" s="76"/>
    </row>
    <row r="908">
      <c r="K908" s="76"/>
    </row>
    <row r="909">
      <c r="K909" s="76"/>
    </row>
    <row r="910">
      <c r="K910" s="76"/>
    </row>
    <row r="911">
      <c r="K911" s="76"/>
    </row>
    <row r="912">
      <c r="K912" s="76"/>
    </row>
    <row r="913">
      <c r="K913" s="76"/>
    </row>
    <row r="914">
      <c r="K914" s="76"/>
    </row>
    <row r="915">
      <c r="K915" s="76"/>
    </row>
    <row r="916">
      <c r="K916" s="76"/>
    </row>
    <row r="917">
      <c r="K917" s="76"/>
    </row>
    <row r="918">
      <c r="K918" s="76"/>
    </row>
    <row r="919">
      <c r="K919" s="76"/>
    </row>
    <row r="920">
      <c r="K920" s="76"/>
    </row>
    <row r="921">
      <c r="K921" s="76"/>
    </row>
    <row r="922">
      <c r="K922" s="76"/>
    </row>
    <row r="923">
      <c r="K923" s="76"/>
    </row>
    <row r="924">
      <c r="K924" s="76"/>
    </row>
    <row r="925">
      <c r="K925" s="76"/>
    </row>
    <row r="926">
      <c r="K926" s="76"/>
    </row>
    <row r="927">
      <c r="K927" s="76"/>
    </row>
    <row r="928">
      <c r="K928" s="76"/>
    </row>
    <row r="929">
      <c r="K929" s="76"/>
    </row>
    <row r="930">
      <c r="K930" s="76"/>
    </row>
    <row r="931">
      <c r="K931" s="76"/>
    </row>
    <row r="932">
      <c r="K932" s="76"/>
    </row>
    <row r="933">
      <c r="K933" s="76"/>
    </row>
    <row r="934">
      <c r="K934" s="76"/>
    </row>
    <row r="935">
      <c r="K935" s="76"/>
    </row>
    <row r="936">
      <c r="K936" s="76"/>
    </row>
    <row r="937">
      <c r="K937" s="76"/>
    </row>
    <row r="938">
      <c r="K938" s="76"/>
    </row>
    <row r="939">
      <c r="K939" s="76"/>
    </row>
    <row r="940">
      <c r="K940" s="76"/>
    </row>
    <row r="941">
      <c r="K941" s="76"/>
    </row>
    <row r="942">
      <c r="K942" s="76"/>
    </row>
    <row r="943">
      <c r="K943" s="76"/>
    </row>
    <row r="944">
      <c r="K944" s="76"/>
    </row>
    <row r="945">
      <c r="K945" s="76"/>
    </row>
    <row r="946">
      <c r="K946" s="76"/>
    </row>
    <row r="947">
      <c r="K947" s="76"/>
    </row>
    <row r="948">
      <c r="K948" s="76"/>
    </row>
    <row r="949">
      <c r="K949" s="76"/>
    </row>
    <row r="950">
      <c r="K950" s="76"/>
    </row>
    <row r="951">
      <c r="K951" s="76"/>
    </row>
    <row r="952">
      <c r="K952" s="76"/>
    </row>
    <row r="953">
      <c r="K953" s="76"/>
    </row>
    <row r="954">
      <c r="K954" s="76"/>
    </row>
    <row r="955">
      <c r="K955" s="76"/>
    </row>
    <row r="956">
      <c r="K956" s="76"/>
    </row>
    <row r="957">
      <c r="K957" s="76"/>
    </row>
    <row r="958">
      <c r="K958" s="76"/>
    </row>
    <row r="959">
      <c r="K959" s="76"/>
    </row>
    <row r="960">
      <c r="K960" s="76"/>
    </row>
    <row r="961">
      <c r="K961" s="76"/>
    </row>
    <row r="962">
      <c r="K962" s="76"/>
    </row>
    <row r="963">
      <c r="K963" s="76"/>
    </row>
    <row r="964">
      <c r="K964" s="76"/>
    </row>
    <row r="965">
      <c r="K965" s="76"/>
    </row>
    <row r="966">
      <c r="K966" s="76"/>
    </row>
    <row r="967">
      <c r="K967" s="76"/>
    </row>
    <row r="968">
      <c r="K968" s="76"/>
    </row>
    <row r="969">
      <c r="K969" s="76"/>
    </row>
    <row r="970">
      <c r="K970" s="76"/>
    </row>
    <row r="971">
      <c r="K971" s="76"/>
    </row>
    <row r="972">
      <c r="K972" s="76"/>
    </row>
    <row r="973">
      <c r="K973" s="76"/>
    </row>
    <row r="974">
      <c r="K974" s="76"/>
    </row>
    <row r="975">
      <c r="K975" s="76"/>
    </row>
    <row r="976">
      <c r="K976" s="76"/>
    </row>
    <row r="977">
      <c r="K977" s="76"/>
    </row>
    <row r="978">
      <c r="K978" s="76"/>
    </row>
    <row r="979">
      <c r="K979" s="76"/>
    </row>
    <row r="980">
      <c r="K980" s="76"/>
    </row>
    <row r="981">
      <c r="K981" s="76"/>
    </row>
    <row r="982">
      <c r="K982" s="76"/>
    </row>
    <row r="983">
      <c r="K983" s="76"/>
    </row>
    <row r="984">
      <c r="K984" s="76"/>
    </row>
    <row r="985">
      <c r="K985" s="76"/>
    </row>
    <row r="986">
      <c r="K986" s="76"/>
    </row>
    <row r="987">
      <c r="K987" s="76"/>
    </row>
    <row r="988">
      <c r="K988" s="76"/>
    </row>
    <row r="989">
      <c r="K989" s="76"/>
    </row>
    <row r="990">
      <c r="K990" s="76"/>
    </row>
    <row r="991">
      <c r="K991" s="76"/>
    </row>
    <row r="992">
      <c r="K992" s="76"/>
    </row>
    <row r="993">
      <c r="K993" s="76"/>
    </row>
    <row r="994">
      <c r="K994" s="76"/>
    </row>
    <row r="995">
      <c r="K995" s="76"/>
    </row>
    <row r="996">
      <c r="K996" s="76"/>
    </row>
    <row r="997">
      <c r="K997" s="76"/>
    </row>
    <row r="998">
      <c r="K998" s="76"/>
    </row>
    <row r="999">
      <c r="K999" s="76"/>
    </row>
    <row r="1000">
      <c r="K1000" s="76"/>
    </row>
  </sheetData>
  <mergeCells count="1">
    <mergeCell ref="B2:L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2" t="s">
        <v>13</v>
      </c>
      <c r="C2" s="13"/>
      <c r="D2" s="13"/>
      <c r="E2" s="13"/>
      <c r="F2" s="13"/>
      <c r="G2" s="13"/>
      <c r="H2" s="13"/>
      <c r="I2" s="13"/>
      <c r="J2" s="13"/>
      <c r="K2" s="13"/>
      <c r="L2" s="14"/>
    </row>
    <row r="3">
      <c r="B3" s="15" t="s">
        <v>14</v>
      </c>
      <c r="C3" s="16" t="s">
        <v>4</v>
      </c>
      <c r="D3" s="84">
        <v>4000.0</v>
      </c>
      <c r="E3" s="54">
        <v>0.7</v>
      </c>
      <c r="F3" s="18">
        <f t="shared" ref="F3:F38" si="1">D3/E3/100</f>
        <v>57.14285714</v>
      </c>
      <c r="G3" s="19"/>
      <c r="H3" s="20" t="s">
        <v>14</v>
      </c>
      <c r="I3" s="20" t="s">
        <v>4</v>
      </c>
      <c r="J3" s="20">
        <v>4000.0</v>
      </c>
      <c r="K3" s="21">
        <v>0.7</v>
      </c>
      <c r="L3" s="91">
        <f t="shared" ref="L3:L38" si="2">J3/K3/100</f>
        <v>57.14285714</v>
      </c>
    </row>
    <row r="4">
      <c r="B4" s="23" t="s">
        <v>15</v>
      </c>
      <c r="C4" s="24" t="s">
        <v>4</v>
      </c>
      <c r="D4" s="92">
        <v>2700.0</v>
      </c>
      <c r="E4" s="57">
        <v>0.7</v>
      </c>
      <c r="F4" s="18">
        <f t="shared" si="1"/>
        <v>38.57142857</v>
      </c>
      <c r="G4" s="19"/>
      <c r="H4" s="20" t="s">
        <v>14</v>
      </c>
      <c r="I4" s="20" t="s">
        <v>5</v>
      </c>
      <c r="J4" s="20">
        <v>4000.0</v>
      </c>
      <c r="K4" s="21">
        <v>0.7</v>
      </c>
      <c r="L4" s="30">
        <f t="shared" si="2"/>
        <v>57.14285714</v>
      </c>
    </row>
    <row r="5">
      <c r="B5" s="27" t="s">
        <v>16</v>
      </c>
      <c r="C5" s="28" t="s">
        <v>4</v>
      </c>
      <c r="D5" s="93">
        <v>5500.0</v>
      </c>
      <c r="E5" s="58">
        <v>0.7</v>
      </c>
      <c r="F5" s="18">
        <f t="shared" si="1"/>
        <v>78.57142857</v>
      </c>
      <c r="G5" s="19"/>
      <c r="H5" s="20" t="s">
        <v>14</v>
      </c>
      <c r="I5" s="20" t="s">
        <v>6</v>
      </c>
      <c r="J5" s="20">
        <v>4000.0</v>
      </c>
      <c r="K5" s="21">
        <v>1.0</v>
      </c>
      <c r="L5" s="26">
        <f t="shared" si="2"/>
        <v>40</v>
      </c>
    </row>
    <row r="6">
      <c r="B6" s="31" t="s">
        <v>17</v>
      </c>
      <c r="C6" s="32" t="s">
        <v>4</v>
      </c>
      <c r="D6" s="94">
        <v>3500.0</v>
      </c>
      <c r="E6" s="59">
        <v>0.7</v>
      </c>
      <c r="F6" s="18">
        <f t="shared" si="1"/>
        <v>50</v>
      </c>
      <c r="G6" s="19"/>
      <c r="H6" s="20" t="s">
        <v>14</v>
      </c>
      <c r="I6" s="20" t="s">
        <v>8</v>
      </c>
      <c r="J6" s="20">
        <v>4000.0</v>
      </c>
      <c r="K6" s="21">
        <v>0.6</v>
      </c>
      <c r="L6" s="30">
        <f t="shared" si="2"/>
        <v>66.66666667</v>
      </c>
    </row>
    <row r="7">
      <c r="B7" s="34" t="s">
        <v>18</v>
      </c>
      <c r="C7" s="35" t="s">
        <v>4</v>
      </c>
      <c r="D7" s="95">
        <v>3000.0</v>
      </c>
      <c r="E7" s="61">
        <v>0.7</v>
      </c>
      <c r="F7" s="18">
        <f t="shared" si="1"/>
        <v>42.85714286</v>
      </c>
      <c r="G7" s="19"/>
      <c r="H7" s="20" t="s">
        <v>14</v>
      </c>
      <c r="I7" s="20" t="s">
        <v>7</v>
      </c>
      <c r="J7" s="20">
        <v>4000.0</v>
      </c>
      <c r="K7" s="21">
        <v>0.8</v>
      </c>
      <c r="L7" s="26">
        <f t="shared" si="2"/>
        <v>50</v>
      </c>
    </row>
    <row r="8">
      <c r="B8" s="37" t="s">
        <v>19</v>
      </c>
      <c r="C8" s="38" t="s">
        <v>4</v>
      </c>
      <c r="D8" s="96">
        <v>2200.0</v>
      </c>
      <c r="E8" s="63">
        <v>0.7</v>
      </c>
      <c r="F8" s="18">
        <f t="shared" si="1"/>
        <v>31.42857143</v>
      </c>
      <c r="G8" s="19"/>
      <c r="H8" s="20" t="s">
        <v>14</v>
      </c>
      <c r="I8" s="20" t="s">
        <v>20</v>
      </c>
      <c r="J8" s="20">
        <f>J5*1.3</f>
        <v>5200</v>
      </c>
      <c r="K8" s="40">
        <v>1.0</v>
      </c>
      <c r="L8" s="41">
        <f t="shared" si="2"/>
        <v>52</v>
      </c>
    </row>
    <row r="9">
      <c r="B9" s="15" t="s">
        <v>14</v>
      </c>
      <c r="C9" s="16" t="s">
        <v>5</v>
      </c>
      <c r="D9" s="84">
        <v>4000.0</v>
      </c>
      <c r="E9" s="54">
        <v>0.7</v>
      </c>
      <c r="F9" s="18">
        <f t="shared" si="1"/>
        <v>57.14285714</v>
      </c>
      <c r="G9" s="19"/>
      <c r="H9" s="42" t="s">
        <v>15</v>
      </c>
      <c r="I9" s="42" t="s">
        <v>4</v>
      </c>
      <c r="J9" s="42">
        <v>2700.0</v>
      </c>
      <c r="K9" s="43">
        <v>0.7</v>
      </c>
      <c r="L9" s="91">
        <f t="shared" si="2"/>
        <v>38.57142857</v>
      </c>
    </row>
    <row r="10">
      <c r="B10" s="23" t="s">
        <v>15</v>
      </c>
      <c r="C10" s="24" t="s">
        <v>5</v>
      </c>
      <c r="D10" s="92">
        <v>2700.0</v>
      </c>
      <c r="E10" s="57">
        <v>0.7</v>
      </c>
      <c r="F10" s="18">
        <f t="shared" si="1"/>
        <v>38.57142857</v>
      </c>
      <c r="G10" s="19"/>
      <c r="H10" s="42" t="s">
        <v>15</v>
      </c>
      <c r="I10" s="42" t="s">
        <v>5</v>
      </c>
      <c r="J10" s="42">
        <v>2700.0</v>
      </c>
      <c r="K10" s="43">
        <v>0.7</v>
      </c>
      <c r="L10" s="30">
        <f t="shared" si="2"/>
        <v>38.57142857</v>
      </c>
    </row>
    <row r="11">
      <c r="B11" s="27" t="s">
        <v>21</v>
      </c>
      <c r="C11" s="28" t="s">
        <v>5</v>
      </c>
      <c r="D11" s="93">
        <v>5400.0</v>
      </c>
      <c r="E11" s="58">
        <v>0.7</v>
      </c>
      <c r="F11" s="18">
        <f t="shared" si="1"/>
        <v>77.14285714</v>
      </c>
      <c r="G11" s="19"/>
      <c r="H11" s="42" t="s">
        <v>15</v>
      </c>
      <c r="I11" s="42" t="s">
        <v>6</v>
      </c>
      <c r="J11" s="42">
        <v>2700.0</v>
      </c>
      <c r="K11" s="43">
        <v>1.0</v>
      </c>
      <c r="L11" s="26">
        <f t="shared" si="2"/>
        <v>27</v>
      </c>
    </row>
    <row r="12">
      <c r="B12" s="31" t="s">
        <v>17</v>
      </c>
      <c r="C12" s="32" t="s">
        <v>5</v>
      </c>
      <c r="D12" s="94">
        <v>3900.0</v>
      </c>
      <c r="E12" s="59">
        <v>0.7</v>
      </c>
      <c r="F12" s="18">
        <f t="shared" si="1"/>
        <v>55.71428571</v>
      </c>
      <c r="G12" s="19"/>
      <c r="H12" s="42" t="s">
        <v>15</v>
      </c>
      <c r="I12" s="42" t="s">
        <v>8</v>
      </c>
      <c r="J12" s="42">
        <v>2700.0</v>
      </c>
      <c r="K12" s="43">
        <v>0.6</v>
      </c>
      <c r="L12" s="30">
        <f t="shared" si="2"/>
        <v>45</v>
      </c>
    </row>
    <row r="13">
      <c r="B13" s="34" t="s">
        <v>18</v>
      </c>
      <c r="C13" s="35" t="s">
        <v>5</v>
      </c>
      <c r="D13" s="95">
        <v>3000.0</v>
      </c>
      <c r="E13" s="61">
        <v>0.7</v>
      </c>
      <c r="F13" s="18">
        <f t="shared" si="1"/>
        <v>42.85714286</v>
      </c>
      <c r="G13" s="19"/>
      <c r="H13" s="42" t="s">
        <v>15</v>
      </c>
      <c r="I13" s="42" t="s">
        <v>7</v>
      </c>
      <c r="J13" s="42">
        <v>2700.0</v>
      </c>
      <c r="K13" s="43">
        <v>0.8</v>
      </c>
      <c r="L13" s="26">
        <f t="shared" si="2"/>
        <v>33.75</v>
      </c>
    </row>
    <row r="14">
      <c r="B14" s="37" t="s">
        <v>19</v>
      </c>
      <c r="C14" s="38" t="s">
        <v>5</v>
      </c>
      <c r="D14" s="96">
        <v>2200.0</v>
      </c>
      <c r="E14" s="63">
        <v>0.7</v>
      </c>
      <c r="F14" s="18">
        <f t="shared" si="1"/>
        <v>31.42857143</v>
      </c>
      <c r="G14" s="19"/>
      <c r="H14" s="44" t="s">
        <v>15</v>
      </c>
      <c r="I14" s="44" t="s">
        <v>20</v>
      </c>
      <c r="J14" s="45">
        <f>J11*1.3</f>
        <v>3510</v>
      </c>
      <c r="K14" s="46">
        <v>1.0</v>
      </c>
      <c r="L14" s="47">
        <f t="shared" si="2"/>
        <v>35.1</v>
      </c>
    </row>
    <row r="15">
      <c r="B15" s="15" t="s">
        <v>14</v>
      </c>
      <c r="C15" s="16" t="s">
        <v>6</v>
      </c>
      <c r="D15" s="84">
        <v>4000.0</v>
      </c>
      <c r="E15" s="54">
        <v>1.0</v>
      </c>
      <c r="F15" s="18">
        <f t="shared" si="1"/>
        <v>40</v>
      </c>
      <c r="G15" s="19"/>
      <c r="H15" s="48" t="s">
        <v>16</v>
      </c>
      <c r="I15" s="48" t="s">
        <v>4</v>
      </c>
      <c r="J15" s="48">
        <v>5500.0</v>
      </c>
      <c r="K15" s="49">
        <v>0.7</v>
      </c>
      <c r="L15" s="91">
        <f t="shared" si="2"/>
        <v>78.57142857</v>
      </c>
    </row>
    <row r="16">
      <c r="B16" s="23" t="s">
        <v>15</v>
      </c>
      <c r="C16" s="24" t="s">
        <v>6</v>
      </c>
      <c r="D16" s="92">
        <v>2700.0</v>
      </c>
      <c r="E16" s="57">
        <v>1.0</v>
      </c>
      <c r="F16" s="18">
        <f t="shared" si="1"/>
        <v>27</v>
      </c>
      <c r="G16" s="19"/>
      <c r="H16" s="48" t="s">
        <v>21</v>
      </c>
      <c r="I16" s="48" t="s">
        <v>5</v>
      </c>
      <c r="J16" s="48">
        <v>5400.0</v>
      </c>
      <c r="K16" s="49">
        <v>0.7</v>
      </c>
      <c r="L16" s="30">
        <f t="shared" si="2"/>
        <v>77.14285714</v>
      </c>
    </row>
    <row r="17">
      <c r="B17" s="27" t="s">
        <v>21</v>
      </c>
      <c r="C17" s="28" t="s">
        <v>6</v>
      </c>
      <c r="D17" s="93">
        <v>4500.0</v>
      </c>
      <c r="E17" s="58">
        <v>1.0</v>
      </c>
      <c r="F17" s="18">
        <f t="shared" si="1"/>
        <v>45</v>
      </c>
      <c r="G17" s="19"/>
      <c r="H17" s="48" t="s">
        <v>21</v>
      </c>
      <c r="I17" s="48" t="s">
        <v>6</v>
      </c>
      <c r="J17" s="48">
        <v>4500.0</v>
      </c>
      <c r="K17" s="49">
        <v>1.0</v>
      </c>
      <c r="L17" s="26">
        <f t="shared" si="2"/>
        <v>45</v>
      </c>
    </row>
    <row r="18">
      <c r="B18" s="31" t="s">
        <v>17</v>
      </c>
      <c r="C18" s="32" t="s">
        <v>6</v>
      </c>
      <c r="D18" s="94">
        <v>3000.0</v>
      </c>
      <c r="E18" s="59">
        <v>1.0</v>
      </c>
      <c r="F18" s="18">
        <f t="shared" si="1"/>
        <v>30</v>
      </c>
      <c r="G18" s="19"/>
      <c r="H18" s="48" t="s">
        <v>21</v>
      </c>
      <c r="I18" s="48" t="s">
        <v>8</v>
      </c>
      <c r="J18" s="48">
        <v>4700.0</v>
      </c>
      <c r="K18" s="49">
        <v>0.6</v>
      </c>
      <c r="L18" s="30">
        <f t="shared" si="2"/>
        <v>78.33333333</v>
      </c>
    </row>
    <row r="19">
      <c r="B19" s="34" t="s">
        <v>18</v>
      </c>
      <c r="C19" s="35" t="s">
        <v>6</v>
      </c>
      <c r="D19" s="95">
        <v>3000.0</v>
      </c>
      <c r="E19" s="61">
        <v>1.0</v>
      </c>
      <c r="F19" s="18">
        <f t="shared" si="1"/>
        <v>30</v>
      </c>
      <c r="G19" s="19"/>
      <c r="H19" s="48" t="s">
        <v>21</v>
      </c>
      <c r="I19" s="48" t="s">
        <v>7</v>
      </c>
      <c r="J19" s="48">
        <v>4500.0</v>
      </c>
      <c r="K19" s="49">
        <v>0.8</v>
      </c>
      <c r="L19" s="26">
        <f t="shared" si="2"/>
        <v>56.25</v>
      </c>
    </row>
    <row r="20">
      <c r="B20" s="50" t="s">
        <v>19</v>
      </c>
      <c r="C20" s="51" t="s">
        <v>6</v>
      </c>
      <c r="D20" s="97">
        <v>1900.0</v>
      </c>
      <c r="E20" s="63">
        <v>1.0</v>
      </c>
      <c r="F20" s="18">
        <f t="shared" si="1"/>
        <v>19</v>
      </c>
      <c r="G20" s="19"/>
      <c r="H20" s="48" t="s">
        <v>21</v>
      </c>
      <c r="I20" s="48" t="s">
        <v>20</v>
      </c>
      <c r="J20" s="48">
        <f>J17*1.3</f>
        <v>5850</v>
      </c>
      <c r="K20" s="53">
        <v>1.0</v>
      </c>
      <c r="L20" s="41">
        <f t="shared" si="2"/>
        <v>58.5</v>
      </c>
    </row>
    <row r="21">
      <c r="B21" s="20" t="s">
        <v>14</v>
      </c>
      <c r="C21" s="20" t="s">
        <v>8</v>
      </c>
      <c r="D21" s="20">
        <v>4000.0</v>
      </c>
      <c r="E21" s="54">
        <v>0.6</v>
      </c>
      <c r="F21" s="18">
        <f t="shared" si="1"/>
        <v>66.66666667</v>
      </c>
      <c r="G21" s="19"/>
      <c r="H21" s="55" t="s">
        <v>17</v>
      </c>
      <c r="I21" s="55" t="s">
        <v>4</v>
      </c>
      <c r="J21" s="55">
        <v>3500.0</v>
      </c>
      <c r="K21" s="56">
        <v>0.7</v>
      </c>
      <c r="L21" s="91">
        <f t="shared" si="2"/>
        <v>50</v>
      </c>
    </row>
    <row r="22">
      <c r="B22" s="42" t="s">
        <v>15</v>
      </c>
      <c r="C22" s="42" t="s">
        <v>8</v>
      </c>
      <c r="D22" s="42">
        <v>2700.0</v>
      </c>
      <c r="E22" s="57">
        <v>0.6</v>
      </c>
      <c r="F22" s="18">
        <f t="shared" si="1"/>
        <v>45</v>
      </c>
      <c r="G22" s="19"/>
      <c r="H22" s="55" t="s">
        <v>17</v>
      </c>
      <c r="I22" s="55" t="s">
        <v>5</v>
      </c>
      <c r="J22" s="55">
        <v>3900.0</v>
      </c>
      <c r="K22" s="56">
        <v>0.7</v>
      </c>
      <c r="L22" s="30">
        <f t="shared" si="2"/>
        <v>55.71428571</v>
      </c>
    </row>
    <row r="23">
      <c r="B23" s="48" t="s">
        <v>21</v>
      </c>
      <c r="C23" s="48" t="s">
        <v>8</v>
      </c>
      <c r="D23" s="48">
        <v>4700.0</v>
      </c>
      <c r="E23" s="58">
        <v>0.6</v>
      </c>
      <c r="F23" s="18">
        <f t="shared" si="1"/>
        <v>78.33333333</v>
      </c>
      <c r="G23" s="19"/>
      <c r="H23" s="55" t="s">
        <v>17</v>
      </c>
      <c r="I23" s="55" t="s">
        <v>6</v>
      </c>
      <c r="J23" s="55">
        <v>3000.0</v>
      </c>
      <c r="K23" s="56">
        <v>1.0</v>
      </c>
      <c r="L23" s="26">
        <f t="shared" si="2"/>
        <v>30</v>
      </c>
    </row>
    <row r="24">
      <c r="B24" s="55" t="s">
        <v>17</v>
      </c>
      <c r="C24" s="55" t="s">
        <v>8</v>
      </c>
      <c r="D24" s="55">
        <v>3300.0</v>
      </c>
      <c r="E24" s="59">
        <v>0.6</v>
      </c>
      <c r="F24" s="18">
        <f t="shared" si="1"/>
        <v>55</v>
      </c>
      <c r="G24" s="19"/>
      <c r="H24" s="55" t="s">
        <v>17</v>
      </c>
      <c r="I24" s="55" t="s">
        <v>8</v>
      </c>
      <c r="J24" s="55">
        <v>3300.0</v>
      </c>
      <c r="K24" s="56">
        <v>0.6</v>
      </c>
      <c r="L24" s="30">
        <f t="shared" si="2"/>
        <v>55</v>
      </c>
    </row>
    <row r="25">
      <c r="B25" s="60" t="s">
        <v>18</v>
      </c>
      <c r="C25" s="60" t="s">
        <v>8</v>
      </c>
      <c r="D25" s="60">
        <v>3000.0</v>
      </c>
      <c r="E25" s="61">
        <v>0.6</v>
      </c>
      <c r="F25" s="18">
        <f t="shared" si="1"/>
        <v>50</v>
      </c>
      <c r="G25" s="19"/>
      <c r="H25" s="55" t="s">
        <v>17</v>
      </c>
      <c r="I25" s="55" t="s">
        <v>7</v>
      </c>
      <c r="J25" s="55">
        <v>3000.0</v>
      </c>
      <c r="K25" s="56">
        <v>0.8</v>
      </c>
      <c r="L25" s="26">
        <f t="shared" si="2"/>
        <v>37.5</v>
      </c>
    </row>
    <row r="26">
      <c r="B26" s="62" t="s">
        <v>19</v>
      </c>
      <c r="C26" s="62" t="s">
        <v>8</v>
      </c>
      <c r="D26" s="62">
        <v>1900.0</v>
      </c>
      <c r="E26" s="63">
        <v>0.6</v>
      </c>
      <c r="F26" s="18">
        <f t="shared" si="1"/>
        <v>31.66666667</v>
      </c>
      <c r="G26" s="19"/>
      <c r="H26" s="55" t="s">
        <v>17</v>
      </c>
      <c r="I26" s="55" t="s">
        <v>20</v>
      </c>
      <c r="J26" s="55">
        <f>J23*1.3</f>
        <v>3900</v>
      </c>
      <c r="K26" s="64">
        <v>1.0</v>
      </c>
      <c r="L26" s="41">
        <f t="shared" si="2"/>
        <v>39</v>
      </c>
    </row>
    <row r="27">
      <c r="B27" s="15" t="s">
        <v>14</v>
      </c>
      <c r="C27" s="16" t="s">
        <v>7</v>
      </c>
      <c r="D27" s="84">
        <v>4000.0</v>
      </c>
      <c r="E27" s="54">
        <v>0.8</v>
      </c>
      <c r="F27" s="18">
        <f t="shared" si="1"/>
        <v>50</v>
      </c>
      <c r="G27" s="19"/>
      <c r="H27" s="60" t="s">
        <v>18</v>
      </c>
      <c r="I27" s="60" t="s">
        <v>4</v>
      </c>
      <c r="J27" s="60">
        <v>3000.0</v>
      </c>
      <c r="K27" s="65">
        <v>0.7</v>
      </c>
      <c r="L27" s="91">
        <f t="shared" si="2"/>
        <v>42.85714286</v>
      </c>
    </row>
    <row r="28">
      <c r="B28" s="23" t="s">
        <v>15</v>
      </c>
      <c r="C28" s="24" t="s">
        <v>7</v>
      </c>
      <c r="D28" s="92">
        <v>2700.0</v>
      </c>
      <c r="E28" s="57">
        <v>0.8</v>
      </c>
      <c r="F28" s="18">
        <f t="shared" si="1"/>
        <v>33.75</v>
      </c>
      <c r="G28" s="19"/>
      <c r="H28" s="60" t="s">
        <v>18</v>
      </c>
      <c r="I28" s="60" t="s">
        <v>5</v>
      </c>
      <c r="J28" s="60">
        <v>3000.0</v>
      </c>
      <c r="K28" s="65">
        <v>0.7</v>
      </c>
      <c r="L28" s="30">
        <f t="shared" si="2"/>
        <v>42.85714286</v>
      </c>
    </row>
    <row r="29">
      <c r="B29" s="27" t="s">
        <v>21</v>
      </c>
      <c r="C29" s="28" t="s">
        <v>7</v>
      </c>
      <c r="D29" s="93">
        <v>4500.0</v>
      </c>
      <c r="E29" s="58">
        <v>0.8</v>
      </c>
      <c r="F29" s="18">
        <f t="shared" si="1"/>
        <v>56.25</v>
      </c>
      <c r="G29" s="19"/>
      <c r="H29" s="60" t="s">
        <v>18</v>
      </c>
      <c r="I29" s="60" t="s">
        <v>6</v>
      </c>
      <c r="J29" s="60">
        <v>3000.0</v>
      </c>
      <c r="K29" s="65">
        <v>1.0</v>
      </c>
      <c r="L29" s="26">
        <f t="shared" si="2"/>
        <v>30</v>
      </c>
    </row>
    <row r="30">
      <c r="B30" s="31" t="s">
        <v>17</v>
      </c>
      <c r="C30" s="32" t="s">
        <v>7</v>
      </c>
      <c r="D30" s="94">
        <v>3000.0</v>
      </c>
      <c r="E30" s="59">
        <v>0.8</v>
      </c>
      <c r="F30" s="18">
        <f t="shared" si="1"/>
        <v>37.5</v>
      </c>
      <c r="G30" s="19"/>
      <c r="H30" s="60" t="s">
        <v>18</v>
      </c>
      <c r="I30" s="60" t="s">
        <v>8</v>
      </c>
      <c r="J30" s="60">
        <v>3000.0</v>
      </c>
      <c r="K30" s="65">
        <v>0.6</v>
      </c>
      <c r="L30" s="30">
        <f t="shared" si="2"/>
        <v>50</v>
      </c>
    </row>
    <row r="31">
      <c r="B31" s="34" t="s">
        <v>18</v>
      </c>
      <c r="C31" s="35" t="s">
        <v>7</v>
      </c>
      <c r="D31" s="95">
        <v>3000.0</v>
      </c>
      <c r="E31" s="61">
        <v>0.8</v>
      </c>
      <c r="F31" s="18">
        <f t="shared" si="1"/>
        <v>37.5</v>
      </c>
      <c r="G31" s="19"/>
      <c r="H31" s="60" t="s">
        <v>18</v>
      </c>
      <c r="I31" s="60" t="s">
        <v>7</v>
      </c>
      <c r="J31" s="60">
        <v>3000.0</v>
      </c>
      <c r="K31" s="65">
        <v>0.8</v>
      </c>
      <c r="L31" s="26">
        <f t="shared" si="2"/>
        <v>37.5</v>
      </c>
    </row>
    <row r="32">
      <c r="B32" s="37" t="s">
        <v>19</v>
      </c>
      <c r="C32" s="38" t="s">
        <v>7</v>
      </c>
      <c r="D32" s="96">
        <v>1900.0</v>
      </c>
      <c r="E32" s="63">
        <v>0.8</v>
      </c>
      <c r="F32" s="18">
        <f t="shared" si="1"/>
        <v>23.75</v>
      </c>
      <c r="G32" s="19"/>
      <c r="H32" s="60" t="s">
        <v>18</v>
      </c>
      <c r="I32" s="60" t="s">
        <v>20</v>
      </c>
      <c r="J32" s="60">
        <f>J29*1.3</f>
        <v>3900</v>
      </c>
      <c r="K32" s="66">
        <v>1.0</v>
      </c>
      <c r="L32" s="41">
        <f t="shared" si="2"/>
        <v>39</v>
      </c>
    </row>
    <row r="33">
      <c r="B33" s="15" t="s">
        <v>14</v>
      </c>
      <c r="C33" s="16" t="s">
        <v>20</v>
      </c>
      <c r="D33" s="16">
        <f t="shared" ref="D33:D38" si="3">D3*1.3</f>
        <v>5200</v>
      </c>
      <c r="E33" s="67">
        <v>1.0</v>
      </c>
      <c r="F33" s="18">
        <f t="shared" si="1"/>
        <v>52</v>
      </c>
      <c r="G33" s="19"/>
      <c r="H33" s="62" t="s">
        <v>19</v>
      </c>
      <c r="I33" s="62" t="s">
        <v>4</v>
      </c>
      <c r="J33" s="62">
        <v>2200.0</v>
      </c>
      <c r="K33" s="68">
        <v>0.7</v>
      </c>
      <c r="L33" s="91">
        <f t="shared" si="2"/>
        <v>31.42857143</v>
      </c>
    </row>
    <row r="34">
      <c r="B34" s="23" t="s">
        <v>15</v>
      </c>
      <c r="C34" s="24" t="s">
        <v>20</v>
      </c>
      <c r="D34" s="24">
        <f t="shared" si="3"/>
        <v>3510</v>
      </c>
      <c r="E34" s="69">
        <v>1.0</v>
      </c>
      <c r="F34" s="18">
        <f t="shared" si="1"/>
        <v>35.1</v>
      </c>
      <c r="G34" s="19"/>
      <c r="H34" s="62" t="s">
        <v>19</v>
      </c>
      <c r="I34" s="62" t="s">
        <v>5</v>
      </c>
      <c r="J34" s="62">
        <v>2200.0</v>
      </c>
      <c r="K34" s="68">
        <v>0.7</v>
      </c>
      <c r="L34" s="30">
        <f t="shared" si="2"/>
        <v>31.42857143</v>
      </c>
    </row>
    <row r="35">
      <c r="B35" s="27" t="s">
        <v>21</v>
      </c>
      <c r="C35" s="28" t="s">
        <v>20</v>
      </c>
      <c r="D35" s="28">
        <f t="shared" si="3"/>
        <v>7150</v>
      </c>
      <c r="E35" s="70">
        <v>1.0</v>
      </c>
      <c r="F35" s="18">
        <f t="shared" si="1"/>
        <v>71.5</v>
      </c>
      <c r="G35" s="19"/>
      <c r="H35" s="62" t="s">
        <v>19</v>
      </c>
      <c r="I35" s="62" t="s">
        <v>6</v>
      </c>
      <c r="J35" s="62">
        <v>1900.0</v>
      </c>
      <c r="K35" s="68">
        <v>1.0</v>
      </c>
      <c r="L35" s="26">
        <f t="shared" si="2"/>
        <v>19</v>
      </c>
    </row>
    <row r="36">
      <c r="B36" s="31" t="s">
        <v>17</v>
      </c>
      <c r="C36" s="32" t="s">
        <v>20</v>
      </c>
      <c r="D36" s="32">
        <f t="shared" si="3"/>
        <v>4550</v>
      </c>
      <c r="E36" s="71">
        <v>1.0</v>
      </c>
      <c r="F36" s="18">
        <f t="shared" si="1"/>
        <v>45.5</v>
      </c>
      <c r="G36" s="19"/>
      <c r="H36" s="62" t="s">
        <v>19</v>
      </c>
      <c r="I36" s="62" t="s">
        <v>8</v>
      </c>
      <c r="J36" s="62">
        <v>1900.0</v>
      </c>
      <c r="K36" s="68">
        <v>0.6</v>
      </c>
      <c r="L36" s="30">
        <f t="shared" si="2"/>
        <v>31.66666667</v>
      </c>
    </row>
    <row r="37">
      <c r="B37" s="34" t="s">
        <v>18</v>
      </c>
      <c r="C37" s="35" t="s">
        <v>20</v>
      </c>
      <c r="D37" s="35">
        <f t="shared" si="3"/>
        <v>3900</v>
      </c>
      <c r="E37" s="72">
        <v>1.0</v>
      </c>
      <c r="F37" s="18">
        <f t="shared" si="1"/>
        <v>39</v>
      </c>
      <c r="G37" s="19"/>
      <c r="H37" s="62" t="s">
        <v>19</v>
      </c>
      <c r="I37" s="62" t="s">
        <v>7</v>
      </c>
      <c r="J37" s="62">
        <v>1900.0</v>
      </c>
      <c r="K37" s="68">
        <v>0.8</v>
      </c>
      <c r="L37" s="26">
        <f t="shared" si="2"/>
        <v>23.75</v>
      </c>
    </row>
    <row r="38">
      <c r="B38" s="37" t="s">
        <v>19</v>
      </c>
      <c r="C38" s="38" t="s">
        <v>20</v>
      </c>
      <c r="D38" s="38">
        <f t="shared" si="3"/>
        <v>2860</v>
      </c>
      <c r="E38" s="73">
        <v>1.0</v>
      </c>
      <c r="F38" s="18">
        <f t="shared" si="1"/>
        <v>28.6</v>
      </c>
      <c r="G38" s="19"/>
      <c r="H38" s="62" t="s">
        <v>19</v>
      </c>
      <c r="I38" s="62" t="s">
        <v>20</v>
      </c>
      <c r="J38" s="62">
        <f>J35*1.3</f>
        <v>2470</v>
      </c>
      <c r="K38" s="74">
        <v>1.0</v>
      </c>
      <c r="L38" s="41">
        <f t="shared" si="2"/>
        <v>24.7</v>
      </c>
    </row>
    <row r="39">
      <c r="E39" s="75"/>
    </row>
  </sheetData>
  <mergeCells count="1">
    <mergeCell ref="B2:L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2" t="s">
        <v>13</v>
      </c>
      <c r="C2" s="13"/>
      <c r="D2" s="13"/>
      <c r="E2" s="13"/>
      <c r="F2" s="13"/>
      <c r="G2" s="13"/>
      <c r="H2" s="13"/>
      <c r="I2" s="13"/>
      <c r="J2" s="13"/>
      <c r="K2" s="13"/>
      <c r="L2" s="14"/>
    </row>
    <row r="3">
      <c r="B3" s="15" t="s">
        <v>14</v>
      </c>
      <c r="C3" s="16" t="s">
        <v>4</v>
      </c>
      <c r="D3" s="84">
        <v>4000.0</v>
      </c>
      <c r="E3" s="54">
        <v>0.7</v>
      </c>
      <c r="F3" s="18">
        <f t="shared" ref="F3:F38" si="1">D3/E3/100</f>
        <v>57.14285714</v>
      </c>
      <c r="G3" s="19"/>
      <c r="H3" s="98" t="s">
        <v>14</v>
      </c>
      <c r="I3" s="99" t="s">
        <v>4</v>
      </c>
      <c r="J3" s="99">
        <v>4000.0</v>
      </c>
      <c r="K3" s="100">
        <v>0.7</v>
      </c>
      <c r="L3" s="101">
        <f t="shared" ref="L3:L38" si="2">J3/K3/100</f>
        <v>57.14285714</v>
      </c>
    </row>
    <row r="4">
      <c r="B4" s="23" t="s">
        <v>15</v>
      </c>
      <c r="C4" s="24" t="s">
        <v>4</v>
      </c>
      <c r="D4" s="92">
        <v>2700.0</v>
      </c>
      <c r="E4" s="57">
        <v>0.7</v>
      </c>
      <c r="F4" s="18">
        <f t="shared" si="1"/>
        <v>38.57142857</v>
      </c>
      <c r="G4" s="19"/>
      <c r="H4" s="102"/>
      <c r="I4" s="20" t="s">
        <v>5</v>
      </c>
      <c r="J4" s="20">
        <v>4000.0</v>
      </c>
      <c r="K4" s="21">
        <v>0.7</v>
      </c>
      <c r="L4" s="30">
        <f t="shared" si="2"/>
        <v>57.14285714</v>
      </c>
    </row>
    <row r="5">
      <c r="B5" s="27" t="s">
        <v>16</v>
      </c>
      <c r="C5" s="28" t="s">
        <v>4</v>
      </c>
      <c r="D5" s="93">
        <v>5500.0</v>
      </c>
      <c r="E5" s="58">
        <v>0.7</v>
      </c>
      <c r="F5" s="18">
        <f t="shared" si="1"/>
        <v>78.57142857</v>
      </c>
      <c r="G5" s="19"/>
      <c r="H5" s="102"/>
      <c r="I5" s="20" t="s">
        <v>6</v>
      </c>
      <c r="J5" s="20">
        <v>4000.0</v>
      </c>
      <c r="K5" s="21">
        <v>0.9</v>
      </c>
      <c r="L5" s="26">
        <f t="shared" si="2"/>
        <v>44.44444444</v>
      </c>
    </row>
    <row r="6">
      <c r="B6" s="31" t="s">
        <v>17</v>
      </c>
      <c r="C6" s="32" t="s">
        <v>4</v>
      </c>
      <c r="D6" s="94">
        <v>3500.0</v>
      </c>
      <c r="E6" s="59">
        <v>0.7</v>
      </c>
      <c r="F6" s="18">
        <f t="shared" si="1"/>
        <v>50</v>
      </c>
      <c r="G6" s="19"/>
      <c r="H6" s="102"/>
      <c r="I6" s="20" t="s">
        <v>8</v>
      </c>
      <c r="J6" s="20">
        <v>4000.0</v>
      </c>
      <c r="K6" s="21">
        <v>0.6</v>
      </c>
      <c r="L6" s="30">
        <f t="shared" si="2"/>
        <v>66.66666667</v>
      </c>
    </row>
    <row r="7">
      <c r="B7" s="34" t="s">
        <v>18</v>
      </c>
      <c r="C7" s="35" t="s">
        <v>4</v>
      </c>
      <c r="D7" s="95">
        <v>3000.0</v>
      </c>
      <c r="E7" s="61">
        <v>0.7</v>
      </c>
      <c r="F7" s="18">
        <f t="shared" si="1"/>
        <v>42.85714286</v>
      </c>
      <c r="G7" s="19"/>
      <c r="H7" s="102"/>
      <c r="I7" s="20" t="s">
        <v>7</v>
      </c>
      <c r="J7" s="20">
        <v>4000.0</v>
      </c>
      <c r="K7" s="21">
        <v>1.0</v>
      </c>
      <c r="L7" s="26">
        <f t="shared" si="2"/>
        <v>40</v>
      </c>
    </row>
    <row r="8">
      <c r="B8" s="37" t="s">
        <v>19</v>
      </c>
      <c r="C8" s="38" t="s">
        <v>4</v>
      </c>
      <c r="D8" s="96">
        <v>2200.0</v>
      </c>
      <c r="E8" s="63">
        <v>0.7</v>
      </c>
      <c r="F8" s="18">
        <f t="shared" si="1"/>
        <v>31.42857143</v>
      </c>
      <c r="G8" s="19"/>
      <c r="H8" s="103"/>
      <c r="I8" s="20" t="s">
        <v>20</v>
      </c>
      <c r="J8" s="20">
        <f>J7*1.3</f>
        <v>5200</v>
      </c>
      <c r="K8" s="40">
        <v>1.0</v>
      </c>
      <c r="L8" s="41">
        <f t="shared" si="2"/>
        <v>52</v>
      </c>
    </row>
    <row r="9">
      <c r="B9" s="15" t="s">
        <v>14</v>
      </c>
      <c r="C9" s="16" t="s">
        <v>5</v>
      </c>
      <c r="D9" s="84">
        <v>4000.0</v>
      </c>
      <c r="E9" s="54">
        <v>0.7</v>
      </c>
      <c r="F9" s="18">
        <f t="shared" si="1"/>
        <v>57.14285714</v>
      </c>
      <c r="G9" s="19"/>
      <c r="H9" s="104" t="s">
        <v>15</v>
      </c>
      <c r="I9" s="42" t="s">
        <v>4</v>
      </c>
      <c r="J9" s="42">
        <v>2700.0</v>
      </c>
      <c r="K9" s="43">
        <v>0.7</v>
      </c>
      <c r="L9" s="91">
        <f t="shared" si="2"/>
        <v>38.57142857</v>
      </c>
    </row>
    <row r="10">
      <c r="B10" s="23" t="s">
        <v>15</v>
      </c>
      <c r="C10" s="24" t="s">
        <v>5</v>
      </c>
      <c r="D10" s="92">
        <v>2700.0</v>
      </c>
      <c r="E10" s="57">
        <v>0.7</v>
      </c>
      <c r="F10" s="18">
        <f t="shared" si="1"/>
        <v>38.57142857</v>
      </c>
      <c r="G10" s="19"/>
      <c r="H10" s="102"/>
      <c r="I10" s="42" t="s">
        <v>5</v>
      </c>
      <c r="J10" s="42">
        <v>2700.0</v>
      </c>
      <c r="K10" s="43">
        <v>0.7</v>
      </c>
      <c r="L10" s="30">
        <f t="shared" si="2"/>
        <v>38.57142857</v>
      </c>
    </row>
    <row r="11">
      <c r="B11" s="27" t="s">
        <v>21</v>
      </c>
      <c r="C11" s="28" t="s">
        <v>5</v>
      </c>
      <c r="D11" s="93">
        <v>5400.0</v>
      </c>
      <c r="E11" s="58">
        <v>0.7</v>
      </c>
      <c r="F11" s="18">
        <f t="shared" si="1"/>
        <v>77.14285714</v>
      </c>
      <c r="G11" s="19"/>
      <c r="H11" s="102"/>
      <c r="I11" s="42" t="s">
        <v>6</v>
      </c>
      <c r="J11" s="42">
        <v>2700.0</v>
      </c>
      <c r="K11" s="43">
        <v>0.9</v>
      </c>
      <c r="L11" s="26">
        <f t="shared" si="2"/>
        <v>30</v>
      </c>
    </row>
    <row r="12">
      <c r="B12" s="31" t="s">
        <v>17</v>
      </c>
      <c r="C12" s="32" t="s">
        <v>5</v>
      </c>
      <c r="D12" s="94">
        <v>3900.0</v>
      </c>
      <c r="E12" s="59">
        <v>0.7</v>
      </c>
      <c r="F12" s="18">
        <f t="shared" si="1"/>
        <v>55.71428571</v>
      </c>
      <c r="G12" s="19"/>
      <c r="H12" s="102"/>
      <c r="I12" s="42" t="s">
        <v>8</v>
      </c>
      <c r="J12" s="42">
        <v>2700.0</v>
      </c>
      <c r="K12" s="43">
        <v>0.6</v>
      </c>
      <c r="L12" s="30">
        <f t="shared" si="2"/>
        <v>45</v>
      </c>
    </row>
    <row r="13">
      <c r="B13" s="34" t="s">
        <v>18</v>
      </c>
      <c r="C13" s="35" t="s">
        <v>5</v>
      </c>
      <c r="D13" s="95">
        <v>3000.0</v>
      </c>
      <c r="E13" s="61">
        <v>0.7</v>
      </c>
      <c r="F13" s="18">
        <f t="shared" si="1"/>
        <v>42.85714286</v>
      </c>
      <c r="G13" s="19"/>
      <c r="H13" s="102"/>
      <c r="I13" s="42" t="s">
        <v>7</v>
      </c>
      <c r="J13" s="42">
        <v>2700.0</v>
      </c>
      <c r="K13" s="43">
        <v>1.0</v>
      </c>
      <c r="L13" s="26">
        <f t="shared" si="2"/>
        <v>27</v>
      </c>
    </row>
    <row r="14">
      <c r="B14" s="37" t="s">
        <v>19</v>
      </c>
      <c r="C14" s="38" t="s">
        <v>5</v>
      </c>
      <c r="D14" s="96">
        <v>2200.0</v>
      </c>
      <c r="E14" s="63">
        <v>0.7</v>
      </c>
      <c r="F14" s="18">
        <f t="shared" si="1"/>
        <v>31.42857143</v>
      </c>
      <c r="G14" s="19"/>
      <c r="H14" s="103"/>
      <c r="I14" s="44" t="s">
        <v>20</v>
      </c>
      <c r="J14" s="45">
        <f>J13*1.3</f>
        <v>3510</v>
      </c>
      <c r="K14" s="46">
        <v>1.0</v>
      </c>
      <c r="L14" s="47">
        <f t="shared" si="2"/>
        <v>35.1</v>
      </c>
    </row>
    <row r="15">
      <c r="B15" s="15" t="s">
        <v>14</v>
      </c>
      <c r="C15" s="16" t="s">
        <v>6</v>
      </c>
      <c r="D15" s="84">
        <v>4000.0</v>
      </c>
      <c r="E15" s="54">
        <v>0.9</v>
      </c>
      <c r="F15" s="18">
        <f t="shared" si="1"/>
        <v>44.44444444</v>
      </c>
      <c r="G15" s="19"/>
      <c r="H15" s="105" t="s">
        <v>16</v>
      </c>
      <c r="I15" s="48" t="s">
        <v>4</v>
      </c>
      <c r="J15" s="48">
        <v>5500.0</v>
      </c>
      <c r="K15" s="49">
        <v>0.7</v>
      </c>
      <c r="L15" s="91">
        <f t="shared" si="2"/>
        <v>78.57142857</v>
      </c>
    </row>
    <row r="16">
      <c r="B16" s="23" t="s">
        <v>15</v>
      </c>
      <c r="C16" s="24" t="s">
        <v>6</v>
      </c>
      <c r="D16" s="92">
        <v>2700.0</v>
      </c>
      <c r="E16" s="57">
        <v>0.9</v>
      </c>
      <c r="F16" s="18">
        <f t="shared" si="1"/>
        <v>30</v>
      </c>
      <c r="G16" s="19"/>
      <c r="H16" s="102"/>
      <c r="I16" s="48" t="s">
        <v>5</v>
      </c>
      <c r="J16" s="48">
        <v>5400.0</v>
      </c>
      <c r="K16" s="49">
        <v>0.7</v>
      </c>
      <c r="L16" s="30">
        <f t="shared" si="2"/>
        <v>77.14285714</v>
      </c>
    </row>
    <row r="17">
      <c r="B17" s="27" t="s">
        <v>21</v>
      </c>
      <c r="C17" s="28" t="s">
        <v>6</v>
      </c>
      <c r="D17" s="93">
        <v>4500.0</v>
      </c>
      <c r="E17" s="58">
        <v>0.9</v>
      </c>
      <c r="F17" s="18">
        <f t="shared" si="1"/>
        <v>50</v>
      </c>
      <c r="G17" s="19"/>
      <c r="H17" s="102"/>
      <c r="I17" s="48" t="s">
        <v>6</v>
      </c>
      <c r="J17" s="48">
        <v>4500.0</v>
      </c>
      <c r="K17" s="49">
        <v>0.9</v>
      </c>
      <c r="L17" s="26">
        <f t="shared" si="2"/>
        <v>50</v>
      </c>
    </row>
    <row r="18">
      <c r="B18" s="31" t="s">
        <v>17</v>
      </c>
      <c r="C18" s="32" t="s">
        <v>6</v>
      </c>
      <c r="D18" s="94">
        <v>3000.0</v>
      </c>
      <c r="E18" s="59">
        <v>0.9</v>
      </c>
      <c r="F18" s="18">
        <f t="shared" si="1"/>
        <v>33.33333333</v>
      </c>
      <c r="G18" s="19"/>
      <c r="H18" s="102"/>
      <c r="I18" s="48" t="s">
        <v>8</v>
      </c>
      <c r="J18" s="48">
        <v>4700.0</v>
      </c>
      <c r="K18" s="49">
        <v>0.6</v>
      </c>
      <c r="L18" s="30">
        <f t="shared" si="2"/>
        <v>78.33333333</v>
      </c>
    </row>
    <row r="19">
      <c r="B19" s="34" t="s">
        <v>18</v>
      </c>
      <c r="C19" s="35" t="s">
        <v>6</v>
      </c>
      <c r="D19" s="95">
        <v>3000.0</v>
      </c>
      <c r="E19" s="61">
        <v>0.9</v>
      </c>
      <c r="F19" s="18">
        <f t="shared" si="1"/>
        <v>33.33333333</v>
      </c>
      <c r="G19" s="19"/>
      <c r="H19" s="102"/>
      <c r="I19" s="48" t="s">
        <v>7</v>
      </c>
      <c r="J19" s="48">
        <v>4500.0</v>
      </c>
      <c r="K19" s="49">
        <v>1.0</v>
      </c>
      <c r="L19" s="26">
        <f t="shared" si="2"/>
        <v>45</v>
      </c>
    </row>
    <row r="20">
      <c r="B20" s="50" t="s">
        <v>19</v>
      </c>
      <c r="C20" s="51" t="s">
        <v>6</v>
      </c>
      <c r="D20" s="97">
        <v>1900.0</v>
      </c>
      <c r="E20" s="63">
        <v>0.9</v>
      </c>
      <c r="F20" s="18">
        <f t="shared" si="1"/>
        <v>21.11111111</v>
      </c>
      <c r="G20" s="19"/>
      <c r="H20" s="103"/>
      <c r="I20" s="48" t="s">
        <v>20</v>
      </c>
      <c r="J20" s="48">
        <f>J19*1.3</f>
        <v>5850</v>
      </c>
      <c r="K20" s="53">
        <v>1.0</v>
      </c>
      <c r="L20" s="41">
        <f t="shared" si="2"/>
        <v>58.5</v>
      </c>
    </row>
    <row r="21">
      <c r="B21" s="20" t="s">
        <v>14</v>
      </c>
      <c r="C21" s="20" t="s">
        <v>8</v>
      </c>
      <c r="D21" s="20">
        <v>4000.0</v>
      </c>
      <c r="E21" s="54">
        <v>0.6</v>
      </c>
      <c r="F21" s="18">
        <f t="shared" si="1"/>
        <v>66.66666667</v>
      </c>
      <c r="G21" s="19"/>
      <c r="H21" s="106" t="s">
        <v>17</v>
      </c>
      <c r="I21" s="55" t="s">
        <v>4</v>
      </c>
      <c r="J21" s="55">
        <v>3500.0</v>
      </c>
      <c r="K21" s="56">
        <v>0.7</v>
      </c>
      <c r="L21" s="91">
        <f t="shared" si="2"/>
        <v>50</v>
      </c>
    </row>
    <row r="22">
      <c r="B22" s="42" t="s">
        <v>15</v>
      </c>
      <c r="C22" s="42" t="s">
        <v>8</v>
      </c>
      <c r="D22" s="42">
        <v>2700.0</v>
      </c>
      <c r="E22" s="57">
        <v>0.6</v>
      </c>
      <c r="F22" s="18">
        <f t="shared" si="1"/>
        <v>45</v>
      </c>
      <c r="G22" s="19"/>
      <c r="H22" s="102"/>
      <c r="I22" s="55" t="s">
        <v>5</v>
      </c>
      <c r="J22" s="55">
        <v>3900.0</v>
      </c>
      <c r="K22" s="56">
        <v>0.7</v>
      </c>
      <c r="L22" s="30">
        <f t="shared" si="2"/>
        <v>55.71428571</v>
      </c>
    </row>
    <row r="23">
      <c r="B23" s="48" t="s">
        <v>21</v>
      </c>
      <c r="C23" s="48" t="s">
        <v>8</v>
      </c>
      <c r="D23" s="48">
        <v>4700.0</v>
      </c>
      <c r="E23" s="58">
        <v>0.6</v>
      </c>
      <c r="F23" s="18">
        <f t="shared" si="1"/>
        <v>78.33333333</v>
      </c>
      <c r="G23" s="19"/>
      <c r="H23" s="102"/>
      <c r="I23" s="55" t="s">
        <v>6</v>
      </c>
      <c r="J23" s="55">
        <v>3000.0</v>
      </c>
      <c r="K23" s="56">
        <v>0.9</v>
      </c>
      <c r="L23" s="26">
        <f t="shared" si="2"/>
        <v>33.33333333</v>
      </c>
    </row>
    <row r="24">
      <c r="B24" s="55" t="s">
        <v>17</v>
      </c>
      <c r="C24" s="55" t="s">
        <v>8</v>
      </c>
      <c r="D24" s="55">
        <v>3300.0</v>
      </c>
      <c r="E24" s="59">
        <v>0.6</v>
      </c>
      <c r="F24" s="18">
        <f t="shared" si="1"/>
        <v>55</v>
      </c>
      <c r="G24" s="19"/>
      <c r="H24" s="102"/>
      <c r="I24" s="55" t="s">
        <v>8</v>
      </c>
      <c r="J24" s="55">
        <v>3300.0</v>
      </c>
      <c r="K24" s="56">
        <v>0.6</v>
      </c>
      <c r="L24" s="30">
        <f t="shared" si="2"/>
        <v>55</v>
      </c>
    </row>
    <row r="25">
      <c r="B25" s="60" t="s">
        <v>18</v>
      </c>
      <c r="C25" s="60" t="s">
        <v>8</v>
      </c>
      <c r="D25" s="60">
        <v>3000.0</v>
      </c>
      <c r="E25" s="61">
        <v>0.6</v>
      </c>
      <c r="F25" s="18">
        <f t="shared" si="1"/>
        <v>50</v>
      </c>
      <c r="G25" s="19"/>
      <c r="H25" s="102"/>
      <c r="I25" s="55" t="s">
        <v>7</v>
      </c>
      <c r="J25" s="55">
        <v>3000.0</v>
      </c>
      <c r="K25" s="56">
        <v>1.0</v>
      </c>
      <c r="L25" s="26">
        <f t="shared" si="2"/>
        <v>30</v>
      </c>
    </row>
    <row r="26">
      <c r="B26" s="62" t="s">
        <v>19</v>
      </c>
      <c r="C26" s="62" t="s">
        <v>8</v>
      </c>
      <c r="D26" s="62">
        <v>1900.0</v>
      </c>
      <c r="E26" s="63">
        <v>0.6</v>
      </c>
      <c r="F26" s="18">
        <f t="shared" si="1"/>
        <v>31.66666667</v>
      </c>
      <c r="G26" s="19"/>
      <c r="H26" s="103"/>
      <c r="I26" s="55" t="s">
        <v>20</v>
      </c>
      <c r="J26" s="55">
        <f>J25*1.3</f>
        <v>3900</v>
      </c>
      <c r="K26" s="64">
        <v>1.0</v>
      </c>
      <c r="L26" s="41">
        <f t="shared" si="2"/>
        <v>39</v>
      </c>
    </row>
    <row r="27">
      <c r="B27" s="15" t="s">
        <v>14</v>
      </c>
      <c r="C27" s="16" t="s">
        <v>7</v>
      </c>
      <c r="D27" s="84">
        <v>4000.0</v>
      </c>
      <c r="E27" s="54">
        <v>1.0</v>
      </c>
      <c r="F27" s="18">
        <f t="shared" si="1"/>
        <v>40</v>
      </c>
      <c r="G27" s="19"/>
      <c r="H27" s="107" t="s">
        <v>18</v>
      </c>
      <c r="I27" s="60" t="s">
        <v>4</v>
      </c>
      <c r="J27" s="60">
        <v>3000.0</v>
      </c>
      <c r="K27" s="65">
        <v>0.7</v>
      </c>
      <c r="L27" s="91">
        <f t="shared" si="2"/>
        <v>42.85714286</v>
      </c>
    </row>
    <row r="28">
      <c r="B28" s="23" t="s">
        <v>15</v>
      </c>
      <c r="C28" s="24" t="s">
        <v>7</v>
      </c>
      <c r="D28" s="92">
        <v>2700.0</v>
      </c>
      <c r="E28" s="57">
        <v>1.0</v>
      </c>
      <c r="F28" s="18">
        <f t="shared" si="1"/>
        <v>27</v>
      </c>
      <c r="G28" s="19"/>
      <c r="H28" s="102"/>
      <c r="I28" s="60" t="s">
        <v>5</v>
      </c>
      <c r="J28" s="60">
        <v>3000.0</v>
      </c>
      <c r="K28" s="65">
        <v>0.7</v>
      </c>
      <c r="L28" s="30">
        <f t="shared" si="2"/>
        <v>42.85714286</v>
      </c>
    </row>
    <row r="29">
      <c r="B29" s="27" t="s">
        <v>21</v>
      </c>
      <c r="C29" s="28" t="s">
        <v>7</v>
      </c>
      <c r="D29" s="93">
        <v>4500.0</v>
      </c>
      <c r="E29" s="58">
        <v>1.0</v>
      </c>
      <c r="F29" s="18">
        <f t="shared" si="1"/>
        <v>45</v>
      </c>
      <c r="G29" s="19"/>
      <c r="H29" s="102"/>
      <c r="I29" s="60" t="s">
        <v>6</v>
      </c>
      <c r="J29" s="60">
        <v>3000.0</v>
      </c>
      <c r="K29" s="65">
        <v>0.9</v>
      </c>
      <c r="L29" s="26">
        <f t="shared" si="2"/>
        <v>33.33333333</v>
      </c>
    </row>
    <row r="30">
      <c r="B30" s="31" t="s">
        <v>17</v>
      </c>
      <c r="C30" s="32" t="s">
        <v>7</v>
      </c>
      <c r="D30" s="94">
        <v>3000.0</v>
      </c>
      <c r="E30" s="59">
        <v>1.0</v>
      </c>
      <c r="F30" s="18">
        <f t="shared" si="1"/>
        <v>30</v>
      </c>
      <c r="G30" s="19"/>
      <c r="H30" s="102"/>
      <c r="I30" s="60" t="s">
        <v>8</v>
      </c>
      <c r="J30" s="60">
        <v>3000.0</v>
      </c>
      <c r="K30" s="65">
        <v>0.6</v>
      </c>
      <c r="L30" s="30">
        <f t="shared" si="2"/>
        <v>50</v>
      </c>
    </row>
    <row r="31">
      <c r="B31" s="34" t="s">
        <v>18</v>
      </c>
      <c r="C31" s="35" t="s">
        <v>7</v>
      </c>
      <c r="D31" s="95">
        <v>3000.0</v>
      </c>
      <c r="E31" s="61">
        <v>1.0</v>
      </c>
      <c r="F31" s="18">
        <f t="shared" si="1"/>
        <v>30</v>
      </c>
      <c r="G31" s="19"/>
      <c r="H31" s="102"/>
      <c r="I31" s="60" t="s">
        <v>7</v>
      </c>
      <c r="J31" s="60">
        <v>3000.0</v>
      </c>
      <c r="K31" s="65">
        <v>1.0</v>
      </c>
      <c r="L31" s="26">
        <f t="shared" si="2"/>
        <v>30</v>
      </c>
    </row>
    <row r="32">
      <c r="B32" s="37" t="s">
        <v>19</v>
      </c>
      <c r="C32" s="38" t="s">
        <v>7</v>
      </c>
      <c r="D32" s="96">
        <v>1900.0</v>
      </c>
      <c r="E32" s="63">
        <v>1.0</v>
      </c>
      <c r="F32" s="18">
        <f t="shared" si="1"/>
        <v>19</v>
      </c>
      <c r="G32" s="19"/>
      <c r="H32" s="103"/>
      <c r="I32" s="60" t="s">
        <v>20</v>
      </c>
      <c r="J32" s="60">
        <f>J31*1.3</f>
        <v>3900</v>
      </c>
      <c r="K32" s="66">
        <v>1.0</v>
      </c>
      <c r="L32" s="41">
        <f t="shared" si="2"/>
        <v>39</v>
      </c>
    </row>
    <row r="33">
      <c r="B33" s="15" t="s">
        <v>14</v>
      </c>
      <c r="C33" s="16" t="s">
        <v>20</v>
      </c>
      <c r="D33" s="84">
        <f t="shared" ref="D33:D38" si="3">D3*1.3</f>
        <v>5200</v>
      </c>
      <c r="E33" s="108">
        <v>1.0</v>
      </c>
      <c r="F33" s="18">
        <f t="shared" si="1"/>
        <v>52</v>
      </c>
      <c r="G33" s="19"/>
      <c r="H33" s="109" t="s">
        <v>19</v>
      </c>
      <c r="I33" s="62" t="s">
        <v>4</v>
      </c>
      <c r="J33" s="62">
        <v>2200.0</v>
      </c>
      <c r="K33" s="68">
        <v>0.7</v>
      </c>
      <c r="L33" s="91">
        <f t="shared" si="2"/>
        <v>31.42857143</v>
      </c>
    </row>
    <row r="34">
      <c r="B34" s="23" t="s">
        <v>15</v>
      </c>
      <c r="C34" s="24" t="s">
        <v>20</v>
      </c>
      <c r="D34" s="92">
        <f t="shared" si="3"/>
        <v>3510</v>
      </c>
      <c r="E34" s="110">
        <v>1.0</v>
      </c>
      <c r="F34" s="18">
        <f t="shared" si="1"/>
        <v>35.1</v>
      </c>
      <c r="G34" s="19"/>
      <c r="H34" s="102"/>
      <c r="I34" s="62" t="s">
        <v>5</v>
      </c>
      <c r="J34" s="62">
        <v>2200.0</v>
      </c>
      <c r="K34" s="68">
        <v>0.7</v>
      </c>
      <c r="L34" s="30">
        <f t="shared" si="2"/>
        <v>31.42857143</v>
      </c>
    </row>
    <row r="35">
      <c r="B35" s="27" t="s">
        <v>21</v>
      </c>
      <c r="C35" s="28" t="s">
        <v>20</v>
      </c>
      <c r="D35" s="93">
        <f t="shared" si="3"/>
        <v>7150</v>
      </c>
      <c r="E35" s="111">
        <v>1.0</v>
      </c>
      <c r="F35" s="18">
        <f t="shared" si="1"/>
        <v>71.5</v>
      </c>
      <c r="G35" s="19"/>
      <c r="H35" s="102"/>
      <c r="I35" s="62" t="s">
        <v>6</v>
      </c>
      <c r="J35" s="62">
        <v>1900.0</v>
      </c>
      <c r="K35" s="68">
        <v>0.9</v>
      </c>
      <c r="L35" s="26">
        <f t="shared" si="2"/>
        <v>21.11111111</v>
      </c>
    </row>
    <row r="36">
      <c r="B36" s="31" t="s">
        <v>17</v>
      </c>
      <c r="C36" s="32" t="s">
        <v>20</v>
      </c>
      <c r="D36" s="94">
        <f t="shared" si="3"/>
        <v>4550</v>
      </c>
      <c r="E36" s="112">
        <v>1.0</v>
      </c>
      <c r="F36" s="18">
        <f t="shared" si="1"/>
        <v>45.5</v>
      </c>
      <c r="G36" s="19"/>
      <c r="H36" s="102"/>
      <c r="I36" s="62" t="s">
        <v>8</v>
      </c>
      <c r="J36" s="62">
        <v>1900.0</v>
      </c>
      <c r="K36" s="68">
        <v>0.6</v>
      </c>
      <c r="L36" s="30">
        <f t="shared" si="2"/>
        <v>31.66666667</v>
      </c>
    </row>
    <row r="37">
      <c r="B37" s="34" t="s">
        <v>18</v>
      </c>
      <c r="C37" s="35" t="s">
        <v>20</v>
      </c>
      <c r="D37" s="95">
        <f t="shared" si="3"/>
        <v>3900</v>
      </c>
      <c r="E37" s="113">
        <v>1.0</v>
      </c>
      <c r="F37" s="18">
        <f t="shared" si="1"/>
        <v>39</v>
      </c>
      <c r="G37" s="19"/>
      <c r="H37" s="102"/>
      <c r="I37" s="62" t="s">
        <v>7</v>
      </c>
      <c r="J37" s="62">
        <v>1900.0</v>
      </c>
      <c r="K37" s="68">
        <v>1.0</v>
      </c>
      <c r="L37" s="26">
        <f t="shared" si="2"/>
        <v>19</v>
      </c>
    </row>
    <row r="38">
      <c r="B38" s="37" t="s">
        <v>19</v>
      </c>
      <c r="C38" s="38" t="s">
        <v>20</v>
      </c>
      <c r="D38" s="96">
        <f t="shared" si="3"/>
        <v>2860</v>
      </c>
      <c r="E38" s="114">
        <v>1.0</v>
      </c>
      <c r="F38" s="18">
        <f t="shared" si="1"/>
        <v>28.6</v>
      </c>
      <c r="G38" s="19"/>
      <c r="H38" s="103"/>
      <c r="I38" s="62" t="s">
        <v>20</v>
      </c>
      <c r="J38" s="62">
        <f>J37*1.3</f>
        <v>2470</v>
      </c>
      <c r="K38" s="74">
        <v>1.0</v>
      </c>
      <c r="L38" s="41">
        <f t="shared" si="2"/>
        <v>24.7</v>
      </c>
    </row>
    <row r="39">
      <c r="E39" s="75"/>
    </row>
  </sheetData>
  <mergeCells count="7">
    <mergeCell ref="B2:L2"/>
    <mergeCell ref="H3:H8"/>
    <mergeCell ref="H9:H14"/>
    <mergeCell ref="H15:H20"/>
    <mergeCell ref="H21:H26"/>
    <mergeCell ref="H27:H32"/>
    <mergeCell ref="H33:H3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2" t="s">
        <v>13</v>
      </c>
      <c r="C2" s="13"/>
      <c r="D2" s="13"/>
      <c r="E2" s="13"/>
      <c r="F2" s="13"/>
      <c r="G2" s="13"/>
      <c r="H2" s="13"/>
      <c r="I2" s="13"/>
      <c r="J2" s="13"/>
      <c r="K2" s="13"/>
      <c r="L2" s="14"/>
    </row>
    <row r="3">
      <c r="B3" s="15" t="s">
        <v>14</v>
      </c>
      <c r="C3" s="16" t="s">
        <v>4</v>
      </c>
      <c r="D3" s="84">
        <v>4000.0</v>
      </c>
      <c r="E3" s="54">
        <v>0.8</v>
      </c>
      <c r="F3" s="18">
        <f t="shared" ref="F3:F38" si="1">D3/E3/100</f>
        <v>50</v>
      </c>
      <c r="G3" s="19"/>
      <c r="H3" s="99" t="s">
        <v>14</v>
      </c>
      <c r="I3" s="99" t="s">
        <v>4</v>
      </c>
      <c r="J3" s="99">
        <v>4000.0</v>
      </c>
      <c r="K3" s="100">
        <v>0.8</v>
      </c>
      <c r="L3" s="83">
        <f t="shared" ref="L3:L38" si="2">J3/K3/100</f>
        <v>50</v>
      </c>
    </row>
    <row r="4">
      <c r="B4" s="23" t="s">
        <v>15</v>
      </c>
      <c r="C4" s="24" t="s">
        <v>4</v>
      </c>
      <c r="D4" s="92">
        <v>2700.0</v>
      </c>
      <c r="E4" s="57">
        <v>0.8</v>
      </c>
      <c r="F4" s="18">
        <f t="shared" si="1"/>
        <v>33.75</v>
      </c>
      <c r="G4" s="19"/>
      <c r="H4" s="20" t="s">
        <v>14</v>
      </c>
      <c r="I4" s="20" t="s">
        <v>5</v>
      </c>
      <c r="J4" s="20">
        <v>4000.0</v>
      </c>
      <c r="K4" s="21">
        <v>0.8</v>
      </c>
      <c r="L4" s="26">
        <f t="shared" si="2"/>
        <v>50</v>
      </c>
    </row>
    <row r="5">
      <c r="B5" s="27" t="s">
        <v>16</v>
      </c>
      <c r="C5" s="28" t="s">
        <v>4</v>
      </c>
      <c r="D5" s="93">
        <v>5500.0</v>
      </c>
      <c r="E5" s="58">
        <v>0.8</v>
      </c>
      <c r="F5" s="18">
        <f t="shared" si="1"/>
        <v>68.75</v>
      </c>
      <c r="G5" s="19"/>
      <c r="H5" s="20" t="s">
        <v>14</v>
      </c>
      <c r="I5" s="20" t="s">
        <v>6</v>
      </c>
      <c r="J5" s="20">
        <v>4000.0</v>
      </c>
      <c r="K5" s="21">
        <v>0.6</v>
      </c>
      <c r="L5" s="30">
        <f t="shared" si="2"/>
        <v>66.66666667</v>
      </c>
    </row>
    <row r="6">
      <c r="B6" s="31" t="s">
        <v>17</v>
      </c>
      <c r="C6" s="32" t="s">
        <v>4</v>
      </c>
      <c r="D6" s="94">
        <v>3500.0</v>
      </c>
      <c r="E6" s="59">
        <v>0.8</v>
      </c>
      <c r="F6" s="18">
        <f t="shared" si="1"/>
        <v>43.75</v>
      </c>
      <c r="G6" s="19"/>
      <c r="H6" s="20" t="s">
        <v>14</v>
      </c>
      <c r="I6" s="20" t="s">
        <v>8</v>
      </c>
      <c r="J6" s="20">
        <v>4000.0</v>
      </c>
      <c r="K6" s="21">
        <v>1.0</v>
      </c>
      <c r="L6" s="26">
        <f t="shared" si="2"/>
        <v>40</v>
      </c>
    </row>
    <row r="7">
      <c r="B7" s="34" t="s">
        <v>18</v>
      </c>
      <c r="C7" s="35" t="s">
        <v>4</v>
      </c>
      <c r="D7" s="95">
        <v>3000.0</v>
      </c>
      <c r="E7" s="61">
        <v>0.8</v>
      </c>
      <c r="F7" s="18">
        <f t="shared" si="1"/>
        <v>37.5</v>
      </c>
      <c r="G7" s="19"/>
      <c r="H7" s="20" t="s">
        <v>14</v>
      </c>
      <c r="I7" s="20" t="s">
        <v>7</v>
      </c>
      <c r="J7" s="20">
        <v>4000.0</v>
      </c>
      <c r="K7" s="21">
        <v>0.65</v>
      </c>
      <c r="L7" s="30">
        <f t="shared" si="2"/>
        <v>61.53846154</v>
      </c>
    </row>
    <row r="8">
      <c r="B8" s="37" t="s">
        <v>19</v>
      </c>
      <c r="C8" s="38" t="s">
        <v>4</v>
      </c>
      <c r="D8" s="96">
        <v>2200.0</v>
      </c>
      <c r="E8" s="63">
        <v>0.8</v>
      </c>
      <c r="F8" s="18">
        <f t="shared" si="1"/>
        <v>27.5</v>
      </c>
      <c r="G8" s="19"/>
      <c r="H8" s="20" t="s">
        <v>14</v>
      </c>
      <c r="I8" s="20" t="s">
        <v>20</v>
      </c>
      <c r="J8" s="20">
        <f>J6*1.3</f>
        <v>5200</v>
      </c>
      <c r="K8" s="40">
        <v>1.0</v>
      </c>
      <c r="L8" s="41">
        <f t="shared" si="2"/>
        <v>52</v>
      </c>
    </row>
    <row r="9">
      <c r="B9" s="15" t="s">
        <v>14</v>
      </c>
      <c r="C9" s="16" t="s">
        <v>5</v>
      </c>
      <c r="D9" s="84">
        <v>4000.0</v>
      </c>
      <c r="E9" s="54">
        <v>0.8</v>
      </c>
      <c r="F9" s="18">
        <f t="shared" si="1"/>
        <v>50</v>
      </c>
      <c r="G9" s="19"/>
      <c r="H9" s="42" t="s">
        <v>15</v>
      </c>
      <c r="I9" s="42" t="s">
        <v>4</v>
      </c>
      <c r="J9" s="42">
        <v>2700.0</v>
      </c>
      <c r="K9" s="43">
        <v>0.8</v>
      </c>
      <c r="L9" s="22">
        <f t="shared" si="2"/>
        <v>33.75</v>
      </c>
    </row>
    <row r="10">
      <c r="B10" s="23" t="s">
        <v>15</v>
      </c>
      <c r="C10" s="24" t="s">
        <v>5</v>
      </c>
      <c r="D10" s="92">
        <v>2700.0</v>
      </c>
      <c r="E10" s="57">
        <v>0.8</v>
      </c>
      <c r="F10" s="18">
        <f t="shared" si="1"/>
        <v>33.75</v>
      </c>
      <c r="G10" s="19"/>
      <c r="H10" s="42" t="s">
        <v>15</v>
      </c>
      <c r="I10" s="42" t="s">
        <v>5</v>
      </c>
      <c r="J10" s="42">
        <v>2700.0</v>
      </c>
      <c r="K10" s="43">
        <v>0.8</v>
      </c>
      <c r="L10" s="26">
        <f t="shared" si="2"/>
        <v>33.75</v>
      </c>
    </row>
    <row r="11">
      <c r="B11" s="27" t="s">
        <v>21</v>
      </c>
      <c r="C11" s="28" t="s">
        <v>5</v>
      </c>
      <c r="D11" s="93">
        <v>5400.0</v>
      </c>
      <c r="E11" s="58">
        <v>0.8</v>
      </c>
      <c r="F11" s="18">
        <f t="shared" si="1"/>
        <v>67.5</v>
      </c>
      <c r="G11" s="19"/>
      <c r="H11" s="42" t="s">
        <v>15</v>
      </c>
      <c r="I11" s="42" t="s">
        <v>6</v>
      </c>
      <c r="J11" s="42">
        <v>2700.0</v>
      </c>
      <c r="K11" s="43">
        <v>0.6</v>
      </c>
      <c r="L11" s="30">
        <f t="shared" si="2"/>
        <v>45</v>
      </c>
    </row>
    <row r="12">
      <c r="B12" s="31" t="s">
        <v>17</v>
      </c>
      <c r="C12" s="32" t="s">
        <v>5</v>
      </c>
      <c r="D12" s="94">
        <v>3900.0</v>
      </c>
      <c r="E12" s="59">
        <v>0.8</v>
      </c>
      <c r="F12" s="18">
        <f t="shared" si="1"/>
        <v>48.75</v>
      </c>
      <c r="G12" s="19"/>
      <c r="H12" s="42" t="s">
        <v>15</v>
      </c>
      <c r="I12" s="42" t="s">
        <v>8</v>
      </c>
      <c r="J12" s="42">
        <v>2700.0</v>
      </c>
      <c r="K12" s="43">
        <v>1.0</v>
      </c>
      <c r="L12" s="26">
        <f t="shared" si="2"/>
        <v>27</v>
      </c>
    </row>
    <row r="13">
      <c r="B13" s="34" t="s">
        <v>18</v>
      </c>
      <c r="C13" s="35" t="s">
        <v>5</v>
      </c>
      <c r="D13" s="95">
        <v>3000.0</v>
      </c>
      <c r="E13" s="61">
        <v>0.8</v>
      </c>
      <c r="F13" s="18">
        <f t="shared" si="1"/>
        <v>37.5</v>
      </c>
      <c r="G13" s="19"/>
      <c r="H13" s="42" t="s">
        <v>15</v>
      </c>
      <c r="I13" s="42" t="s">
        <v>7</v>
      </c>
      <c r="J13" s="42">
        <v>2700.0</v>
      </c>
      <c r="K13" s="43">
        <v>0.65</v>
      </c>
      <c r="L13" s="30">
        <f t="shared" si="2"/>
        <v>41.53846154</v>
      </c>
    </row>
    <row r="14">
      <c r="B14" s="37" t="s">
        <v>19</v>
      </c>
      <c r="C14" s="38" t="s">
        <v>5</v>
      </c>
      <c r="D14" s="96">
        <v>2200.0</v>
      </c>
      <c r="E14" s="63">
        <v>0.8</v>
      </c>
      <c r="F14" s="18">
        <f t="shared" si="1"/>
        <v>27.5</v>
      </c>
      <c r="G14" s="19"/>
      <c r="H14" s="44" t="s">
        <v>15</v>
      </c>
      <c r="I14" s="44" t="s">
        <v>20</v>
      </c>
      <c r="J14" s="45">
        <f>J12*1.3</f>
        <v>3510</v>
      </c>
      <c r="K14" s="46">
        <v>1.0</v>
      </c>
      <c r="L14" s="47">
        <f t="shared" si="2"/>
        <v>35.1</v>
      </c>
    </row>
    <row r="15">
      <c r="B15" s="15" t="s">
        <v>14</v>
      </c>
      <c r="C15" s="16" t="s">
        <v>6</v>
      </c>
      <c r="D15" s="84">
        <v>4000.0</v>
      </c>
      <c r="E15" s="54">
        <v>0.6</v>
      </c>
      <c r="F15" s="18">
        <f t="shared" si="1"/>
        <v>66.66666667</v>
      </c>
      <c r="G15" s="19"/>
      <c r="H15" s="48" t="s">
        <v>16</v>
      </c>
      <c r="I15" s="48" t="s">
        <v>4</v>
      </c>
      <c r="J15" s="48">
        <v>5500.0</v>
      </c>
      <c r="K15" s="49">
        <v>0.8</v>
      </c>
      <c r="L15" s="91">
        <f t="shared" si="2"/>
        <v>68.75</v>
      </c>
    </row>
    <row r="16">
      <c r="B16" s="23" t="s">
        <v>15</v>
      </c>
      <c r="C16" s="24" t="s">
        <v>6</v>
      </c>
      <c r="D16" s="92">
        <v>2700.0</v>
      </c>
      <c r="E16" s="57">
        <v>0.6</v>
      </c>
      <c r="F16" s="18">
        <f t="shared" si="1"/>
        <v>45</v>
      </c>
      <c r="G16" s="19"/>
      <c r="H16" s="48" t="s">
        <v>21</v>
      </c>
      <c r="I16" s="48" t="s">
        <v>5</v>
      </c>
      <c r="J16" s="48">
        <v>5400.0</v>
      </c>
      <c r="K16" s="49">
        <v>0.8</v>
      </c>
      <c r="L16" s="30">
        <f t="shared" si="2"/>
        <v>67.5</v>
      </c>
    </row>
    <row r="17">
      <c r="B17" s="27" t="s">
        <v>21</v>
      </c>
      <c r="C17" s="28" t="s">
        <v>6</v>
      </c>
      <c r="D17" s="93">
        <v>4500.0</v>
      </c>
      <c r="E17" s="58">
        <v>0.6</v>
      </c>
      <c r="F17" s="18">
        <f t="shared" si="1"/>
        <v>75</v>
      </c>
      <c r="G17" s="19"/>
      <c r="H17" s="48" t="s">
        <v>21</v>
      </c>
      <c r="I17" s="48" t="s">
        <v>6</v>
      </c>
      <c r="J17" s="48">
        <v>4500.0</v>
      </c>
      <c r="K17" s="49">
        <v>0.6</v>
      </c>
      <c r="L17" s="30">
        <f t="shared" si="2"/>
        <v>75</v>
      </c>
    </row>
    <row r="18">
      <c r="B18" s="31" t="s">
        <v>17</v>
      </c>
      <c r="C18" s="32" t="s">
        <v>6</v>
      </c>
      <c r="D18" s="94">
        <v>3000.0</v>
      </c>
      <c r="E18" s="59">
        <v>0.6</v>
      </c>
      <c r="F18" s="18">
        <f t="shared" si="1"/>
        <v>50</v>
      </c>
      <c r="G18" s="19"/>
      <c r="H18" s="48" t="s">
        <v>21</v>
      </c>
      <c r="I18" s="48" t="s">
        <v>8</v>
      </c>
      <c r="J18" s="48">
        <v>4700.0</v>
      </c>
      <c r="K18" s="49">
        <v>1.0</v>
      </c>
      <c r="L18" s="26">
        <f t="shared" si="2"/>
        <v>47</v>
      </c>
    </row>
    <row r="19">
      <c r="B19" s="34" t="s">
        <v>18</v>
      </c>
      <c r="C19" s="35" t="s">
        <v>6</v>
      </c>
      <c r="D19" s="95">
        <v>3000.0</v>
      </c>
      <c r="E19" s="61">
        <v>0.6</v>
      </c>
      <c r="F19" s="18">
        <f t="shared" si="1"/>
        <v>50</v>
      </c>
      <c r="G19" s="19"/>
      <c r="H19" s="48" t="s">
        <v>21</v>
      </c>
      <c r="I19" s="48" t="s">
        <v>7</v>
      </c>
      <c r="J19" s="48">
        <v>4500.0</v>
      </c>
      <c r="K19" s="49">
        <v>0.65</v>
      </c>
      <c r="L19" s="30">
        <f t="shared" si="2"/>
        <v>69.23076923</v>
      </c>
    </row>
    <row r="20">
      <c r="B20" s="50" t="s">
        <v>19</v>
      </c>
      <c r="C20" s="51" t="s">
        <v>6</v>
      </c>
      <c r="D20" s="97">
        <v>1900.0</v>
      </c>
      <c r="E20" s="63">
        <v>0.6</v>
      </c>
      <c r="F20" s="18">
        <f t="shared" si="1"/>
        <v>31.66666667</v>
      </c>
      <c r="G20" s="19"/>
      <c r="H20" s="48" t="s">
        <v>21</v>
      </c>
      <c r="I20" s="48" t="s">
        <v>20</v>
      </c>
      <c r="J20" s="48">
        <f>J18*1.3</f>
        <v>6110</v>
      </c>
      <c r="K20" s="53">
        <v>1.0</v>
      </c>
      <c r="L20" s="41">
        <f t="shared" si="2"/>
        <v>61.1</v>
      </c>
    </row>
    <row r="21">
      <c r="B21" s="20" t="s">
        <v>14</v>
      </c>
      <c r="C21" s="20" t="s">
        <v>8</v>
      </c>
      <c r="D21" s="20">
        <v>4000.0</v>
      </c>
      <c r="E21" s="54">
        <v>1.0</v>
      </c>
      <c r="F21" s="18">
        <f t="shared" si="1"/>
        <v>40</v>
      </c>
      <c r="G21" s="19"/>
      <c r="H21" s="55" t="s">
        <v>17</v>
      </c>
      <c r="I21" s="55" t="s">
        <v>4</v>
      </c>
      <c r="J21" s="55">
        <v>3500.0</v>
      </c>
      <c r="K21" s="56">
        <v>0.8</v>
      </c>
      <c r="L21" s="91">
        <f t="shared" si="2"/>
        <v>43.75</v>
      </c>
    </row>
    <row r="22">
      <c r="B22" s="42" t="s">
        <v>15</v>
      </c>
      <c r="C22" s="42" t="s">
        <v>8</v>
      </c>
      <c r="D22" s="42">
        <v>2700.0</v>
      </c>
      <c r="E22" s="57">
        <v>1.0</v>
      </c>
      <c r="F22" s="18">
        <f t="shared" si="1"/>
        <v>27</v>
      </c>
      <c r="G22" s="19"/>
      <c r="H22" s="55" t="s">
        <v>17</v>
      </c>
      <c r="I22" s="55" t="s">
        <v>5</v>
      </c>
      <c r="J22" s="55">
        <v>3900.0</v>
      </c>
      <c r="K22" s="56">
        <v>0.8</v>
      </c>
      <c r="L22" s="30">
        <f t="shared" si="2"/>
        <v>48.75</v>
      </c>
    </row>
    <row r="23">
      <c r="B23" s="48" t="s">
        <v>21</v>
      </c>
      <c r="C23" s="48" t="s">
        <v>8</v>
      </c>
      <c r="D23" s="48">
        <v>4700.0</v>
      </c>
      <c r="E23" s="58">
        <v>1.0</v>
      </c>
      <c r="F23" s="18">
        <f t="shared" si="1"/>
        <v>47</v>
      </c>
      <c r="G23" s="19"/>
      <c r="H23" s="55" t="s">
        <v>17</v>
      </c>
      <c r="I23" s="55" t="s">
        <v>6</v>
      </c>
      <c r="J23" s="55">
        <v>3000.0</v>
      </c>
      <c r="K23" s="56">
        <v>0.6</v>
      </c>
      <c r="L23" s="30">
        <f t="shared" si="2"/>
        <v>50</v>
      </c>
    </row>
    <row r="24">
      <c r="B24" s="55" t="s">
        <v>17</v>
      </c>
      <c r="C24" s="55" t="s">
        <v>8</v>
      </c>
      <c r="D24" s="55">
        <v>3300.0</v>
      </c>
      <c r="E24" s="59">
        <v>1.0</v>
      </c>
      <c r="F24" s="18">
        <f t="shared" si="1"/>
        <v>33</v>
      </c>
      <c r="G24" s="19"/>
      <c r="H24" s="55" t="s">
        <v>17</v>
      </c>
      <c r="I24" s="55" t="s">
        <v>8</v>
      </c>
      <c r="J24" s="55">
        <v>3300.0</v>
      </c>
      <c r="K24" s="56">
        <v>1.0</v>
      </c>
      <c r="L24" s="26">
        <f t="shared" si="2"/>
        <v>33</v>
      </c>
    </row>
    <row r="25">
      <c r="B25" s="60" t="s">
        <v>18</v>
      </c>
      <c r="C25" s="60" t="s">
        <v>8</v>
      </c>
      <c r="D25" s="60">
        <v>3000.0</v>
      </c>
      <c r="E25" s="61">
        <v>1.0</v>
      </c>
      <c r="F25" s="18">
        <f t="shared" si="1"/>
        <v>30</v>
      </c>
      <c r="G25" s="19"/>
      <c r="H25" s="55" t="s">
        <v>17</v>
      </c>
      <c r="I25" s="55" t="s">
        <v>7</v>
      </c>
      <c r="J25" s="55">
        <v>3000.0</v>
      </c>
      <c r="K25" s="56">
        <v>0.65</v>
      </c>
      <c r="L25" s="26">
        <f t="shared" si="2"/>
        <v>46.15384615</v>
      </c>
    </row>
    <row r="26">
      <c r="B26" s="62" t="s">
        <v>19</v>
      </c>
      <c r="C26" s="62" t="s">
        <v>8</v>
      </c>
      <c r="D26" s="62">
        <v>1900.0</v>
      </c>
      <c r="E26" s="63">
        <v>1.0</v>
      </c>
      <c r="F26" s="18">
        <f t="shared" si="1"/>
        <v>19</v>
      </c>
      <c r="G26" s="19"/>
      <c r="H26" s="55" t="s">
        <v>17</v>
      </c>
      <c r="I26" s="55" t="s">
        <v>20</v>
      </c>
      <c r="J26" s="55">
        <f>J24*1.3</f>
        <v>4290</v>
      </c>
      <c r="K26" s="64">
        <v>1.0</v>
      </c>
      <c r="L26" s="41">
        <f t="shared" si="2"/>
        <v>42.9</v>
      </c>
    </row>
    <row r="27">
      <c r="B27" s="15" t="s">
        <v>14</v>
      </c>
      <c r="C27" s="16" t="s">
        <v>7</v>
      </c>
      <c r="D27" s="84">
        <v>4000.0</v>
      </c>
      <c r="E27" s="54">
        <v>0.65</v>
      </c>
      <c r="F27" s="18">
        <f t="shared" si="1"/>
        <v>61.53846154</v>
      </c>
      <c r="G27" s="19"/>
      <c r="H27" s="60" t="s">
        <v>18</v>
      </c>
      <c r="I27" s="60" t="s">
        <v>4</v>
      </c>
      <c r="J27" s="60">
        <v>3000.0</v>
      </c>
      <c r="K27" s="65">
        <v>0.8</v>
      </c>
      <c r="L27" s="22">
        <f t="shared" si="2"/>
        <v>37.5</v>
      </c>
    </row>
    <row r="28">
      <c r="B28" s="23" t="s">
        <v>15</v>
      </c>
      <c r="C28" s="24" t="s">
        <v>7</v>
      </c>
      <c r="D28" s="92">
        <v>2700.0</v>
      </c>
      <c r="E28" s="57">
        <v>0.65</v>
      </c>
      <c r="F28" s="18">
        <f t="shared" si="1"/>
        <v>41.53846154</v>
      </c>
      <c r="G28" s="19"/>
      <c r="H28" s="60" t="s">
        <v>18</v>
      </c>
      <c r="I28" s="60" t="s">
        <v>5</v>
      </c>
      <c r="J28" s="60">
        <v>3000.0</v>
      </c>
      <c r="K28" s="65">
        <v>0.8</v>
      </c>
      <c r="L28" s="26">
        <f t="shared" si="2"/>
        <v>37.5</v>
      </c>
    </row>
    <row r="29">
      <c r="B29" s="27" t="s">
        <v>21</v>
      </c>
      <c r="C29" s="28" t="s">
        <v>7</v>
      </c>
      <c r="D29" s="93">
        <v>4500.0</v>
      </c>
      <c r="E29" s="58">
        <v>0.65</v>
      </c>
      <c r="F29" s="18">
        <f t="shared" si="1"/>
        <v>69.23076923</v>
      </c>
      <c r="G29" s="19"/>
      <c r="H29" s="60" t="s">
        <v>18</v>
      </c>
      <c r="I29" s="60" t="s">
        <v>6</v>
      </c>
      <c r="J29" s="60">
        <v>3000.0</v>
      </c>
      <c r="K29" s="65">
        <v>0.6</v>
      </c>
      <c r="L29" s="30">
        <f t="shared" si="2"/>
        <v>50</v>
      </c>
    </row>
    <row r="30">
      <c r="B30" s="31" t="s">
        <v>17</v>
      </c>
      <c r="C30" s="32" t="s">
        <v>7</v>
      </c>
      <c r="D30" s="94">
        <v>3000.0</v>
      </c>
      <c r="E30" s="59">
        <v>0.65</v>
      </c>
      <c r="F30" s="18">
        <f t="shared" si="1"/>
        <v>46.15384615</v>
      </c>
      <c r="G30" s="19"/>
      <c r="H30" s="60" t="s">
        <v>18</v>
      </c>
      <c r="I30" s="60" t="s">
        <v>8</v>
      </c>
      <c r="J30" s="60">
        <v>3000.0</v>
      </c>
      <c r="K30" s="65">
        <v>1.0</v>
      </c>
      <c r="L30" s="26">
        <f t="shared" si="2"/>
        <v>30</v>
      </c>
    </row>
    <row r="31">
      <c r="B31" s="34" t="s">
        <v>18</v>
      </c>
      <c r="C31" s="35" t="s">
        <v>7</v>
      </c>
      <c r="D31" s="95">
        <v>3000.0</v>
      </c>
      <c r="E31" s="61">
        <v>0.65</v>
      </c>
      <c r="F31" s="18">
        <f t="shared" si="1"/>
        <v>46.15384615</v>
      </c>
      <c r="G31" s="19"/>
      <c r="H31" s="60" t="s">
        <v>18</v>
      </c>
      <c r="I31" s="60" t="s">
        <v>7</v>
      </c>
      <c r="J31" s="60">
        <v>3000.0</v>
      </c>
      <c r="K31" s="65">
        <v>0.65</v>
      </c>
      <c r="L31" s="30">
        <f t="shared" si="2"/>
        <v>46.15384615</v>
      </c>
    </row>
    <row r="32">
      <c r="B32" s="37" t="s">
        <v>19</v>
      </c>
      <c r="C32" s="38" t="s">
        <v>7</v>
      </c>
      <c r="D32" s="96">
        <v>1900.0</v>
      </c>
      <c r="E32" s="63">
        <v>0.65</v>
      </c>
      <c r="F32" s="18">
        <f t="shared" si="1"/>
        <v>29.23076923</v>
      </c>
      <c r="G32" s="19"/>
      <c r="H32" s="60" t="s">
        <v>18</v>
      </c>
      <c r="I32" s="60" t="s">
        <v>20</v>
      </c>
      <c r="J32" s="60">
        <f>J30*1.3</f>
        <v>3900</v>
      </c>
      <c r="K32" s="66">
        <v>1.0</v>
      </c>
      <c r="L32" s="41">
        <f t="shared" si="2"/>
        <v>39</v>
      </c>
    </row>
    <row r="33">
      <c r="B33" s="15" t="s">
        <v>14</v>
      </c>
      <c r="C33" s="16" t="s">
        <v>20</v>
      </c>
      <c r="D33" s="84">
        <f t="shared" ref="D33:D38" si="3">D3*1.3</f>
        <v>5200</v>
      </c>
      <c r="E33" s="108">
        <v>1.0</v>
      </c>
      <c r="F33" s="18">
        <f t="shared" si="1"/>
        <v>52</v>
      </c>
      <c r="G33" s="19"/>
      <c r="H33" s="62" t="s">
        <v>19</v>
      </c>
      <c r="I33" s="62" t="s">
        <v>4</v>
      </c>
      <c r="J33" s="62">
        <v>2200.0</v>
      </c>
      <c r="K33" s="68">
        <v>0.8</v>
      </c>
      <c r="L33" s="91">
        <f t="shared" si="2"/>
        <v>27.5</v>
      </c>
    </row>
    <row r="34">
      <c r="B34" s="23" t="s">
        <v>15</v>
      </c>
      <c r="C34" s="24" t="s">
        <v>20</v>
      </c>
      <c r="D34" s="92">
        <f t="shared" si="3"/>
        <v>3510</v>
      </c>
      <c r="E34" s="110">
        <v>1.0</v>
      </c>
      <c r="F34" s="18">
        <f t="shared" si="1"/>
        <v>35.1</v>
      </c>
      <c r="G34" s="19"/>
      <c r="H34" s="62" t="s">
        <v>19</v>
      </c>
      <c r="I34" s="62" t="s">
        <v>5</v>
      </c>
      <c r="J34" s="62">
        <v>2200.0</v>
      </c>
      <c r="K34" s="68">
        <v>0.8</v>
      </c>
      <c r="L34" s="30">
        <f t="shared" si="2"/>
        <v>27.5</v>
      </c>
    </row>
    <row r="35">
      <c r="B35" s="27" t="s">
        <v>21</v>
      </c>
      <c r="C35" s="28" t="s">
        <v>20</v>
      </c>
      <c r="D35" s="93">
        <f t="shared" si="3"/>
        <v>7150</v>
      </c>
      <c r="E35" s="111">
        <v>1.0</v>
      </c>
      <c r="F35" s="18">
        <f t="shared" si="1"/>
        <v>71.5</v>
      </c>
      <c r="G35" s="19"/>
      <c r="H35" s="62" t="s">
        <v>19</v>
      </c>
      <c r="I35" s="62" t="s">
        <v>6</v>
      </c>
      <c r="J35" s="62">
        <v>1900.0</v>
      </c>
      <c r="K35" s="68">
        <v>0.6</v>
      </c>
      <c r="L35" s="30">
        <f t="shared" si="2"/>
        <v>31.66666667</v>
      </c>
    </row>
    <row r="36">
      <c r="B36" s="31" t="s">
        <v>17</v>
      </c>
      <c r="C36" s="32" t="s">
        <v>20</v>
      </c>
      <c r="D36" s="94">
        <f t="shared" si="3"/>
        <v>4550</v>
      </c>
      <c r="E36" s="112">
        <v>1.0</v>
      </c>
      <c r="F36" s="18">
        <f t="shared" si="1"/>
        <v>45.5</v>
      </c>
      <c r="G36" s="19"/>
      <c r="H36" s="62" t="s">
        <v>19</v>
      </c>
      <c r="I36" s="62" t="s">
        <v>8</v>
      </c>
      <c r="J36" s="62">
        <v>1900.0</v>
      </c>
      <c r="K36" s="68">
        <v>1.0</v>
      </c>
      <c r="L36" s="26">
        <f t="shared" si="2"/>
        <v>19</v>
      </c>
    </row>
    <row r="37">
      <c r="B37" s="34" t="s">
        <v>18</v>
      </c>
      <c r="C37" s="35" t="s">
        <v>20</v>
      </c>
      <c r="D37" s="95">
        <f t="shared" si="3"/>
        <v>3900</v>
      </c>
      <c r="E37" s="113">
        <v>1.0</v>
      </c>
      <c r="F37" s="18">
        <f t="shared" si="1"/>
        <v>39</v>
      </c>
      <c r="G37" s="19"/>
      <c r="H37" s="62" t="s">
        <v>19</v>
      </c>
      <c r="I37" s="62" t="s">
        <v>7</v>
      </c>
      <c r="J37" s="62">
        <v>1900.0</v>
      </c>
      <c r="K37" s="68">
        <v>0.65</v>
      </c>
      <c r="L37" s="26">
        <f t="shared" si="2"/>
        <v>29.23076923</v>
      </c>
    </row>
    <row r="38">
      <c r="B38" s="37" t="s">
        <v>19</v>
      </c>
      <c r="C38" s="38" t="s">
        <v>20</v>
      </c>
      <c r="D38" s="96">
        <f t="shared" si="3"/>
        <v>2860</v>
      </c>
      <c r="E38" s="114">
        <v>1.0</v>
      </c>
      <c r="F38" s="18">
        <f t="shared" si="1"/>
        <v>28.6</v>
      </c>
      <c r="G38" s="19"/>
      <c r="H38" s="62" t="s">
        <v>19</v>
      </c>
      <c r="I38" s="62" t="s">
        <v>20</v>
      </c>
      <c r="J38" s="62">
        <f>J36*1.3</f>
        <v>2470</v>
      </c>
      <c r="K38" s="74">
        <v>1.0</v>
      </c>
      <c r="L38" s="41">
        <f t="shared" si="2"/>
        <v>24.7</v>
      </c>
    </row>
    <row r="39">
      <c r="E39" s="75"/>
    </row>
  </sheetData>
  <mergeCells count="1">
    <mergeCell ref="B2:L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0"/>
    <col customWidth="1" min="3" max="3" width="17.13"/>
    <col customWidth="1" min="4" max="4" width="15.0"/>
    <col customWidth="1" min="5" max="7" width="17.13"/>
    <col customWidth="1" min="8" max="8" width="15.0"/>
    <col customWidth="1" min="9" max="11" width="18.0"/>
    <col customWidth="1" min="12" max="12" width="15.0"/>
    <col customWidth="1" min="13" max="13" width="17.13"/>
    <col customWidth="1" min="14" max="14" width="15.0"/>
    <col customWidth="1" min="15" max="15" width="17.13"/>
    <col customWidth="1" min="16" max="16" width="15.0"/>
    <col customWidth="1" min="17" max="17" width="17.13"/>
    <col customWidth="1" min="18" max="18" width="15.0"/>
    <col customWidth="1" min="19" max="19" width="21.63"/>
    <col customWidth="1" min="20" max="20" width="15.0"/>
    <col customWidth="1" min="21" max="21" width="17.5"/>
    <col customWidth="1" min="22" max="22" width="15.88"/>
    <col customWidth="1" min="23" max="23" width="16.88"/>
  </cols>
  <sheetData>
    <row r="1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</row>
    <row r="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</row>
    <row r="3">
      <c r="A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</row>
    <row r="4">
      <c r="A4" s="115"/>
      <c r="B4" s="116"/>
      <c r="C4" s="117" t="s">
        <v>14</v>
      </c>
      <c r="D4" s="117" t="s">
        <v>15</v>
      </c>
      <c r="E4" s="117"/>
      <c r="F4" s="117"/>
      <c r="G4" s="117" t="s">
        <v>16</v>
      </c>
      <c r="H4" s="117" t="s">
        <v>17</v>
      </c>
      <c r="I4" s="117"/>
      <c r="J4" s="117"/>
      <c r="K4" s="117" t="s">
        <v>22</v>
      </c>
      <c r="L4" s="117" t="s">
        <v>19</v>
      </c>
      <c r="M4" s="117" t="s">
        <v>23</v>
      </c>
      <c r="R4" s="115"/>
      <c r="S4" s="115"/>
      <c r="T4" s="115"/>
      <c r="U4" s="115"/>
      <c r="V4" s="115"/>
      <c r="W4" s="115"/>
      <c r="X4" s="115"/>
      <c r="Y4" s="115"/>
      <c r="Z4" s="115"/>
    </row>
    <row r="5">
      <c r="A5" s="115"/>
      <c r="B5" s="3" t="s">
        <v>4</v>
      </c>
      <c r="C5" s="3">
        <v>12.0</v>
      </c>
      <c r="D5" s="3">
        <v>27.0</v>
      </c>
      <c r="E5" s="3"/>
      <c r="F5" s="3"/>
      <c r="G5" s="3">
        <v>12.0</v>
      </c>
      <c r="H5" s="3">
        <v>37.0</v>
      </c>
      <c r="I5" s="3"/>
      <c r="J5" s="3"/>
      <c r="K5" s="3">
        <v>12.0</v>
      </c>
      <c r="L5" s="3">
        <v>35.0</v>
      </c>
      <c r="M5" s="3">
        <v>6.0</v>
      </c>
      <c r="N5" s="118">
        <f t="shared" ref="N5:N9" si="1">SUM(C5:M5)</f>
        <v>141</v>
      </c>
      <c r="R5" s="115"/>
      <c r="S5" s="115"/>
      <c r="T5" s="115"/>
      <c r="U5" s="115"/>
      <c r="V5" s="115"/>
      <c r="W5" s="115"/>
      <c r="X5" s="115"/>
      <c r="Y5" s="115"/>
      <c r="Z5" s="115"/>
    </row>
    <row r="6">
      <c r="A6" s="115"/>
      <c r="B6" s="3" t="s">
        <v>5</v>
      </c>
      <c r="C6" s="3">
        <v>8.0</v>
      </c>
      <c r="D6" s="3">
        <v>20.0</v>
      </c>
      <c r="E6" s="3"/>
      <c r="F6" s="3"/>
      <c r="G6" s="3">
        <v>8.0</v>
      </c>
      <c r="H6" s="3">
        <v>27.0</v>
      </c>
      <c r="I6" s="3"/>
      <c r="J6" s="3"/>
      <c r="K6" s="3">
        <v>8.0</v>
      </c>
      <c r="L6" s="3">
        <v>25.0</v>
      </c>
      <c r="M6" s="3">
        <v>6.0</v>
      </c>
      <c r="N6" s="118">
        <f t="shared" si="1"/>
        <v>102</v>
      </c>
      <c r="R6" s="115"/>
      <c r="S6" s="115"/>
      <c r="T6" s="115"/>
      <c r="U6" s="115"/>
      <c r="V6" s="3">
        <v>35.0</v>
      </c>
      <c r="W6" s="115"/>
      <c r="X6" s="115"/>
      <c r="Y6" s="115"/>
      <c r="Z6" s="115"/>
    </row>
    <row r="7">
      <c r="A7" s="115"/>
      <c r="B7" s="3" t="s">
        <v>6</v>
      </c>
      <c r="C7" s="3">
        <v>7.0</v>
      </c>
      <c r="D7" s="3">
        <v>15.0</v>
      </c>
      <c r="E7" s="3"/>
      <c r="F7" s="3"/>
      <c r="G7" s="3">
        <v>7.0</v>
      </c>
      <c r="H7" s="3">
        <v>23.0</v>
      </c>
      <c r="I7" s="3"/>
      <c r="J7" s="3"/>
      <c r="K7" s="3">
        <v>7.0</v>
      </c>
      <c r="L7" s="3">
        <v>19.0</v>
      </c>
      <c r="M7" s="3">
        <v>0.0</v>
      </c>
      <c r="N7" s="118">
        <f t="shared" si="1"/>
        <v>78</v>
      </c>
      <c r="R7" s="115"/>
      <c r="S7" s="115"/>
      <c r="T7" s="115"/>
      <c r="U7" s="115"/>
      <c r="V7" s="3">
        <v>25.0</v>
      </c>
      <c r="W7" s="115"/>
      <c r="X7" s="115"/>
      <c r="Y7" s="115"/>
      <c r="Z7" s="115"/>
    </row>
    <row r="8">
      <c r="A8" s="115"/>
      <c r="B8" s="3" t="s">
        <v>7</v>
      </c>
      <c r="C8" s="3">
        <v>8.0</v>
      </c>
      <c r="D8" s="3">
        <v>19.0</v>
      </c>
      <c r="E8" s="3"/>
      <c r="F8" s="3"/>
      <c r="G8" s="3">
        <v>8.0</v>
      </c>
      <c r="H8" s="3">
        <v>29.0</v>
      </c>
      <c r="I8" s="3"/>
      <c r="J8" s="3"/>
      <c r="K8" s="3">
        <v>8.0</v>
      </c>
      <c r="L8" s="3">
        <v>24.0</v>
      </c>
      <c r="M8" s="3">
        <v>0.0</v>
      </c>
      <c r="N8" s="118">
        <f t="shared" si="1"/>
        <v>96</v>
      </c>
      <c r="R8" s="115"/>
      <c r="S8" s="115"/>
      <c r="T8" s="115"/>
      <c r="U8" s="115"/>
      <c r="V8" s="3">
        <v>19.0</v>
      </c>
      <c r="W8" s="115"/>
      <c r="X8" s="115"/>
      <c r="Y8" s="115"/>
      <c r="Z8" s="115"/>
    </row>
    <row r="9">
      <c r="A9" s="115"/>
      <c r="B9" s="3" t="s">
        <v>8</v>
      </c>
      <c r="C9" s="3">
        <v>4.0</v>
      </c>
      <c r="D9" s="3">
        <v>7.0</v>
      </c>
      <c r="E9" s="3"/>
      <c r="F9" s="3"/>
      <c r="G9" s="3">
        <v>4.0</v>
      </c>
      <c r="H9" s="3">
        <v>11.0</v>
      </c>
      <c r="I9" s="3"/>
      <c r="J9" s="3"/>
      <c r="K9" s="3">
        <v>4.0</v>
      </c>
      <c r="L9" s="3">
        <v>7.0</v>
      </c>
      <c r="M9" s="3">
        <v>0.0</v>
      </c>
      <c r="N9" s="118">
        <f t="shared" si="1"/>
        <v>37</v>
      </c>
      <c r="R9" s="115"/>
      <c r="S9" s="115"/>
      <c r="T9" s="115"/>
      <c r="U9" s="115"/>
      <c r="V9" s="3">
        <v>24.0</v>
      </c>
      <c r="W9" s="115"/>
      <c r="X9" s="115"/>
      <c r="Y9" s="115"/>
      <c r="Z9" s="115"/>
    </row>
    <row r="10">
      <c r="A10" s="115"/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15"/>
      <c r="S10" s="115"/>
      <c r="T10" s="115"/>
      <c r="U10" s="115"/>
      <c r="V10" s="3">
        <v>7.0</v>
      </c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</row>
    <row r="11">
      <c r="A11" s="115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</row>
    <row r="12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</row>
    <row r="13">
      <c r="A13" s="115"/>
      <c r="B13" s="115"/>
      <c r="C13" s="115"/>
      <c r="E13" s="121" t="s">
        <v>24</v>
      </c>
      <c r="G13" s="115"/>
      <c r="I13" s="121" t="s">
        <v>24</v>
      </c>
      <c r="K13" s="115"/>
      <c r="M13" s="121" t="s">
        <v>24</v>
      </c>
      <c r="O13" s="115"/>
      <c r="Q13" s="121" t="s">
        <v>24</v>
      </c>
      <c r="S13" s="115"/>
      <c r="U13" s="121" t="s">
        <v>24</v>
      </c>
      <c r="W13" s="115"/>
      <c r="Y13" s="121" t="s">
        <v>24</v>
      </c>
      <c r="AA13" s="115"/>
      <c r="AC13" s="115"/>
      <c r="AE13" s="115"/>
      <c r="AF13" s="115"/>
      <c r="AG13" s="115"/>
      <c r="AH13" s="115"/>
      <c r="AI13" s="115"/>
      <c r="AJ13" s="115"/>
      <c r="AK13" s="115"/>
      <c r="AL13" s="115"/>
    </row>
    <row r="14">
      <c r="A14" s="115"/>
      <c r="B14" s="116"/>
      <c r="C14" s="122" t="s">
        <v>14</v>
      </c>
      <c r="D14" s="123"/>
      <c r="E14" s="122" t="s">
        <v>14</v>
      </c>
      <c r="F14" s="123"/>
      <c r="G14" s="122" t="s">
        <v>15</v>
      </c>
      <c r="H14" s="123"/>
      <c r="I14" s="124"/>
      <c r="J14" s="124"/>
      <c r="K14" s="122" t="s">
        <v>16</v>
      </c>
      <c r="L14" s="123"/>
      <c r="M14" s="122"/>
      <c r="N14" s="123"/>
      <c r="O14" s="122" t="s">
        <v>17</v>
      </c>
      <c r="P14" s="123"/>
      <c r="Q14" s="122" t="s">
        <v>17</v>
      </c>
      <c r="R14" s="123"/>
      <c r="S14" s="122" t="s">
        <v>22</v>
      </c>
      <c r="T14" s="123"/>
      <c r="U14" s="122" t="s">
        <v>19</v>
      </c>
      <c r="V14" s="123"/>
      <c r="W14" s="122" t="s">
        <v>19</v>
      </c>
      <c r="X14" s="123"/>
      <c r="Y14" s="125" t="s">
        <v>23</v>
      </c>
      <c r="Z14" s="123"/>
      <c r="AA14" s="122" t="s">
        <v>25</v>
      </c>
      <c r="AB14" s="126"/>
      <c r="AC14" s="123"/>
      <c r="AD14" s="115"/>
      <c r="AE14" s="115"/>
      <c r="AF14" s="115"/>
      <c r="AG14" s="115"/>
      <c r="AH14" s="115"/>
      <c r="AI14" s="115"/>
      <c r="AJ14" s="115"/>
      <c r="AK14" s="115"/>
      <c r="AL14" s="115"/>
    </row>
    <row r="15">
      <c r="A15" s="115"/>
      <c r="B15" s="3"/>
      <c r="C15" s="3" t="s">
        <v>26</v>
      </c>
      <c r="D15" s="3" t="s">
        <v>27</v>
      </c>
      <c r="E15" s="3" t="s">
        <v>26</v>
      </c>
      <c r="F15" s="3" t="s">
        <v>27</v>
      </c>
      <c r="G15" s="3" t="s">
        <v>26</v>
      </c>
      <c r="H15" s="3" t="s">
        <v>27</v>
      </c>
      <c r="I15" s="3" t="s">
        <v>26</v>
      </c>
      <c r="J15" s="3" t="s">
        <v>27</v>
      </c>
      <c r="K15" s="3" t="s">
        <v>26</v>
      </c>
      <c r="L15" s="3" t="s">
        <v>27</v>
      </c>
      <c r="M15" s="3" t="s">
        <v>26</v>
      </c>
      <c r="N15" s="3" t="s">
        <v>27</v>
      </c>
      <c r="O15" s="3" t="s">
        <v>26</v>
      </c>
      <c r="P15" s="3" t="s">
        <v>27</v>
      </c>
      <c r="Q15" s="3" t="s">
        <v>26</v>
      </c>
      <c r="R15" s="3" t="s">
        <v>27</v>
      </c>
      <c r="S15" s="3" t="s">
        <v>26</v>
      </c>
      <c r="T15" s="3" t="s">
        <v>27</v>
      </c>
      <c r="U15" s="3" t="s">
        <v>26</v>
      </c>
      <c r="V15" s="3" t="s">
        <v>27</v>
      </c>
      <c r="W15" s="3" t="s">
        <v>26</v>
      </c>
      <c r="X15" s="3" t="s">
        <v>27</v>
      </c>
      <c r="Y15" s="3" t="s">
        <v>26</v>
      </c>
      <c r="Z15" s="3" t="s">
        <v>27</v>
      </c>
      <c r="AA15" s="3" t="s">
        <v>28</v>
      </c>
      <c r="AB15" s="127" t="s">
        <v>29</v>
      </c>
      <c r="AC15" s="3" t="s">
        <v>30</v>
      </c>
      <c r="AD15" s="115"/>
      <c r="AE15" s="115"/>
      <c r="AF15" s="115"/>
      <c r="AG15" s="115"/>
      <c r="AH15" s="115"/>
      <c r="AI15" s="115"/>
      <c r="AJ15" s="115"/>
      <c r="AK15" s="115"/>
      <c r="AL15" s="115"/>
    </row>
    <row r="16">
      <c r="A16" s="115"/>
      <c r="B16" s="3" t="s">
        <v>4</v>
      </c>
      <c r="C16" s="3">
        <v>7.0</v>
      </c>
      <c r="D16" s="3">
        <v>5.0</v>
      </c>
      <c r="E16" s="3">
        <v>4000.0</v>
      </c>
      <c r="F16" s="3">
        <f t="shared" ref="F16:F20" si="2">E16*130%</f>
        <v>5200</v>
      </c>
      <c r="G16" s="3">
        <v>6.0</v>
      </c>
      <c r="H16" s="3">
        <v>21.0</v>
      </c>
      <c r="I16" s="3">
        <v>2700.0</v>
      </c>
      <c r="J16" s="3">
        <f t="shared" ref="J16:J20" si="3">I16*130%</f>
        <v>3510</v>
      </c>
      <c r="K16" s="3">
        <v>12.0</v>
      </c>
      <c r="L16" s="3">
        <v>0.0</v>
      </c>
      <c r="M16" s="128">
        <v>5500.0</v>
      </c>
      <c r="N16" s="129"/>
      <c r="O16" s="3">
        <v>9.0</v>
      </c>
      <c r="P16" s="3">
        <v>28.0</v>
      </c>
      <c r="Q16" s="130">
        <v>3500.0</v>
      </c>
      <c r="R16" s="3">
        <f t="shared" ref="R16:R20" si="4">Q16*130%</f>
        <v>4550</v>
      </c>
      <c r="S16" s="3">
        <v>2.0</v>
      </c>
      <c r="T16" s="3">
        <v>10.0</v>
      </c>
      <c r="U16" s="3">
        <v>7.0</v>
      </c>
      <c r="V16" s="3">
        <v>28.0</v>
      </c>
      <c r="W16" s="131">
        <v>2200.0</v>
      </c>
      <c r="X16" s="3">
        <f t="shared" ref="X16:X20" si="5">W16*130%</f>
        <v>2860</v>
      </c>
      <c r="Y16" s="3" t="s">
        <v>31</v>
      </c>
      <c r="Z16" s="3">
        <v>6.0</v>
      </c>
      <c r="AA16" s="3">
        <v>0.0</v>
      </c>
      <c r="AB16" s="127">
        <v>11.0</v>
      </c>
      <c r="AC16" s="3">
        <v>1.0</v>
      </c>
      <c r="AD16" s="115"/>
      <c r="AE16" s="115"/>
      <c r="AF16" s="115"/>
      <c r="AG16" s="115"/>
      <c r="AH16" s="115"/>
      <c r="AI16" s="115"/>
      <c r="AJ16" s="115"/>
      <c r="AK16" s="115"/>
      <c r="AL16" s="115"/>
    </row>
    <row r="17">
      <c r="A17" s="115"/>
      <c r="B17" s="3" t="s">
        <v>5</v>
      </c>
      <c r="C17" s="3">
        <v>4.0</v>
      </c>
      <c r="D17" s="3">
        <v>4.0</v>
      </c>
      <c r="E17" s="3">
        <v>4000.0</v>
      </c>
      <c r="F17" s="3">
        <f t="shared" si="2"/>
        <v>5200</v>
      </c>
      <c r="G17" s="3">
        <v>8.0</v>
      </c>
      <c r="H17" s="3">
        <v>12.0</v>
      </c>
      <c r="I17" s="3">
        <v>2700.0</v>
      </c>
      <c r="J17" s="3">
        <f t="shared" si="3"/>
        <v>3510</v>
      </c>
      <c r="K17" s="3">
        <v>8.0</v>
      </c>
      <c r="L17" s="3">
        <v>0.0</v>
      </c>
      <c r="M17" s="128">
        <v>5400.0</v>
      </c>
      <c r="N17" s="132"/>
      <c r="O17" s="3">
        <v>13.0</v>
      </c>
      <c r="P17" s="3">
        <v>14.0</v>
      </c>
      <c r="Q17" s="130">
        <v>3900.0</v>
      </c>
      <c r="R17" s="3">
        <f t="shared" si="4"/>
        <v>5070</v>
      </c>
      <c r="S17" s="3">
        <v>3.0</v>
      </c>
      <c r="T17" s="3">
        <v>5.0</v>
      </c>
      <c r="U17" s="3">
        <v>5.0</v>
      </c>
      <c r="V17" s="3">
        <v>20.0</v>
      </c>
      <c r="W17" s="131">
        <v>2200.0</v>
      </c>
      <c r="X17" s="3">
        <f t="shared" si="5"/>
        <v>2860</v>
      </c>
      <c r="Y17" s="3" t="s">
        <v>31</v>
      </c>
      <c r="Z17" s="3">
        <v>6.0</v>
      </c>
      <c r="AA17" s="3">
        <v>0.0</v>
      </c>
      <c r="AB17" s="127">
        <v>0.0</v>
      </c>
      <c r="AC17" s="3">
        <v>8.0</v>
      </c>
      <c r="AD17" s="115"/>
      <c r="AE17" s="115"/>
      <c r="AF17" s="115"/>
      <c r="AG17" s="115"/>
      <c r="AH17" s="115"/>
      <c r="AI17" s="115"/>
      <c r="AJ17" s="115"/>
      <c r="AK17" s="115"/>
      <c r="AL17" s="115"/>
    </row>
    <row r="18">
      <c r="A18" s="115"/>
      <c r="B18" s="3" t="s">
        <v>6</v>
      </c>
      <c r="C18" s="3">
        <v>6.0</v>
      </c>
      <c r="D18" s="3">
        <v>1.0</v>
      </c>
      <c r="E18" s="3">
        <v>4000.0</v>
      </c>
      <c r="F18" s="3">
        <f t="shared" si="2"/>
        <v>5200</v>
      </c>
      <c r="G18" s="3">
        <v>6.0</v>
      </c>
      <c r="H18" s="3">
        <v>9.0</v>
      </c>
      <c r="I18" s="3">
        <v>2700.0</v>
      </c>
      <c r="J18" s="3">
        <f t="shared" si="3"/>
        <v>3510</v>
      </c>
      <c r="K18" s="3">
        <v>7.0</v>
      </c>
      <c r="L18" s="3">
        <v>0.0</v>
      </c>
      <c r="M18" s="128">
        <v>4500.0</v>
      </c>
      <c r="N18" s="132"/>
      <c r="O18" s="3">
        <v>4.0</v>
      </c>
      <c r="P18" s="3">
        <v>19.0</v>
      </c>
      <c r="Q18" s="130">
        <v>3000.0</v>
      </c>
      <c r="R18" s="3">
        <f t="shared" si="4"/>
        <v>3900</v>
      </c>
      <c r="S18" s="3">
        <v>5.0</v>
      </c>
      <c r="T18" s="3">
        <v>2.0</v>
      </c>
      <c r="U18" s="3">
        <v>3.0</v>
      </c>
      <c r="V18" s="3">
        <v>16.0</v>
      </c>
      <c r="W18" s="133">
        <v>1900.0</v>
      </c>
      <c r="X18" s="3">
        <f t="shared" si="5"/>
        <v>2470</v>
      </c>
      <c r="Y18" s="3" t="s">
        <v>31</v>
      </c>
      <c r="Z18" s="3"/>
      <c r="AA18" s="3">
        <v>0.0</v>
      </c>
      <c r="AB18" s="127">
        <v>0.0</v>
      </c>
      <c r="AC18" s="3">
        <v>7.0</v>
      </c>
      <c r="AD18" s="115"/>
      <c r="AE18" s="115"/>
      <c r="AF18" s="115"/>
      <c r="AG18" s="115"/>
      <c r="AH18" s="115"/>
      <c r="AI18" s="115"/>
      <c r="AJ18" s="115"/>
      <c r="AK18" s="115"/>
      <c r="AL18" s="115"/>
    </row>
    <row r="19">
      <c r="A19" s="115"/>
      <c r="B19" s="3" t="s">
        <v>7</v>
      </c>
      <c r="C19" s="3">
        <v>8.0</v>
      </c>
      <c r="D19" s="3">
        <v>0.0</v>
      </c>
      <c r="E19" s="3">
        <v>4000.0</v>
      </c>
      <c r="F19" s="3">
        <f t="shared" si="2"/>
        <v>5200</v>
      </c>
      <c r="G19" s="3">
        <v>12.0</v>
      </c>
      <c r="H19" s="3">
        <v>7.0</v>
      </c>
      <c r="I19" s="3">
        <v>2700.0</v>
      </c>
      <c r="J19" s="3">
        <f t="shared" si="3"/>
        <v>3510</v>
      </c>
      <c r="K19" s="3">
        <v>8.0</v>
      </c>
      <c r="L19" s="3">
        <v>0.0</v>
      </c>
      <c r="M19" s="128">
        <v>4500.0</v>
      </c>
      <c r="N19" s="132"/>
      <c r="O19" s="3">
        <v>3.0</v>
      </c>
      <c r="P19" s="3">
        <v>26.0</v>
      </c>
      <c r="Q19" s="130">
        <v>3000.0</v>
      </c>
      <c r="R19" s="3">
        <f t="shared" si="4"/>
        <v>3900</v>
      </c>
      <c r="S19" s="3">
        <v>7.0</v>
      </c>
      <c r="T19" s="3">
        <v>1.0</v>
      </c>
      <c r="U19" s="3">
        <v>3.0</v>
      </c>
      <c r="V19" s="3">
        <v>21.0</v>
      </c>
      <c r="W19" s="134">
        <v>1900.0</v>
      </c>
      <c r="X19" s="3">
        <f t="shared" si="5"/>
        <v>2470</v>
      </c>
      <c r="Y19" s="3" t="s">
        <v>31</v>
      </c>
      <c r="Z19" s="3"/>
      <c r="AA19" s="3">
        <v>1.0</v>
      </c>
      <c r="AB19" s="127">
        <v>0.0</v>
      </c>
      <c r="AC19" s="3">
        <v>7.0</v>
      </c>
      <c r="AD19" s="115"/>
      <c r="AE19" s="115"/>
      <c r="AF19" s="115"/>
      <c r="AG19" s="115"/>
      <c r="AH19" s="115"/>
      <c r="AI19" s="115"/>
      <c r="AJ19" s="115"/>
      <c r="AK19" s="115"/>
      <c r="AL19" s="115"/>
    </row>
    <row r="20">
      <c r="A20" s="115"/>
      <c r="B20" s="3" t="s">
        <v>8</v>
      </c>
      <c r="C20" s="3">
        <v>3.0</v>
      </c>
      <c r="D20" s="3">
        <v>1.0</v>
      </c>
      <c r="E20" s="3">
        <v>4000.0</v>
      </c>
      <c r="F20" s="3">
        <f t="shared" si="2"/>
        <v>5200</v>
      </c>
      <c r="G20" s="3">
        <v>7.0</v>
      </c>
      <c r="H20" s="3">
        <v>0.0</v>
      </c>
      <c r="I20" s="3">
        <v>2700.0</v>
      </c>
      <c r="J20" s="3">
        <f t="shared" si="3"/>
        <v>3510</v>
      </c>
      <c r="K20" s="3">
        <v>4.0</v>
      </c>
      <c r="L20" s="3">
        <v>0.0</v>
      </c>
      <c r="M20" s="128">
        <v>4700.0</v>
      </c>
      <c r="N20" s="135"/>
      <c r="O20" s="3">
        <v>4.0</v>
      </c>
      <c r="P20" s="3">
        <v>7.0</v>
      </c>
      <c r="Q20" s="130">
        <v>3300.0</v>
      </c>
      <c r="R20" s="3">
        <f t="shared" si="4"/>
        <v>4290</v>
      </c>
      <c r="S20" s="3">
        <v>4.0</v>
      </c>
      <c r="T20" s="3">
        <v>0.0</v>
      </c>
      <c r="U20" s="3">
        <v>6.0</v>
      </c>
      <c r="V20" s="3">
        <v>1.0</v>
      </c>
      <c r="W20" s="131">
        <v>1900.0</v>
      </c>
      <c r="X20" s="3">
        <f t="shared" si="5"/>
        <v>2470</v>
      </c>
      <c r="Y20" s="3" t="s">
        <v>31</v>
      </c>
      <c r="Z20" s="3"/>
      <c r="AA20" s="3">
        <v>4.0</v>
      </c>
      <c r="AB20" s="127">
        <v>0.0</v>
      </c>
      <c r="AC20" s="3">
        <v>0.0</v>
      </c>
      <c r="AD20" s="115"/>
      <c r="AE20" s="115"/>
      <c r="AF20" s="115"/>
      <c r="AG20" s="115"/>
      <c r="AH20" s="115"/>
      <c r="AI20" s="115"/>
      <c r="AJ20" s="115"/>
      <c r="AK20" s="115"/>
      <c r="AL20" s="115"/>
    </row>
    <row r="21">
      <c r="A21" s="115"/>
      <c r="B21" s="13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8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</row>
    <row r="22">
      <c r="A22" s="115"/>
      <c r="B22" s="139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1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</row>
    <row r="23">
      <c r="A23" s="115"/>
      <c r="B23" s="116"/>
      <c r="C23" s="122" t="s">
        <v>14</v>
      </c>
      <c r="D23" s="123"/>
      <c r="E23" s="122" t="s">
        <v>15</v>
      </c>
      <c r="F23" s="123"/>
      <c r="G23" s="122" t="s">
        <v>16</v>
      </c>
      <c r="H23" s="123"/>
      <c r="I23" s="122" t="s">
        <v>17</v>
      </c>
      <c r="J23" s="123"/>
      <c r="K23" s="122" t="s">
        <v>22</v>
      </c>
      <c r="L23" s="123"/>
      <c r="M23" s="122" t="s">
        <v>19</v>
      </c>
      <c r="N23" s="123"/>
      <c r="O23" s="125" t="s">
        <v>23</v>
      </c>
      <c r="P23" s="123"/>
      <c r="Q23" s="122" t="s">
        <v>25</v>
      </c>
      <c r="R23" s="126"/>
      <c r="S23" s="123"/>
      <c r="T23" s="115"/>
      <c r="U23" s="115"/>
      <c r="V23" s="115"/>
      <c r="W23" s="115"/>
      <c r="X23" s="115"/>
      <c r="Y23" s="115"/>
      <c r="Z23" s="115"/>
      <c r="AA23" s="115"/>
      <c r="AB23" s="115"/>
    </row>
    <row r="24">
      <c r="A24" s="115"/>
      <c r="B24" s="3"/>
      <c r="C24" s="3" t="s">
        <v>26</v>
      </c>
      <c r="D24" s="3" t="s">
        <v>27</v>
      </c>
      <c r="E24" s="3" t="s">
        <v>26</v>
      </c>
      <c r="F24" s="3" t="s">
        <v>27</v>
      </c>
      <c r="G24" s="3" t="s">
        <v>26</v>
      </c>
      <c r="H24" s="3" t="s">
        <v>27</v>
      </c>
      <c r="I24" s="3" t="s">
        <v>26</v>
      </c>
      <c r="J24" s="3" t="s">
        <v>27</v>
      </c>
      <c r="K24" s="3" t="s">
        <v>26</v>
      </c>
      <c r="L24" s="3" t="s">
        <v>27</v>
      </c>
      <c r="M24" s="3" t="s">
        <v>26</v>
      </c>
      <c r="N24" s="3" t="s">
        <v>27</v>
      </c>
      <c r="O24" s="3" t="s">
        <v>26</v>
      </c>
      <c r="P24" s="3" t="s">
        <v>27</v>
      </c>
      <c r="Q24" s="3" t="s">
        <v>28</v>
      </c>
      <c r="R24" s="127" t="s">
        <v>29</v>
      </c>
      <c r="S24" s="3" t="s">
        <v>30</v>
      </c>
      <c r="T24" s="115"/>
      <c r="U24" s="115"/>
      <c r="V24" s="115"/>
      <c r="W24" s="115"/>
      <c r="X24" s="115"/>
      <c r="Y24" s="115"/>
      <c r="Z24" s="115"/>
      <c r="AA24" s="115"/>
      <c r="AB24" s="115"/>
    </row>
    <row r="25">
      <c r="A25" s="115"/>
      <c r="B25" s="142" t="s">
        <v>32</v>
      </c>
      <c r="C25" s="142">
        <v>4000.0</v>
      </c>
      <c r="D25" s="142">
        <f>C25*130%</f>
        <v>5200</v>
      </c>
      <c r="E25" s="142">
        <v>2700.0</v>
      </c>
      <c r="F25" s="142">
        <v>3510.0</v>
      </c>
      <c r="G25" s="142"/>
      <c r="H25" s="143"/>
      <c r="I25" s="144"/>
      <c r="J25" s="123"/>
      <c r="K25" s="142">
        <v>3000.0</v>
      </c>
      <c r="L25" s="142">
        <f>K25*130%</f>
        <v>3900</v>
      </c>
      <c r="M25" s="144"/>
      <c r="N25" s="123"/>
      <c r="O25" s="142"/>
      <c r="P25" s="142"/>
      <c r="Q25" s="142">
        <v>3200.0</v>
      </c>
      <c r="R25" s="142">
        <v>7900.0</v>
      </c>
      <c r="S25" s="142">
        <v>4900.0</v>
      </c>
      <c r="T25" s="115"/>
      <c r="U25" s="115"/>
      <c r="V25" s="115"/>
      <c r="W25" s="115"/>
      <c r="X25" s="115"/>
      <c r="Y25" s="115"/>
      <c r="Z25" s="115"/>
      <c r="AA25" s="115"/>
      <c r="AB25" s="115"/>
    </row>
    <row r="26">
      <c r="A26" s="120">
        <v>960.0</v>
      </c>
      <c r="B26" s="145" t="s">
        <v>4</v>
      </c>
      <c r="C26" s="145">
        <f t="shared" ref="C26:C30" si="11">C16*4000</f>
        <v>28000</v>
      </c>
      <c r="D26" s="146">
        <f t="shared" ref="D26:D30" si="12">D16*D$25</f>
        <v>26000</v>
      </c>
      <c r="E26" s="145">
        <f t="shared" ref="E26:F26" si="6">G16*E$25</f>
        <v>16200</v>
      </c>
      <c r="F26" s="145">
        <f t="shared" si="6"/>
        <v>73710</v>
      </c>
      <c r="G26" s="145">
        <f t="shared" ref="G26:G30" si="14">K16*M16</f>
        <v>66000</v>
      </c>
      <c r="H26" s="132"/>
      <c r="I26" s="145">
        <f t="shared" ref="I26:J26" si="7">O16*Q16</f>
        <v>31500</v>
      </c>
      <c r="J26" s="145">
        <f t="shared" si="7"/>
        <v>127400</v>
      </c>
      <c r="K26" s="145">
        <f t="shared" ref="K26:L26" si="8">K$25*S16</f>
        <v>6000</v>
      </c>
      <c r="L26" s="145">
        <f t="shared" si="8"/>
        <v>39000</v>
      </c>
      <c r="M26" s="145">
        <f t="shared" ref="M26:N26" si="9">U16*W16</f>
        <v>15400</v>
      </c>
      <c r="N26" s="145">
        <f t="shared" si="9"/>
        <v>80080</v>
      </c>
      <c r="O26" s="145" t="s">
        <v>31</v>
      </c>
      <c r="P26" s="145">
        <f>6*9500</f>
        <v>57000</v>
      </c>
      <c r="Q26" s="145">
        <f t="shared" ref="Q26:S26" si="10">AA16*Q$25</f>
        <v>0</v>
      </c>
      <c r="R26" s="145">
        <f t="shared" si="10"/>
        <v>86900</v>
      </c>
      <c r="S26" s="145">
        <f t="shared" si="10"/>
        <v>4900</v>
      </c>
      <c r="T26" s="115"/>
      <c r="U26" s="115"/>
      <c r="V26" s="115"/>
      <c r="W26" s="115"/>
      <c r="X26" s="115"/>
      <c r="Y26" s="115"/>
      <c r="Z26" s="115"/>
      <c r="AA26" s="115"/>
      <c r="AB26" s="115"/>
    </row>
    <row r="27">
      <c r="A27" s="120">
        <v>960.0</v>
      </c>
      <c r="B27" s="145" t="s">
        <v>5</v>
      </c>
      <c r="C27" s="145">
        <f t="shared" si="11"/>
        <v>16000</v>
      </c>
      <c r="D27" s="146">
        <f t="shared" si="12"/>
        <v>20800</v>
      </c>
      <c r="E27" s="145">
        <f t="shared" ref="E27:F27" si="13">G17*E$25</f>
        <v>21600</v>
      </c>
      <c r="F27" s="145">
        <f t="shared" si="13"/>
        <v>42120</v>
      </c>
      <c r="G27" s="145">
        <f t="shared" si="14"/>
        <v>43200</v>
      </c>
      <c r="H27" s="132"/>
      <c r="I27" s="145">
        <f t="shared" ref="I27:J27" si="15">O17*Q17</f>
        <v>50700</v>
      </c>
      <c r="J27" s="145">
        <f t="shared" si="15"/>
        <v>70980</v>
      </c>
      <c r="K27" s="145">
        <f t="shared" ref="K27:L27" si="16">K$25*S17</f>
        <v>9000</v>
      </c>
      <c r="L27" s="145">
        <f t="shared" si="16"/>
        <v>19500</v>
      </c>
      <c r="M27" s="145">
        <f t="shared" ref="M27:N27" si="17">U17*W17</f>
        <v>11000</v>
      </c>
      <c r="N27" s="145">
        <f t="shared" si="17"/>
        <v>57200</v>
      </c>
      <c r="O27" s="145" t="s">
        <v>31</v>
      </c>
      <c r="P27" s="145"/>
      <c r="Q27" s="145">
        <f t="shared" ref="Q27:S27" si="18">AA17*Q$25</f>
        <v>0</v>
      </c>
      <c r="R27" s="145">
        <f t="shared" si="18"/>
        <v>0</v>
      </c>
      <c r="S27" s="145">
        <f t="shared" si="18"/>
        <v>39200</v>
      </c>
      <c r="T27" s="115"/>
      <c r="U27" s="115"/>
      <c r="V27" s="115"/>
      <c r="W27" s="115"/>
      <c r="X27" s="115"/>
      <c r="Y27" s="115"/>
      <c r="Z27" s="115"/>
      <c r="AA27" s="115"/>
      <c r="AB27" s="115"/>
    </row>
    <row r="28">
      <c r="A28" s="120">
        <v>640.0</v>
      </c>
      <c r="B28" s="145" t="s">
        <v>6</v>
      </c>
      <c r="C28" s="145">
        <f t="shared" si="11"/>
        <v>24000</v>
      </c>
      <c r="D28" s="146">
        <f t="shared" si="12"/>
        <v>5200</v>
      </c>
      <c r="E28" s="145">
        <f t="shared" ref="E28:F28" si="19">G18*E$25</f>
        <v>16200</v>
      </c>
      <c r="F28" s="145">
        <f t="shared" si="19"/>
        <v>31590</v>
      </c>
      <c r="G28" s="145">
        <f t="shared" si="14"/>
        <v>31500</v>
      </c>
      <c r="H28" s="132"/>
      <c r="I28" s="145">
        <f t="shared" ref="I28:J28" si="20">O18*Q18</f>
        <v>12000</v>
      </c>
      <c r="J28" s="145">
        <f t="shared" si="20"/>
        <v>74100</v>
      </c>
      <c r="K28" s="145">
        <f t="shared" ref="K28:L28" si="21">K$25*S18</f>
        <v>15000</v>
      </c>
      <c r="L28" s="145">
        <f t="shared" si="21"/>
        <v>7800</v>
      </c>
      <c r="M28" s="145">
        <f t="shared" ref="M28:N28" si="22">U18*W18</f>
        <v>5700</v>
      </c>
      <c r="N28" s="145">
        <f t="shared" si="22"/>
        <v>39520</v>
      </c>
      <c r="O28" s="145" t="s">
        <v>31</v>
      </c>
      <c r="P28" s="145"/>
      <c r="Q28" s="145">
        <f t="shared" ref="Q28:S28" si="23">AA18*Q$25</f>
        <v>0</v>
      </c>
      <c r="R28" s="145">
        <f t="shared" si="23"/>
        <v>0</v>
      </c>
      <c r="S28" s="145">
        <f t="shared" si="23"/>
        <v>34300</v>
      </c>
      <c r="T28" s="115"/>
      <c r="U28" s="115"/>
      <c r="V28" s="115"/>
      <c r="W28" s="115"/>
      <c r="X28" s="115"/>
      <c r="Y28" s="115"/>
      <c r="Z28" s="115"/>
      <c r="AA28" s="115"/>
      <c r="AB28" s="115"/>
    </row>
    <row r="29">
      <c r="A29" s="120">
        <v>800.0</v>
      </c>
      <c r="B29" s="145" t="s">
        <v>7</v>
      </c>
      <c r="C29" s="145">
        <f t="shared" si="11"/>
        <v>32000</v>
      </c>
      <c r="D29" s="146">
        <f t="shared" si="12"/>
        <v>0</v>
      </c>
      <c r="E29" s="145">
        <f t="shared" ref="E29:F29" si="24">G19*E$25</f>
        <v>32400</v>
      </c>
      <c r="F29" s="145">
        <f t="shared" si="24"/>
        <v>24570</v>
      </c>
      <c r="G29" s="145">
        <f t="shared" si="14"/>
        <v>36000</v>
      </c>
      <c r="H29" s="132"/>
      <c r="I29" s="145">
        <f t="shared" ref="I29:J29" si="25">O19*Q19</f>
        <v>9000</v>
      </c>
      <c r="J29" s="145">
        <f t="shared" si="25"/>
        <v>101400</v>
      </c>
      <c r="K29" s="145">
        <f t="shared" ref="K29:L29" si="26">K$25*S19</f>
        <v>21000</v>
      </c>
      <c r="L29" s="145">
        <f t="shared" si="26"/>
        <v>3900</v>
      </c>
      <c r="M29" s="145">
        <f t="shared" ref="M29:N29" si="27">U19*W19</f>
        <v>5700</v>
      </c>
      <c r="N29" s="145">
        <f t="shared" si="27"/>
        <v>51870</v>
      </c>
      <c r="O29" s="145" t="s">
        <v>31</v>
      </c>
      <c r="P29" s="145"/>
      <c r="Q29" s="145">
        <f t="shared" ref="Q29:S29" si="28">AA19*Q$25</f>
        <v>3200</v>
      </c>
      <c r="R29" s="145">
        <f t="shared" si="28"/>
        <v>0</v>
      </c>
      <c r="S29" s="145">
        <f t="shared" si="28"/>
        <v>34300</v>
      </c>
      <c r="T29" s="115"/>
      <c r="U29" s="115"/>
      <c r="V29" s="115"/>
      <c r="W29" s="115"/>
      <c r="X29" s="115"/>
      <c r="Y29" s="115"/>
      <c r="Z29" s="115"/>
      <c r="AA29" s="115"/>
      <c r="AB29" s="115"/>
    </row>
    <row r="30">
      <c r="A30" s="120">
        <v>480.0</v>
      </c>
      <c r="B30" s="145" t="s">
        <v>8</v>
      </c>
      <c r="C30" s="145">
        <f t="shared" si="11"/>
        <v>12000</v>
      </c>
      <c r="D30" s="146">
        <f t="shared" si="12"/>
        <v>5200</v>
      </c>
      <c r="E30" s="145">
        <f t="shared" ref="E30:F30" si="29">G20*E$25</f>
        <v>18900</v>
      </c>
      <c r="F30" s="145">
        <f t="shared" si="29"/>
        <v>0</v>
      </c>
      <c r="G30" s="145">
        <f t="shared" si="14"/>
        <v>18800</v>
      </c>
      <c r="H30" s="135"/>
      <c r="I30" s="145">
        <f t="shared" ref="I30:J30" si="30">O20*Q20</f>
        <v>13200</v>
      </c>
      <c r="J30" s="145">
        <f t="shared" si="30"/>
        <v>30030</v>
      </c>
      <c r="K30" s="145">
        <f t="shared" ref="K30:L30" si="31">K$25*S20</f>
        <v>12000</v>
      </c>
      <c r="L30" s="145">
        <f t="shared" si="31"/>
        <v>0</v>
      </c>
      <c r="M30" s="145">
        <f t="shared" ref="M30:N30" si="32">U20*W20</f>
        <v>11400</v>
      </c>
      <c r="N30" s="145">
        <f t="shared" si="32"/>
        <v>2470</v>
      </c>
      <c r="O30" s="145" t="s">
        <v>31</v>
      </c>
      <c r="P30" s="145"/>
      <c r="Q30" s="145">
        <f t="shared" ref="Q30:S30" si="33">AA20*Q$25</f>
        <v>12800</v>
      </c>
      <c r="R30" s="145">
        <f t="shared" si="33"/>
        <v>0</v>
      </c>
      <c r="S30" s="145">
        <f t="shared" si="33"/>
        <v>0</v>
      </c>
      <c r="T30" s="115"/>
      <c r="U30" s="115"/>
      <c r="V30" s="115"/>
      <c r="W30" s="115"/>
      <c r="X30" s="115"/>
      <c r="Y30" s="115"/>
      <c r="Z30" s="115"/>
      <c r="AA30" s="115"/>
      <c r="AB30" s="115"/>
    </row>
    <row r="3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</row>
    <row r="3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</row>
    <row r="3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</row>
    <row r="34">
      <c r="A34" s="115"/>
      <c r="B34" s="116"/>
      <c r="C34" s="122" t="s">
        <v>14</v>
      </c>
      <c r="D34" s="123"/>
      <c r="E34" s="122" t="s">
        <v>15</v>
      </c>
      <c r="F34" s="123"/>
      <c r="G34" s="122" t="s">
        <v>16</v>
      </c>
      <c r="H34" s="123"/>
      <c r="I34" s="122" t="s">
        <v>17</v>
      </c>
      <c r="J34" s="123"/>
      <c r="K34" s="122" t="s">
        <v>22</v>
      </c>
      <c r="L34" s="123"/>
      <c r="M34" s="122" t="s">
        <v>19</v>
      </c>
      <c r="N34" s="123"/>
      <c r="O34" s="125" t="s">
        <v>23</v>
      </c>
      <c r="P34" s="123"/>
      <c r="Q34" s="122" t="s">
        <v>25</v>
      </c>
      <c r="R34" s="126"/>
      <c r="S34" s="123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</row>
    <row r="35">
      <c r="A35" s="115"/>
      <c r="B35" s="3"/>
      <c r="C35" s="129" t="s">
        <v>26</v>
      </c>
      <c r="D35" s="3" t="s">
        <v>27</v>
      </c>
      <c r="E35" s="129" t="s">
        <v>26</v>
      </c>
      <c r="F35" s="3" t="s">
        <v>27</v>
      </c>
      <c r="G35" s="3" t="s">
        <v>26</v>
      </c>
      <c r="H35" s="3" t="s">
        <v>27</v>
      </c>
      <c r="I35" s="129" t="s">
        <v>26</v>
      </c>
      <c r="J35" s="3" t="s">
        <v>27</v>
      </c>
      <c r="K35" s="129" t="s">
        <v>26</v>
      </c>
      <c r="L35" s="3" t="s">
        <v>27</v>
      </c>
      <c r="M35" s="129" t="s">
        <v>26</v>
      </c>
      <c r="N35" s="3" t="s">
        <v>27</v>
      </c>
      <c r="O35" s="3" t="s">
        <v>26</v>
      </c>
      <c r="P35" s="3" t="s">
        <v>27</v>
      </c>
      <c r="Q35" s="3" t="s">
        <v>28</v>
      </c>
      <c r="R35" s="127" t="s">
        <v>29</v>
      </c>
      <c r="S35" s="3" t="s">
        <v>30</v>
      </c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</row>
    <row r="36">
      <c r="A36" s="115"/>
      <c r="B36" s="142" t="s">
        <v>32</v>
      </c>
      <c r="C36" s="147"/>
      <c r="D36" s="142">
        <v>5200.0</v>
      </c>
      <c r="E36" s="147"/>
      <c r="F36" s="142">
        <v>3510.0</v>
      </c>
      <c r="G36" s="142"/>
      <c r="H36" s="143"/>
      <c r="I36" s="147"/>
      <c r="J36" s="148"/>
      <c r="K36" s="147"/>
      <c r="L36" s="142">
        <v>3900.0</v>
      </c>
      <c r="M36" s="147"/>
      <c r="N36" s="148"/>
      <c r="O36" s="142"/>
      <c r="P36" s="142"/>
      <c r="Q36" s="142">
        <v>3200.0</v>
      </c>
      <c r="R36" s="142">
        <v>7900.0</v>
      </c>
      <c r="S36" s="142">
        <v>4900.0</v>
      </c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</row>
    <row r="37">
      <c r="A37" s="115"/>
      <c r="B37" s="145" t="s">
        <v>4</v>
      </c>
      <c r="C37" s="147"/>
      <c r="D37" s="146">
        <f t="shared" ref="D37:D41" si="34">5200*80*D16</f>
        <v>2080000</v>
      </c>
      <c r="E37" s="147"/>
      <c r="F37" s="146">
        <f t="shared" ref="F37:F41" si="35">3510*80*H16</f>
        <v>5896800</v>
      </c>
      <c r="G37" s="145">
        <v>66000.0</v>
      </c>
      <c r="H37" s="149"/>
      <c r="I37" s="147"/>
      <c r="J37" s="145">
        <f t="shared" ref="J37:J41" si="36">P16*80*R16</f>
        <v>10192000</v>
      </c>
      <c r="K37" s="147"/>
      <c r="L37" s="145">
        <f t="shared" ref="L37:L41" si="37">3900*80*T16</f>
        <v>3120000</v>
      </c>
      <c r="M37" s="147"/>
      <c r="N37" s="145">
        <f t="shared" ref="N37:N41" si="38">V16*X16*80</f>
        <v>6406400</v>
      </c>
      <c r="O37" s="145" t="s">
        <v>31</v>
      </c>
      <c r="P37" s="145">
        <f>6*9500*40</f>
        <v>2280000</v>
      </c>
      <c r="Q37" s="145">
        <v>0.0</v>
      </c>
      <c r="R37" s="145">
        <v>86900.0</v>
      </c>
      <c r="S37" s="145">
        <v>4900.0</v>
      </c>
      <c r="T37" s="115">
        <f t="shared" ref="T37:T41" si="39">SUM(C37:S37)</f>
        <v>30133000</v>
      </c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</row>
    <row r="38">
      <c r="A38" s="115"/>
      <c r="B38" s="145" t="s">
        <v>5</v>
      </c>
      <c r="C38" s="147"/>
      <c r="D38" s="146">
        <f t="shared" si="34"/>
        <v>1664000</v>
      </c>
      <c r="E38" s="147"/>
      <c r="F38" s="146">
        <f t="shared" si="35"/>
        <v>3369600</v>
      </c>
      <c r="G38" s="145">
        <v>43200.0</v>
      </c>
      <c r="H38" s="149"/>
      <c r="I38" s="147"/>
      <c r="J38" s="145">
        <f t="shared" si="36"/>
        <v>5678400</v>
      </c>
      <c r="K38" s="147"/>
      <c r="L38" s="145">
        <f t="shared" si="37"/>
        <v>1560000</v>
      </c>
      <c r="M38" s="147"/>
      <c r="N38" s="145">
        <f t="shared" si="38"/>
        <v>4576000</v>
      </c>
      <c r="O38" s="145" t="s">
        <v>31</v>
      </c>
      <c r="P38" s="145"/>
      <c r="Q38" s="145">
        <v>0.0</v>
      </c>
      <c r="R38" s="145">
        <v>0.0</v>
      </c>
      <c r="S38" s="145">
        <v>39200.0</v>
      </c>
      <c r="T38" s="115">
        <f t="shared" si="39"/>
        <v>16930400</v>
      </c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</row>
    <row r="39">
      <c r="A39" s="115"/>
      <c r="B39" s="145" t="s">
        <v>6</v>
      </c>
      <c r="C39" s="147"/>
      <c r="D39" s="146">
        <f t="shared" si="34"/>
        <v>416000</v>
      </c>
      <c r="E39" s="147"/>
      <c r="F39" s="146">
        <f t="shared" si="35"/>
        <v>2527200</v>
      </c>
      <c r="G39" s="145">
        <v>31500.0</v>
      </c>
      <c r="H39" s="149"/>
      <c r="I39" s="147"/>
      <c r="J39" s="145">
        <f t="shared" si="36"/>
        <v>5928000</v>
      </c>
      <c r="K39" s="147"/>
      <c r="L39" s="145">
        <f t="shared" si="37"/>
        <v>624000</v>
      </c>
      <c r="M39" s="147"/>
      <c r="N39" s="145">
        <f t="shared" si="38"/>
        <v>3161600</v>
      </c>
      <c r="O39" s="145" t="s">
        <v>31</v>
      </c>
      <c r="P39" s="145"/>
      <c r="Q39" s="145">
        <v>0.0</v>
      </c>
      <c r="R39" s="145">
        <v>0.0</v>
      </c>
      <c r="S39" s="145">
        <v>34300.0</v>
      </c>
      <c r="T39" s="115">
        <f t="shared" si="39"/>
        <v>12722600</v>
      </c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</row>
    <row r="40">
      <c r="A40" s="115"/>
      <c r="B40" s="145" t="s">
        <v>7</v>
      </c>
      <c r="C40" s="147"/>
      <c r="D40" s="146">
        <f t="shared" si="34"/>
        <v>0</v>
      </c>
      <c r="E40" s="147"/>
      <c r="F40" s="146">
        <f t="shared" si="35"/>
        <v>1965600</v>
      </c>
      <c r="G40" s="145">
        <v>36000.0</v>
      </c>
      <c r="H40" s="149"/>
      <c r="I40" s="147"/>
      <c r="J40" s="145">
        <f t="shared" si="36"/>
        <v>8112000</v>
      </c>
      <c r="K40" s="147"/>
      <c r="L40" s="145">
        <f t="shared" si="37"/>
        <v>312000</v>
      </c>
      <c r="M40" s="147"/>
      <c r="N40" s="145">
        <f t="shared" si="38"/>
        <v>4149600</v>
      </c>
      <c r="O40" s="145" t="s">
        <v>31</v>
      </c>
      <c r="P40" s="145"/>
      <c r="Q40" s="145">
        <v>3200.0</v>
      </c>
      <c r="R40" s="145">
        <v>0.0</v>
      </c>
      <c r="S40" s="145">
        <v>34300.0</v>
      </c>
      <c r="T40" s="115">
        <f t="shared" si="39"/>
        <v>14612700</v>
      </c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</row>
    <row r="41">
      <c r="A41" s="115"/>
      <c r="B41" s="145" t="s">
        <v>8</v>
      </c>
      <c r="C41" s="150"/>
      <c r="D41" s="146">
        <f t="shared" si="34"/>
        <v>416000</v>
      </c>
      <c r="E41" s="150"/>
      <c r="F41" s="146">
        <f t="shared" si="35"/>
        <v>0</v>
      </c>
      <c r="G41" s="145">
        <v>18800.0</v>
      </c>
      <c r="H41" s="151"/>
      <c r="I41" s="150"/>
      <c r="J41" s="145">
        <f t="shared" si="36"/>
        <v>2402400</v>
      </c>
      <c r="K41" s="150"/>
      <c r="L41" s="145">
        <f t="shared" si="37"/>
        <v>0</v>
      </c>
      <c r="M41" s="150"/>
      <c r="N41" s="145">
        <f t="shared" si="38"/>
        <v>197600</v>
      </c>
      <c r="O41" s="145" t="s">
        <v>31</v>
      </c>
      <c r="P41" s="145"/>
      <c r="Q41" s="145">
        <v>12800.0</v>
      </c>
      <c r="R41" s="145">
        <v>0.0</v>
      </c>
      <c r="S41" s="145">
        <v>0.0</v>
      </c>
      <c r="T41" s="115">
        <f t="shared" si="39"/>
        <v>3047600</v>
      </c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</row>
    <row r="4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</row>
    <row r="43">
      <c r="A43" s="115"/>
      <c r="B43" s="115"/>
      <c r="C43" s="115"/>
      <c r="D43" s="120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</row>
    <row r="44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</row>
    <row r="4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</row>
    <row r="46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</row>
    <row r="47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</row>
    <row r="48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</row>
    <row r="49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</row>
    <row r="50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</row>
    <row r="5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</row>
    <row r="5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</row>
    <row r="53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</row>
    <row r="54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</row>
    <row r="5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</row>
    <row r="56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</row>
    <row r="57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</row>
    <row r="58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</row>
    <row r="59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</row>
    <row r="60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</row>
    <row r="6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</row>
    <row r="6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</row>
    <row r="63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</row>
    <row r="64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</row>
    <row r="6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</row>
    <row r="66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</row>
    <row r="67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</row>
    <row r="68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</row>
    <row r="69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</row>
    <row r="70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</row>
    <row r="7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</row>
    <row r="72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</row>
    <row r="73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</row>
    <row r="74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</row>
    <row r="7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</row>
    <row r="76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</row>
    <row r="77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</row>
    <row r="78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</row>
    <row r="79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</row>
    <row r="80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</row>
    <row r="8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</row>
    <row r="8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</row>
    <row r="83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</row>
    <row r="84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</row>
    <row r="8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</row>
    <row r="86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</row>
    <row r="87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</row>
    <row r="88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</row>
    <row r="89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</row>
    <row r="90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</row>
    <row r="9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</row>
    <row r="9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</row>
    <row r="93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</row>
    <row r="94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</row>
    <row r="9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</row>
    <row r="96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</row>
    <row r="97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</row>
    <row r="98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</row>
    <row r="99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</row>
    <row r="10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</row>
    <row r="10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</row>
    <row r="10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</row>
    <row r="103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</row>
    <row r="104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</row>
    <row r="10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</row>
    <row r="106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</row>
    <row r="107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</row>
    <row r="108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</row>
    <row r="109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</row>
    <row r="110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</row>
    <row r="11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</row>
    <row r="112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</row>
    <row r="113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</row>
    <row r="114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</row>
    <row r="115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</row>
    <row r="116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</row>
    <row r="117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</row>
    <row r="118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</row>
    <row r="119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</row>
    <row r="120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</row>
    <row r="12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</row>
    <row r="122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</row>
    <row r="12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</row>
    <row r="124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</row>
    <row r="125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</row>
    <row r="126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</row>
    <row r="127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</row>
    <row r="128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</row>
    <row r="129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</row>
    <row r="130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</row>
    <row r="13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</row>
    <row r="132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</row>
    <row r="133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</row>
    <row r="13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</row>
    <row r="13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</row>
    <row r="136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</row>
    <row r="137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</row>
    <row r="138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</row>
    <row r="139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</row>
    <row r="140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</row>
    <row r="14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</row>
    <row r="142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</row>
    <row r="143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</row>
    <row r="14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</row>
    <row r="14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</row>
    <row r="146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</row>
    <row r="147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</row>
    <row r="148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</row>
    <row r="149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</row>
    <row r="150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</row>
    <row r="15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</row>
    <row r="152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</row>
    <row r="153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</row>
    <row r="15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</row>
    <row r="15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</row>
    <row r="156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</row>
    <row r="157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</row>
    <row r="158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</row>
    <row r="159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</row>
    <row r="160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</row>
    <row r="16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</row>
    <row r="162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</row>
    <row r="163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</row>
    <row r="16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</row>
    <row r="16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</row>
    <row r="166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</row>
    <row r="167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</row>
    <row r="168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</row>
    <row r="169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</row>
    <row r="170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</row>
    <row r="17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</row>
    <row r="172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</row>
    <row r="173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</row>
    <row r="17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</row>
    <row r="17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</row>
    <row r="176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</row>
    <row r="177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</row>
    <row r="178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</row>
    <row r="179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</row>
    <row r="180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</row>
    <row r="18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</row>
    <row r="182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</row>
    <row r="183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</row>
    <row r="18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</row>
    <row r="18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</row>
    <row r="186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</row>
    <row r="187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</row>
    <row r="188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</row>
    <row r="189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</row>
    <row r="190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</row>
    <row r="19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</row>
    <row r="192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</row>
    <row r="193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</row>
    <row r="19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</row>
    <row r="19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</row>
    <row r="196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</row>
    <row r="197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</row>
    <row r="198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</row>
    <row r="199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</row>
    <row r="200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</row>
    <row r="20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</row>
    <row r="202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</row>
    <row r="203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</row>
    <row r="20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</row>
    <row r="20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</row>
    <row r="206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</row>
    <row r="207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  <c r="AE207" s="115"/>
      <c r="AF207" s="115"/>
      <c r="AG207" s="115"/>
      <c r="AH207" s="115"/>
      <c r="AI207" s="115"/>
      <c r="AJ207" s="115"/>
      <c r="AK207" s="115"/>
      <c r="AL207" s="115"/>
    </row>
    <row r="208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  <c r="AG208" s="115"/>
      <c r="AH208" s="115"/>
      <c r="AI208" s="115"/>
      <c r="AJ208" s="115"/>
      <c r="AK208" s="115"/>
      <c r="AL208" s="115"/>
    </row>
    <row r="209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  <c r="AE209" s="115"/>
      <c r="AF209" s="115"/>
      <c r="AG209" s="115"/>
      <c r="AH209" s="115"/>
      <c r="AI209" s="115"/>
      <c r="AJ209" s="115"/>
      <c r="AK209" s="115"/>
      <c r="AL209" s="115"/>
    </row>
    <row r="210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</row>
    <row r="21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</row>
    <row r="212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</row>
    <row r="213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</row>
    <row r="2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</row>
    <row r="21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  <c r="AG215" s="115"/>
      <c r="AH215" s="115"/>
      <c r="AI215" s="115"/>
      <c r="AJ215" s="115"/>
      <c r="AK215" s="115"/>
      <c r="AL215" s="115"/>
    </row>
    <row r="216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  <c r="AG216" s="115"/>
      <c r="AH216" s="115"/>
      <c r="AI216" s="115"/>
      <c r="AJ216" s="115"/>
      <c r="AK216" s="115"/>
      <c r="AL216" s="115"/>
    </row>
    <row r="217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</row>
    <row r="218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</row>
    <row r="219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  <c r="AE219" s="115"/>
      <c r="AF219" s="115"/>
      <c r="AG219" s="115"/>
      <c r="AH219" s="115"/>
      <c r="AI219" s="115"/>
      <c r="AJ219" s="115"/>
      <c r="AK219" s="115"/>
      <c r="AL219" s="115"/>
    </row>
    <row r="220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  <c r="AE220" s="115"/>
      <c r="AF220" s="115"/>
      <c r="AG220" s="115"/>
      <c r="AH220" s="115"/>
      <c r="AI220" s="115"/>
      <c r="AJ220" s="115"/>
      <c r="AK220" s="115"/>
      <c r="AL220" s="115"/>
    </row>
    <row r="22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  <c r="AE221" s="115"/>
      <c r="AF221" s="115"/>
      <c r="AG221" s="115"/>
      <c r="AH221" s="115"/>
      <c r="AI221" s="115"/>
      <c r="AJ221" s="115"/>
      <c r="AK221" s="115"/>
      <c r="AL221" s="115"/>
    </row>
    <row r="222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</row>
    <row r="223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</row>
    <row r="22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  <c r="AF224" s="115"/>
      <c r="AG224" s="115"/>
      <c r="AH224" s="115"/>
      <c r="AI224" s="115"/>
      <c r="AJ224" s="115"/>
      <c r="AK224" s="115"/>
      <c r="AL224" s="115"/>
    </row>
    <row r="2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  <c r="AG225" s="115"/>
      <c r="AH225" s="115"/>
      <c r="AI225" s="115"/>
      <c r="AJ225" s="115"/>
      <c r="AK225" s="115"/>
      <c r="AL225" s="115"/>
    </row>
    <row r="226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  <c r="AF226" s="115"/>
      <c r="AG226" s="115"/>
      <c r="AH226" s="115"/>
      <c r="AI226" s="115"/>
      <c r="AJ226" s="115"/>
      <c r="AK226" s="115"/>
      <c r="AL226" s="115"/>
    </row>
    <row r="227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15"/>
      <c r="AJ227" s="115"/>
      <c r="AK227" s="115"/>
      <c r="AL227" s="115"/>
    </row>
    <row r="228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  <c r="AG228" s="115"/>
      <c r="AH228" s="115"/>
      <c r="AI228" s="115"/>
      <c r="AJ228" s="115"/>
      <c r="AK228" s="115"/>
      <c r="AL228" s="115"/>
    </row>
    <row r="229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</row>
    <row r="230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</row>
    <row r="23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</row>
    <row r="232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  <c r="AE232" s="115"/>
      <c r="AF232" s="115"/>
      <c r="AG232" s="115"/>
      <c r="AH232" s="115"/>
      <c r="AI232" s="115"/>
      <c r="AJ232" s="115"/>
      <c r="AK232" s="115"/>
      <c r="AL232" s="115"/>
    </row>
    <row r="233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5"/>
      <c r="AG233" s="115"/>
      <c r="AH233" s="115"/>
      <c r="AI233" s="115"/>
      <c r="AJ233" s="115"/>
      <c r="AK233" s="115"/>
      <c r="AL233" s="115"/>
    </row>
    <row r="23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115"/>
      <c r="AF234" s="115"/>
      <c r="AG234" s="115"/>
      <c r="AH234" s="115"/>
      <c r="AI234" s="115"/>
      <c r="AJ234" s="115"/>
      <c r="AK234" s="115"/>
      <c r="AL234" s="115"/>
    </row>
    <row r="23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  <c r="AG235" s="115"/>
      <c r="AH235" s="115"/>
      <c r="AI235" s="115"/>
      <c r="AJ235" s="115"/>
      <c r="AK235" s="115"/>
      <c r="AL235" s="115"/>
    </row>
    <row r="236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</row>
    <row r="237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5"/>
      <c r="AJ237" s="115"/>
      <c r="AK237" s="115"/>
      <c r="AL237" s="115"/>
    </row>
    <row r="238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</row>
    <row r="239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</row>
    <row r="240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</row>
    <row r="24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  <c r="AE241" s="115"/>
      <c r="AF241" s="115"/>
      <c r="AG241" s="115"/>
      <c r="AH241" s="115"/>
      <c r="AI241" s="115"/>
      <c r="AJ241" s="115"/>
      <c r="AK241" s="115"/>
      <c r="AL241" s="115"/>
    </row>
    <row r="242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  <c r="AE242" s="115"/>
      <c r="AF242" s="115"/>
      <c r="AG242" s="115"/>
      <c r="AH242" s="115"/>
      <c r="AI242" s="115"/>
      <c r="AJ242" s="115"/>
      <c r="AK242" s="115"/>
      <c r="AL242" s="115"/>
    </row>
    <row r="243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  <c r="AD243" s="115"/>
      <c r="AE243" s="115"/>
      <c r="AF243" s="115"/>
      <c r="AG243" s="115"/>
      <c r="AH243" s="115"/>
      <c r="AI243" s="115"/>
      <c r="AJ243" s="115"/>
      <c r="AK243" s="115"/>
      <c r="AL243" s="115"/>
    </row>
    <row r="24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  <c r="AE244" s="115"/>
      <c r="AF244" s="115"/>
      <c r="AG244" s="115"/>
      <c r="AH244" s="115"/>
      <c r="AI244" s="115"/>
      <c r="AJ244" s="115"/>
      <c r="AK244" s="115"/>
      <c r="AL244" s="115"/>
    </row>
    <row r="24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  <c r="AE245" s="115"/>
      <c r="AF245" s="115"/>
      <c r="AG245" s="115"/>
      <c r="AH245" s="115"/>
      <c r="AI245" s="115"/>
      <c r="AJ245" s="115"/>
      <c r="AK245" s="115"/>
      <c r="AL245" s="115"/>
    </row>
    <row r="246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5"/>
      <c r="AJ246" s="115"/>
      <c r="AK246" s="115"/>
      <c r="AL246" s="115"/>
    </row>
    <row r="247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  <c r="AE247" s="115"/>
      <c r="AF247" s="115"/>
      <c r="AG247" s="115"/>
      <c r="AH247" s="115"/>
      <c r="AI247" s="115"/>
      <c r="AJ247" s="115"/>
      <c r="AK247" s="115"/>
      <c r="AL247" s="115"/>
    </row>
    <row r="248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  <c r="AE248" s="115"/>
      <c r="AF248" s="115"/>
      <c r="AG248" s="115"/>
      <c r="AH248" s="115"/>
      <c r="AI248" s="115"/>
      <c r="AJ248" s="115"/>
      <c r="AK248" s="115"/>
      <c r="AL248" s="115"/>
    </row>
    <row r="249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  <c r="AD249" s="115"/>
      <c r="AE249" s="115"/>
      <c r="AF249" s="115"/>
      <c r="AG249" s="115"/>
      <c r="AH249" s="115"/>
      <c r="AI249" s="115"/>
      <c r="AJ249" s="115"/>
      <c r="AK249" s="115"/>
      <c r="AL249" s="115"/>
    </row>
    <row r="250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  <c r="AE250" s="115"/>
      <c r="AF250" s="115"/>
      <c r="AG250" s="115"/>
      <c r="AH250" s="115"/>
      <c r="AI250" s="115"/>
      <c r="AJ250" s="115"/>
      <c r="AK250" s="115"/>
      <c r="AL250" s="115"/>
    </row>
    <row r="25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  <c r="AD251" s="115"/>
      <c r="AE251" s="115"/>
      <c r="AF251" s="115"/>
      <c r="AG251" s="115"/>
      <c r="AH251" s="115"/>
      <c r="AI251" s="115"/>
      <c r="AJ251" s="115"/>
      <c r="AK251" s="115"/>
      <c r="AL251" s="115"/>
    </row>
    <row r="252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  <c r="AD252" s="115"/>
      <c r="AE252" s="115"/>
      <c r="AF252" s="115"/>
      <c r="AG252" s="115"/>
      <c r="AH252" s="115"/>
      <c r="AI252" s="115"/>
      <c r="AJ252" s="115"/>
      <c r="AK252" s="115"/>
      <c r="AL252" s="115"/>
    </row>
    <row r="253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  <c r="AE253" s="115"/>
      <c r="AF253" s="115"/>
      <c r="AG253" s="115"/>
      <c r="AH253" s="115"/>
      <c r="AI253" s="115"/>
      <c r="AJ253" s="115"/>
      <c r="AK253" s="115"/>
      <c r="AL253" s="115"/>
    </row>
    <row r="25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  <c r="AE254" s="115"/>
      <c r="AF254" s="115"/>
      <c r="AG254" s="115"/>
      <c r="AH254" s="115"/>
      <c r="AI254" s="115"/>
      <c r="AJ254" s="115"/>
      <c r="AK254" s="115"/>
      <c r="AL254" s="115"/>
    </row>
    <row r="25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  <c r="AE255" s="115"/>
      <c r="AF255" s="115"/>
      <c r="AG255" s="115"/>
      <c r="AH255" s="115"/>
      <c r="AI255" s="115"/>
      <c r="AJ255" s="115"/>
      <c r="AK255" s="115"/>
      <c r="AL255" s="115"/>
    </row>
    <row r="256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5"/>
      <c r="AJ256" s="115"/>
      <c r="AK256" s="115"/>
      <c r="AL256" s="115"/>
    </row>
    <row r="257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</row>
    <row r="258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  <c r="AE258" s="115"/>
      <c r="AF258" s="115"/>
      <c r="AG258" s="115"/>
      <c r="AH258" s="115"/>
      <c r="AI258" s="115"/>
      <c r="AJ258" s="115"/>
      <c r="AK258" s="115"/>
      <c r="AL258" s="115"/>
    </row>
    <row r="259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  <c r="AE259" s="115"/>
      <c r="AF259" s="115"/>
      <c r="AG259" s="115"/>
      <c r="AH259" s="115"/>
      <c r="AI259" s="115"/>
      <c r="AJ259" s="115"/>
      <c r="AK259" s="115"/>
      <c r="AL259" s="115"/>
    </row>
    <row r="260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  <c r="AE260" s="115"/>
      <c r="AF260" s="115"/>
      <c r="AG260" s="115"/>
      <c r="AH260" s="115"/>
      <c r="AI260" s="115"/>
      <c r="AJ260" s="115"/>
      <c r="AK260" s="115"/>
      <c r="AL260" s="115"/>
    </row>
    <row r="26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  <c r="AF261" s="115"/>
      <c r="AG261" s="115"/>
      <c r="AH261" s="115"/>
      <c r="AI261" s="115"/>
      <c r="AJ261" s="115"/>
      <c r="AK261" s="115"/>
      <c r="AL261" s="115"/>
    </row>
    <row r="262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  <c r="AE262" s="115"/>
      <c r="AF262" s="115"/>
      <c r="AG262" s="115"/>
      <c r="AH262" s="115"/>
      <c r="AI262" s="115"/>
      <c r="AJ262" s="115"/>
      <c r="AK262" s="115"/>
      <c r="AL262" s="115"/>
    </row>
    <row r="263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</row>
    <row r="26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  <c r="AG264" s="115"/>
      <c r="AH264" s="115"/>
      <c r="AI264" s="115"/>
      <c r="AJ264" s="115"/>
      <c r="AK264" s="115"/>
      <c r="AL264" s="115"/>
    </row>
    <row r="26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  <c r="AE265" s="115"/>
      <c r="AF265" s="115"/>
      <c r="AG265" s="115"/>
      <c r="AH265" s="115"/>
      <c r="AI265" s="115"/>
      <c r="AJ265" s="115"/>
      <c r="AK265" s="115"/>
      <c r="AL265" s="115"/>
    </row>
    <row r="266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  <c r="AE266" s="115"/>
      <c r="AF266" s="115"/>
      <c r="AG266" s="115"/>
      <c r="AH266" s="115"/>
      <c r="AI266" s="115"/>
      <c r="AJ266" s="115"/>
      <c r="AK266" s="115"/>
      <c r="AL266" s="115"/>
    </row>
    <row r="267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  <c r="AE267" s="115"/>
      <c r="AF267" s="115"/>
      <c r="AG267" s="115"/>
      <c r="AH267" s="115"/>
      <c r="AI267" s="115"/>
      <c r="AJ267" s="115"/>
      <c r="AK267" s="115"/>
      <c r="AL267" s="115"/>
    </row>
    <row r="268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  <c r="AE268" s="115"/>
      <c r="AF268" s="115"/>
      <c r="AG268" s="115"/>
      <c r="AH268" s="115"/>
      <c r="AI268" s="115"/>
      <c r="AJ268" s="115"/>
      <c r="AK268" s="115"/>
      <c r="AL268" s="115"/>
    </row>
    <row r="269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  <c r="AE269" s="115"/>
      <c r="AF269" s="115"/>
      <c r="AG269" s="115"/>
      <c r="AH269" s="115"/>
      <c r="AI269" s="115"/>
      <c r="AJ269" s="115"/>
      <c r="AK269" s="115"/>
      <c r="AL269" s="115"/>
    </row>
    <row r="270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  <c r="AD270" s="115"/>
      <c r="AE270" s="115"/>
      <c r="AF270" s="115"/>
      <c r="AG270" s="115"/>
      <c r="AH270" s="115"/>
      <c r="AI270" s="115"/>
      <c r="AJ270" s="115"/>
      <c r="AK270" s="115"/>
      <c r="AL270" s="115"/>
    </row>
    <row r="27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  <c r="AE271" s="115"/>
      <c r="AF271" s="115"/>
      <c r="AG271" s="115"/>
      <c r="AH271" s="115"/>
      <c r="AI271" s="115"/>
      <c r="AJ271" s="115"/>
      <c r="AK271" s="115"/>
      <c r="AL271" s="115"/>
    </row>
    <row r="272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  <c r="AD272" s="115"/>
      <c r="AE272" s="115"/>
      <c r="AF272" s="115"/>
      <c r="AG272" s="115"/>
      <c r="AH272" s="115"/>
      <c r="AI272" s="115"/>
      <c r="AJ272" s="115"/>
      <c r="AK272" s="115"/>
      <c r="AL272" s="115"/>
    </row>
    <row r="273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  <c r="AG273" s="115"/>
      <c r="AH273" s="115"/>
      <c r="AI273" s="115"/>
      <c r="AJ273" s="115"/>
      <c r="AK273" s="115"/>
      <c r="AL273" s="115"/>
    </row>
    <row r="27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5"/>
      <c r="AJ274" s="115"/>
      <c r="AK274" s="115"/>
      <c r="AL274" s="115"/>
    </row>
    <row r="27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  <c r="AD275" s="115"/>
      <c r="AE275" s="115"/>
      <c r="AF275" s="115"/>
      <c r="AG275" s="115"/>
      <c r="AH275" s="115"/>
      <c r="AI275" s="115"/>
      <c r="AJ275" s="115"/>
      <c r="AK275" s="115"/>
      <c r="AL275" s="115"/>
    </row>
    <row r="276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  <c r="AE276" s="115"/>
      <c r="AF276" s="115"/>
      <c r="AG276" s="115"/>
      <c r="AH276" s="115"/>
      <c r="AI276" s="115"/>
      <c r="AJ276" s="115"/>
      <c r="AK276" s="115"/>
      <c r="AL276" s="115"/>
    </row>
    <row r="277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  <c r="AD277" s="115"/>
      <c r="AE277" s="115"/>
      <c r="AF277" s="115"/>
      <c r="AG277" s="115"/>
      <c r="AH277" s="115"/>
      <c r="AI277" s="115"/>
      <c r="AJ277" s="115"/>
      <c r="AK277" s="115"/>
      <c r="AL277" s="115"/>
    </row>
    <row r="278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  <c r="AD278" s="115"/>
      <c r="AE278" s="115"/>
      <c r="AF278" s="115"/>
      <c r="AG278" s="115"/>
      <c r="AH278" s="115"/>
      <c r="AI278" s="115"/>
      <c r="AJ278" s="115"/>
      <c r="AK278" s="115"/>
      <c r="AL278" s="115"/>
    </row>
    <row r="279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</row>
    <row r="280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  <c r="AG280" s="115"/>
      <c r="AH280" s="115"/>
      <c r="AI280" s="115"/>
      <c r="AJ280" s="115"/>
      <c r="AK280" s="115"/>
      <c r="AL280" s="115"/>
    </row>
    <row r="28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  <c r="AE281" s="115"/>
      <c r="AF281" s="115"/>
      <c r="AG281" s="115"/>
      <c r="AH281" s="115"/>
      <c r="AI281" s="115"/>
      <c r="AJ281" s="115"/>
      <c r="AK281" s="115"/>
      <c r="AL281" s="115"/>
    </row>
    <row r="282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  <c r="AD282" s="115"/>
      <c r="AE282" s="115"/>
      <c r="AF282" s="115"/>
      <c r="AG282" s="115"/>
      <c r="AH282" s="115"/>
      <c r="AI282" s="115"/>
      <c r="AJ282" s="115"/>
      <c r="AK282" s="115"/>
      <c r="AL282" s="115"/>
    </row>
    <row r="283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  <c r="AE283" s="115"/>
      <c r="AF283" s="115"/>
      <c r="AG283" s="115"/>
      <c r="AH283" s="115"/>
      <c r="AI283" s="115"/>
      <c r="AJ283" s="115"/>
      <c r="AK283" s="115"/>
      <c r="AL283" s="115"/>
    </row>
    <row r="28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  <c r="AD284" s="115"/>
      <c r="AE284" s="115"/>
      <c r="AF284" s="115"/>
      <c r="AG284" s="115"/>
      <c r="AH284" s="115"/>
      <c r="AI284" s="115"/>
      <c r="AJ284" s="115"/>
      <c r="AK284" s="115"/>
      <c r="AL284" s="115"/>
    </row>
    <row r="28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  <c r="AD285" s="115"/>
      <c r="AE285" s="115"/>
      <c r="AF285" s="115"/>
      <c r="AG285" s="115"/>
      <c r="AH285" s="115"/>
      <c r="AI285" s="115"/>
      <c r="AJ285" s="115"/>
      <c r="AK285" s="115"/>
      <c r="AL285" s="115"/>
    </row>
    <row r="286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  <c r="AE286" s="115"/>
      <c r="AF286" s="115"/>
      <c r="AG286" s="115"/>
      <c r="AH286" s="115"/>
      <c r="AI286" s="115"/>
      <c r="AJ286" s="115"/>
      <c r="AK286" s="115"/>
      <c r="AL286" s="115"/>
    </row>
    <row r="287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  <c r="AD287" s="115"/>
      <c r="AE287" s="115"/>
      <c r="AF287" s="115"/>
      <c r="AG287" s="115"/>
      <c r="AH287" s="115"/>
      <c r="AI287" s="115"/>
      <c r="AJ287" s="115"/>
      <c r="AK287" s="115"/>
      <c r="AL287" s="115"/>
    </row>
    <row r="288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  <c r="AD288" s="115"/>
      <c r="AE288" s="115"/>
      <c r="AF288" s="115"/>
      <c r="AG288" s="115"/>
      <c r="AH288" s="115"/>
      <c r="AI288" s="115"/>
      <c r="AJ288" s="115"/>
      <c r="AK288" s="115"/>
      <c r="AL288" s="115"/>
    </row>
    <row r="289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  <c r="AD289" s="115"/>
      <c r="AE289" s="115"/>
      <c r="AF289" s="115"/>
      <c r="AG289" s="115"/>
      <c r="AH289" s="115"/>
      <c r="AI289" s="115"/>
      <c r="AJ289" s="115"/>
      <c r="AK289" s="115"/>
      <c r="AL289" s="115"/>
    </row>
    <row r="290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</row>
    <row r="29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</row>
    <row r="292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  <c r="AD292" s="115"/>
      <c r="AE292" s="115"/>
      <c r="AF292" s="115"/>
      <c r="AG292" s="115"/>
      <c r="AH292" s="115"/>
      <c r="AI292" s="115"/>
      <c r="AJ292" s="115"/>
      <c r="AK292" s="115"/>
      <c r="AL292" s="115"/>
    </row>
    <row r="293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</row>
    <row r="29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</row>
    <row r="29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  <c r="AD295" s="115"/>
      <c r="AE295" s="115"/>
      <c r="AF295" s="115"/>
      <c r="AG295" s="115"/>
      <c r="AH295" s="115"/>
      <c r="AI295" s="115"/>
      <c r="AJ295" s="115"/>
      <c r="AK295" s="115"/>
      <c r="AL295" s="115"/>
    </row>
    <row r="296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  <c r="AE296" s="115"/>
      <c r="AF296" s="115"/>
      <c r="AG296" s="115"/>
      <c r="AH296" s="115"/>
      <c r="AI296" s="115"/>
      <c r="AJ296" s="115"/>
      <c r="AK296" s="115"/>
      <c r="AL296" s="115"/>
    </row>
    <row r="297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  <c r="AD297" s="115"/>
      <c r="AE297" s="115"/>
      <c r="AF297" s="115"/>
      <c r="AG297" s="115"/>
      <c r="AH297" s="115"/>
      <c r="AI297" s="115"/>
      <c r="AJ297" s="115"/>
      <c r="AK297" s="115"/>
      <c r="AL297" s="115"/>
    </row>
    <row r="298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  <c r="AD298" s="115"/>
      <c r="AE298" s="115"/>
      <c r="AF298" s="115"/>
      <c r="AG298" s="115"/>
      <c r="AH298" s="115"/>
      <c r="AI298" s="115"/>
      <c r="AJ298" s="115"/>
      <c r="AK298" s="115"/>
      <c r="AL298" s="115"/>
    </row>
    <row r="299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  <c r="AD299" s="115"/>
      <c r="AE299" s="115"/>
      <c r="AF299" s="115"/>
      <c r="AG299" s="115"/>
      <c r="AH299" s="115"/>
      <c r="AI299" s="115"/>
      <c r="AJ299" s="115"/>
      <c r="AK299" s="115"/>
      <c r="AL299" s="115"/>
    </row>
    <row r="300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  <c r="AD300" s="115"/>
      <c r="AE300" s="115"/>
      <c r="AF300" s="115"/>
      <c r="AG300" s="115"/>
      <c r="AH300" s="115"/>
      <c r="AI300" s="115"/>
      <c r="AJ300" s="115"/>
      <c r="AK300" s="115"/>
      <c r="AL300" s="115"/>
    </row>
    <row r="30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  <c r="AE301" s="115"/>
      <c r="AF301" s="115"/>
      <c r="AG301" s="115"/>
      <c r="AH301" s="115"/>
      <c r="AI301" s="115"/>
      <c r="AJ301" s="115"/>
      <c r="AK301" s="115"/>
      <c r="AL301" s="115"/>
    </row>
    <row r="302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  <c r="AE302" s="115"/>
      <c r="AF302" s="115"/>
      <c r="AG302" s="115"/>
      <c r="AH302" s="115"/>
      <c r="AI302" s="115"/>
      <c r="AJ302" s="115"/>
      <c r="AK302" s="115"/>
      <c r="AL302" s="115"/>
    </row>
    <row r="303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</row>
    <row r="30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  <c r="AD304" s="115"/>
      <c r="AE304" s="115"/>
      <c r="AF304" s="115"/>
      <c r="AG304" s="115"/>
      <c r="AH304" s="115"/>
      <c r="AI304" s="115"/>
      <c r="AJ304" s="115"/>
      <c r="AK304" s="115"/>
      <c r="AL304" s="115"/>
    </row>
    <row r="30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  <c r="AF305" s="115"/>
      <c r="AG305" s="115"/>
      <c r="AH305" s="115"/>
      <c r="AI305" s="115"/>
      <c r="AJ305" s="115"/>
      <c r="AK305" s="115"/>
      <c r="AL305" s="115"/>
    </row>
    <row r="306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  <c r="AD306" s="115"/>
      <c r="AE306" s="115"/>
      <c r="AF306" s="115"/>
      <c r="AG306" s="115"/>
      <c r="AH306" s="115"/>
      <c r="AI306" s="115"/>
      <c r="AJ306" s="115"/>
      <c r="AK306" s="115"/>
      <c r="AL306" s="115"/>
    </row>
    <row r="307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  <c r="AE307" s="115"/>
      <c r="AF307" s="115"/>
      <c r="AG307" s="115"/>
      <c r="AH307" s="115"/>
      <c r="AI307" s="115"/>
      <c r="AJ307" s="115"/>
      <c r="AK307" s="115"/>
      <c r="AL307" s="115"/>
    </row>
    <row r="308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  <c r="AD308" s="115"/>
      <c r="AE308" s="115"/>
      <c r="AF308" s="115"/>
      <c r="AG308" s="115"/>
      <c r="AH308" s="115"/>
      <c r="AI308" s="115"/>
      <c r="AJ308" s="115"/>
      <c r="AK308" s="115"/>
      <c r="AL308" s="115"/>
    </row>
    <row r="309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  <c r="AD309" s="115"/>
      <c r="AE309" s="115"/>
      <c r="AF309" s="115"/>
      <c r="AG309" s="115"/>
      <c r="AH309" s="115"/>
      <c r="AI309" s="115"/>
      <c r="AJ309" s="115"/>
      <c r="AK309" s="115"/>
      <c r="AL309" s="115"/>
    </row>
    <row r="310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  <c r="AE310" s="115"/>
      <c r="AF310" s="115"/>
      <c r="AG310" s="115"/>
      <c r="AH310" s="115"/>
      <c r="AI310" s="115"/>
      <c r="AJ310" s="115"/>
      <c r="AK310" s="115"/>
      <c r="AL310" s="115"/>
    </row>
    <row r="31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  <c r="AD311" s="115"/>
      <c r="AE311" s="115"/>
      <c r="AF311" s="115"/>
      <c r="AG311" s="115"/>
      <c r="AH311" s="115"/>
      <c r="AI311" s="115"/>
      <c r="AJ311" s="115"/>
      <c r="AK311" s="115"/>
      <c r="AL311" s="115"/>
    </row>
    <row r="312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</row>
    <row r="313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5"/>
      <c r="AJ313" s="115"/>
      <c r="AK313" s="115"/>
      <c r="AL313" s="115"/>
    </row>
    <row r="3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  <c r="AE314" s="115"/>
      <c r="AF314" s="115"/>
      <c r="AG314" s="115"/>
      <c r="AH314" s="115"/>
      <c r="AI314" s="115"/>
      <c r="AJ314" s="115"/>
      <c r="AK314" s="115"/>
      <c r="AL314" s="115"/>
    </row>
    <row r="31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  <c r="AG315" s="115"/>
      <c r="AH315" s="115"/>
      <c r="AI315" s="115"/>
      <c r="AJ315" s="115"/>
      <c r="AK315" s="115"/>
      <c r="AL315" s="115"/>
    </row>
    <row r="316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  <c r="AE316" s="115"/>
      <c r="AF316" s="115"/>
      <c r="AG316" s="115"/>
      <c r="AH316" s="115"/>
      <c r="AI316" s="115"/>
      <c r="AJ316" s="115"/>
      <c r="AK316" s="115"/>
      <c r="AL316" s="115"/>
    </row>
    <row r="317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  <c r="AE317" s="115"/>
      <c r="AF317" s="115"/>
      <c r="AG317" s="115"/>
      <c r="AH317" s="115"/>
      <c r="AI317" s="115"/>
      <c r="AJ317" s="115"/>
      <c r="AK317" s="115"/>
      <c r="AL317" s="115"/>
    </row>
    <row r="318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  <c r="AE318" s="115"/>
      <c r="AF318" s="115"/>
      <c r="AG318" s="115"/>
      <c r="AH318" s="115"/>
      <c r="AI318" s="115"/>
      <c r="AJ318" s="115"/>
      <c r="AK318" s="115"/>
      <c r="AL318" s="115"/>
    </row>
    <row r="319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  <c r="AE319" s="115"/>
      <c r="AF319" s="115"/>
      <c r="AG319" s="115"/>
      <c r="AH319" s="115"/>
      <c r="AI319" s="115"/>
      <c r="AJ319" s="115"/>
      <c r="AK319" s="115"/>
      <c r="AL319" s="115"/>
    </row>
    <row r="320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  <c r="AD320" s="115"/>
      <c r="AE320" s="115"/>
      <c r="AF320" s="115"/>
      <c r="AG320" s="115"/>
      <c r="AH320" s="115"/>
      <c r="AI320" s="115"/>
      <c r="AJ320" s="115"/>
      <c r="AK320" s="115"/>
      <c r="AL320" s="115"/>
    </row>
    <row r="32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  <c r="AD321" s="115"/>
      <c r="AE321" s="115"/>
      <c r="AF321" s="115"/>
      <c r="AG321" s="115"/>
      <c r="AH321" s="115"/>
      <c r="AI321" s="115"/>
      <c r="AJ321" s="115"/>
      <c r="AK321" s="115"/>
      <c r="AL321" s="115"/>
    </row>
    <row r="322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  <c r="AD322" s="115"/>
      <c r="AE322" s="115"/>
      <c r="AF322" s="115"/>
      <c r="AG322" s="115"/>
      <c r="AH322" s="115"/>
      <c r="AI322" s="115"/>
      <c r="AJ322" s="115"/>
      <c r="AK322" s="115"/>
      <c r="AL322" s="115"/>
    </row>
    <row r="323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  <c r="AD323" s="115"/>
      <c r="AE323" s="115"/>
      <c r="AF323" s="115"/>
      <c r="AG323" s="115"/>
      <c r="AH323" s="115"/>
      <c r="AI323" s="115"/>
      <c r="AJ323" s="115"/>
      <c r="AK323" s="115"/>
      <c r="AL323" s="115"/>
    </row>
    <row r="324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  <c r="AE324" s="115"/>
      <c r="AF324" s="115"/>
      <c r="AG324" s="115"/>
      <c r="AH324" s="115"/>
      <c r="AI324" s="115"/>
      <c r="AJ324" s="115"/>
      <c r="AK324" s="115"/>
      <c r="AL324" s="115"/>
    </row>
    <row r="325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  <c r="AE325" s="115"/>
      <c r="AF325" s="115"/>
      <c r="AG325" s="115"/>
      <c r="AH325" s="115"/>
      <c r="AI325" s="115"/>
      <c r="AJ325" s="115"/>
      <c r="AK325" s="115"/>
      <c r="AL325" s="115"/>
    </row>
    <row r="326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  <c r="AE326" s="115"/>
      <c r="AF326" s="115"/>
      <c r="AG326" s="115"/>
      <c r="AH326" s="115"/>
      <c r="AI326" s="115"/>
      <c r="AJ326" s="115"/>
      <c r="AK326" s="115"/>
      <c r="AL326" s="115"/>
    </row>
    <row r="327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  <c r="AD327" s="115"/>
      <c r="AE327" s="115"/>
      <c r="AF327" s="115"/>
      <c r="AG327" s="115"/>
      <c r="AH327" s="115"/>
      <c r="AI327" s="115"/>
      <c r="AJ327" s="115"/>
      <c r="AK327" s="115"/>
      <c r="AL327" s="115"/>
    </row>
    <row r="328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</row>
    <row r="329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  <c r="AE329" s="115"/>
      <c r="AF329" s="115"/>
      <c r="AG329" s="115"/>
      <c r="AH329" s="115"/>
      <c r="AI329" s="115"/>
      <c r="AJ329" s="115"/>
      <c r="AK329" s="115"/>
      <c r="AL329" s="115"/>
    </row>
    <row r="330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 s="115"/>
      <c r="AF330" s="115"/>
      <c r="AG330" s="115"/>
      <c r="AH330" s="115"/>
      <c r="AI330" s="115"/>
      <c r="AJ330" s="115"/>
      <c r="AK330" s="115"/>
      <c r="AL330" s="115"/>
    </row>
    <row r="33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  <c r="AE331" s="115"/>
      <c r="AF331" s="115"/>
      <c r="AG331" s="115"/>
      <c r="AH331" s="115"/>
      <c r="AI331" s="115"/>
      <c r="AJ331" s="115"/>
      <c r="AK331" s="115"/>
      <c r="AL331" s="115"/>
    </row>
    <row r="332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  <c r="AD332" s="115"/>
      <c r="AE332" s="115"/>
      <c r="AF332" s="115"/>
      <c r="AG332" s="115"/>
      <c r="AH332" s="115"/>
      <c r="AI332" s="115"/>
      <c r="AJ332" s="115"/>
      <c r="AK332" s="115"/>
      <c r="AL332" s="115"/>
    </row>
    <row r="333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  <c r="AE333" s="115"/>
      <c r="AF333" s="115"/>
      <c r="AG333" s="115"/>
      <c r="AH333" s="115"/>
      <c r="AI333" s="115"/>
      <c r="AJ333" s="115"/>
      <c r="AK333" s="115"/>
      <c r="AL333" s="115"/>
    </row>
    <row r="334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5"/>
      <c r="AJ334" s="115"/>
      <c r="AK334" s="115"/>
      <c r="AL334" s="115"/>
    </row>
    <row r="335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5"/>
      <c r="AJ335" s="115"/>
      <c r="AK335" s="115"/>
      <c r="AL335" s="115"/>
    </row>
    <row r="336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  <c r="AD336" s="115"/>
      <c r="AE336" s="115"/>
      <c r="AF336" s="115"/>
      <c r="AG336" s="115"/>
      <c r="AH336" s="115"/>
      <c r="AI336" s="115"/>
      <c r="AJ336" s="115"/>
      <c r="AK336" s="115"/>
      <c r="AL336" s="115"/>
    </row>
    <row r="337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  <c r="AE337" s="115"/>
      <c r="AF337" s="115"/>
      <c r="AG337" s="115"/>
      <c r="AH337" s="115"/>
      <c r="AI337" s="115"/>
      <c r="AJ337" s="115"/>
      <c r="AK337" s="115"/>
      <c r="AL337" s="115"/>
    </row>
    <row r="338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  <c r="AD338" s="115"/>
      <c r="AE338" s="115"/>
      <c r="AF338" s="115"/>
      <c r="AG338" s="115"/>
      <c r="AH338" s="115"/>
      <c r="AI338" s="115"/>
      <c r="AJ338" s="115"/>
      <c r="AK338" s="115"/>
      <c r="AL338" s="115"/>
    </row>
    <row r="339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5"/>
      <c r="AJ339" s="115"/>
      <c r="AK339" s="115"/>
      <c r="AL339" s="115"/>
    </row>
    <row r="340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  <c r="AE340" s="115"/>
      <c r="AF340" s="115"/>
      <c r="AG340" s="115"/>
      <c r="AH340" s="115"/>
      <c r="AI340" s="115"/>
      <c r="AJ340" s="115"/>
      <c r="AK340" s="115"/>
      <c r="AL340" s="115"/>
    </row>
    <row r="34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  <c r="AG341" s="115"/>
      <c r="AH341" s="115"/>
      <c r="AI341" s="115"/>
      <c r="AJ341" s="115"/>
      <c r="AK341" s="115"/>
      <c r="AL341" s="115"/>
    </row>
    <row r="342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  <c r="AG342" s="115"/>
      <c r="AH342" s="115"/>
      <c r="AI342" s="115"/>
      <c r="AJ342" s="115"/>
      <c r="AK342" s="115"/>
      <c r="AL342" s="115"/>
    </row>
    <row r="343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  <c r="AE343" s="115"/>
      <c r="AF343" s="115"/>
      <c r="AG343" s="115"/>
      <c r="AH343" s="115"/>
      <c r="AI343" s="115"/>
      <c r="AJ343" s="115"/>
      <c r="AK343" s="115"/>
      <c r="AL343" s="115"/>
    </row>
    <row r="344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  <c r="AE344" s="115"/>
      <c r="AF344" s="115"/>
      <c r="AG344" s="115"/>
      <c r="AH344" s="115"/>
      <c r="AI344" s="115"/>
      <c r="AJ344" s="115"/>
      <c r="AK344" s="115"/>
      <c r="AL344" s="115"/>
    </row>
    <row r="345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/>
      <c r="AI345" s="115"/>
      <c r="AJ345" s="115"/>
      <c r="AK345" s="115"/>
      <c r="AL345" s="115"/>
    </row>
    <row r="346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  <c r="AG346" s="115"/>
      <c r="AH346" s="115"/>
      <c r="AI346" s="115"/>
      <c r="AJ346" s="115"/>
      <c r="AK346" s="115"/>
      <c r="AL346" s="115"/>
    </row>
    <row r="347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  <c r="AE347" s="115"/>
      <c r="AF347" s="115"/>
      <c r="AG347" s="115"/>
      <c r="AH347" s="115"/>
      <c r="AI347" s="115"/>
      <c r="AJ347" s="115"/>
      <c r="AK347" s="115"/>
      <c r="AL347" s="115"/>
    </row>
    <row r="348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  <c r="AE348" s="115"/>
      <c r="AF348" s="115"/>
      <c r="AG348" s="115"/>
      <c r="AH348" s="115"/>
      <c r="AI348" s="115"/>
      <c r="AJ348" s="115"/>
      <c r="AK348" s="115"/>
      <c r="AL348" s="115"/>
    </row>
    <row r="349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  <c r="AE349" s="115"/>
      <c r="AF349" s="115"/>
      <c r="AG349" s="115"/>
      <c r="AH349" s="115"/>
      <c r="AI349" s="115"/>
      <c r="AJ349" s="115"/>
      <c r="AK349" s="115"/>
      <c r="AL349" s="115"/>
    </row>
    <row r="350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  <c r="AE350" s="115"/>
      <c r="AF350" s="115"/>
      <c r="AG350" s="115"/>
      <c r="AH350" s="115"/>
      <c r="AI350" s="115"/>
      <c r="AJ350" s="115"/>
      <c r="AK350" s="115"/>
      <c r="AL350" s="115"/>
    </row>
    <row r="35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</row>
    <row r="352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  <c r="AG352" s="115"/>
      <c r="AH352" s="115"/>
      <c r="AI352" s="115"/>
      <c r="AJ352" s="115"/>
      <c r="AK352" s="115"/>
      <c r="AL352" s="115"/>
    </row>
    <row r="353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  <c r="AD353" s="115"/>
      <c r="AE353" s="115"/>
      <c r="AF353" s="115"/>
      <c r="AG353" s="115"/>
      <c r="AH353" s="115"/>
      <c r="AI353" s="115"/>
      <c r="AJ353" s="115"/>
      <c r="AK353" s="115"/>
      <c r="AL353" s="115"/>
    </row>
    <row r="354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  <c r="AE354" s="115"/>
      <c r="AF354" s="115"/>
      <c r="AG354" s="115"/>
      <c r="AH354" s="115"/>
      <c r="AI354" s="115"/>
      <c r="AJ354" s="115"/>
      <c r="AK354" s="115"/>
      <c r="AL354" s="115"/>
    </row>
    <row r="355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/>
      <c r="AI355" s="115"/>
      <c r="AJ355" s="115"/>
      <c r="AK355" s="115"/>
      <c r="AL355" s="115"/>
    </row>
    <row r="356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/>
      <c r="AJ356" s="115"/>
      <c r="AK356" s="115"/>
      <c r="AL356" s="115"/>
    </row>
    <row r="357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  <c r="AE357" s="115"/>
      <c r="AF357" s="115"/>
      <c r="AG357" s="115"/>
      <c r="AH357" s="115"/>
      <c r="AI357" s="115"/>
      <c r="AJ357" s="115"/>
      <c r="AK357" s="115"/>
      <c r="AL357" s="115"/>
    </row>
    <row r="358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  <c r="AE358" s="115"/>
      <c r="AF358" s="115"/>
      <c r="AG358" s="115"/>
      <c r="AH358" s="115"/>
      <c r="AI358" s="115"/>
      <c r="AJ358" s="115"/>
      <c r="AK358" s="115"/>
      <c r="AL358" s="115"/>
    </row>
    <row r="359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  <c r="AE359" s="115"/>
      <c r="AF359" s="115"/>
      <c r="AG359" s="115"/>
      <c r="AH359" s="115"/>
      <c r="AI359" s="115"/>
      <c r="AJ359" s="115"/>
      <c r="AK359" s="115"/>
      <c r="AL359" s="115"/>
    </row>
    <row r="360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  <c r="AE360" s="115"/>
      <c r="AF360" s="115"/>
      <c r="AG360" s="115"/>
      <c r="AH360" s="115"/>
      <c r="AI360" s="115"/>
      <c r="AJ360" s="115"/>
      <c r="AK360" s="115"/>
      <c r="AL360" s="115"/>
    </row>
    <row r="36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5"/>
      <c r="AH361" s="115"/>
      <c r="AI361" s="115"/>
      <c r="AJ361" s="115"/>
      <c r="AK361" s="115"/>
      <c r="AL361" s="115"/>
    </row>
    <row r="362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5"/>
      <c r="AH362" s="115"/>
      <c r="AI362" s="115"/>
      <c r="AJ362" s="115"/>
      <c r="AK362" s="115"/>
      <c r="AL362" s="115"/>
    </row>
    <row r="363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5"/>
      <c r="AJ363" s="115"/>
      <c r="AK363" s="115"/>
      <c r="AL363" s="115"/>
    </row>
    <row r="364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5"/>
      <c r="AH364" s="115"/>
      <c r="AI364" s="115"/>
      <c r="AJ364" s="115"/>
      <c r="AK364" s="115"/>
      <c r="AL364" s="115"/>
    </row>
    <row r="365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  <c r="AG365" s="115"/>
      <c r="AH365" s="115"/>
      <c r="AI365" s="115"/>
      <c r="AJ365" s="115"/>
      <c r="AK365" s="115"/>
      <c r="AL365" s="115"/>
    </row>
    <row r="366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5"/>
      <c r="AH366" s="115"/>
      <c r="AI366" s="115"/>
      <c r="AJ366" s="115"/>
      <c r="AK366" s="115"/>
      <c r="AL366" s="115"/>
    </row>
    <row r="367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</row>
    <row r="368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5"/>
      <c r="AH368" s="115"/>
      <c r="AI368" s="115"/>
      <c r="AJ368" s="115"/>
      <c r="AK368" s="115"/>
      <c r="AL368" s="115"/>
    </row>
    <row r="369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5"/>
      <c r="AH369" s="115"/>
      <c r="AI369" s="115"/>
      <c r="AJ369" s="115"/>
      <c r="AK369" s="115"/>
      <c r="AL369" s="115"/>
    </row>
    <row r="370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5"/>
      <c r="AH370" s="115"/>
      <c r="AI370" s="115"/>
      <c r="AJ370" s="115"/>
      <c r="AK370" s="115"/>
      <c r="AL370" s="115"/>
    </row>
    <row r="37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5"/>
      <c r="AH371" s="115"/>
      <c r="AI371" s="115"/>
      <c r="AJ371" s="115"/>
      <c r="AK371" s="115"/>
      <c r="AL371" s="115"/>
    </row>
    <row r="372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  <c r="AD372" s="115"/>
      <c r="AE372" s="115"/>
      <c r="AF372" s="115"/>
      <c r="AG372" s="115"/>
      <c r="AH372" s="115"/>
      <c r="AI372" s="115"/>
      <c r="AJ372" s="115"/>
      <c r="AK372" s="115"/>
      <c r="AL372" s="115"/>
    </row>
    <row r="373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  <c r="AG373" s="115"/>
      <c r="AH373" s="115"/>
      <c r="AI373" s="115"/>
      <c r="AJ373" s="115"/>
      <c r="AK373" s="115"/>
      <c r="AL373" s="115"/>
    </row>
    <row r="374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  <c r="AE374" s="115"/>
      <c r="AF374" s="115"/>
      <c r="AG374" s="115"/>
      <c r="AH374" s="115"/>
      <c r="AI374" s="115"/>
      <c r="AJ374" s="115"/>
      <c r="AK374" s="115"/>
      <c r="AL374" s="115"/>
    </row>
    <row r="375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5"/>
      <c r="AJ375" s="115"/>
      <c r="AK375" s="115"/>
      <c r="AL375" s="115"/>
    </row>
    <row r="376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5"/>
      <c r="AJ376" s="115"/>
      <c r="AK376" s="115"/>
      <c r="AL376" s="115"/>
    </row>
    <row r="377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5"/>
      <c r="AJ377" s="115"/>
      <c r="AK377" s="115"/>
      <c r="AL377" s="115"/>
    </row>
    <row r="378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5"/>
      <c r="AH378" s="115"/>
      <c r="AI378" s="115"/>
      <c r="AJ378" s="115"/>
      <c r="AK378" s="115"/>
      <c r="AL378" s="115"/>
    </row>
    <row r="379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5"/>
      <c r="AH379" s="115"/>
      <c r="AI379" s="115"/>
      <c r="AJ379" s="115"/>
      <c r="AK379" s="115"/>
      <c r="AL379" s="115"/>
    </row>
    <row r="380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5"/>
      <c r="AH380" s="115"/>
      <c r="AI380" s="115"/>
      <c r="AJ380" s="115"/>
      <c r="AK380" s="115"/>
      <c r="AL380" s="115"/>
    </row>
    <row r="38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5"/>
      <c r="AH381" s="115"/>
      <c r="AI381" s="115"/>
      <c r="AJ381" s="115"/>
      <c r="AK381" s="115"/>
      <c r="AL381" s="115"/>
    </row>
    <row r="382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5"/>
      <c r="AI382" s="115"/>
      <c r="AJ382" s="115"/>
      <c r="AK382" s="115"/>
      <c r="AL382" s="115"/>
    </row>
    <row r="383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5"/>
      <c r="AH383" s="115"/>
      <c r="AI383" s="115"/>
      <c r="AJ383" s="115"/>
      <c r="AK383" s="115"/>
      <c r="AL383" s="115"/>
    </row>
    <row r="384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5"/>
      <c r="AH384" s="115"/>
      <c r="AI384" s="115"/>
      <c r="AJ384" s="115"/>
      <c r="AK384" s="115"/>
      <c r="AL384" s="115"/>
    </row>
    <row r="385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5"/>
      <c r="AH385" s="115"/>
      <c r="AI385" s="115"/>
      <c r="AJ385" s="115"/>
      <c r="AK385" s="115"/>
      <c r="AL385" s="115"/>
    </row>
    <row r="386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5"/>
      <c r="AH386" s="115"/>
      <c r="AI386" s="115"/>
      <c r="AJ386" s="115"/>
      <c r="AK386" s="115"/>
      <c r="AL386" s="115"/>
    </row>
    <row r="387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</row>
    <row r="388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  <c r="AE388" s="115"/>
      <c r="AF388" s="115"/>
      <c r="AG388" s="115"/>
      <c r="AH388" s="115"/>
      <c r="AI388" s="115"/>
      <c r="AJ388" s="115"/>
      <c r="AK388" s="115"/>
      <c r="AL388" s="115"/>
    </row>
    <row r="389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  <c r="AE389" s="115"/>
      <c r="AF389" s="115"/>
      <c r="AG389" s="115"/>
      <c r="AH389" s="115"/>
      <c r="AI389" s="115"/>
      <c r="AJ389" s="115"/>
      <c r="AK389" s="115"/>
      <c r="AL389" s="115"/>
    </row>
    <row r="390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  <c r="AD390" s="115"/>
      <c r="AE390" s="115"/>
      <c r="AF390" s="115"/>
      <c r="AG390" s="115"/>
      <c r="AH390" s="115"/>
      <c r="AI390" s="115"/>
      <c r="AJ390" s="115"/>
      <c r="AK390" s="115"/>
      <c r="AL390" s="115"/>
    </row>
    <row r="39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  <c r="AE391" s="115"/>
      <c r="AF391" s="115"/>
      <c r="AG391" s="115"/>
      <c r="AH391" s="115"/>
      <c r="AI391" s="115"/>
      <c r="AJ391" s="115"/>
      <c r="AK391" s="115"/>
      <c r="AL391" s="115"/>
    </row>
    <row r="392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  <c r="AD392" s="115"/>
      <c r="AE392" s="115"/>
      <c r="AF392" s="115"/>
      <c r="AG392" s="115"/>
      <c r="AH392" s="115"/>
      <c r="AI392" s="115"/>
      <c r="AJ392" s="115"/>
      <c r="AK392" s="115"/>
      <c r="AL392" s="115"/>
    </row>
    <row r="393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  <c r="AD393" s="115"/>
      <c r="AE393" s="115"/>
      <c r="AF393" s="115"/>
      <c r="AG393" s="115"/>
      <c r="AH393" s="115"/>
      <c r="AI393" s="115"/>
      <c r="AJ393" s="115"/>
      <c r="AK393" s="115"/>
      <c r="AL393" s="115"/>
    </row>
    <row r="394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  <c r="AE394" s="115"/>
      <c r="AF394" s="115"/>
      <c r="AG394" s="115"/>
      <c r="AH394" s="115"/>
      <c r="AI394" s="115"/>
      <c r="AJ394" s="115"/>
      <c r="AK394" s="115"/>
      <c r="AL394" s="115"/>
    </row>
    <row r="395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  <c r="AD395" s="115"/>
      <c r="AE395" s="115"/>
      <c r="AF395" s="115"/>
      <c r="AG395" s="115"/>
      <c r="AH395" s="115"/>
      <c r="AI395" s="115"/>
      <c r="AJ395" s="115"/>
      <c r="AK395" s="115"/>
      <c r="AL395" s="115"/>
    </row>
    <row r="396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  <c r="AD396" s="115"/>
      <c r="AE396" s="115"/>
      <c r="AF396" s="115"/>
      <c r="AG396" s="115"/>
      <c r="AH396" s="115"/>
      <c r="AI396" s="115"/>
      <c r="AJ396" s="115"/>
      <c r="AK396" s="115"/>
      <c r="AL396" s="115"/>
    </row>
    <row r="397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5"/>
      <c r="AJ397" s="115"/>
      <c r="AK397" s="115"/>
      <c r="AL397" s="115"/>
    </row>
    <row r="398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</row>
    <row r="399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</row>
    <row r="400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  <c r="AE400" s="115"/>
      <c r="AF400" s="115"/>
      <c r="AG400" s="115"/>
      <c r="AH400" s="115"/>
      <c r="AI400" s="115"/>
      <c r="AJ400" s="115"/>
      <c r="AK400" s="115"/>
      <c r="AL400" s="115"/>
    </row>
    <row r="40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5"/>
      <c r="AH401" s="115"/>
      <c r="AI401" s="115"/>
      <c r="AJ401" s="115"/>
      <c r="AK401" s="115"/>
      <c r="AL401" s="115"/>
    </row>
    <row r="402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5"/>
      <c r="AH402" s="115"/>
      <c r="AI402" s="115"/>
      <c r="AJ402" s="115"/>
      <c r="AK402" s="115"/>
      <c r="AL402" s="115"/>
    </row>
    <row r="403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5"/>
      <c r="AH403" s="115"/>
      <c r="AI403" s="115"/>
      <c r="AJ403" s="115"/>
      <c r="AK403" s="115"/>
      <c r="AL403" s="115"/>
    </row>
    <row r="404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5"/>
      <c r="AH404" s="115"/>
      <c r="AI404" s="115"/>
      <c r="AJ404" s="115"/>
      <c r="AK404" s="115"/>
      <c r="AL404" s="115"/>
    </row>
    <row r="405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5"/>
      <c r="AH405" s="115"/>
      <c r="AI405" s="115"/>
      <c r="AJ405" s="115"/>
      <c r="AK405" s="115"/>
      <c r="AL405" s="115"/>
    </row>
    <row r="406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5"/>
      <c r="AH406" s="115"/>
      <c r="AI406" s="115"/>
      <c r="AJ406" s="115"/>
      <c r="AK406" s="115"/>
      <c r="AL406" s="115"/>
    </row>
    <row r="407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5"/>
      <c r="AH407" s="115"/>
      <c r="AI407" s="115"/>
      <c r="AJ407" s="115"/>
      <c r="AK407" s="115"/>
      <c r="AL407" s="115"/>
    </row>
    <row r="408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5"/>
      <c r="AH408" s="115"/>
      <c r="AI408" s="115"/>
      <c r="AJ408" s="115"/>
      <c r="AK408" s="115"/>
      <c r="AL408" s="115"/>
    </row>
    <row r="409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5"/>
      <c r="AH409" s="115"/>
      <c r="AI409" s="115"/>
      <c r="AJ409" s="115"/>
      <c r="AK409" s="115"/>
      <c r="AL409" s="115"/>
    </row>
    <row r="410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5"/>
      <c r="AI410" s="115"/>
      <c r="AJ410" s="115"/>
      <c r="AK410" s="115"/>
      <c r="AL410" s="115"/>
    </row>
    <row r="41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5"/>
      <c r="AH411" s="115"/>
      <c r="AI411" s="115"/>
      <c r="AJ411" s="115"/>
      <c r="AK411" s="115"/>
      <c r="AL411" s="115"/>
    </row>
    <row r="412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5"/>
      <c r="AH412" s="115"/>
      <c r="AI412" s="115"/>
      <c r="AJ412" s="115"/>
      <c r="AK412" s="115"/>
      <c r="AL412" s="115"/>
    </row>
    <row r="413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5"/>
      <c r="AH413" s="115"/>
      <c r="AI413" s="115"/>
      <c r="AJ413" s="115"/>
      <c r="AK413" s="115"/>
      <c r="AL413" s="115"/>
    </row>
    <row r="414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5"/>
      <c r="AH414" s="115"/>
      <c r="AI414" s="115"/>
      <c r="AJ414" s="115"/>
      <c r="AK414" s="115"/>
      <c r="AL414" s="115"/>
    </row>
    <row r="415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5"/>
      <c r="AH415" s="115"/>
      <c r="AI415" s="115"/>
      <c r="AJ415" s="115"/>
      <c r="AK415" s="115"/>
      <c r="AL415" s="115"/>
    </row>
    <row r="416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5"/>
      <c r="AH416" s="115"/>
      <c r="AI416" s="115"/>
      <c r="AJ416" s="115"/>
      <c r="AK416" s="115"/>
      <c r="AL416" s="115"/>
    </row>
    <row r="417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5"/>
      <c r="AH417" s="115"/>
      <c r="AI417" s="115"/>
      <c r="AJ417" s="115"/>
      <c r="AK417" s="115"/>
      <c r="AL417" s="115"/>
    </row>
    <row r="418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5"/>
      <c r="AJ418" s="115"/>
      <c r="AK418" s="115"/>
      <c r="AL418" s="115"/>
    </row>
    <row r="419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  <c r="AE419" s="115"/>
      <c r="AF419" s="115"/>
      <c r="AG419" s="115"/>
      <c r="AH419" s="115"/>
      <c r="AI419" s="115"/>
      <c r="AJ419" s="115"/>
      <c r="AK419" s="115"/>
      <c r="AL419" s="115"/>
    </row>
    <row r="420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  <c r="AE420" s="115"/>
      <c r="AF420" s="115"/>
      <c r="AG420" s="115"/>
      <c r="AH420" s="115"/>
      <c r="AI420" s="115"/>
      <c r="AJ420" s="115"/>
      <c r="AK420" s="115"/>
      <c r="AL420" s="115"/>
    </row>
    <row r="42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115"/>
      <c r="AG421" s="115"/>
      <c r="AH421" s="115"/>
      <c r="AI421" s="115"/>
      <c r="AJ421" s="115"/>
      <c r="AK421" s="115"/>
      <c r="AL421" s="115"/>
    </row>
    <row r="422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  <c r="AE422" s="115"/>
      <c r="AF422" s="115"/>
      <c r="AG422" s="115"/>
      <c r="AH422" s="115"/>
      <c r="AI422" s="115"/>
      <c r="AJ422" s="115"/>
      <c r="AK422" s="115"/>
      <c r="AL422" s="115"/>
    </row>
    <row r="423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  <c r="AE423" s="115"/>
      <c r="AF423" s="115"/>
      <c r="AG423" s="115"/>
      <c r="AH423" s="115"/>
      <c r="AI423" s="115"/>
      <c r="AJ423" s="115"/>
      <c r="AK423" s="115"/>
      <c r="AL423" s="115"/>
    </row>
    <row r="424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  <c r="AE424" s="115"/>
      <c r="AF424" s="115"/>
      <c r="AG424" s="115"/>
      <c r="AH424" s="115"/>
      <c r="AI424" s="115"/>
      <c r="AJ424" s="115"/>
      <c r="AK424" s="115"/>
      <c r="AL424" s="115"/>
    </row>
    <row r="425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115"/>
      <c r="AG425" s="115"/>
      <c r="AH425" s="115"/>
      <c r="AI425" s="115"/>
      <c r="AJ425" s="115"/>
      <c r="AK425" s="115"/>
      <c r="AL425" s="115"/>
    </row>
    <row r="426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  <c r="AE426" s="115"/>
      <c r="AF426" s="115"/>
      <c r="AG426" s="115"/>
      <c r="AH426" s="115"/>
      <c r="AI426" s="115"/>
      <c r="AJ426" s="115"/>
      <c r="AK426" s="115"/>
      <c r="AL426" s="115"/>
    </row>
    <row r="427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115"/>
      <c r="AG427" s="115"/>
      <c r="AH427" s="115"/>
      <c r="AI427" s="115"/>
      <c r="AJ427" s="115"/>
      <c r="AK427" s="115"/>
      <c r="AL427" s="115"/>
    </row>
    <row r="428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115"/>
      <c r="AG428" s="115"/>
      <c r="AH428" s="115"/>
      <c r="AI428" s="115"/>
      <c r="AJ428" s="115"/>
      <c r="AK428" s="115"/>
      <c r="AL428" s="115"/>
    </row>
    <row r="429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  <c r="AE429" s="115"/>
      <c r="AF429" s="115"/>
      <c r="AG429" s="115"/>
      <c r="AH429" s="115"/>
      <c r="AI429" s="115"/>
      <c r="AJ429" s="115"/>
      <c r="AK429" s="115"/>
      <c r="AL429" s="115"/>
    </row>
    <row r="430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  <c r="AE430" s="115"/>
      <c r="AF430" s="115"/>
      <c r="AG430" s="115"/>
      <c r="AH430" s="115"/>
      <c r="AI430" s="115"/>
      <c r="AJ430" s="115"/>
      <c r="AK430" s="115"/>
      <c r="AL430" s="115"/>
    </row>
    <row r="43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  <c r="AE431" s="115"/>
      <c r="AF431" s="115"/>
      <c r="AG431" s="115"/>
      <c r="AH431" s="115"/>
      <c r="AI431" s="115"/>
      <c r="AJ431" s="115"/>
      <c r="AK431" s="115"/>
      <c r="AL431" s="115"/>
    </row>
    <row r="432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  <c r="AE432" s="115"/>
      <c r="AF432" s="115"/>
      <c r="AG432" s="115"/>
      <c r="AH432" s="115"/>
      <c r="AI432" s="115"/>
      <c r="AJ432" s="115"/>
      <c r="AK432" s="115"/>
      <c r="AL432" s="115"/>
    </row>
    <row r="433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  <c r="AE433" s="115"/>
      <c r="AF433" s="115"/>
      <c r="AG433" s="115"/>
      <c r="AH433" s="115"/>
      <c r="AI433" s="115"/>
      <c r="AJ433" s="115"/>
      <c r="AK433" s="115"/>
      <c r="AL433" s="115"/>
    </row>
    <row r="434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  <c r="AE434" s="115"/>
      <c r="AF434" s="115"/>
      <c r="AG434" s="115"/>
      <c r="AH434" s="115"/>
      <c r="AI434" s="115"/>
      <c r="AJ434" s="115"/>
      <c r="AK434" s="115"/>
      <c r="AL434" s="115"/>
    </row>
    <row r="435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  <c r="AE435" s="115"/>
      <c r="AF435" s="115"/>
      <c r="AG435" s="115"/>
      <c r="AH435" s="115"/>
      <c r="AI435" s="115"/>
      <c r="AJ435" s="115"/>
      <c r="AK435" s="115"/>
      <c r="AL435" s="115"/>
    </row>
    <row r="436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  <c r="AE436" s="115"/>
      <c r="AF436" s="115"/>
      <c r="AG436" s="115"/>
      <c r="AH436" s="115"/>
      <c r="AI436" s="115"/>
      <c r="AJ436" s="115"/>
      <c r="AK436" s="115"/>
      <c r="AL436" s="115"/>
    </row>
    <row r="437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  <c r="AE437" s="115"/>
      <c r="AF437" s="115"/>
      <c r="AG437" s="115"/>
      <c r="AH437" s="115"/>
      <c r="AI437" s="115"/>
      <c r="AJ437" s="115"/>
      <c r="AK437" s="115"/>
      <c r="AL437" s="115"/>
    </row>
    <row r="438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  <c r="AE438" s="115"/>
      <c r="AF438" s="115"/>
      <c r="AG438" s="115"/>
      <c r="AH438" s="115"/>
      <c r="AI438" s="115"/>
      <c r="AJ438" s="115"/>
      <c r="AK438" s="115"/>
      <c r="AL438" s="115"/>
    </row>
    <row r="439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  <c r="AD439" s="115"/>
      <c r="AE439" s="115"/>
      <c r="AF439" s="115"/>
      <c r="AG439" s="115"/>
      <c r="AH439" s="115"/>
      <c r="AI439" s="115"/>
      <c r="AJ439" s="115"/>
      <c r="AK439" s="115"/>
      <c r="AL439" s="115"/>
    </row>
    <row r="440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  <c r="AD440" s="115"/>
      <c r="AE440" s="115"/>
      <c r="AF440" s="115"/>
      <c r="AG440" s="115"/>
      <c r="AH440" s="115"/>
      <c r="AI440" s="115"/>
      <c r="AJ440" s="115"/>
      <c r="AK440" s="115"/>
      <c r="AL440" s="115"/>
    </row>
    <row r="44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  <c r="AD441" s="115"/>
      <c r="AE441" s="115"/>
      <c r="AF441" s="115"/>
      <c r="AG441" s="115"/>
      <c r="AH441" s="115"/>
      <c r="AI441" s="115"/>
      <c r="AJ441" s="115"/>
      <c r="AK441" s="115"/>
      <c r="AL441" s="115"/>
    </row>
    <row r="442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  <c r="AD442" s="115"/>
      <c r="AE442" s="115"/>
      <c r="AF442" s="115"/>
      <c r="AG442" s="115"/>
      <c r="AH442" s="115"/>
      <c r="AI442" s="115"/>
      <c r="AJ442" s="115"/>
      <c r="AK442" s="115"/>
      <c r="AL442" s="115"/>
    </row>
    <row r="443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  <c r="AD443" s="115"/>
      <c r="AE443" s="115"/>
      <c r="AF443" s="115"/>
      <c r="AG443" s="115"/>
      <c r="AH443" s="115"/>
      <c r="AI443" s="115"/>
      <c r="AJ443" s="115"/>
      <c r="AK443" s="115"/>
      <c r="AL443" s="115"/>
    </row>
    <row r="444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  <c r="AE444" s="115"/>
      <c r="AF444" s="115"/>
      <c r="AG444" s="115"/>
      <c r="AH444" s="115"/>
      <c r="AI444" s="115"/>
      <c r="AJ444" s="115"/>
      <c r="AK444" s="115"/>
      <c r="AL444" s="115"/>
    </row>
    <row r="445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  <c r="AE445" s="115"/>
      <c r="AF445" s="115"/>
      <c r="AG445" s="115"/>
      <c r="AH445" s="115"/>
      <c r="AI445" s="115"/>
      <c r="AJ445" s="115"/>
      <c r="AK445" s="115"/>
      <c r="AL445" s="115"/>
    </row>
    <row r="446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  <c r="AE446" s="115"/>
      <c r="AF446" s="115"/>
      <c r="AG446" s="115"/>
      <c r="AH446" s="115"/>
      <c r="AI446" s="115"/>
      <c r="AJ446" s="115"/>
      <c r="AK446" s="115"/>
      <c r="AL446" s="115"/>
    </row>
    <row r="447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  <c r="AE447" s="115"/>
      <c r="AF447" s="115"/>
      <c r="AG447" s="115"/>
      <c r="AH447" s="115"/>
      <c r="AI447" s="115"/>
      <c r="AJ447" s="115"/>
      <c r="AK447" s="115"/>
      <c r="AL447" s="115"/>
    </row>
    <row r="448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  <c r="AD448" s="115"/>
      <c r="AE448" s="115"/>
      <c r="AF448" s="115"/>
      <c r="AG448" s="115"/>
      <c r="AH448" s="115"/>
      <c r="AI448" s="115"/>
      <c r="AJ448" s="115"/>
      <c r="AK448" s="115"/>
      <c r="AL448" s="115"/>
    </row>
    <row r="449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  <c r="AD449" s="115"/>
      <c r="AE449" s="115"/>
      <c r="AF449" s="115"/>
      <c r="AG449" s="115"/>
      <c r="AH449" s="115"/>
      <c r="AI449" s="115"/>
      <c r="AJ449" s="115"/>
      <c r="AK449" s="115"/>
      <c r="AL449" s="115"/>
    </row>
    <row r="450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  <c r="AD450" s="115"/>
      <c r="AE450" s="115"/>
      <c r="AF450" s="115"/>
      <c r="AG450" s="115"/>
      <c r="AH450" s="115"/>
      <c r="AI450" s="115"/>
      <c r="AJ450" s="115"/>
      <c r="AK450" s="115"/>
      <c r="AL450" s="115"/>
    </row>
    <row r="45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  <c r="AD451" s="115"/>
      <c r="AE451" s="115"/>
      <c r="AF451" s="115"/>
      <c r="AG451" s="115"/>
      <c r="AH451" s="115"/>
      <c r="AI451" s="115"/>
      <c r="AJ451" s="115"/>
      <c r="AK451" s="115"/>
      <c r="AL451" s="115"/>
    </row>
    <row r="452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  <c r="AD452" s="115"/>
      <c r="AE452" s="115"/>
      <c r="AF452" s="115"/>
      <c r="AG452" s="115"/>
      <c r="AH452" s="115"/>
      <c r="AI452" s="115"/>
      <c r="AJ452" s="115"/>
      <c r="AK452" s="115"/>
      <c r="AL452" s="115"/>
    </row>
    <row r="453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  <c r="AE453" s="115"/>
      <c r="AF453" s="115"/>
      <c r="AG453" s="115"/>
      <c r="AH453" s="115"/>
      <c r="AI453" s="115"/>
      <c r="AJ453" s="115"/>
      <c r="AK453" s="115"/>
      <c r="AL453" s="115"/>
    </row>
    <row r="454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  <c r="AE454" s="115"/>
      <c r="AF454" s="115"/>
      <c r="AG454" s="115"/>
      <c r="AH454" s="115"/>
      <c r="AI454" s="115"/>
      <c r="AJ454" s="115"/>
      <c r="AK454" s="115"/>
      <c r="AL454" s="115"/>
    </row>
    <row r="455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  <c r="AD455" s="115"/>
      <c r="AE455" s="115"/>
      <c r="AF455" s="115"/>
      <c r="AG455" s="115"/>
      <c r="AH455" s="115"/>
      <c r="AI455" s="115"/>
      <c r="AJ455" s="115"/>
      <c r="AK455" s="115"/>
      <c r="AL455" s="115"/>
    </row>
    <row r="456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  <c r="AE456" s="115"/>
      <c r="AF456" s="115"/>
      <c r="AG456" s="115"/>
      <c r="AH456" s="115"/>
      <c r="AI456" s="115"/>
      <c r="AJ456" s="115"/>
      <c r="AK456" s="115"/>
      <c r="AL456" s="115"/>
    </row>
    <row r="457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  <c r="AD457" s="115"/>
      <c r="AE457" s="115"/>
      <c r="AF457" s="115"/>
      <c r="AG457" s="115"/>
      <c r="AH457" s="115"/>
      <c r="AI457" s="115"/>
      <c r="AJ457" s="115"/>
      <c r="AK457" s="115"/>
      <c r="AL457" s="115"/>
    </row>
    <row r="458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  <c r="AD458" s="115"/>
      <c r="AE458" s="115"/>
      <c r="AF458" s="115"/>
      <c r="AG458" s="115"/>
      <c r="AH458" s="115"/>
      <c r="AI458" s="115"/>
      <c r="AJ458" s="115"/>
      <c r="AK458" s="115"/>
      <c r="AL458" s="115"/>
    </row>
    <row r="459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  <c r="AD459" s="115"/>
      <c r="AE459" s="115"/>
      <c r="AF459" s="115"/>
      <c r="AG459" s="115"/>
      <c r="AH459" s="115"/>
      <c r="AI459" s="115"/>
      <c r="AJ459" s="115"/>
      <c r="AK459" s="115"/>
      <c r="AL459" s="115"/>
    </row>
    <row r="460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  <c r="AD460" s="115"/>
      <c r="AE460" s="115"/>
      <c r="AF460" s="115"/>
      <c r="AG460" s="115"/>
      <c r="AH460" s="115"/>
      <c r="AI460" s="115"/>
      <c r="AJ460" s="115"/>
      <c r="AK460" s="115"/>
      <c r="AL460" s="115"/>
    </row>
    <row r="46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  <c r="AD461" s="115"/>
      <c r="AE461" s="115"/>
      <c r="AF461" s="115"/>
      <c r="AG461" s="115"/>
      <c r="AH461" s="115"/>
      <c r="AI461" s="115"/>
      <c r="AJ461" s="115"/>
      <c r="AK461" s="115"/>
      <c r="AL461" s="115"/>
    </row>
    <row r="462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  <c r="AD462" s="115"/>
      <c r="AE462" s="115"/>
      <c r="AF462" s="115"/>
      <c r="AG462" s="115"/>
      <c r="AH462" s="115"/>
      <c r="AI462" s="115"/>
      <c r="AJ462" s="115"/>
      <c r="AK462" s="115"/>
      <c r="AL462" s="115"/>
    </row>
    <row r="463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  <c r="AD463" s="115"/>
      <c r="AE463" s="115"/>
      <c r="AF463" s="115"/>
      <c r="AG463" s="115"/>
      <c r="AH463" s="115"/>
      <c r="AI463" s="115"/>
      <c r="AJ463" s="115"/>
      <c r="AK463" s="115"/>
      <c r="AL463" s="115"/>
    </row>
    <row r="464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  <c r="AD464" s="115"/>
      <c r="AE464" s="115"/>
      <c r="AF464" s="115"/>
      <c r="AG464" s="115"/>
      <c r="AH464" s="115"/>
      <c r="AI464" s="115"/>
      <c r="AJ464" s="115"/>
      <c r="AK464" s="115"/>
      <c r="AL464" s="115"/>
    </row>
    <row r="465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  <c r="AD465" s="115"/>
      <c r="AE465" s="115"/>
      <c r="AF465" s="115"/>
      <c r="AG465" s="115"/>
      <c r="AH465" s="115"/>
      <c r="AI465" s="115"/>
      <c r="AJ465" s="115"/>
      <c r="AK465" s="115"/>
      <c r="AL465" s="115"/>
    </row>
    <row r="466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  <c r="AD466" s="115"/>
      <c r="AE466" s="115"/>
      <c r="AF466" s="115"/>
      <c r="AG466" s="115"/>
      <c r="AH466" s="115"/>
      <c r="AI466" s="115"/>
      <c r="AJ466" s="115"/>
      <c r="AK466" s="115"/>
      <c r="AL466" s="115"/>
    </row>
    <row r="467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  <c r="AD467" s="115"/>
      <c r="AE467" s="115"/>
      <c r="AF467" s="115"/>
      <c r="AG467" s="115"/>
      <c r="AH467" s="115"/>
      <c r="AI467" s="115"/>
      <c r="AJ467" s="115"/>
      <c r="AK467" s="115"/>
      <c r="AL467" s="115"/>
    </row>
    <row r="468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  <c r="AD468" s="115"/>
      <c r="AE468" s="115"/>
      <c r="AF468" s="115"/>
      <c r="AG468" s="115"/>
      <c r="AH468" s="115"/>
      <c r="AI468" s="115"/>
      <c r="AJ468" s="115"/>
      <c r="AK468" s="115"/>
      <c r="AL468" s="115"/>
    </row>
    <row r="469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  <c r="AE469" s="115"/>
      <c r="AF469" s="115"/>
      <c r="AG469" s="115"/>
      <c r="AH469" s="115"/>
      <c r="AI469" s="115"/>
      <c r="AJ469" s="115"/>
      <c r="AK469" s="115"/>
      <c r="AL469" s="115"/>
    </row>
    <row r="470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  <c r="AD470" s="115"/>
      <c r="AE470" s="115"/>
      <c r="AF470" s="115"/>
      <c r="AG470" s="115"/>
      <c r="AH470" s="115"/>
      <c r="AI470" s="115"/>
      <c r="AJ470" s="115"/>
      <c r="AK470" s="115"/>
      <c r="AL470" s="115"/>
    </row>
    <row r="47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  <c r="AD471" s="115"/>
      <c r="AE471" s="115"/>
      <c r="AF471" s="115"/>
      <c r="AG471" s="115"/>
      <c r="AH471" s="115"/>
      <c r="AI471" s="115"/>
      <c r="AJ471" s="115"/>
      <c r="AK471" s="115"/>
      <c r="AL471" s="115"/>
    </row>
    <row r="472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  <c r="AE472" s="115"/>
      <c r="AF472" s="115"/>
      <c r="AG472" s="115"/>
      <c r="AH472" s="115"/>
      <c r="AI472" s="115"/>
      <c r="AJ472" s="115"/>
      <c r="AK472" s="115"/>
      <c r="AL472" s="115"/>
    </row>
    <row r="473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  <c r="AD473" s="115"/>
      <c r="AE473" s="115"/>
      <c r="AF473" s="115"/>
      <c r="AG473" s="115"/>
      <c r="AH473" s="115"/>
      <c r="AI473" s="115"/>
      <c r="AJ473" s="115"/>
      <c r="AK473" s="115"/>
      <c r="AL473" s="115"/>
    </row>
    <row r="474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  <c r="AD474" s="115"/>
      <c r="AE474" s="115"/>
      <c r="AF474" s="115"/>
      <c r="AG474" s="115"/>
      <c r="AH474" s="115"/>
      <c r="AI474" s="115"/>
      <c r="AJ474" s="115"/>
      <c r="AK474" s="115"/>
      <c r="AL474" s="115"/>
    </row>
    <row r="475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  <c r="AE475" s="115"/>
      <c r="AF475" s="115"/>
      <c r="AG475" s="115"/>
      <c r="AH475" s="115"/>
      <c r="AI475" s="115"/>
      <c r="AJ475" s="115"/>
      <c r="AK475" s="115"/>
      <c r="AL475" s="115"/>
    </row>
    <row r="476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  <c r="AD476" s="115"/>
      <c r="AE476" s="115"/>
      <c r="AF476" s="115"/>
      <c r="AG476" s="115"/>
      <c r="AH476" s="115"/>
      <c r="AI476" s="115"/>
      <c r="AJ476" s="115"/>
      <c r="AK476" s="115"/>
      <c r="AL476" s="115"/>
    </row>
    <row r="477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  <c r="AE477" s="115"/>
      <c r="AF477" s="115"/>
      <c r="AG477" s="115"/>
      <c r="AH477" s="115"/>
      <c r="AI477" s="115"/>
      <c r="AJ477" s="115"/>
      <c r="AK477" s="115"/>
      <c r="AL477" s="115"/>
    </row>
    <row r="478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  <c r="AD478" s="115"/>
      <c r="AE478" s="115"/>
      <c r="AF478" s="115"/>
      <c r="AG478" s="115"/>
      <c r="AH478" s="115"/>
      <c r="AI478" s="115"/>
      <c r="AJ478" s="115"/>
      <c r="AK478" s="115"/>
      <c r="AL478" s="115"/>
    </row>
    <row r="479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  <c r="AD479" s="115"/>
      <c r="AE479" s="115"/>
      <c r="AF479" s="115"/>
      <c r="AG479" s="115"/>
      <c r="AH479" s="115"/>
      <c r="AI479" s="115"/>
      <c r="AJ479" s="115"/>
      <c r="AK479" s="115"/>
      <c r="AL479" s="115"/>
    </row>
    <row r="480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  <c r="AD480" s="115"/>
      <c r="AE480" s="115"/>
      <c r="AF480" s="115"/>
      <c r="AG480" s="115"/>
      <c r="AH480" s="115"/>
      <c r="AI480" s="115"/>
      <c r="AJ480" s="115"/>
      <c r="AK480" s="115"/>
      <c r="AL480" s="115"/>
    </row>
    <row r="48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  <c r="AD481" s="115"/>
      <c r="AE481" s="115"/>
      <c r="AF481" s="115"/>
      <c r="AG481" s="115"/>
      <c r="AH481" s="115"/>
      <c r="AI481" s="115"/>
      <c r="AJ481" s="115"/>
      <c r="AK481" s="115"/>
      <c r="AL481" s="115"/>
    </row>
    <row r="482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  <c r="AE482" s="115"/>
      <c r="AF482" s="115"/>
      <c r="AG482" s="115"/>
      <c r="AH482" s="115"/>
      <c r="AI482" s="115"/>
      <c r="AJ482" s="115"/>
      <c r="AK482" s="115"/>
      <c r="AL482" s="115"/>
    </row>
    <row r="483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  <c r="AD483" s="115"/>
      <c r="AE483" s="115"/>
      <c r="AF483" s="115"/>
      <c r="AG483" s="115"/>
      <c r="AH483" s="115"/>
      <c r="AI483" s="115"/>
      <c r="AJ483" s="115"/>
      <c r="AK483" s="115"/>
      <c r="AL483" s="115"/>
    </row>
    <row r="484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  <c r="AD484" s="115"/>
      <c r="AE484" s="115"/>
      <c r="AF484" s="115"/>
      <c r="AG484" s="115"/>
      <c r="AH484" s="115"/>
      <c r="AI484" s="115"/>
      <c r="AJ484" s="115"/>
      <c r="AK484" s="115"/>
      <c r="AL484" s="115"/>
    </row>
    <row r="485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  <c r="AD485" s="115"/>
      <c r="AE485" s="115"/>
      <c r="AF485" s="115"/>
      <c r="AG485" s="115"/>
      <c r="AH485" s="115"/>
      <c r="AI485" s="115"/>
      <c r="AJ485" s="115"/>
      <c r="AK485" s="115"/>
      <c r="AL485" s="115"/>
    </row>
    <row r="486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  <c r="AD486" s="115"/>
      <c r="AE486" s="115"/>
      <c r="AF486" s="115"/>
      <c r="AG486" s="115"/>
      <c r="AH486" s="115"/>
      <c r="AI486" s="115"/>
      <c r="AJ486" s="115"/>
      <c r="AK486" s="115"/>
      <c r="AL486" s="115"/>
    </row>
    <row r="487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  <c r="AE487" s="115"/>
      <c r="AF487" s="115"/>
      <c r="AG487" s="115"/>
      <c r="AH487" s="115"/>
      <c r="AI487" s="115"/>
      <c r="AJ487" s="115"/>
      <c r="AK487" s="115"/>
      <c r="AL487" s="115"/>
    </row>
    <row r="488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  <c r="AE488" s="115"/>
      <c r="AF488" s="115"/>
      <c r="AG488" s="115"/>
      <c r="AH488" s="115"/>
      <c r="AI488" s="115"/>
      <c r="AJ488" s="115"/>
      <c r="AK488" s="115"/>
      <c r="AL488" s="115"/>
    </row>
    <row r="489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  <c r="AE489" s="115"/>
      <c r="AF489" s="115"/>
      <c r="AG489" s="115"/>
      <c r="AH489" s="115"/>
      <c r="AI489" s="115"/>
      <c r="AJ489" s="115"/>
      <c r="AK489" s="115"/>
      <c r="AL489" s="115"/>
    </row>
    <row r="490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  <c r="AE490" s="115"/>
      <c r="AF490" s="115"/>
      <c r="AG490" s="115"/>
      <c r="AH490" s="115"/>
      <c r="AI490" s="115"/>
      <c r="AJ490" s="115"/>
      <c r="AK490" s="115"/>
      <c r="AL490" s="115"/>
    </row>
    <row r="49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  <c r="AE491" s="115"/>
      <c r="AF491" s="115"/>
      <c r="AG491" s="115"/>
      <c r="AH491" s="115"/>
      <c r="AI491" s="115"/>
      <c r="AJ491" s="115"/>
      <c r="AK491" s="115"/>
      <c r="AL491" s="115"/>
    </row>
    <row r="492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  <c r="AE492" s="115"/>
      <c r="AF492" s="115"/>
      <c r="AG492" s="115"/>
      <c r="AH492" s="115"/>
      <c r="AI492" s="115"/>
      <c r="AJ492" s="115"/>
      <c r="AK492" s="115"/>
      <c r="AL492" s="115"/>
    </row>
    <row r="493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  <c r="AE493" s="115"/>
      <c r="AF493" s="115"/>
      <c r="AG493" s="115"/>
      <c r="AH493" s="115"/>
      <c r="AI493" s="115"/>
      <c r="AJ493" s="115"/>
      <c r="AK493" s="115"/>
      <c r="AL493" s="115"/>
    </row>
    <row r="494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  <c r="AE494" s="115"/>
      <c r="AF494" s="115"/>
      <c r="AG494" s="115"/>
      <c r="AH494" s="115"/>
      <c r="AI494" s="115"/>
      <c r="AJ494" s="115"/>
      <c r="AK494" s="115"/>
      <c r="AL494" s="115"/>
    </row>
    <row r="495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  <c r="AE495" s="115"/>
      <c r="AF495" s="115"/>
      <c r="AG495" s="115"/>
      <c r="AH495" s="115"/>
      <c r="AI495" s="115"/>
      <c r="AJ495" s="115"/>
      <c r="AK495" s="115"/>
      <c r="AL495" s="115"/>
    </row>
    <row r="496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115"/>
      <c r="AG496" s="115"/>
      <c r="AH496" s="115"/>
      <c r="AI496" s="115"/>
      <c r="AJ496" s="115"/>
      <c r="AK496" s="115"/>
      <c r="AL496" s="115"/>
    </row>
    <row r="497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  <c r="AE497" s="115"/>
      <c r="AF497" s="115"/>
      <c r="AG497" s="115"/>
      <c r="AH497" s="115"/>
      <c r="AI497" s="115"/>
      <c r="AJ497" s="115"/>
      <c r="AK497" s="115"/>
      <c r="AL497" s="115"/>
    </row>
    <row r="498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115"/>
      <c r="AG498" s="115"/>
      <c r="AH498" s="115"/>
      <c r="AI498" s="115"/>
      <c r="AJ498" s="115"/>
      <c r="AK498" s="115"/>
      <c r="AL498" s="115"/>
    </row>
    <row r="499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  <c r="AE499" s="115"/>
      <c r="AF499" s="115"/>
      <c r="AG499" s="115"/>
      <c r="AH499" s="115"/>
      <c r="AI499" s="115"/>
      <c r="AJ499" s="115"/>
      <c r="AK499" s="115"/>
      <c r="AL499" s="115"/>
    </row>
    <row r="500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  <c r="AE500" s="115"/>
      <c r="AF500" s="115"/>
      <c r="AG500" s="115"/>
      <c r="AH500" s="115"/>
      <c r="AI500" s="115"/>
      <c r="AJ500" s="115"/>
      <c r="AK500" s="115"/>
      <c r="AL500" s="115"/>
    </row>
    <row r="50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  <c r="AE501" s="115"/>
      <c r="AF501" s="115"/>
      <c r="AG501" s="115"/>
      <c r="AH501" s="115"/>
      <c r="AI501" s="115"/>
      <c r="AJ501" s="115"/>
      <c r="AK501" s="115"/>
      <c r="AL501" s="115"/>
    </row>
    <row r="502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115"/>
      <c r="AG502" s="115"/>
      <c r="AH502" s="115"/>
      <c r="AI502" s="115"/>
      <c r="AJ502" s="115"/>
      <c r="AK502" s="115"/>
      <c r="AL502" s="115"/>
    </row>
    <row r="503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  <c r="AD503" s="115"/>
      <c r="AE503" s="115"/>
      <c r="AF503" s="115"/>
      <c r="AG503" s="115"/>
      <c r="AH503" s="115"/>
      <c r="AI503" s="115"/>
      <c r="AJ503" s="115"/>
      <c r="AK503" s="115"/>
      <c r="AL503" s="115"/>
    </row>
    <row r="504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  <c r="AE504" s="115"/>
      <c r="AF504" s="115"/>
      <c r="AG504" s="115"/>
      <c r="AH504" s="115"/>
      <c r="AI504" s="115"/>
      <c r="AJ504" s="115"/>
      <c r="AK504" s="115"/>
      <c r="AL504" s="115"/>
    </row>
    <row r="505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  <c r="AE505" s="115"/>
      <c r="AF505" s="115"/>
      <c r="AG505" s="115"/>
      <c r="AH505" s="115"/>
      <c r="AI505" s="115"/>
      <c r="AJ505" s="115"/>
      <c r="AK505" s="115"/>
      <c r="AL505" s="115"/>
    </row>
    <row r="506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  <c r="AE506" s="115"/>
      <c r="AF506" s="115"/>
      <c r="AG506" s="115"/>
      <c r="AH506" s="115"/>
      <c r="AI506" s="115"/>
      <c r="AJ506" s="115"/>
      <c r="AK506" s="115"/>
      <c r="AL506" s="115"/>
    </row>
    <row r="507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  <c r="AE507" s="115"/>
      <c r="AF507" s="115"/>
      <c r="AG507" s="115"/>
      <c r="AH507" s="115"/>
      <c r="AI507" s="115"/>
      <c r="AJ507" s="115"/>
      <c r="AK507" s="115"/>
      <c r="AL507" s="115"/>
    </row>
    <row r="508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  <c r="AE508" s="115"/>
      <c r="AF508" s="115"/>
      <c r="AG508" s="115"/>
      <c r="AH508" s="115"/>
      <c r="AI508" s="115"/>
      <c r="AJ508" s="115"/>
      <c r="AK508" s="115"/>
      <c r="AL508" s="115"/>
    </row>
    <row r="509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  <c r="AE509" s="115"/>
      <c r="AF509" s="115"/>
      <c r="AG509" s="115"/>
      <c r="AH509" s="115"/>
      <c r="AI509" s="115"/>
      <c r="AJ509" s="115"/>
      <c r="AK509" s="115"/>
      <c r="AL509" s="115"/>
    </row>
    <row r="510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  <c r="AE510" s="115"/>
      <c r="AF510" s="115"/>
      <c r="AG510" s="115"/>
      <c r="AH510" s="115"/>
      <c r="AI510" s="115"/>
      <c r="AJ510" s="115"/>
      <c r="AK510" s="115"/>
      <c r="AL510" s="115"/>
    </row>
    <row r="51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  <c r="AE511" s="115"/>
      <c r="AF511" s="115"/>
      <c r="AG511" s="115"/>
      <c r="AH511" s="115"/>
      <c r="AI511" s="115"/>
      <c r="AJ511" s="115"/>
      <c r="AK511" s="115"/>
      <c r="AL511" s="115"/>
    </row>
    <row r="512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  <c r="AE512" s="115"/>
      <c r="AF512" s="115"/>
      <c r="AG512" s="115"/>
      <c r="AH512" s="115"/>
      <c r="AI512" s="115"/>
      <c r="AJ512" s="115"/>
      <c r="AK512" s="115"/>
      <c r="AL512" s="115"/>
    </row>
    <row r="513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  <c r="AE513" s="115"/>
      <c r="AF513" s="115"/>
      <c r="AG513" s="115"/>
      <c r="AH513" s="115"/>
      <c r="AI513" s="115"/>
      <c r="AJ513" s="115"/>
      <c r="AK513" s="115"/>
      <c r="AL513" s="115"/>
    </row>
    <row r="514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  <c r="AE514" s="115"/>
      <c r="AF514" s="115"/>
      <c r="AG514" s="115"/>
      <c r="AH514" s="115"/>
      <c r="AI514" s="115"/>
      <c r="AJ514" s="115"/>
      <c r="AK514" s="115"/>
      <c r="AL514" s="115"/>
    </row>
    <row r="515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  <c r="AE515" s="115"/>
      <c r="AF515" s="115"/>
      <c r="AG515" s="115"/>
      <c r="AH515" s="115"/>
      <c r="AI515" s="115"/>
      <c r="AJ515" s="115"/>
      <c r="AK515" s="115"/>
      <c r="AL515" s="115"/>
    </row>
    <row r="516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  <c r="AE516" s="115"/>
      <c r="AF516" s="115"/>
      <c r="AG516" s="115"/>
      <c r="AH516" s="115"/>
      <c r="AI516" s="115"/>
      <c r="AJ516" s="115"/>
      <c r="AK516" s="115"/>
      <c r="AL516" s="115"/>
    </row>
    <row r="517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  <c r="AE517" s="115"/>
      <c r="AF517" s="115"/>
      <c r="AG517" s="115"/>
      <c r="AH517" s="115"/>
      <c r="AI517" s="115"/>
      <c r="AJ517" s="115"/>
      <c r="AK517" s="115"/>
      <c r="AL517" s="115"/>
    </row>
    <row r="518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  <c r="AE518" s="115"/>
      <c r="AF518" s="115"/>
      <c r="AG518" s="115"/>
      <c r="AH518" s="115"/>
      <c r="AI518" s="115"/>
      <c r="AJ518" s="115"/>
      <c r="AK518" s="115"/>
      <c r="AL518" s="115"/>
    </row>
    <row r="519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  <c r="AE519" s="115"/>
      <c r="AF519" s="115"/>
      <c r="AG519" s="115"/>
      <c r="AH519" s="115"/>
      <c r="AI519" s="115"/>
      <c r="AJ519" s="115"/>
      <c r="AK519" s="115"/>
      <c r="AL519" s="115"/>
    </row>
    <row r="520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  <c r="AE520" s="115"/>
      <c r="AF520" s="115"/>
      <c r="AG520" s="115"/>
      <c r="AH520" s="115"/>
      <c r="AI520" s="115"/>
      <c r="AJ520" s="115"/>
      <c r="AK520" s="115"/>
      <c r="AL520" s="115"/>
    </row>
    <row r="52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  <c r="AE521" s="115"/>
      <c r="AF521" s="115"/>
      <c r="AG521" s="115"/>
      <c r="AH521" s="115"/>
      <c r="AI521" s="115"/>
      <c r="AJ521" s="115"/>
      <c r="AK521" s="115"/>
      <c r="AL521" s="115"/>
    </row>
    <row r="522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  <c r="AE522" s="115"/>
      <c r="AF522" s="115"/>
      <c r="AG522" s="115"/>
      <c r="AH522" s="115"/>
      <c r="AI522" s="115"/>
      <c r="AJ522" s="115"/>
      <c r="AK522" s="115"/>
      <c r="AL522" s="115"/>
    </row>
    <row r="523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  <c r="AE523" s="115"/>
      <c r="AF523" s="115"/>
      <c r="AG523" s="115"/>
      <c r="AH523" s="115"/>
      <c r="AI523" s="115"/>
      <c r="AJ523" s="115"/>
      <c r="AK523" s="115"/>
      <c r="AL523" s="115"/>
    </row>
    <row r="524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  <c r="AE524" s="115"/>
      <c r="AF524" s="115"/>
      <c r="AG524" s="115"/>
      <c r="AH524" s="115"/>
      <c r="AI524" s="115"/>
      <c r="AJ524" s="115"/>
      <c r="AK524" s="115"/>
      <c r="AL524" s="115"/>
    </row>
    <row r="525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  <c r="AE525" s="115"/>
      <c r="AF525" s="115"/>
      <c r="AG525" s="115"/>
      <c r="AH525" s="115"/>
      <c r="AI525" s="115"/>
      <c r="AJ525" s="115"/>
      <c r="AK525" s="115"/>
      <c r="AL525" s="115"/>
    </row>
    <row r="526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  <c r="AE526" s="115"/>
      <c r="AF526" s="115"/>
      <c r="AG526" s="115"/>
      <c r="AH526" s="115"/>
      <c r="AI526" s="115"/>
      <c r="AJ526" s="115"/>
      <c r="AK526" s="115"/>
      <c r="AL526" s="115"/>
    </row>
    <row r="527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  <c r="AE527" s="115"/>
      <c r="AF527" s="115"/>
      <c r="AG527" s="115"/>
      <c r="AH527" s="115"/>
      <c r="AI527" s="115"/>
      <c r="AJ527" s="115"/>
      <c r="AK527" s="115"/>
      <c r="AL527" s="115"/>
    </row>
    <row r="528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  <c r="AG528" s="115"/>
      <c r="AH528" s="115"/>
      <c r="AI528" s="115"/>
      <c r="AJ528" s="115"/>
      <c r="AK528" s="115"/>
      <c r="AL528" s="115"/>
    </row>
    <row r="529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  <c r="AE529" s="115"/>
      <c r="AF529" s="115"/>
      <c r="AG529" s="115"/>
      <c r="AH529" s="115"/>
      <c r="AI529" s="115"/>
      <c r="AJ529" s="115"/>
      <c r="AK529" s="115"/>
      <c r="AL529" s="115"/>
    </row>
    <row r="530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  <c r="AE530" s="115"/>
      <c r="AF530" s="115"/>
      <c r="AG530" s="115"/>
      <c r="AH530" s="115"/>
      <c r="AI530" s="115"/>
      <c r="AJ530" s="115"/>
      <c r="AK530" s="115"/>
      <c r="AL530" s="115"/>
    </row>
    <row r="53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  <c r="AE531" s="115"/>
      <c r="AF531" s="115"/>
      <c r="AG531" s="115"/>
      <c r="AH531" s="115"/>
      <c r="AI531" s="115"/>
      <c r="AJ531" s="115"/>
      <c r="AK531" s="115"/>
      <c r="AL531" s="115"/>
    </row>
    <row r="532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  <c r="AE532" s="115"/>
      <c r="AF532" s="115"/>
      <c r="AG532" s="115"/>
      <c r="AH532" s="115"/>
      <c r="AI532" s="115"/>
      <c r="AJ532" s="115"/>
      <c r="AK532" s="115"/>
      <c r="AL532" s="115"/>
    </row>
    <row r="533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  <c r="AG533" s="115"/>
      <c r="AH533" s="115"/>
      <c r="AI533" s="115"/>
      <c r="AJ533" s="115"/>
      <c r="AK533" s="115"/>
      <c r="AL533" s="115"/>
    </row>
    <row r="534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115"/>
      <c r="AG534" s="115"/>
      <c r="AH534" s="115"/>
      <c r="AI534" s="115"/>
      <c r="AJ534" s="115"/>
      <c r="AK534" s="115"/>
      <c r="AL534" s="115"/>
    </row>
    <row r="535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  <c r="AE535" s="115"/>
      <c r="AF535" s="115"/>
      <c r="AG535" s="115"/>
      <c r="AH535" s="115"/>
      <c r="AI535" s="115"/>
      <c r="AJ535" s="115"/>
      <c r="AK535" s="115"/>
      <c r="AL535" s="115"/>
    </row>
    <row r="536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  <c r="AE536" s="115"/>
      <c r="AF536" s="115"/>
      <c r="AG536" s="115"/>
      <c r="AH536" s="115"/>
      <c r="AI536" s="115"/>
      <c r="AJ536" s="115"/>
      <c r="AK536" s="115"/>
      <c r="AL536" s="115"/>
    </row>
    <row r="537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  <c r="AE537" s="115"/>
      <c r="AF537" s="115"/>
      <c r="AG537" s="115"/>
      <c r="AH537" s="115"/>
      <c r="AI537" s="115"/>
      <c r="AJ537" s="115"/>
      <c r="AK537" s="115"/>
      <c r="AL537" s="115"/>
    </row>
    <row r="538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115"/>
      <c r="AG538" s="115"/>
      <c r="AH538" s="115"/>
      <c r="AI538" s="115"/>
      <c r="AJ538" s="115"/>
      <c r="AK538" s="115"/>
      <c r="AL538" s="115"/>
    </row>
    <row r="539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115"/>
      <c r="AG539" s="115"/>
      <c r="AH539" s="115"/>
      <c r="AI539" s="115"/>
      <c r="AJ539" s="115"/>
      <c r="AK539" s="115"/>
      <c r="AL539" s="115"/>
    </row>
    <row r="540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115"/>
      <c r="AG540" s="115"/>
      <c r="AH540" s="115"/>
      <c r="AI540" s="115"/>
      <c r="AJ540" s="115"/>
      <c r="AK540" s="115"/>
      <c r="AL540" s="115"/>
    </row>
    <row r="54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  <c r="AE541" s="115"/>
      <c r="AF541" s="115"/>
      <c r="AG541" s="115"/>
      <c r="AH541" s="115"/>
      <c r="AI541" s="115"/>
      <c r="AJ541" s="115"/>
      <c r="AK541" s="115"/>
      <c r="AL541" s="115"/>
    </row>
    <row r="542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  <c r="AE542" s="115"/>
      <c r="AF542" s="115"/>
      <c r="AG542" s="115"/>
      <c r="AH542" s="115"/>
      <c r="AI542" s="115"/>
      <c r="AJ542" s="115"/>
      <c r="AK542" s="115"/>
      <c r="AL542" s="115"/>
    </row>
    <row r="543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  <c r="AE543" s="115"/>
      <c r="AF543" s="115"/>
      <c r="AG543" s="115"/>
      <c r="AH543" s="115"/>
      <c r="AI543" s="115"/>
      <c r="AJ543" s="115"/>
      <c r="AK543" s="115"/>
      <c r="AL543" s="115"/>
    </row>
    <row r="544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  <c r="AE544" s="115"/>
      <c r="AF544" s="115"/>
      <c r="AG544" s="115"/>
      <c r="AH544" s="115"/>
      <c r="AI544" s="115"/>
      <c r="AJ544" s="115"/>
      <c r="AK544" s="115"/>
      <c r="AL544" s="115"/>
    </row>
    <row r="545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  <c r="AE545" s="115"/>
      <c r="AF545" s="115"/>
      <c r="AG545" s="115"/>
      <c r="AH545" s="115"/>
      <c r="AI545" s="115"/>
      <c r="AJ545" s="115"/>
      <c r="AK545" s="115"/>
      <c r="AL545" s="115"/>
    </row>
    <row r="546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  <c r="AE546" s="115"/>
      <c r="AF546" s="115"/>
      <c r="AG546" s="115"/>
      <c r="AH546" s="115"/>
      <c r="AI546" s="115"/>
      <c r="AJ546" s="115"/>
      <c r="AK546" s="115"/>
      <c r="AL546" s="115"/>
    </row>
    <row r="547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  <c r="AE547" s="115"/>
      <c r="AF547" s="115"/>
      <c r="AG547" s="115"/>
      <c r="AH547" s="115"/>
      <c r="AI547" s="115"/>
      <c r="AJ547" s="115"/>
      <c r="AK547" s="115"/>
      <c r="AL547" s="115"/>
    </row>
    <row r="548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  <c r="AE548" s="115"/>
      <c r="AF548" s="115"/>
      <c r="AG548" s="115"/>
      <c r="AH548" s="115"/>
      <c r="AI548" s="115"/>
      <c r="AJ548" s="115"/>
      <c r="AK548" s="115"/>
      <c r="AL548" s="115"/>
    </row>
    <row r="549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  <c r="AE549" s="115"/>
      <c r="AF549" s="115"/>
      <c r="AG549" s="115"/>
      <c r="AH549" s="115"/>
      <c r="AI549" s="115"/>
      <c r="AJ549" s="115"/>
      <c r="AK549" s="115"/>
      <c r="AL549" s="115"/>
    </row>
    <row r="550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  <c r="AE550" s="115"/>
      <c r="AF550" s="115"/>
      <c r="AG550" s="115"/>
      <c r="AH550" s="115"/>
      <c r="AI550" s="115"/>
      <c r="AJ550" s="115"/>
      <c r="AK550" s="115"/>
      <c r="AL550" s="115"/>
    </row>
    <row r="55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  <c r="AE551" s="115"/>
      <c r="AF551" s="115"/>
      <c r="AG551" s="115"/>
      <c r="AH551" s="115"/>
      <c r="AI551" s="115"/>
      <c r="AJ551" s="115"/>
      <c r="AK551" s="115"/>
      <c r="AL551" s="115"/>
    </row>
    <row r="552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  <c r="AE552" s="115"/>
      <c r="AF552" s="115"/>
      <c r="AG552" s="115"/>
      <c r="AH552" s="115"/>
      <c r="AI552" s="115"/>
      <c r="AJ552" s="115"/>
      <c r="AK552" s="115"/>
      <c r="AL552" s="115"/>
    </row>
    <row r="553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  <c r="AE553" s="115"/>
      <c r="AF553" s="115"/>
      <c r="AG553" s="115"/>
      <c r="AH553" s="115"/>
      <c r="AI553" s="115"/>
      <c r="AJ553" s="115"/>
      <c r="AK553" s="115"/>
      <c r="AL553" s="115"/>
    </row>
    <row r="554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  <c r="AE554" s="115"/>
      <c r="AF554" s="115"/>
      <c r="AG554" s="115"/>
      <c r="AH554" s="115"/>
      <c r="AI554" s="115"/>
      <c r="AJ554" s="115"/>
      <c r="AK554" s="115"/>
      <c r="AL554" s="115"/>
    </row>
    <row r="555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  <c r="AE555" s="115"/>
      <c r="AF555" s="115"/>
      <c r="AG555" s="115"/>
      <c r="AH555" s="115"/>
      <c r="AI555" s="115"/>
      <c r="AJ555" s="115"/>
      <c r="AK555" s="115"/>
      <c r="AL555" s="115"/>
    </row>
    <row r="556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  <c r="AE556" s="115"/>
      <c r="AF556" s="115"/>
      <c r="AG556" s="115"/>
      <c r="AH556" s="115"/>
      <c r="AI556" s="115"/>
      <c r="AJ556" s="115"/>
      <c r="AK556" s="115"/>
      <c r="AL556" s="115"/>
    </row>
    <row r="557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  <c r="AE557" s="115"/>
      <c r="AF557" s="115"/>
      <c r="AG557" s="115"/>
      <c r="AH557" s="115"/>
      <c r="AI557" s="115"/>
      <c r="AJ557" s="115"/>
      <c r="AK557" s="115"/>
      <c r="AL557" s="115"/>
    </row>
    <row r="558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  <c r="AE558" s="115"/>
      <c r="AF558" s="115"/>
      <c r="AG558" s="115"/>
      <c r="AH558" s="115"/>
      <c r="AI558" s="115"/>
      <c r="AJ558" s="115"/>
      <c r="AK558" s="115"/>
      <c r="AL558" s="115"/>
    </row>
    <row r="559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  <c r="AE559" s="115"/>
      <c r="AF559" s="115"/>
      <c r="AG559" s="115"/>
      <c r="AH559" s="115"/>
      <c r="AI559" s="115"/>
      <c r="AJ559" s="115"/>
      <c r="AK559" s="115"/>
      <c r="AL559" s="115"/>
    </row>
    <row r="560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  <c r="AE560" s="115"/>
      <c r="AF560" s="115"/>
      <c r="AG560" s="115"/>
      <c r="AH560" s="115"/>
      <c r="AI560" s="115"/>
      <c r="AJ560" s="115"/>
      <c r="AK560" s="115"/>
      <c r="AL560" s="115"/>
    </row>
    <row r="56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  <c r="AE561" s="115"/>
      <c r="AF561" s="115"/>
      <c r="AG561" s="115"/>
      <c r="AH561" s="115"/>
      <c r="AI561" s="115"/>
      <c r="AJ561" s="115"/>
      <c r="AK561" s="115"/>
      <c r="AL561" s="115"/>
    </row>
    <row r="562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  <c r="AE562" s="115"/>
      <c r="AF562" s="115"/>
      <c r="AG562" s="115"/>
      <c r="AH562" s="115"/>
      <c r="AI562" s="115"/>
      <c r="AJ562" s="115"/>
      <c r="AK562" s="115"/>
      <c r="AL562" s="115"/>
    </row>
    <row r="563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  <c r="AE563" s="115"/>
      <c r="AF563" s="115"/>
      <c r="AG563" s="115"/>
      <c r="AH563" s="115"/>
      <c r="AI563" s="115"/>
      <c r="AJ563" s="115"/>
      <c r="AK563" s="115"/>
      <c r="AL563" s="115"/>
    </row>
    <row r="564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  <c r="AE564" s="115"/>
      <c r="AF564" s="115"/>
      <c r="AG564" s="115"/>
      <c r="AH564" s="115"/>
      <c r="AI564" s="115"/>
      <c r="AJ564" s="115"/>
      <c r="AK564" s="115"/>
      <c r="AL564" s="115"/>
    </row>
    <row r="565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  <c r="AE565" s="115"/>
      <c r="AF565" s="115"/>
      <c r="AG565" s="115"/>
      <c r="AH565" s="115"/>
      <c r="AI565" s="115"/>
      <c r="AJ565" s="115"/>
      <c r="AK565" s="115"/>
      <c r="AL565" s="115"/>
    </row>
    <row r="566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  <c r="AE566" s="115"/>
      <c r="AF566" s="115"/>
      <c r="AG566" s="115"/>
      <c r="AH566" s="115"/>
      <c r="AI566" s="115"/>
      <c r="AJ566" s="115"/>
      <c r="AK566" s="115"/>
      <c r="AL566" s="115"/>
    </row>
    <row r="567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  <c r="AE567" s="115"/>
      <c r="AF567" s="115"/>
      <c r="AG567" s="115"/>
      <c r="AH567" s="115"/>
      <c r="AI567" s="115"/>
      <c r="AJ567" s="115"/>
      <c r="AK567" s="115"/>
      <c r="AL567" s="115"/>
    </row>
    <row r="568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  <c r="AE568" s="115"/>
      <c r="AF568" s="115"/>
      <c r="AG568" s="115"/>
      <c r="AH568" s="115"/>
      <c r="AI568" s="115"/>
      <c r="AJ568" s="115"/>
      <c r="AK568" s="115"/>
      <c r="AL568" s="115"/>
    </row>
    <row r="569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  <c r="AE569" s="115"/>
      <c r="AF569" s="115"/>
      <c r="AG569" s="115"/>
      <c r="AH569" s="115"/>
      <c r="AI569" s="115"/>
      <c r="AJ569" s="115"/>
      <c r="AK569" s="115"/>
      <c r="AL569" s="115"/>
    </row>
    <row r="570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  <c r="AE570" s="115"/>
      <c r="AF570" s="115"/>
      <c r="AG570" s="115"/>
      <c r="AH570" s="115"/>
      <c r="AI570" s="115"/>
      <c r="AJ570" s="115"/>
      <c r="AK570" s="115"/>
      <c r="AL570" s="115"/>
    </row>
    <row r="57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  <c r="AE571" s="115"/>
      <c r="AF571" s="115"/>
      <c r="AG571" s="115"/>
      <c r="AH571" s="115"/>
      <c r="AI571" s="115"/>
      <c r="AJ571" s="115"/>
      <c r="AK571" s="115"/>
      <c r="AL571" s="115"/>
    </row>
    <row r="572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  <c r="AG572" s="115"/>
      <c r="AH572" s="115"/>
      <c r="AI572" s="115"/>
      <c r="AJ572" s="115"/>
      <c r="AK572" s="115"/>
      <c r="AL572" s="115"/>
    </row>
    <row r="573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  <c r="AE573" s="115"/>
      <c r="AF573" s="115"/>
      <c r="AG573" s="115"/>
      <c r="AH573" s="115"/>
      <c r="AI573" s="115"/>
      <c r="AJ573" s="115"/>
      <c r="AK573" s="115"/>
      <c r="AL573" s="115"/>
    </row>
    <row r="574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  <c r="AE574" s="115"/>
      <c r="AF574" s="115"/>
      <c r="AG574" s="115"/>
      <c r="AH574" s="115"/>
      <c r="AI574" s="115"/>
      <c r="AJ574" s="115"/>
      <c r="AK574" s="115"/>
      <c r="AL574" s="115"/>
    </row>
    <row r="575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  <c r="AE575" s="115"/>
      <c r="AF575" s="115"/>
      <c r="AG575" s="115"/>
      <c r="AH575" s="115"/>
      <c r="AI575" s="115"/>
      <c r="AJ575" s="115"/>
      <c r="AK575" s="115"/>
      <c r="AL575" s="115"/>
    </row>
    <row r="576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  <c r="AE576" s="115"/>
      <c r="AF576" s="115"/>
      <c r="AG576" s="115"/>
      <c r="AH576" s="115"/>
      <c r="AI576" s="115"/>
      <c r="AJ576" s="115"/>
      <c r="AK576" s="115"/>
      <c r="AL576" s="115"/>
    </row>
    <row r="577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  <c r="AE577" s="115"/>
      <c r="AF577" s="115"/>
      <c r="AG577" s="115"/>
      <c r="AH577" s="115"/>
      <c r="AI577" s="115"/>
      <c r="AJ577" s="115"/>
      <c r="AK577" s="115"/>
      <c r="AL577" s="115"/>
    </row>
    <row r="578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  <c r="AE578" s="115"/>
      <c r="AF578" s="115"/>
      <c r="AG578" s="115"/>
      <c r="AH578" s="115"/>
      <c r="AI578" s="115"/>
      <c r="AJ578" s="115"/>
      <c r="AK578" s="115"/>
      <c r="AL578" s="115"/>
    </row>
    <row r="579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  <c r="AE579" s="115"/>
      <c r="AF579" s="115"/>
      <c r="AG579" s="115"/>
      <c r="AH579" s="115"/>
      <c r="AI579" s="115"/>
      <c r="AJ579" s="115"/>
      <c r="AK579" s="115"/>
      <c r="AL579" s="115"/>
    </row>
    <row r="580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  <c r="AE580" s="115"/>
      <c r="AF580" s="115"/>
      <c r="AG580" s="115"/>
      <c r="AH580" s="115"/>
      <c r="AI580" s="115"/>
      <c r="AJ580" s="115"/>
      <c r="AK580" s="115"/>
      <c r="AL580" s="115"/>
    </row>
    <row r="58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  <c r="AE581" s="115"/>
      <c r="AF581" s="115"/>
      <c r="AG581" s="115"/>
      <c r="AH581" s="115"/>
      <c r="AI581" s="115"/>
      <c r="AJ581" s="115"/>
      <c r="AK581" s="115"/>
      <c r="AL581" s="115"/>
    </row>
    <row r="582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  <c r="AG582" s="115"/>
      <c r="AH582" s="115"/>
      <c r="AI582" s="115"/>
      <c r="AJ582" s="115"/>
      <c r="AK582" s="115"/>
      <c r="AL582" s="115"/>
    </row>
    <row r="583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  <c r="AG583" s="115"/>
      <c r="AH583" s="115"/>
      <c r="AI583" s="115"/>
      <c r="AJ583" s="115"/>
      <c r="AK583" s="115"/>
      <c r="AL583" s="115"/>
    </row>
    <row r="584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  <c r="AG584" s="115"/>
      <c r="AH584" s="115"/>
      <c r="AI584" s="115"/>
      <c r="AJ584" s="115"/>
      <c r="AK584" s="115"/>
      <c r="AL584" s="115"/>
    </row>
    <row r="585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  <c r="AG585" s="115"/>
      <c r="AH585" s="115"/>
      <c r="AI585" s="115"/>
      <c r="AJ585" s="115"/>
      <c r="AK585" s="115"/>
      <c r="AL585" s="115"/>
    </row>
    <row r="586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  <c r="AG586" s="115"/>
      <c r="AH586" s="115"/>
      <c r="AI586" s="115"/>
      <c r="AJ586" s="115"/>
      <c r="AK586" s="115"/>
      <c r="AL586" s="115"/>
    </row>
    <row r="587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  <c r="AE587" s="115"/>
      <c r="AF587" s="115"/>
      <c r="AG587" s="115"/>
      <c r="AH587" s="115"/>
      <c r="AI587" s="115"/>
      <c r="AJ587" s="115"/>
      <c r="AK587" s="115"/>
      <c r="AL587" s="115"/>
    </row>
    <row r="588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  <c r="AE588" s="115"/>
      <c r="AF588" s="115"/>
      <c r="AG588" s="115"/>
      <c r="AH588" s="115"/>
      <c r="AI588" s="115"/>
      <c r="AJ588" s="115"/>
      <c r="AK588" s="115"/>
      <c r="AL588" s="115"/>
    </row>
    <row r="589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  <c r="AE589" s="115"/>
      <c r="AF589" s="115"/>
      <c r="AG589" s="115"/>
      <c r="AH589" s="115"/>
      <c r="AI589" s="115"/>
      <c r="AJ589" s="115"/>
      <c r="AK589" s="115"/>
      <c r="AL589" s="115"/>
    </row>
    <row r="590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  <c r="AE590" s="115"/>
      <c r="AF590" s="115"/>
      <c r="AG590" s="115"/>
      <c r="AH590" s="115"/>
      <c r="AI590" s="115"/>
      <c r="AJ590" s="115"/>
      <c r="AK590" s="115"/>
      <c r="AL590" s="115"/>
    </row>
    <row r="59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  <c r="AE591" s="115"/>
      <c r="AF591" s="115"/>
      <c r="AG591" s="115"/>
      <c r="AH591" s="115"/>
      <c r="AI591" s="115"/>
      <c r="AJ591" s="115"/>
      <c r="AK591" s="115"/>
      <c r="AL591" s="115"/>
    </row>
    <row r="592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  <c r="AE592" s="115"/>
      <c r="AF592" s="115"/>
      <c r="AG592" s="115"/>
      <c r="AH592" s="115"/>
      <c r="AI592" s="115"/>
      <c r="AJ592" s="115"/>
      <c r="AK592" s="115"/>
      <c r="AL592" s="115"/>
    </row>
    <row r="593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  <c r="AE593" s="115"/>
      <c r="AF593" s="115"/>
      <c r="AG593" s="115"/>
      <c r="AH593" s="115"/>
      <c r="AI593" s="115"/>
      <c r="AJ593" s="115"/>
      <c r="AK593" s="115"/>
      <c r="AL593" s="115"/>
    </row>
    <row r="594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  <c r="AE594" s="115"/>
      <c r="AF594" s="115"/>
      <c r="AG594" s="115"/>
      <c r="AH594" s="115"/>
      <c r="AI594" s="115"/>
      <c r="AJ594" s="115"/>
      <c r="AK594" s="115"/>
      <c r="AL594" s="115"/>
    </row>
    <row r="595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  <c r="AG595" s="115"/>
      <c r="AH595" s="115"/>
      <c r="AI595" s="115"/>
      <c r="AJ595" s="115"/>
      <c r="AK595" s="115"/>
      <c r="AL595" s="115"/>
    </row>
    <row r="596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  <c r="AE596" s="115"/>
      <c r="AF596" s="115"/>
      <c r="AG596" s="115"/>
      <c r="AH596" s="115"/>
      <c r="AI596" s="115"/>
      <c r="AJ596" s="115"/>
      <c r="AK596" s="115"/>
      <c r="AL596" s="115"/>
    </row>
    <row r="597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  <c r="AE597" s="115"/>
      <c r="AF597" s="115"/>
      <c r="AG597" s="115"/>
      <c r="AH597" s="115"/>
      <c r="AI597" s="115"/>
      <c r="AJ597" s="115"/>
      <c r="AK597" s="115"/>
      <c r="AL597" s="115"/>
    </row>
    <row r="598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  <c r="AE598" s="115"/>
      <c r="AF598" s="115"/>
      <c r="AG598" s="115"/>
      <c r="AH598" s="115"/>
      <c r="AI598" s="115"/>
      <c r="AJ598" s="115"/>
      <c r="AK598" s="115"/>
      <c r="AL598" s="115"/>
    </row>
    <row r="599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  <c r="AE599" s="115"/>
      <c r="AF599" s="115"/>
      <c r="AG599" s="115"/>
      <c r="AH599" s="115"/>
      <c r="AI599" s="115"/>
      <c r="AJ599" s="115"/>
      <c r="AK599" s="115"/>
      <c r="AL599" s="115"/>
    </row>
    <row r="600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  <c r="AE600" s="115"/>
      <c r="AF600" s="115"/>
      <c r="AG600" s="115"/>
      <c r="AH600" s="115"/>
      <c r="AI600" s="115"/>
      <c r="AJ600" s="115"/>
      <c r="AK600" s="115"/>
      <c r="AL600" s="115"/>
    </row>
    <row r="60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  <c r="AE601" s="115"/>
      <c r="AF601" s="115"/>
      <c r="AG601" s="115"/>
      <c r="AH601" s="115"/>
      <c r="AI601" s="115"/>
      <c r="AJ601" s="115"/>
      <c r="AK601" s="115"/>
      <c r="AL601" s="115"/>
    </row>
    <row r="602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  <c r="AE602" s="115"/>
      <c r="AF602" s="115"/>
      <c r="AG602" s="115"/>
      <c r="AH602" s="115"/>
      <c r="AI602" s="115"/>
      <c r="AJ602" s="115"/>
      <c r="AK602" s="115"/>
      <c r="AL602" s="115"/>
    </row>
    <row r="603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  <c r="AE603" s="115"/>
      <c r="AF603" s="115"/>
      <c r="AG603" s="115"/>
      <c r="AH603" s="115"/>
      <c r="AI603" s="115"/>
      <c r="AJ603" s="115"/>
      <c r="AK603" s="115"/>
      <c r="AL603" s="115"/>
    </row>
    <row r="604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  <c r="AE604" s="115"/>
      <c r="AF604" s="115"/>
      <c r="AG604" s="115"/>
      <c r="AH604" s="115"/>
      <c r="AI604" s="115"/>
      <c r="AJ604" s="115"/>
      <c r="AK604" s="115"/>
      <c r="AL604" s="115"/>
    </row>
    <row r="605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  <c r="AE605" s="115"/>
      <c r="AF605" s="115"/>
      <c r="AG605" s="115"/>
      <c r="AH605" s="115"/>
      <c r="AI605" s="115"/>
      <c r="AJ605" s="115"/>
      <c r="AK605" s="115"/>
      <c r="AL605" s="115"/>
    </row>
    <row r="606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  <c r="AF606" s="115"/>
      <c r="AG606" s="115"/>
      <c r="AH606" s="115"/>
      <c r="AI606" s="115"/>
      <c r="AJ606" s="115"/>
      <c r="AK606" s="115"/>
      <c r="AL606" s="115"/>
    </row>
    <row r="607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  <c r="AF607" s="115"/>
      <c r="AG607" s="115"/>
      <c r="AH607" s="115"/>
      <c r="AI607" s="115"/>
      <c r="AJ607" s="115"/>
      <c r="AK607" s="115"/>
      <c r="AL607" s="115"/>
    </row>
    <row r="608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  <c r="AF608" s="115"/>
      <c r="AG608" s="115"/>
      <c r="AH608" s="115"/>
      <c r="AI608" s="115"/>
      <c r="AJ608" s="115"/>
      <c r="AK608" s="115"/>
      <c r="AL608" s="115"/>
    </row>
    <row r="609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  <c r="AG609" s="115"/>
      <c r="AH609" s="115"/>
      <c r="AI609" s="115"/>
      <c r="AJ609" s="115"/>
      <c r="AK609" s="115"/>
      <c r="AL609" s="115"/>
    </row>
    <row r="610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  <c r="AG610" s="115"/>
      <c r="AH610" s="115"/>
      <c r="AI610" s="115"/>
      <c r="AJ610" s="115"/>
      <c r="AK610" s="115"/>
      <c r="AL610" s="115"/>
    </row>
    <row r="61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  <c r="AF611" s="115"/>
      <c r="AG611" s="115"/>
      <c r="AH611" s="115"/>
      <c r="AI611" s="115"/>
      <c r="AJ611" s="115"/>
      <c r="AK611" s="115"/>
      <c r="AL611" s="115"/>
    </row>
    <row r="612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  <c r="AF612" s="115"/>
      <c r="AG612" s="115"/>
      <c r="AH612" s="115"/>
      <c r="AI612" s="115"/>
      <c r="AJ612" s="115"/>
      <c r="AK612" s="115"/>
      <c r="AL612" s="115"/>
    </row>
    <row r="613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  <c r="AF613" s="115"/>
      <c r="AG613" s="115"/>
      <c r="AH613" s="115"/>
      <c r="AI613" s="115"/>
      <c r="AJ613" s="115"/>
      <c r="AK613" s="115"/>
      <c r="AL613" s="115"/>
    </row>
    <row r="614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  <c r="AF614" s="115"/>
      <c r="AG614" s="115"/>
      <c r="AH614" s="115"/>
      <c r="AI614" s="115"/>
      <c r="AJ614" s="115"/>
      <c r="AK614" s="115"/>
      <c r="AL614" s="115"/>
    </row>
    <row r="615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  <c r="AG615" s="115"/>
      <c r="AH615" s="115"/>
      <c r="AI615" s="115"/>
      <c r="AJ615" s="115"/>
      <c r="AK615" s="115"/>
      <c r="AL615" s="115"/>
    </row>
    <row r="616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  <c r="AG616" s="115"/>
      <c r="AH616" s="115"/>
      <c r="AI616" s="115"/>
      <c r="AJ616" s="115"/>
      <c r="AK616" s="115"/>
      <c r="AL616" s="115"/>
    </row>
    <row r="617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  <c r="AF617" s="115"/>
      <c r="AG617" s="115"/>
      <c r="AH617" s="115"/>
      <c r="AI617" s="115"/>
      <c r="AJ617" s="115"/>
      <c r="AK617" s="115"/>
      <c r="AL617" s="115"/>
    </row>
    <row r="618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  <c r="AF618" s="115"/>
      <c r="AG618" s="115"/>
      <c r="AH618" s="115"/>
      <c r="AI618" s="115"/>
      <c r="AJ618" s="115"/>
      <c r="AK618" s="115"/>
      <c r="AL618" s="115"/>
    </row>
    <row r="619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  <c r="AG619" s="115"/>
      <c r="AH619" s="115"/>
      <c r="AI619" s="115"/>
      <c r="AJ619" s="115"/>
      <c r="AK619" s="115"/>
      <c r="AL619" s="115"/>
    </row>
    <row r="620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  <c r="AG620" s="115"/>
      <c r="AH620" s="115"/>
      <c r="AI620" s="115"/>
      <c r="AJ620" s="115"/>
      <c r="AK620" s="115"/>
      <c r="AL620" s="115"/>
    </row>
    <row r="62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  <c r="AF621" s="115"/>
      <c r="AG621" s="115"/>
      <c r="AH621" s="115"/>
      <c r="AI621" s="115"/>
      <c r="AJ621" s="115"/>
      <c r="AK621" s="115"/>
      <c r="AL621" s="115"/>
    </row>
    <row r="622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  <c r="AF622" s="115"/>
      <c r="AG622" s="115"/>
      <c r="AH622" s="115"/>
      <c r="AI622" s="115"/>
      <c r="AJ622" s="115"/>
      <c r="AK622" s="115"/>
      <c r="AL622" s="115"/>
    </row>
    <row r="623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  <c r="AF623" s="115"/>
      <c r="AG623" s="115"/>
      <c r="AH623" s="115"/>
      <c r="AI623" s="115"/>
      <c r="AJ623" s="115"/>
      <c r="AK623" s="115"/>
      <c r="AL623" s="115"/>
    </row>
    <row r="624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  <c r="AF624" s="115"/>
      <c r="AG624" s="115"/>
      <c r="AH624" s="115"/>
      <c r="AI624" s="115"/>
      <c r="AJ624" s="115"/>
      <c r="AK624" s="115"/>
      <c r="AL624" s="115"/>
    </row>
    <row r="625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  <c r="AF625" s="115"/>
      <c r="AG625" s="115"/>
      <c r="AH625" s="115"/>
      <c r="AI625" s="115"/>
      <c r="AJ625" s="115"/>
      <c r="AK625" s="115"/>
      <c r="AL625" s="115"/>
    </row>
    <row r="626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  <c r="AF626" s="115"/>
      <c r="AG626" s="115"/>
      <c r="AH626" s="115"/>
      <c r="AI626" s="115"/>
      <c r="AJ626" s="115"/>
      <c r="AK626" s="115"/>
      <c r="AL626" s="115"/>
    </row>
    <row r="627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  <c r="AG627" s="115"/>
      <c r="AH627" s="115"/>
      <c r="AI627" s="115"/>
      <c r="AJ627" s="115"/>
      <c r="AK627" s="115"/>
      <c r="AL627" s="115"/>
    </row>
    <row r="628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  <c r="AF628" s="115"/>
      <c r="AG628" s="115"/>
      <c r="AH628" s="115"/>
      <c r="AI628" s="115"/>
      <c r="AJ628" s="115"/>
      <c r="AK628" s="115"/>
      <c r="AL628" s="115"/>
    </row>
    <row r="629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  <c r="AF629" s="115"/>
      <c r="AG629" s="115"/>
      <c r="AH629" s="115"/>
      <c r="AI629" s="115"/>
      <c r="AJ629" s="115"/>
      <c r="AK629" s="115"/>
      <c r="AL629" s="115"/>
    </row>
    <row r="630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  <c r="AF630" s="115"/>
      <c r="AG630" s="115"/>
      <c r="AH630" s="115"/>
      <c r="AI630" s="115"/>
      <c r="AJ630" s="115"/>
      <c r="AK630" s="115"/>
      <c r="AL630" s="115"/>
    </row>
    <row r="63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  <c r="AF631" s="115"/>
      <c r="AG631" s="115"/>
      <c r="AH631" s="115"/>
      <c r="AI631" s="115"/>
      <c r="AJ631" s="115"/>
      <c r="AK631" s="115"/>
      <c r="AL631" s="115"/>
    </row>
    <row r="632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  <c r="AF632" s="115"/>
      <c r="AG632" s="115"/>
      <c r="AH632" s="115"/>
      <c r="AI632" s="115"/>
      <c r="AJ632" s="115"/>
      <c r="AK632" s="115"/>
      <c r="AL632" s="115"/>
    </row>
    <row r="633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  <c r="AF633" s="115"/>
      <c r="AG633" s="115"/>
      <c r="AH633" s="115"/>
      <c r="AI633" s="115"/>
      <c r="AJ633" s="115"/>
      <c r="AK633" s="115"/>
      <c r="AL633" s="115"/>
    </row>
    <row r="634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  <c r="AF634" s="115"/>
      <c r="AG634" s="115"/>
      <c r="AH634" s="115"/>
      <c r="AI634" s="115"/>
      <c r="AJ634" s="115"/>
      <c r="AK634" s="115"/>
      <c r="AL634" s="115"/>
    </row>
    <row r="635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  <c r="AF635" s="115"/>
      <c r="AG635" s="115"/>
      <c r="AH635" s="115"/>
      <c r="AI635" s="115"/>
      <c r="AJ635" s="115"/>
      <c r="AK635" s="115"/>
      <c r="AL635" s="115"/>
    </row>
    <row r="636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  <c r="AF636" s="115"/>
      <c r="AG636" s="115"/>
      <c r="AH636" s="115"/>
      <c r="AI636" s="115"/>
      <c r="AJ636" s="115"/>
      <c r="AK636" s="115"/>
      <c r="AL636" s="115"/>
    </row>
    <row r="637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  <c r="AF637" s="115"/>
      <c r="AG637" s="115"/>
      <c r="AH637" s="115"/>
      <c r="AI637" s="115"/>
      <c r="AJ637" s="115"/>
      <c r="AK637" s="115"/>
      <c r="AL637" s="115"/>
    </row>
    <row r="638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  <c r="AF638" s="115"/>
      <c r="AG638" s="115"/>
      <c r="AH638" s="115"/>
      <c r="AI638" s="115"/>
      <c r="AJ638" s="115"/>
      <c r="AK638" s="115"/>
      <c r="AL638" s="115"/>
    </row>
    <row r="639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  <c r="AF639" s="115"/>
      <c r="AG639" s="115"/>
      <c r="AH639" s="115"/>
      <c r="AI639" s="115"/>
      <c r="AJ639" s="115"/>
      <c r="AK639" s="115"/>
      <c r="AL639" s="115"/>
    </row>
    <row r="640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  <c r="AF640" s="115"/>
      <c r="AG640" s="115"/>
      <c r="AH640" s="115"/>
      <c r="AI640" s="115"/>
      <c r="AJ640" s="115"/>
      <c r="AK640" s="115"/>
      <c r="AL640" s="115"/>
    </row>
    <row r="64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  <c r="AF641" s="115"/>
      <c r="AG641" s="115"/>
      <c r="AH641" s="115"/>
      <c r="AI641" s="115"/>
      <c r="AJ641" s="115"/>
      <c r="AK641" s="115"/>
      <c r="AL641" s="115"/>
    </row>
    <row r="642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  <c r="AF642" s="115"/>
      <c r="AG642" s="115"/>
      <c r="AH642" s="115"/>
      <c r="AI642" s="115"/>
      <c r="AJ642" s="115"/>
      <c r="AK642" s="115"/>
      <c r="AL642" s="115"/>
    </row>
    <row r="643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  <c r="AF643" s="115"/>
      <c r="AG643" s="115"/>
      <c r="AH643" s="115"/>
      <c r="AI643" s="115"/>
      <c r="AJ643" s="115"/>
      <c r="AK643" s="115"/>
      <c r="AL643" s="115"/>
    </row>
    <row r="644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  <c r="AF644" s="115"/>
      <c r="AG644" s="115"/>
      <c r="AH644" s="115"/>
      <c r="AI644" s="115"/>
      <c r="AJ644" s="115"/>
      <c r="AK644" s="115"/>
      <c r="AL644" s="115"/>
    </row>
    <row r="645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  <c r="AF645" s="115"/>
      <c r="AG645" s="115"/>
      <c r="AH645" s="115"/>
      <c r="AI645" s="115"/>
      <c r="AJ645" s="115"/>
      <c r="AK645" s="115"/>
      <c r="AL645" s="115"/>
    </row>
    <row r="646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  <c r="AF646" s="115"/>
      <c r="AG646" s="115"/>
      <c r="AH646" s="115"/>
      <c r="AI646" s="115"/>
      <c r="AJ646" s="115"/>
      <c r="AK646" s="115"/>
      <c r="AL646" s="115"/>
    </row>
    <row r="647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  <c r="AF647" s="115"/>
      <c r="AG647" s="115"/>
      <c r="AH647" s="115"/>
      <c r="AI647" s="115"/>
      <c r="AJ647" s="115"/>
      <c r="AK647" s="115"/>
      <c r="AL647" s="115"/>
    </row>
    <row r="648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  <c r="AF648" s="115"/>
      <c r="AG648" s="115"/>
      <c r="AH648" s="115"/>
      <c r="AI648" s="115"/>
      <c r="AJ648" s="115"/>
      <c r="AK648" s="115"/>
      <c r="AL648" s="115"/>
    </row>
    <row r="649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  <c r="AF649" s="115"/>
      <c r="AG649" s="115"/>
      <c r="AH649" s="115"/>
      <c r="AI649" s="115"/>
      <c r="AJ649" s="115"/>
      <c r="AK649" s="115"/>
      <c r="AL649" s="115"/>
    </row>
    <row r="650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  <c r="AF650" s="115"/>
      <c r="AG650" s="115"/>
      <c r="AH650" s="115"/>
      <c r="AI650" s="115"/>
      <c r="AJ650" s="115"/>
      <c r="AK650" s="115"/>
      <c r="AL650" s="115"/>
    </row>
    <row r="65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  <c r="AF651" s="115"/>
      <c r="AG651" s="115"/>
      <c r="AH651" s="115"/>
      <c r="AI651" s="115"/>
      <c r="AJ651" s="115"/>
      <c r="AK651" s="115"/>
      <c r="AL651" s="115"/>
    </row>
    <row r="652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  <c r="AF652" s="115"/>
      <c r="AG652" s="115"/>
      <c r="AH652" s="115"/>
      <c r="AI652" s="115"/>
      <c r="AJ652" s="115"/>
      <c r="AK652" s="115"/>
      <c r="AL652" s="115"/>
    </row>
    <row r="653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  <c r="AF653" s="115"/>
      <c r="AG653" s="115"/>
      <c r="AH653" s="115"/>
      <c r="AI653" s="115"/>
      <c r="AJ653" s="115"/>
      <c r="AK653" s="115"/>
      <c r="AL653" s="115"/>
    </row>
    <row r="654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  <c r="AF654" s="115"/>
      <c r="AG654" s="115"/>
      <c r="AH654" s="115"/>
      <c r="AI654" s="115"/>
      <c r="AJ654" s="115"/>
      <c r="AK654" s="115"/>
      <c r="AL654" s="115"/>
    </row>
    <row r="655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  <c r="AF655" s="115"/>
      <c r="AG655" s="115"/>
      <c r="AH655" s="115"/>
      <c r="AI655" s="115"/>
      <c r="AJ655" s="115"/>
      <c r="AK655" s="115"/>
      <c r="AL655" s="115"/>
    </row>
    <row r="656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  <c r="AF656" s="115"/>
      <c r="AG656" s="115"/>
      <c r="AH656" s="115"/>
      <c r="AI656" s="115"/>
      <c r="AJ656" s="115"/>
      <c r="AK656" s="115"/>
      <c r="AL656" s="115"/>
    </row>
    <row r="657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  <c r="AF657" s="115"/>
      <c r="AG657" s="115"/>
      <c r="AH657" s="115"/>
      <c r="AI657" s="115"/>
      <c r="AJ657" s="115"/>
      <c r="AK657" s="115"/>
      <c r="AL657" s="115"/>
    </row>
    <row r="658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  <c r="AF658" s="115"/>
      <c r="AG658" s="115"/>
      <c r="AH658" s="115"/>
      <c r="AI658" s="115"/>
      <c r="AJ658" s="115"/>
      <c r="AK658" s="115"/>
      <c r="AL658" s="115"/>
    </row>
    <row r="659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  <c r="AF659" s="115"/>
      <c r="AG659" s="115"/>
      <c r="AH659" s="115"/>
      <c r="AI659" s="115"/>
      <c r="AJ659" s="115"/>
      <c r="AK659" s="115"/>
      <c r="AL659" s="115"/>
    </row>
    <row r="660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  <c r="AF660" s="115"/>
      <c r="AG660" s="115"/>
      <c r="AH660" s="115"/>
      <c r="AI660" s="115"/>
      <c r="AJ660" s="115"/>
      <c r="AK660" s="115"/>
      <c r="AL660" s="115"/>
    </row>
    <row r="66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  <c r="AF661" s="115"/>
      <c r="AG661" s="115"/>
      <c r="AH661" s="115"/>
      <c r="AI661" s="115"/>
      <c r="AJ661" s="115"/>
      <c r="AK661" s="115"/>
      <c r="AL661" s="115"/>
    </row>
    <row r="662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  <c r="AF662" s="115"/>
      <c r="AG662" s="115"/>
      <c r="AH662" s="115"/>
      <c r="AI662" s="115"/>
      <c r="AJ662" s="115"/>
      <c r="AK662" s="115"/>
      <c r="AL662" s="115"/>
    </row>
    <row r="663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  <c r="AF663" s="115"/>
      <c r="AG663" s="115"/>
      <c r="AH663" s="115"/>
      <c r="AI663" s="115"/>
      <c r="AJ663" s="115"/>
      <c r="AK663" s="115"/>
      <c r="AL663" s="115"/>
    </row>
    <row r="664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  <c r="AF664" s="115"/>
      <c r="AG664" s="115"/>
      <c r="AH664" s="115"/>
      <c r="AI664" s="115"/>
      <c r="AJ664" s="115"/>
      <c r="AK664" s="115"/>
      <c r="AL664" s="115"/>
    </row>
    <row r="665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  <c r="AF665" s="115"/>
      <c r="AG665" s="115"/>
      <c r="AH665" s="115"/>
      <c r="AI665" s="115"/>
      <c r="AJ665" s="115"/>
      <c r="AK665" s="115"/>
      <c r="AL665" s="115"/>
    </row>
    <row r="666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  <c r="AF666" s="115"/>
      <c r="AG666" s="115"/>
      <c r="AH666" s="115"/>
      <c r="AI666" s="115"/>
      <c r="AJ666" s="115"/>
      <c r="AK666" s="115"/>
      <c r="AL666" s="115"/>
    </row>
    <row r="667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  <c r="AF667" s="115"/>
      <c r="AG667" s="115"/>
      <c r="AH667" s="115"/>
      <c r="AI667" s="115"/>
      <c r="AJ667" s="115"/>
      <c r="AK667" s="115"/>
      <c r="AL667" s="115"/>
    </row>
    <row r="668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  <c r="AF668" s="115"/>
      <c r="AG668" s="115"/>
      <c r="AH668" s="115"/>
      <c r="AI668" s="115"/>
      <c r="AJ668" s="115"/>
      <c r="AK668" s="115"/>
      <c r="AL668" s="115"/>
    </row>
    <row r="669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  <c r="AF669" s="115"/>
      <c r="AG669" s="115"/>
      <c r="AH669" s="115"/>
      <c r="AI669" s="115"/>
      <c r="AJ669" s="115"/>
      <c r="AK669" s="115"/>
      <c r="AL669" s="115"/>
    </row>
    <row r="670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  <c r="AF670" s="115"/>
      <c r="AG670" s="115"/>
      <c r="AH670" s="115"/>
      <c r="AI670" s="115"/>
      <c r="AJ670" s="115"/>
      <c r="AK670" s="115"/>
      <c r="AL670" s="115"/>
    </row>
    <row r="67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  <c r="AF671" s="115"/>
      <c r="AG671" s="115"/>
      <c r="AH671" s="115"/>
      <c r="AI671" s="115"/>
      <c r="AJ671" s="115"/>
      <c r="AK671" s="115"/>
      <c r="AL671" s="115"/>
    </row>
    <row r="672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  <c r="AF672" s="115"/>
      <c r="AG672" s="115"/>
      <c r="AH672" s="115"/>
      <c r="AI672" s="115"/>
      <c r="AJ672" s="115"/>
      <c r="AK672" s="115"/>
      <c r="AL672" s="115"/>
    </row>
    <row r="673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  <c r="AF673" s="115"/>
      <c r="AG673" s="115"/>
      <c r="AH673" s="115"/>
      <c r="AI673" s="115"/>
      <c r="AJ673" s="115"/>
      <c r="AK673" s="115"/>
      <c r="AL673" s="115"/>
    </row>
    <row r="674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  <c r="AF674" s="115"/>
      <c r="AG674" s="115"/>
      <c r="AH674" s="115"/>
      <c r="AI674" s="115"/>
      <c r="AJ674" s="115"/>
      <c r="AK674" s="115"/>
      <c r="AL674" s="115"/>
    </row>
    <row r="675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  <c r="AF675" s="115"/>
      <c r="AG675" s="115"/>
      <c r="AH675" s="115"/>
      <c r="AI675" s="115"/>
      <c r="AJ675" s="115"/>
      <c r="AK675" s="115"/>
      <c r="AL675" s="115"/>
    </row>
    <row r="676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  <c r="AF676" s="115"/>
      <c r="AG676" s="115"/>
      <c r="AH676" s="115"/>
      <c r="AI676" s="115"/>
      <c r="AJ676" s="115"/>
      <c r="AK676" s="115"/>
      <c r="AL676" s="115"/>
    </row>
    <row r="677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  <c r="AF677" s="115"/>
      <c r="AG677" s="115"/>
      <c r="AH677" s="115"/>
      <c r="AI677" s="115"/>
      <c r="AJ677" s="115"/>
      <c r="AK677" s="115"/>
      <c r="AL677" s="115"/>
    </row>
    <row r="678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  <c r="AF678" s="115"/>
      <c r="AG678" s="115"/>
      <c r="AH678" s="115"/>
      <c r="AI678" s="115"/>
      <c r="AJ678" s="115"/>
      <c r="AK678" s="115"/>
      <c r="AL678" s="115"/>
    </row>
    <row r="679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  <c r="AF679" s="115"/>
      <c r="AG679" s="115"/>
      <c r="AH679" s="115"/>
      <c r="AI679" s="115"/>
      <c r="AJ679" s="115"/>
      <c r="AK679" s="115"/>
      <c r="AL679" s="115"/>
    </row>
    <row r="680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  <c r="AF680" s="115"/>
      <c r="AG680" s="115"/>
      <c r="AH680" s="115"/>
      <c r="AI680" s="115"/>
      <c r="AJ680" s="115"/>
      <c r="AK680" s="115"/>
      <c r="AL680" s="115"/>
    </row>
    <row r="68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  <c r="AF681" s="115"/>
      <c r="AG681" s="115"/>
      <c r="AH681" s="115"/>
      <c r="AI681" s="115"/>
      <c r="AJ681" s="115"/>
      <c r="AK681" s="115"/>
      <c r="AL681" s="115"/>
    </row>
    <row r="682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  <c r="AF682" s="115"/>
      <c r="AG682" s="115"/>
      <c r="AH682" s="115"/>
      <c r="AI682" s="115"/>
      <c r="AJ682" s="115"/>
      <c r="AK682" s="115"/>
      <c r="AL682" s="115"/>
    </row>
    <row r="683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  <c r="AF683" s="115"/>
      <c r="AG683" s="115"/>
      <c r="AH683" s="115"/>
      <c r="AI683" s="115"/>
      <c r="AJ683" s="115"/>
      <c r="AK683" s="115"/>
      <c r="AL683" s="115"/>
    </row>
    <row r="684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  <c r="AF684" s="115"/>
      <c r="AG684" s="115"/>
      <c r="AH684" s="115"/>
      <c r="AI684" s="115"/>
      <c r="AJ684" s="115"/>
      <c r="AK684" s="115"/>
      <c r="AL684" s="115"/>
    </row>
    <row r="685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  <c r="AF685" s="115"/>
      <c r="AG685" s="115"/>
      <c r="AH685" s="115"/>
      <c r="AI685" s="115"/>
      <c r="AJ685" s="115"/>
      <c r="AK685" s="115"/>
      <c r="AL685" s="115"/>
    </row>
    <row r="686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  <c r="AF686" s="115"/>
      <c r="AG686" s="115"/>
      <c r="AH686" s="115"/>
      <c r="AI686" s="115"/>
      <c r="AJ686" s="115"/>
      <c r="AK686" s="115"/>
      <c r="AL686" s="115"/>
    </row>
    <row r="687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  <c r="AF687" s="115"/>
      <c r="AG687" s="115"/>
      <c r="AH687" s="115"/>
      <c r="AI687" s="115"/>
      <c r="AJ687" s="115"/>
      <c r="AK687" s="115"/>
      <c r="AL687" s="115"/>
    </row>
    <row r="688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  <c r="AF688" s="115"/>
      <c r="AG688" s="115"/>
      <c r="AH688" s="115"/>
      <c r="AI688" s="115"/>
      <c r="AJ688" s="115"/>
      <c r="AK688" s="115"/>
      <c r="AL688" s="115"/>
    </row>
    <row r="689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  <c r="AF689" s="115"/>
      <c r="AG689" s="115"/>
      <c r="AH689" s="115"/>
      <c r="AI689" s="115"/>
      <c r="AJ689" s="115"/>
      <c r="AK689" s="115"/>
      <c r="AL689" s="115"/>
    </row>
    <row r="690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  <c r="AF690" s="115"/>
      <c r="AG690" s="115"/>
      <c r="AH690" s="115"/>
      <c r="AI690" s="115"/>
      <c r="AJ690" s="115"/>
      <c r="AK690" s="115"/>
      <c r="AL690" s="115"/>
    </row>
    <row r="69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  <c r="AF691" s="115"/>
      <c r="AG691" s="115"/>
      <c r="AH691" s="115"/>
      <c r="AI691" s="115"/>
      <c r="AJ691" s="115"/>
      <c r="AK691" s="115"/>
      <c r="AL691" s="115"/>
    </row>
    <row r="692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  <c r="AF692" s="115"/>
      <c r="AG692" s="115"/>
      <c r="AH692" s="115"/>
      <c r="AI692" s="115"/>
      <c r="AJ692" s="115"/>
      <c r="AK692" s="115"/>
      <c r="AL692" s="115"/>
    </row>
    <row r="693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  <c r="AF693" s="115"/>
      <c r="AG693" s="115"/>
      <c r="AH693" s="115"/>
      <c r="AI693" s="115"/>
      <c r="AJ693" s="115"/>
      <c r="AK693" s="115"/>
      <c r="AL693" s="115"/>
    </row>
    <row r="694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  <c r="AF694" s="115"/>
      <c r="AG694" s="115"/>
      <c r="AH694" s="115"/>
      <c r="AI694" s="115"/>
      <c r="AJ694" s="115"/>
      <c r="AK694" s="115"/>
      <c r="AL694" s="115"/>
    </row>
    <row r="695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  <c r="AF695" s="115"/>
      <c r="AG695" s="115"/>
      <c r="AH695" s="115"/>
      <c r="AI695" s="115"/>
      <c r="AJ695" s="115"/>
      <c r="AK695" s="115"/>
      <c r="AL695" s="115"/>
    </row>
    <row r="696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  <c r="AF696" s="115"/>
      <c r="AG696" s="115"/>
      <c r="AH696" s="115"/>
      <c r="AI696" s="115"/>
      <c r="AJ696" s="115"/>
      <c r="AK696" s="115"/>
      <c r="AL696" s="115"/>
    </row>
    <row r="697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  <c r="AF697" s="115"/>
      <c r="AG697" s="115"/>
      <c r="AH697" s="115"/>
      <c r="AI697" s="115"/>
      <c r="AJ697" s="115"/>
      <c r="AK697" s="115"/>
      <c r="AL697" s="115"/>
    </row>
    <row r="698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  <c r="AF698" s="115"/>
      <c r="AG698" s="115"/>
      <c r="AH698" s="115"/>
      <c r="AI698" s="115"/>
      <c r="AJ698" s="115"/>
      <c r="AK698" s="115"/>
      <c r="AL698" s="115"/>
    </row>
    <row r="699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  <c r="AF699" s="115"/>
      <c r="AG699" s="115"/>
      <c r="AH699" s="115"/>
      <c r="AI699" s="115"/>
      <c r="AJ699" s="115"/>
      <c r="AK699" s="115"/>
      <c r="AL699" s="115"/>
    </row>
    <row r="700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  <c r="AF700" s="115"/>
      <c r="AG700" s="115"/>
      <c r="AH700" s="115"/>
      <c r="AI700" s="115"/>
      <c r="AJ700" s="115"/>
      <c r="AK700" s="115"/>
      <c r="AL700" s="115"/>
    </row>
    <row r="70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  <c r="AF701" s="115"/>
      <c r="AG701" s="115"/>
      <c r="AH701" s="115"/>
      <c r="AI701" s="115"/>
      <c r="AJ701" s="115"/>
      <c r="AK701" s="115"/>
      <c r="AL701" s="115"/>
    </row>
    <row r="702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  <c r="AF702" s="115"/>
      <c r="AG702" s="115"/>
      <c r="AH702" s="115"/>
      <c r="AI702" s="115"/>
      <c r="AJ702" s="115"/>
      <c r="AK702" s="115"/>
      <c r="AL702" s="115"/>
    </row>
    <row r="703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  <c r="AF703" s="115"/>
      <c r="AG703" s="115"/>
      <c r="AH703" s="115"/>
      <c r="AI703" s="115"/>
      <c r="AJ703" s="115"/>
      <c r="AK703" s="115"/>
      <c r="AL703" s="115"/>
    </row>
    <row r="704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  <c r="AF704" s="115"/>
      <c r="AG704" s="115"/>
      <c r="AH704" s="115"/>
      <c r="AI704" s="115"/>
      <c r="AJ704" s="115"/>
      <c r="AK704" s="115"/>
      <c r="AL704" s="115"/>
    </row>
    <row r="705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  <c r="AF705" s="115"/>
      <c r="AG705" s="115"/>
      <c r="AH705" s="115"/>
      <c r="AI705" s="115"/>
      <c r="AJ705" s="115"/>
      <c r="AK705" s="115"/>
      <c r="AL705" s="115"/>
    </row>
    <row r="706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  <c r="AF706" s="115"/>
      <c r="AG706" s="115"/>
      <c r="AH706" s="115"/>
      <c r="AI706" s="115"/>
      <c r="AJ706" s="115"/>
      <c r="AK706" s="115"/>
      <c r="AL706" s="115"/>
    </row>
    <row r="707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  <c r="AF707" s="115"/>
      <c r="AG707" s="115"/>
      <c r="AH707" s="115"/>
      <c r="AI707" s="115"/>
      <c r="AJ707" s="115"/>
      <c r="AK707" s="115"/>
      <c r="AL707" s="115"/>
    </row>
    <row r="708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  <c r="AF708" s="115"/>
      <c r="AG708" s="115"/>
      <c r="AH708" s="115"/>
      <c r="AI708" s="115"/>
      <c r="AJ708" s="115"/>
      <c r="AK708" s="115"/>
      <c r="AL708" s="115"/>
    </row>
    <row r="709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  <c r="AF709" s="115"/>
      <c r="AG709" s="115"/>
      <c r="AH709" s="115"/>
      <c r="AI709" s="115"/>
      <c r="AJ709" s="115"/>
      <c r="AK709" s="115"/>
      <c r="AL709" s="115"/>
    </row>
    <row r="710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  <c r="AF710" s="115"/>
      <c r="AG710" s="115"/>
      <c r="AH710" s="115"/>
      <c r="AI710" s="115"/>
      <c r="AJ710" s="115"/>
      <c r="AK710" s="115"/>
      <c r="AL710" s="115"/>
    </row>
    <row r="71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  <c r="AF711" s="115"/>
      <c r="AG711" s="115"/>
      <c r="AH711" s="115"/>
      <c r="AI711" s="115"/>
      <c r="AJ711" s="115"/>
      <c r="AK711" s="115"/>
      <c r="AL711" s="115"/>
    </row>
    <row r="712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  <c r="AF712" s="115"/>
      <c r="AG712" s="115"/>
      <c r="AH712" s="115"/>
      <c r="AI712" s="115"/>
      <c r="AJ712" s="115"/>
      <c r="AK712" s="115"/>
      <c r="AL712" s="115"/>
    </row>
    <row r="713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  <c r="AF713" s="115"/>
      <c r="AG713" s="115"/>
      <c r="AH713" s="115"/>
      <c r="AI713" s="115"/>
      <c r="AJ713" s="115"/>
      <c r="AK713" s="115"/>
      <c r="AL713" s="115"/>
    </row>
    <row r="714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  <c r="AF714" s="115"/>
      <c r="AG714" s="115"/>
      <c r="AH714" s="115"/>
      <c r="AI714" s="115"/>
      <c r="AJ714" s="115"/>
      <c r="AK714" s="115"/>
      <c r="AL714" s="115"/>
    </row>
    <row r="715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  <c r="AF715" s="115"/>
      <c r="AG715" s="115"/>
      <c r="AH715" s="115"/>
      <c r="AI715" s="115"/>
      <c r="AJ715" s="115"/>
      <c r="AK715" s="115"/>
      <c r="AL715" s="115"/>
    </row>
    <row r="716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  <c r="AF716" s="115"/>
      <c r="AG716" s="115"/>
      <c r="AH716" s="115"/>
      <c r="AI716" s="115"/>
      <c r="AJ716" s="115"/>
      <c r="AK716" s="115"/>
      <c r="AL716" s="115"/>
    </row>
    <row r="717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  <c r="AF717" s="115"/>
      <c r="AG717" s="115"/>
      <c r="AH717" s="115"/>
      <c r="AI717" s="115"/>
      <c r="AJ717" s="115"/>
      <c r="AK717" s="115"/>
      <c r="AL717" s="115"/>
    </row>
    <row r="718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  <c r="AF718" s="115"/>
      <c r="AG718" s="115"/>
      <c r="AH718" s="115"/>
      <c r="AI718" s="115"/>
      <c r="AJ718" s="115"/>
      <c r="AK718" s="115"/>
      <c r="AL718" s="115"/>
    </row>
    <row r="719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  <c r="AF719" s="115"/>
      <c r="AG719" s="115"/>
      <c r="AH719" s="115"/>
      <c r="AI719" s="115"/>
      <c r="AJ719" s="115"/>
      <c r="AK719" s="115"/>
      <c r="AL719" s="115"/>
    </row>
    <row r="720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  <c r="AF720" s="115"/>
      <c r="AG720" s="115"/>
      <c r="AH720" s="115"/>
      <c r="AI720" s="115"/>
      <c r="AJ720" s="115"/>
      <c r="AK720" s="115"/>
      <c r="AL720" s="115"/>
    </row>
    <row r="72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  <c r="AF721" s="115"/>
      <c r="AG721" s="115"/>
      <c r="AH721" s="115"/>
      <c r="AI721" s="115"/>
      <c r="AJ721" s="115"/>
      <c r="AK721" s="115"/>
      <c r="AL721" s="115"/>
    </row>
    <row r="722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  <c r="AF722" s="115"/>
      <c r="AG722" s="115"/>
      <c r="AH722" s="115"/>
      <c r="AI722" s="115"/>
      <c r="AJ722" s="115"/>
      <c r="AK722" s="115"/>
      <c r="AL722" s="115"/>
    </row>
    <row r="723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  <c r="AF723" s="115"/>
      <c r="AG723" s="115"/>
      <c r="AH723" s="115"/>
      <c r="AI723" s="115"/>
      <c r="AJ723" s="115"/>
      <c r="AK723" s="115"/>
      <c r="AL723" s="115"/>
    </row>
    <row r="724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  <c r="AF724" s="115"/>
      <c r="AG724" s="115"/>
      <c r="AH724" s="115"/>
      <c r="AI724" s="115"/>
      <c r="AJ724" s="115"/>
      <c r="AK724" s="115"/>
      <c r="AL724" s="115"/>
    </row>
    <row r="725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  <c r="AF725" s="115"/>
      <c r="AG725" s="115"/>
      <c r="AH725" s="115"/>
      <c r="AI725" s="115"/>
      <c r="AJ725" s="115"/>
      <c r="AK725" s="115"/>
      <c r="AL725" s="115"/>
    </row>
    <row r="726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  <c r="AF726" s="115"/>
      <c r="AG726" s="115"/>
      <c r="AH726" s="115"/>
      <c r="AI726" s="115"/>
      <c r="AJ726" s="115"/>
      <c r="AK726" s="115"/>
      <c r="AL726" s="115"/>
    </row>
    <row r="727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  <c r="AF727" s="115"/>
      <c r="AG727" s="115"/>
      <c r="AH727" s="115"/>
      <c r="AI727" s="115"/>
      <c r="AJ727" s="115"/>
      <c r="AK727" s="115"/>
      <c r="AL727" s="115"/>
    </row>
    <row r="728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  <c r="AF728" s="115"/>
      <c r="AG728" s="115"/>
      <c r="AH728" s="115"/>
      <c r="AI728" s="115"/>
      <c r="AJ728" s="115"/>
      <c r="AK728" s="115"/>
      <c r="AL728" s="115"/>
    </row>
    <row r="729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  <c r="AF729" s="115"/>
      <c r="AG729" s="115"/>
      <c r="AH729" s="115"/>
      <c r="AI729" s="115"/>
      <c r="AJ729" s="115"/>
      <c r="AK729" s="115"/>
      <c r="AL729" s="115"/>
    </row>
    <row r="730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  <c r="AF730" s="115"/>
      <c r="AG730" s="115"/>
      <c r="AH730" s="115"/>
      <c r="AI730" s="115"/>
      <c r="AJ730" s="115"/>
      <c r="AK730" s="115"/>
      <c r="AL730" s="115"/>
    </row>
    <row r="73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  <c r="AF731" s="115"/>
      <c r="AG731" s="115"/>
      <c r="AH731" s="115"/>
      <c r="AI731" s="115"/>
      <c r="AJ731" s="115"/>
      <c r="AK731" s="115"/>
      <c r="AL731" s="115"/>
    </row>
    <row r="732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  <c r="AF732" s="115"/>
      <c r="AG732" s="115"/>
      <c r="AH732" s="115"/>
      <c r="AI732" s="115"/>
      <c r="AJ732" s="115"/>
      <c r="AK732" s="115"/>
      <c r="AL732" s="115"/>
    </row>
    <row r="733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  <c r="AF733" s="115"/>
      <c r="AG733" s="115"/>
      <c r="AH733" s="115"/>
      <c r="AI733" s="115"/>
      <c r="AJ733" s="115"/>
      <c r="AK733" s="115"/>
      <c r="AL733" s="115"/>
    </row>
    <row r="734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  <c r="AF734" s="115"/>
      <c r="AG734" s="115"/>
      <c r="AH734" s="115"/>
      <c r="AI734" s="115"/>
      <c r="AJ734" s="115"/>
      <c r="AK734" s="115"/>
      <c r="AL734" s="115"/>
    </row>
    <row r="735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  <c r="AF735" s="115"/>
      <c r="AG735" s="115"/>
      <c r="AH735" s="115"/>
      <c r="AI735" s="115"/>
      <c r="AJ735" s="115"/>
      <c r="AK735" s="115"/>
      <c r="AL735" s="115"/>
    </row>
    <row r="736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  <c r="AF736" s="115"/>
      <c r="AG736" s="115"/>
      <c r="AH736" s="115"/>
      <c r="AI736" s="115"/>
      <c r="AJ736" s="115"/>
      <c r="AK736" s="115"/>
      <c r="AL736" s="115"/>
    </row>
    <row r="737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  <c r="AF737" s="115"/>
      <c r="AG737" s="115"/>
      <c r="AH737" s="115"/>
      <c r="AI737" s="115"/>
      <c r="AJ737" s="115"/>
      <c r="AK737" s="115"/>
      <c r="AL737" s="115"/>
    </row>
    <row r="738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  <c r="AF738" s="115"/>
      <c r="AG738" s="115"/>
      <c r="AH738" s="115"/>
      <c r="AI738" s="115"/>
      <c r="AJ738" s="115"/>
      <c r="AK738" s="115"/>
      <c r="AL738" s="115"/>
    </row>
    <row r="739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  <c r="AF739" s="115"/>
      <c r="AG739" s="115"/>
      <c r="AH739" s="115"/>
      <c r="AI739" s="115"/>
      <c r="AJ739" s="115"/>
      <c r="AK739" s="115"/>
      <c r="AL739" s="115"/>
    </row>
    <row r="740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  <c r="AF740" s="115"/>
      <c r="AG740" s="115"/>
      <c r="AH740" s="115"/>
      <c r="AI740" s="115"/>
      <c r="AJ740" s="115"/>
      <c r="AK740" s="115"/>
      <c r="AL740" s="115"/>
    </row>
    <row r="74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  <c r="AF741" s="115"/>
      <c r="AG741" s="115"/>
      <c r="AH741" s="115"/>
      <c r="AI741" s="115"/>
      <c r="AJ741" s="115"/>
      <c r="AK741" s="115"/>
      <c r="AL741" s="115"/>
    </row>
    <row r="742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  <c r="AF742" s="115"/>
      <c r="AG742" s="115"/>
      <c r="AH742" s="115"/>
      <c r="AI742" s="115"/>
      <c r="AJ742" s="115"/>
      <c r="AK742" s="115"/>
      <c r="AL742" s="115"/>
    </row>
    <row r="743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  <c r="AF743" s="115"/>
      <c r="AG743" s="115"/>
      <c r="AH743" s="115"/>
      <c r="AI743" s="115"/>
      <c r="AJ743" s="115"/>
      <c r="AK743" s="115"/>
      <c r="AL743" s="115"/>
    </row>
    <row r="744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  <c r="AF744" s="115"/>
      <c r="AG744" s="115"/>
      <c r="AH744" s="115"/>
      <c r="AI744" s="115"/>
      <c r="AJ744" s="115"/>
      <c r="AK744" s="115"/>
      <c r="AL744" s="115"/>
    </row>
    <row r="745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  <c r="AF745" s="115"/>
      <c r="AG745" s="115"/>
      <c r="AH745" s="115"/>
      <c r="AI745" s="115"/>
      <c r="AJ745" s="115"/>
      <c r="AK745" s="115"/>
      <c r="AL745" s="115"/>
    </row>
    <row r="746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  <c r="AF746" s="115"/>
      <c r="AG746" s="115"/>
      <c r="AH746" s="115"/>
      <c r="AI746" s="115"/>
      <c r="AJ746" s="115"/>
      <c r="AK746" s="115"/>
      <c r="AL746" s="115"/>
    </row>
    <row r="747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  <c r="AF747" s="115"/>
      <c r="AG747" s="115"/>
      <c r="AH747" s="115"/>
      <c r="AI747" s="115"/>
      <c r="AJ747" s="115"/>
      <c r="AK747" s="115"/>
      <c r="AL747" s="115"/>
    </row>
    <row r="748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  <c r="AF748" s="115"/>
      <c r="AG748" s="115"/>
      <c r="AH748" s="115"/>
      <c r="AI748" s="115"/>
      <c r="AJ748" s="115"/>
      <c r="AK748" s="115"/>
      <c r="AL748" s="115"/>
    </row>
    <row r="749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  <c r="AF749" s="115"/>
      <c r="AG749" s="115"/>
      <c r="AH749" s="115"/>
      <c r="AI749" s="115"/>
      <c r="AJ749" s="115"/>
      <c r="AK749" s="115"/>
      <c r="AL749" s="115"/>
    </row>
    <row r="750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  <c r="AF750" s="115"/>
      <c r="AG750" s="115"/>
      <c r="AH750" s="115"/>
      <c r="AI750" s="115"/>
      <c r="AJ750" s="115"/>
      <c r="AK750" s="115"/>
      <c r="AL750" s="115"/>
    </row>
    <row r="75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  <c r="AF751" s="115"/>
      <c r="AG751" s="115"/>
      <c r="AH751" s="115"/>
      <c r="AI751" s="115"/>
      <c r="AJ751" s="115"/>
      <c r="AK751" s="115"/>
      <c r="AL751" s="115"/>
    </row>
    <row r="752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  <c r="AF752" s="115"/>
      <c r="AG752" s="115"/>
      <c r="AH752" s="115"/>
      <c r="AI752" s="115"/>
      <c r="AJ752" s="115"/>
      <c r="AK752" s="115"/>
      <c r="AL752" s="115"/>
    </row>
    <row r="753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  <c r="AF753" s="115"/>
      <c r="AG753" s="115"/>
      <c r="AH753" s="115"/>
      <c r="AI753" s="115"/>
      <c r="AJ753" s="115"/>
      <c r="AK753" s="115"/>
      <c r="AL753" s="115"/>
    </row>
    <row r="754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  <c r="AF754" s="115"/>
      <c r="AG754" s="115"/>
      <c r="AH754" s="115"/>
      <c r="AI754" s="115"/>
      <c r="AJ754" s="115"/>
      <c r="AK754" s="115"/>
      <c r="AL754" s="115"/>
    </row>
    <row r="755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  <c r="AF755" s="115"/>
      <c r="AG755" s="115"/>
      <c r="AH755" s="115"/>
      <c r="AI755" s="115"/>
      <c r="AJ755" s="115"/>
      <c r="AK755" s="115"/>
      <c r="AL755" s="115"/>
    </row>
    <row r="756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  <c r="AF756" s="115"/>
      <c r="AG756" s="115"/>
      <c r="AH756" s="115"/>
      <c r="AI756" s="115"/>
      <c r="AJ756" s="115"/>
      <c r="AK756" s="115"/>
      <c r="AL756" s="115"/>
    </row>
    <row r="757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  <c r="AF757" s="115"/>
      <c r="AG757" s="115"/>
      <c r="AH757" s="115"/>
      <c r="AI757" s="115"/>
      <c r="AJ757" s="115"/>
      <c r="AK757" s="115"/>
      <c r="AL757" s="115"/>
    </row>
    <row r="758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  <c r="AF758" s="115"/>
      <c r="AG758" s="115"/>
      <c r="AH758" s="115"/>
      <c r="AI758" s="115"/>
      <c r="AJ758" s="115"/>
      <c r="AK758" s="115"/>
      <c r="AL758" s="115"/>
    </row>
    <row r="759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  <c r="AF759" s="115"/>
      <c r="AG759" s="115"/>
      <c r="AH759" s="115"/>
      <c r="AI759" s="115"/>
      <c r="AJ759" s="115"/>
      <c r="AK759" s="115"/>
      <c r="AL759" s="115"/>
    </row>
    <row r="760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  <c r="AF760" s="115"/>
      <c r="AG760" s="115"/>
      <c r="AH760" s="115"/>
      <c r="AI760" s="115"/>
      <c r="AJ760" s="115"/>
      <c r="AK760" s="115"/>
      <c r="AL760" s="115"/>
    </row>
    <row r="76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  <c r="AF761" s="115"/>
      <c r="AG761" s="115"/>
      <c r="AH761" s="115"/>
      <c r="AI761" s="115"/>
      <c r="AJ761" s="115"/>
      <c r="AK761" s="115"/>
      <c r="AL761" s="115"/>
    </row>
    <row r="762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  <c r="AF762" s="115"/>
      <c r="AG762" s="115"/>
      <c r="AH762" s="115"/>
      <c r="AI762" s="115"/>
      <c r="AJ762" s="115"/>
      <c r="AK762" s="115"/>
      <c r="AL762" s="115"/>
    </row>
    <row r="763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  <c r="AF763" s="115"/>
      <c r="AG763" s="115"/>
      <c r="AH763" s="115"/>
      <c r="AI763" s="115"/>
      <c r="AJ763" s="115"/>
      <c r="AK763" s="115"/>
      <c r="AL763" s="115"/>
    </row>
    <row r="764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  <c r="AF764" s="115"/>
      <c r="AG764" s="115"/>
      <c r="AH764" s="115"/>
      <c r="AI764" s="115"/>
      <c r="AJ764" s="115"/>
      <c r="AK764" s="115"/>
      <c r="AL764" s="115"/>
    </row>
    <row r="765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  <c r="AF765" s="115"/>
      <c r="AG765" s="115"/>
      <c r="AH765" s="115"/>
      <c r="AI765" s="115"/>
      <c r="AJ765" s="115"/>
      <c r="AK765" s="115"/>
      <c r="AL765" s="115"/>
    </row>
    <row r="766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  <c r="AF766" s="115"/>
      <c r="AG766" s="115"/>
      <c r="AH766" s="115"/>
      <c r="AI766" s="115"/>
      <c r="AJ766" s="115"/>
      <c r="AK766" s="115"/>
      <c r="AL766" s="115"/>
    </row>
    <row r="767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  <c r="AF767" s="115"/>
      <c r="AG767" s="115"/>
      <c r="AH767" s="115"/>
      <c r="AI767" s="115"/>
      <c r="AJ767" s="115"/>
      <c r="AK767" s="115"/>
      <c r="AL767" s="115"/>
    </row>
    <row r="768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  <c r="AF768" s="115"/>
      <c r="AG768" s="115"/>
      <c r="AH768" s="115"/>
      <c r="AI768" s="115"/>
      <c r="AJ768" s="115"/>
      <c r="AK768" s="115"/>
      <c r="AL768" s="115"/>
    </row>
    <row r="769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  <c r="AF769" s="115"/>
      <c r="AG769" s="115"/>
      <c r="AH769" s="115"/>
      <c r="AI769" s="115"/>
      <c r="AJ769" s="115"/>
      <c r="AK769" s="115"/>
      <c r="AL769" s="115"/>
    </row>
    <row r="770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  <c r="AF770" s="115"/>
      <c r="AG770" s="115"/>
      <c r="AH770" s="115"/>
      <c r="AI770" s="115"/>
      <c r="AJ770" s="115"/>
      <c r="AK770" s="115"/>
      <c r="AL770" s="115"/>
    </row>
    <row r="77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  <c r="AF771" s="115"/>
      <c r="AG771" s="115"/>
      <c r="AH771" s="115"/>
      <c r="AI771" s="115"/>
      <c r="AJ771" s="115"/>
      <c r="AK771" s="115"/>
      <c r="AL771" s="115"/>
    </row>
    <row r="772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  <c r="AF772" s="115"/>
      <c r="AG772" s="115"/>
      <c r="AH772" s="115"/>
      <c r="AI772" s="115"/>
      <c r="AJ772" s="115"/>
      <c r="AK772" s="115"/>
      <c r="AL772" s="115"/>
    </row>
    <row r="773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  <c r="AF773" s="115"/>
      <c r="AG773" s="115"/>
      <c r="AH773" s="115"/>
      <c r="AI773" s="115"/>
      <c r="AJ773" s="115"/>
      <c r="AK773" s="115"/>
      <c r="AL773" s="115"/>
    </row>
    <row r="774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  <c r="AF774" s="115"/>
      <c r="AG774" s="115"/>
      <c r="AH774" s="115"/>
      <c r="AI774" s="115"/>
      <c r="AJ774" s="115"/>
      <c r="AK774" s="115"/>
      <c r="AL774" s="115"/>
    </row>
    <row r="775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  <c r="AF775" s="115"/>
      <c r="AG775" s="115"/>
      <c r="AH775" s="115"/>
      <c r="AI775" s="115"/>
      <c r="AJ775" s="115"/>
      <c r="AK775" s="115"/>
      <c r="AL775" s="115"/>
    </row>
    <row r="776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  <c r="AF776" s="115"/>
      <c r="AG776" s="115"/>
      <c r="AH776" s="115"/>
      <c r="AI776" s="115"/>
      <c r="AJ776" s="115"/>
      <c r="AK776" s="115"/>
      <c r="AL776" s="115"/>
    </row>
    <row r="777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  <c r="AF777" s="115"/>
      <c r="AG777" s="115"/>
      <c r="AH777" s="115"/>
      <c r="AI777" s="115"/>
      <c r="AJ777" s="115"/>
      <c r="AK777" s="115"/>
      <c r="AL777" s="115"/>
    </row>
    <row r="778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  <c r="AF778" s="115"/>
      <c r="AG778" s="115"/>
      <c r="AH778" s="115"/>
      <c r="AI778" s="115"/>
      <c r="AJ778" s="115"/>
      <c r="AK778" s="115"/>
      <c r="AL778" s="115"/>
    </row>
    <row r="779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  <c r="AF779" s="115"/>
      <c r="AG779" s="115"/>
      <c r="AH779" s="115"/>
      <c r="AI779" s="115"/>
      <c r="AJ779" s="115"/>
      <c r="AK779" s="115"/>
      <c r="AL779" s="115"/>
    </row>
    <row r="780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  <c r="AF780" s="115"/>
      <c r="AG780" s="115"/>
      <c r="AH780" s="115"/>
      <c r="AI780" s="115"/>
      <c r="AJ780" s="115"/>
      <c r="AK780" s="115"/>
      <c r="AL780" s="115"/>
    </row>
    <row r="78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  <c r="AF781" s="115"/>
      <c r="AG781" s="115"/>
      <c r="AH781" s="115"/>
      <c r="AI781" s="115"/>
      <c r="AJ781" s="115"/>
      <c r="AK781" s="115"/>
      <c r="AL781" s="115"/>
    </row>
    <row r="782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  <c r="AF782" s="115"/>
      <c r="AG782" s="115"/>
      <c r="AH782" s="115"/>
      <c r="AI782" s="115"/>
      <c r="AJ782" s="115"/>
      <c r="AK782" s="115"/>
      <c r="AL782" s="115"/>
    </row>
    <row r="783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  <c r="AF783" s="115"/>
      <c r="AG783" s="115"/>
      <c r="AH783" s="115"/>
      <c r="AI783" s="115"/>
      <c r="AJ783" s="115"/>
      <c r="AK783" s="115"/>
      <c r="AL783" s="115"/>
    </row>
    <row r="784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  <c r="AF784" s="115"/>
      <c r="AG784" s="115"/>
      <c r="AH784" s="115"/>
      <c r="AI784" s="115"/>
      <c r="AJ784" s="115"/>
      <c r="AK784" s="115"/>
      <c r="AL784" s="115"/>
    </row>
    <row r="785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  <c r="AF785" s="115"/>
      <c r="AG785" s="115"/>
      <c r="AH785" s="115"/>
      <c r="AI785" s="115"/>
      <c r="AJ785" s="115"/>
      <c r="AK785" s="115"/>
      <c r="AL785" s="115"/>
    </row>
    <row r="786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  <c r="AF786" s="115"/>
      <c r="AG786" s="115"/>
      <c r="AH786" s="115"/>
      <c r="AI786" s="115"/>
      <c r="AJ786" s="115"/>
      <c r="AK786" s="115"/>
      <c r="AL786" s="115"/>
    </row>
    <row r="787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  <c r="AF787" s="115"/>
      <c r="AG787" s="115"/>
      <c r="AH787" s="115"/>
      <c r="AI787" s="115"/>
      <c r="AJ787" s="115"/>
      <c r="AK787" s="115"/>
      <c r="AL787" s="115"/>
    </row>
    <row r="788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  <c r="AF788" s="115"/>
      <c r="AG788" s="115"/>
      <c r="AH788" s="115"/>
      <c r="AI788" s="115"/>
      <c r="AJ788" s="115"/>
      <c r="AK788" s="115"/>
      <c r="AL788" s="115"/>
    </row>
    <row r="789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  <c r="AF789" s="115"/>
      <c r="AG789" s="115"/>
      <c r="AH789" s="115"/>
      <c r="AI789" s="115"/>
      <c r="AJ789" s="115"/>
      <c r="AK789" s="115"/>
      <c r="AL789" s="115"/>
    </row>
    <row r="790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  <c r="AF790" s="115"/>
      <c r="AG790" s="115"/>
      <c r="AH790" s="115"/>
      <c r="AI790" s="115"/>
      <c r="AJ790" s="115"/>
      <c r="AK790" s="115"/>
      <c r="AL790" s="115"/>
    </row>
    <row r="79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  <c r="AF791" s="115"/>
      <c r="AG791" s="115"/>
      <c r="AH791" s="115"/>
      <c r="AI791" s="115"/>
      <c r="AJ791" s="115"/>
      <c r="AK791" s="115"/>
      <c r="AL791" s="115"/>
    </row>
    <row r="792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  <c r="AF792" s="115"/>
      <c r="AG792" s="115"/>
      <c r="AH792" s="115"/>
      <c r="AI792" s="115"/>
      <c r="AJ792" s="115"/>
      <c r="AK792" s="115"/>
      <c r="AL792" s="115"/>
    </row>
    <row r="793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  <c r="AF793" s="115"/>
      <c r="AG793" s="115"/>
      <c r="AH793" s="115"/>
      <c r="AI793" s="115"/>
      <c r="AJ793" s="115"/>
      <c r="AK793" s="115"/>
      <c r="AL793" s="115"/>
    </row>
    <row r="794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  <c r="AF794" s="115"/>
      <c r="AG794" s="115"/>
      <c r="AH794" s="115"/>
      <c r="AI794" s="115"/>
      <c r="AJ794" s="115"/>
      <c r="AK794" s="115"/>
      <c r="AL794" s="115"/>
    </row>
    <row r="795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  <c r="AF795" s="115"/>
      <c r="AG795" s="115"/>
      <c r="AH795" s="115"/>
      <c r="AI795" s="115"/>
      <c r="AJ795" s="115"/>
      <c r="AK795" s="115"/>
      <c r="AL795" s="115"/>
    </row>
    <row r="796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  <c r="AF796" s="115"/>
      <c r="AG796" s="115"/>
      <c r="AH796" s="115"/>
      <c r="AI796" s="115"/>
      <c r="AJ796" s="115"/>
      <c r="AK796" s="115"/>
      <c r="AL796" s="115"/>
    </row>
    <row r="797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  <c r="AF797" s="115"/>
      <c r="AG797" s="115"/>
      <c r="AH797" s="115"/>
      <c r="AI797" s="115"/>
      <c r="AJ797" s="115"/>
      <c r="AK797" s="115"/>
      <c r="AL797" s="115"/>
    </row>
    <row r="798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  <c r="AF798" s="115"/>
      <c r="AG798" s="115"/>
      <c r="AH798" s="115"/>
      <c r="AI798" s="115"/>
      <c r="AJ798" s="115"/>
      <c r="AK798" s="115"/>
      <c r="AL798" s="115"/>
    </row>
    <row r="799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  <c r="AF799" s="115"/>
      <c r="AG799" s="115"/>
      <c r="AH799" s="115"/>
      <c r="AI799" s="115"/>
      <c r="AJ799" s="115"/>
      <c r="AK799" s="115"/>
      <c r="AL799" s="115"/>
    </row>
    <row r="800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  <c r="AF800" s="115"/>
      <c r="AG800" s="115"/>
      <c r="AH800" s="115"/>
      <c r="AI800" s="115"/>
      <c r="AJ800" s="115"/>
      <c r="AK800" s="115"/>
      <c r="AL800" s="115"/>
    </row>
    <row r="80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  <c r="AF801" s="115"/>
      <c r="AG801" s="115"/>
      <c r="AH801" s="115"/>
      <c r="AI801" s="115"/>
      <c r="AJ801" s="115"/>
      <c r="AK801" s="115"/>
      <c r="AL801" s="115"/>
    </row>
    <row r="802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  <c r="AF802" s="115"/>
      <c r="AG802" s="115"/>
      <c r="AH802" s="115"/>
      <c r="AI802" s="115"/>
      <c r="AJ802" s="115"/>
      <c r="AK802" s="115"/>
      <c r="AL802" s="115"/>
    </row>
    <row r="803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  <c r="AF803" s="115"/>
      <c r="AG803" s="115"/>
      <c r="AH803" s="115"/>
      <c r="AI803" s="115"/>
      <c r="AJ803" s="115"/>
      <c r="AK803" s="115"/>
      <c r="AL803" s="115"/>
    </row>
    <row r="804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  <c r="AF804" s="115"/>
      <c r="AG804" s="115"/>
      <c r="AH804" s="115"/>
      <c r="AI804" s="115"/>
      <c r="AJ804" s="115"/>
      <c r="AK804" s="115"/>
      <c r="AL804" s="115"/>
    </row>
    <row r="805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  <c r="AF805" s="115"/>
      <c r="AG805" s="115"/>
      <c r="AH805" s="115"/>
      <c r="AI805" s="115"/>
      <c r="AJ805" s="115"/>
      <c r="AK805" s="115"/>
      <c r="AL805" s="115"/>
    </row>
    <row r="806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  <c r="AF806" s="115"/>
      <c r="AG806" s="115"/>
      <c r="AH806" s="115"/>
      <c r="AI806" s="115"/>
      <c r="AJ806" s="115"/>
      <c r="AK806" s="115"/>
      <c r="AL806" s="115"/>
    </row>
    <row r="807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  <c r="AF807" s="115"/>
      <c r="AG807" s="115"/>
      <c r="AH807" s="115"/>
      <c r="AI807" s="115"/>
      <c r="AJ807" s="115"/>
      <c r="AK807" s="115"/>
      <c r="AL807" s="115"/>
    </row>
    <row r="808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  <c r="AF808" s="115"/>
      <c r="AG808" s="115"/>
      <c r="AH808" s="115"/>
      <c r="AI808" s="115"/>
      <c r="AJ808" s="115"/>
      <c r="AK808" s="115"/>
      <c r="AL808" s="115"/>
    </row>
    <row r="809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  <c r="AF809" s="115"/>
      <c r="AG809" s="115"/>
      <c r="AH809" s="115"/>
      <c r="AI809" s="115"/>
      <c r="AJ809" s="115"/>
      <c r="AK809" s="115"/>
      <c r="AL809" s="115"/>
    </row>
    <row r="810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  <c r="AF810" s="115"/>
      <c r="AG810" s="115"/>
      <c r="AH810" s="115"/>
      <c r="AI810" s="115"/>
      <c r="AJ810" s="115"/>
      <c r="AK810" s="115"/>
      <c r="AL810" s="115"/>
    </row>
    <row r="81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  <c r="AF811" s="115"/>
      <c r="AG811" s="115"/>
      <c r="AH811" s="115"/>
      <c r="AI811" s="115"/>
      <c r="AJ811" s="115"/>
      <c r="AK811" s="115"/>
      <c r="AL811" s="115"/>
    </row>
    <row r="812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  <c r="AF812" s="115"/>
      <c r="AG812" s="115"/>
      <c r="AH812" s="115"/>
      <c r="AI812" s="115"/>
      <c r="AJ812" s="115"/>
      <c r="AK812" s="115"/>
      <c r="AL812" s="115"/>
    </row>
    <row r="813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  <c r="AF813" s="115"/>
      <c r="AG813" s="115"/>
      <c r="AH813" s="115"/>
      <c r="AI813" s="115"/>
      <c r="AJ813" s="115"/>
      <c r="AK813" s="115"/>
      <c r="AL813" s="115"/>
    </row>
    <row r="814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  <c r="AF814" s="115"/>
      <c r="AG814" s="115"/>
      <c r="AH814" s="115"/>
      <c r="AI814" s="115"/>
      <c r="AJ814" s="115"/>
      <c r="AK814" s="115"/>
      <c r="AL814" s="115"/>
    </row>
    <row r="815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  <c r="AF815" s="115"/>
      <c r="AG815" s="115"/>
      <c r="AH815" s="115"/>
      <c r="AI815" s="115"/>
      <c r="AJ815" s="115"/>
      <c r="AK815" s="115"/>
      <c r="AL815" s="115"/>
    </row>
    <row r="816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  <c r="AF816" s="115"/>
      <c r="AG816" s="115"/>
      <c r="AH816" s="115"/>
      <c r="AI816" s="115"/>
      <c r="AJ816" s="115"/>
      <c r="AK816" s="115"/>
      <c r="AL816" s="115"/>
    </row>
    <row r="817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  <c r="AF817" s="115"/>
      <c r="AG817" s="115"/>
      <c r="AH817" s="115"/>
      <c r="AI817" s="115"/>
      <c r="AJ817" s="115"/>
      <c r="AK817" s="115"/>
      <c r="AL817" s="115"/>
    </row>
    <row r="818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  <c r="AF818" s="115"/>
      <c r="AG818" s="115"/>
      <c r="AH818" s="115"/>
      <c r="AI818" s="115"/>
      <c r="AJ818" s="115"/>
      <c r="AK818" s="115"/>
      <c r="AL818" s="115"/>
    </row>
    <row r="819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  <c r="AF819" s="115"/>
      <c r="AG819" s="115"/>
      <c r="AH819" s="115"/>
      <c r="AI819" s="115"/>
      <c r="AJ819" s="115"/>
      <c r="AK819" s="115"/>
      <c r="AL819" s="115"/>
    </row>
    <row r="820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  <c r="AF820" s="115"/>
      <c r="AG820" s="115"/>
      <c r="AH820" s="115"/>
      <c r="AI820" s="115"/>
      <c r="AJ820" s="115"/>
      <c r="AK820" s="115"/>
      <c r="AL820" s="115"/>
    </row>
    <row r="82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  <c r="AF821" s="115"/>
      <c r="AG821" s="115"/>
      <c r="AH821" s="115"/>
      <c r="AI821" s="115"/>
      <c r="AJ821" s="115"/>
      <c r="AK821" s="115"/>
      <c r="AL821" s="115"/>
    </row>
    <row r="822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  <c r="AF822" s="115"/>
      <c r="AG822" s="115"/>
      <c r="AH822" s="115"/>
      <c r="AI822" s="115"/>
      <c r="AJ822" s="115"/>
      <c r="AK822" s="115"/>
      <c r="AL822" s="115"/>
    </row>
    <row r="823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  <c r="AE823" s="115"/>
      <c r="AF823" s="115"/>
      <c r="AG823" s="115"/>
      <c r="AH823" s="115"/>
      <c r="AI823" s="115"/>
      <c r="AJ823" s="115"/>
      <c r="AK823" s="115"/>
      <c r="AL823" s="115"/>
    </row>
    <row r="824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  <c r="AE824" s="115"/>
      <c r="AF824" s="115"/>
      <c r="AG824" s="115"/>
      <c r="AH824" s="115"/>
      <c r="AI824" s="115"/>
      <c r="AJ824" s="115"/>
      <c r="AK824" s="115"/>
      <c r="AL824" s="115"/>
    </row>
    <row r="825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  <c r="AE825" s="115"/>
      <c r="AF825" s="115"/>
      <c r="AG825" s="115"/>
      <c r="AH825" s="115"/>
      <c r="AI825" s="115"/>
      <c r="AJ825" s="115"/>
      <c r="AK825" s="115"/>
      <c r="AL825" s="115"/>
    </row>
    <row r="826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  <c r="AE826" s="115"/>
      <c r="AF826" s="115"/>
      <c r="AG826" s="115"/>
      <c r="AH826" s="115"/>
      <c r="AI826" s="115"/>
      <c r="AJ826" s="115"/>
      <c r="AK826" s="115"/>
      <c r="AL826" s="115"/>
    </row>
    <row r="827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  <c r="AE827" s="115"/>
      <c r="AF827" s="115"/>
      <c r="AG827" s="115"/>
      <c r="AH827" s="115"/>
      <c r="AI827" s="115"/>
      <c r="AJ827" s="115"/>
      <c r="AK827" s="115"/>
      <c r="AL827" s="115"/>
    </row>
    <row r="828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  <c r="AE828" s="115"/>
      <c r="AF828" s="115"/>
      <c r="AG828" s="115"/>
      <c r="AH828" s="115"/>
      <c r="AI828" s="115"/>
      <c r="AJ828" s="115"/>
      <c r="AK828" s="115"/>
      <c r="AL828" s="115"/>
    </row>
    <row r="829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  <c r="AE829" s="115"/>
      <c r="AF829" s="115"/>
      <c r="AG829" s="115"/>
      <c r="AH829" s="115"/>
      <c r="AI829" s="115"/>
      <c r="AJ829" s="115"/>
      <c r="AK829" s="115"/>
      <c r="AL829" s="115"/>
    </row>
    <row r="830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  <c r="AE830" s="115"/>
      <c r="AF830" s="115"/>
      <c r="AG830" s="115"/>
      <c r="AH830" s="115"/>
      <c r="AI830" s="115"/>
      <c r="AJ830" s="115"/>
      <c r="AK830" s="115"/>
      <c r="AL830" s="115"/>
    </row>
    <row r="83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  <c r="AE831" s="115"/>
      <c r="AF831" s="115"/>
      <c r="AG831" s="115"/>
      <c r="AH831" s="115"/>
      <c r="AI831" s="115"/>
      <c r="AJ831" s="115"/>
      <c r="AK831" s="115"/>
      <c r="AL831" s="115"/>
    </row>
    <row r="832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  <c r="AE832" s="115"/>
      <c r="AF832" s="115"/>
      <c r="AG832" s="115"/>
      <c r="AH832" s="115"/>
      <c r="AI832" s="115"/>
      <c r="AJ832" s="115"/>
      <c r="AK832" s="115"/>
      <c r="AL832" s="115"/>
    </row>
    <row r="833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  <c r="AE833" s="115"/>
      <c r="AF833" s="115"/>
      <c r="AG833" s="115"/>
      <c r="AH833" s="115"/>
      <c r="AI833" s="115"/>
      <c r="AJ833" s="115"/>
      <c r="AK833" s="115"/>
      <c r="AL833" s="115"/>
    </row>
    <row r="834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  <c r="AE834" s="115"/>
      <c r="AF834" s="115"/>
      <c r="AG834" s="115"/>
      <c r="AH834" s="115"/>
      <c r="AI834" s="115"/>
      <c r="AJ834" s="115"/>
      <c r="AK834" s="115"/>
      <c r="AL834" s="115"/>
    </row>
    <row r="835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  <c r="AE835" s="115"/>
      <c r="AF835" s="115"/>
      <c r="AG835" s="115"/>
      <c r="AH835" s="115"/>
      <c r="AI835" s="115"/>
      <c r="AJ835" s="115"/>
      <c r="AK835" s="115"/>
      <c r="AL835" s="115"/>
    </row>
    <row r="836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  <c r="AE836" s="115"/>
      <c r="AF836" s="115"/>
      <c r="AG836" s="115"/>
      <c r="AH836" s="115"/>
      <c r="AI836" s="115"/>
      <c r="AJ836" s="115"/>
      <c r="AK836" s="115"/>
      <c r="AL836" s="115"/>
    </row>
    <row r="837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  <c r="AE837" s="115"/>
      <c r="AF837" s="115"/>
      <c r="AG837" s="115"/>
      <c r="AH837" s="115"/>
      <c r="AI837" s="115"/>
      <c r="AJ837" s="115"/>
      <c r="AK837" s="115"/>
      <c r="AL837" s="115"/>
    </row>
    <row r="838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  <c r="AE838" s="115"/>
      <c r="AF838" s="115"/>
      <c r="AG838" s="115"/>
      <c r="AH838" s="115"/>
      <c r="AI838" s="115"/>
      <c r="AJ838" s="115"/>
      <c r="AK838" s="115"/>
      <c r="AL838" s="115"/>
    </row>
    <row r="839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  <c r="AD839" s="115"/>
      <c r="AE839" s="115"/>
      <c r="AF839" s="115"/>
      <c r="AG839" s="115"/>
      <c r="AH839" s="115"/>
      <c r="AI839" s="115"/>
      <c r="AJ839" s="115"/>
      <c r="AK839" s="115"/>
      <c r="AL839" s="115"/>
    </row>
    <row r="840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  <c r="AD840" s="115"/>
      <c r="AE840" s="115"/>
      <c r="AF840" s="115"/>
      <c r="AG840" s="115"/>
      <c r="AH840" s="115"/>
      <c r="AI840" s="115"/>
      <c r="AJ840" s="115"/>
      <c r="AK840" s="115"/>
      <c r="AL840" s="115"/>
    </row>
    <row r="84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  <c r="AD841" s="115"/>
      <c r="AE841" s="115"/>
      <c r="AF841" s="115"/>
      <c r="AG841" s="115"/>
      <c r="AH841" s="115"/>
      <c r="AI841" s="115"/>
      <c r="AJ841" s="115"/>
      <c r="AK841" s="115"/>
      <c r="AL841" s="115"/>
    </row>
    <row r="842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  <c r="AD842" s="115"/>
      <c r="AE842" s="115"/>
      <c r="AF842" s="115"/>
      <c r="AG842" s="115"/>
      <c r="AH842" s="115"/>
      <c r="AI842" s="115"/>
      <c r="AJ842" s="115"/>
      <c r="AK842" s="115"/>
      <c r="AL842" s="115"/>
    </row>
    <row r="843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  <c r="AD843" s="115"/>
      <c r="AE843" s="115"/>
      <c r="AF843" s="115"/>
      <c r="AG843" s="115"/>
      <c r="AH843" s="115"/>
      <c r="AI843" s="115"/>
      <c r="AJ843" s="115"/>
      <c r="AK843" s="115"/>
      <c r="AL843" s="115"/>
    </row>
    <row r="844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  <c r="AD844" s="115"/>
      <c r="AE844" s="115"/>
      <c r="AF844" s="115"/>
      <c r="AG844" s="115"/>
      <c r="AH844" s="115"/>
      <c r="AI844" s="115"/>
      <c r="AJ844" s="115"/>
      <c r="AK844" s="115"/>
      <c r="AL844" s="115"/>
    </row>
    <row r="845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  <c r="AD845" s="115"/>
      <c r="AE845" s="115"/>
      <c r="AF845" s="115"/>
      <c r="AG845" s="115"/>
      <c r="AH845" s="115"/>
      <c r="AI845" s="115"/>
      <c r="AJ845" s="115"/>
      <c r="AK845" s="115"/>
      <c r="AL845" s="115"/>
    </row>
    <row r="846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  <c r="AD846" s="115"/>
      <c r="AE846" s="115"/>
      <c r="AF846" s="115"/>
      <c r="AG846" s="115"/>
      <c r="AH846" s="115"/>
      <c r="AI846" s="115"/>
      <c r="AJ846" s="115"/>
      <c r="AK846" s="115"/>
      <c r="AL846" s="115"/>
    </row>
    <row r="847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  <c r="AD847" s="115"/>
      <c r="AE847" s="115"/>
      <c r="AF847" s="115"/>
      <c r="AG847" s="115"/>
      <c r="AH847" s="115"/>
      <c r="AI847" s="115"/>
      <c r="AJ847" s="115"/>
      <c r="AK847" s="115"/>
      <c r="AL847" s="115"/>
    </row>
    <row r="848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  <c r="AD848" s="115"/>
      <c r="AE848" s="115"/>
      <c r="AF848" s="115"/>
      <c r="AG848" s="115"/>
      <c r="AH848" s="115"/>
      <c r="AI848" s="115"/>
      <c r="AJ848" s="115"/>
      <c r="AK848" s="115"/>
      <c r="AL848" s="115"/>
    </row>
    <row r="849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  <c r="AD849" s="115"/>
      <c r="AE849" s="115"/>
      <c r="AF849" s="115"/>
      <c r="AG849" s="115"/>
      <c r="AH849" s="115"/>
      <c r="AI849" s="115"/>
      <c r="AJ849" s="115"/>
      <c r="AK849" s="115"/>
      <c r="AL849" s="115"/>
    </row>
    <row r="850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  <c r="AD850" s="115"/>
      <c r="AE850" s="115"/>
      <c r="AF850" s="115"/>
      <c r="AG850" s="115"/>
      <c r="AH850" s="115"/>
      <c r="AI850" s="115"/>
      <c r="AJ850" s="115"/>
      <c r="AK850" s="115"/>
      <c r="AL850" s="115"/>
    </row>
    <row r="85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  <c r="AD851" s="115"/>
      <c r="AE851" s="115"/>
      <c r="AF851" s="115"/>
      <c r="AG851" s="115"/>
      <c r="AH851" s="115"/>
      <c r="AI851" s="115"/>
      <c r="AJ851" s="115"/>
      <c r="AK851" s="115"/>
      <c r="AL851" s="115"/>
    </row>
    <row r="852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  <c r="AD852" s="115"/>
      <c r="AE852" s="115"/>
      <c r="AF852" s="115"/>
      <c r="AG852" s="115"/>
      <c r="AH852" s="115"/>
      <c r="AI852" s="115"/>
      <c r="AJ852" s="115"/>
      <c r="AK852" s="115"/>
      <c r="AL852" s="115"/>
    </row>
    <row r="853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  <c r="AD853" s="115"/>
      <c r="AE853" s="115"/>
      <c r="AF853" s="115"/>
      <c r="AG853" s="115"/>
      <c r="AH853" s="115"/>
      <c r="AI853" s="115"/>
      <c r="AJ853" s="115"/>
      <c r="AK853" s="115"/>
      <c r="AL853" s="115"/>
    </row>
    <row r="854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  <c r="AD854" s="115"/>
      <c r="AE854" s="115"/>
      <c r="AF854" s="115"/>
      <c r="AG854" s="115"/>
      <c r="AH854" s="115"/>
      <c r="AI854" s="115"/>
      <c r="AJ854" s="115"/>
      <c r="AK854" s="115"/>
      <c r="AL854" s="115"/>
    </row>
    <row r="855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  <c r="AD855" s="115"/>
      <c r="AE855" s="115"/>
      <c r="AF855" s="115"/>
      <c r="AG855" s="115"/>
      <c r="AH855" s="115"/>
      <c r="AI855" s="115"/>
      <c r="AJ855" s="115"/>
      <c r="AK855" s="115"/>
      <c r="AL855" s="115"/>
    </row>
    <row r="856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  <c r="AD856" s="115"/>
      <c r="AE856" s="115"/>
      <c r="AF856" s="115"/>
      <c r="AG856" s="115"/>
      <c r="AH856" s="115"/>
      <c r="AI856" s="115"/>
      <c r="AJ856" s="115"/>
      <c r="AK856" s="115"/>
      <c r="AL856" s="115"/>
    </row>
    <row r="857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  <c r="AE857" s="115"/>
      <c r="AF857" s="115"/>
      <c r="AG857" s="115"/>
      <c r="AH857" s="115"/>
      <c r="AI857" s="115"/>
      <c r="AJ857" s="115"/>
      <c r="AK857" s="115"/>
      <c r="AL857" s="115"/>
    </row>
    <row r="858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  <c r="AD858" s="115"/>
      <c r="AE858" s="115"/>
      <c r="AF858" s="115"/>
      <c r="AG858" s="115"/>
      <c r="AH858" s="115"/>
      <c r="AI858" s="115"/>
      <c r="AJ858" s="115"/>
      <c r="AK858" s="115"/>
      <c r="AL858" s="115"/>
    </row>
    <row r="859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  <c r="AD859" s="115"/>
      <c r="AE859" s="115"/>
      <c r="AF859" s="115"/>
      <c r="AG859" s="115"/>
      <c r="AH859" s="115"/>
      <c r="AI859" s="115"/>
      <c r="AJ859" s="115"/>
      <c r="AK859" s="115"/>
      <c r="AL859" s="115"/>
    </row>
    <row r="860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  <c r="AE860" s="115"/>
      <c r="AF860" s="115"/>
      <c r="AG860" s="115"/>
      <c r="AH860" s="115"/>
      <c r="AI860" s="115"/>
      <c r="AJ860" s="115"/>
      <c r="AK860" s="115"/>
      <c r="AL860" s="115"/>
    </row>
    <row r="86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  <c r="AD861" s="115"/>
      <c r="AE861" s="115"/>
      <c r="AF861" s="115"/>
      <c r="AG861" s="115"/>
      <c r="AH861" s="115"/>
      <c r="AI861" s="115"/>
      <c r="AJ861" s="115"/>
      <c r="AK861" s="115"/>
      <c r="AL861" s="115"/>
    </row>
    <row r="862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  <c r="AD862" s="115"/>
      <c r="AE862" s="115"/>
      <c r="AF862" s="115"/>
      <c r="AG862" s="115"/>
      <c r="AH862" s="115"/>
      <c r="AI862" s="115"/>
      <c r="AJ862" s="115"/>
      <c r="AK862" s="115"/>
      <c r="AL862" s="115"/>
    </row>
    <row r="863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  <c r="AE863" s="115"/>
      <c r="AF863" s="115"/>
      <c r="AG863" s="115"/>
      <c r="AH863" s="115"/>
      <c r="AI863" s="115"/>
      <c r="AJ863" s="115"/>
      <c r="AK863" s="115"/>
      <c r="AL863" s="115"/>
    </row>
    <row r="864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  <c r="AD864" s="115"/>
      <c r="AE864" s="115"/>
      <c r="AF864" s="115"/>
      <c r="AG864" s="115"/>
      <c r="AH864" s="115"/>
      <c r="AI864" s="115"/>
      <c r="AJ864" s="115"/>
      <c r="AK864" s="115"/>
      <c r="AL864" s="115"/>
    </row>
    <row r="865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  <c r="AD865" s="115"/>
      <c r="AE865" s="115"/>
      <c r="AF865" s="115"/>
      <c r="AG865" s="115"/>
      <c r="AH865" s="115"/>
      <c r="AI865" s="115"/>
      <c r="AJ865" s="115"/>
      <c r="AK865" s="115"/>
      <c r="AL865" s="115"/>
    </row>
    <row r="866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  <c r="AE866" s="115"/>
      <c r="AF866" s="115"/>
      <c r="AG866" s="115"/>
      <c r="AH866" s="115"/>
      <c r="AI866" s="115"/>
      <c r="AJ866" s="115"/>
      <c r="AK866" s="115"/>
      <c r="AL866" s="115"/>
    </row>
    <row r="867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  <c r="AE867" s="115"/>
      <c r="AF867" s="115"/>
      <c r="AG867" s="115"/>
      <c r="AH867" s="115"/>
      <c r="AI867" s="115"/>
      <c r="AJ867" s="115"/>
      <c r="AK867" s="115"/>
      <c r="AL867" s="115"/>
    </row>
    <row r="868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  <c r="AE868" s="115"/>
      <c r="AF868" s="115"/>
      <c r="AG868" s="115"/>
      <c r="AH868" s="115"/>
      <c r="AI868" s="115"/>
      <c r="AJ868" s="115"/>
      <c r="AK868" s="115"/>
      <c r="AL868" s="115"/>
    </row>
    <row r="869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  <c r="AF869" s="115"/>
      <c r="AG869" s="115"/>
      <c r="AH869" s="115"/>
      <c r="AI869" s="115"/>
      <c r="AJ869" s="115"/>
      <c r="AK869" s="115"/>
      <c r="AL869" s="115"/>
    </row>
    <row r="870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  <c r="AF870" s="115"/>
      <c r="AG870" s="115"/>
      <c r="AH870" s="115"/>
      <c r="AI870" s="115"/>
      <c r="AJ870" s="115"/>
      <c r="AK870" s="115"/>
      <c r="AL870" s="115"/>
    </row>
    <row r="87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  <c r="AF871" s="115"/>
      <c r="AG871" s="115"/>
      <c r="AH871" s="115"/>
      <c r="AI871" s="115"/>
      <c r="AJ871" s="115"/>
      <c r="AK871" s="115"/>
      <c r="AL871" s="115"/>
    </row>
    <row r="872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  <c r="AF872" s="115"/>
      <c r="AG872" s="115"/>
      <c r="AH872" s="115"/>
      <c r="AI872" s="115"/>
      <c r="AJ872" s="115"/>
      <c r="AK872" s="115"/>
      <c r="AL872" s="115"/>
    </row>
    <row r="873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  <c r="AF873" s="115"/>
      <c r="AG873" s="115"/>
      <c r="AH873" s="115"/>
      <c r="AI873" s="115"/>
      <c r="AJ873" s="115"/>
      <c r="AK873" s="115"/>
      <c r="AL873" s="115"/>
    </row>
    <row r="874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  <c r="AF874" s="115"/>
      <c r="AG874" s="115"/>
      <c r="AH874" s="115"/>
      <c r="AI874" s="115"/>
      <c r="AJ874" s="115"/>
      <c r="AK874" s="115"/>
      <c r="AL874" s="115"/>
    </row>
    <row r="875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  <c r="AF875" s="115"/>
      <c r="AG875" s="115"/>
      <c r="AH875" s="115"/>
      <c r="AI875" s="115"/>
      <c r="AJ875" s="115"/>
      <c r="AK875" s="115"/>
      <c r="AL875" s="115"/>
    </row>
    <row r="876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  <c r="AF876" s="115"/>
      <c r="AG876" s="115"/>
      <c r="AH876" s="115"/>
      <c r="AI876" s="115"/>
      <c r="AJ876" s="115"/>
      <c r="AK876" s="115"/>
      <c r="AL876" s="115"/>
    </row>
    <row r="877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  <c r="AF877" s="115"/>
      <c r="AG877" s="115"/>
      <c r="AH877" s="115"/>
      <c r="AI877" s="115"/>
      <c r="AJ877" s="115"/>
      <c r="AK877" s="115"/>
      <c r="AL877" s="115"/>
    </row>
    <row r="878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  <c r="AF878" s="115"/>
      <c r="AG878" s="115"/>
      <c r="AH878" s="115"/>
      <c r="AI878" s="115"/>
      <c r="AJ878" s="115"/>
      <c r="AK878" s="115"/>
      <c r="AL878" s="115"/>
    </row>
    <row r="879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  <c r="AF879" s="115"/>
      <c r="AG879" s="115"/>
      <c r="AH879" s="115"/>
      <c r="AI879" s="115"/>
      <c r="AJ879" s="115"/>
      <c r="AK879" s="115"/>
      <c r="AL879" s="115"/>
    </row>
    <row r="880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  <c r="AF880" s="115"/>
      <c r="AG880" s="115"/>
      <c r="AH880" s="115"/>
      <c r="AI880" s="115"/>
      <c r="AJ880" s="115"/>
      <c r="AK880" s="115"/>
      <c r="AL880" s="115"/>
    </row>
    <row r="88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  <c r="AF881" s="115"/>
      <c r="AG881" s="115"/>
      <c r="AH881" s="115"/>
      <c r="AI881" s="115"/>
      <c r="AJ881" s="115"/>
      <c r="AK881" s="115"/>
      <c r="AL881" s="115"/>
    </row>
    <row r="882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  <c r="AF882" s="115"/>
      <c r="AG882" s="115"/>
      <c r="AH882" s="115"/>
      <c r="AI882" s="115"/>
      <c r="AJ882" s="115"/>
      <c r="AK882" s="115"/>
      <c r="AL882" s="115"/>
    </row>
    <row r="883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  <c r="AF883" s="115"/>
      <c r="AG883" s="115"/>
      <c r="AH883" s="115"/>
      <c r="AI883" s="115"/>
      <c r="AJ883" s="115"/>
      <c r="AK883" s="115"/>
      <c r="AL883" s="115"/>
    </row>
    <row r="884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  <c r="AF884" s="115"/>
      <c r="AG884" s="115"/>
      <c r="AH884" s="115"/>
      <c r="AI884" s="115"/>
      <c r="AJ884" s="115"/>
      <c r="AK884" s="115"/>
      <c r="AL884" s="115"/>
    </row>
    <row r="885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  <c r="AF885" s="115"/>
      <c r="AG885" s="115"/>
      <c r="AH885" s="115"/>
      <c r="AI885" s="115"/>
      <c r="AJ885" s="115"/>
      <c r="AK885" s="115"/>
      <c r="AL885" s="115"/>
    </row>
    <row r="886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  <c r="AF886" s="115"/>
      <c r="AG886" s="115"/>
      <c r="AH886" s="115"/>
      <c r="AI886" s="115"/>
      <c r="AJ886" s="115"/>
      <c r="AK886" s="115"/>
      <c r="AL886" s="115"/>
    </row>
    <row r="887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  <c r="AF887" s="115"/>
      <c r="AG887" s="115"/>
      <c r="AH887" s="115"/>
      <c r="AI887" s="115"/>
      <c r="AJ887" s="115"/>
      <c r="AK887" s="115"/>
      <c r="AL887" s="115"/>
    </row>
    <row r="888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  <c r="AF888" s="115"/>
      <c r="AG888" s="115"/>
      <c r="AH888" s="115"/>
      <c r="AI888" s="115"/>
      <c r="AJ888" s="115"/>
      <c r="AK888" s="115"/>
      <c r="AL888" s="115"/>
    </row>
    <row r="889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  <c r="AF889" s="115"/>
      <c r="AG889" s="115"/>
      <c r="AH889" s="115"/>
      <c r="AI889" s="115"/>
      <c r="AJ889" s="115"/>
      <c r="AK889" s="115"/>
      <c r="AL889" s="115"/>
    </row>
    <row r="890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  <c r="AF890" s="115"/>
      <c r="AG890" s="115"/>
      <c r="AH890" s="115"/>
      <c r="AI890" s="115"/>
      <c r="AJ890" s="115"/>
      <c r="AK890" s="115"/>
      <c r="AL890" s="115"/>
    </row>
    <row r="89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  <c r="AF891" s="115"/>
      <c r="AG891" s="115"/>
      <c r="AH891" s="115"/>
      <c r="AI891" s="115"/>
      <c r="AJ891" s="115"/>
      <c r="AK891" s="115"/>
      <c r="AL891" s="115"/>
    </row>
    <row r="892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  <c r="AF892" s="115"/>
      <c r="AG892" s="115"/>
      <c r="AH892" s="115"/>
      <c r="AI892" s="115"/>
      <c r="AJ892" s="115"/>
      <c r="AK892" s="115"/>
      <c r="AL892" s="115"/>
    </row>
    <row r="893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  <c r="AF893" s="115"/>
      <c r="AG893" s="115"/>
      <c r="AH893" s="115"/>
      <c r="AI893" s="115"/>
      <c r="AJ893" s="115"/>
      <c r="AK893" s="115"/>
      <c r="AL893" s="115"/>
    </row>
    <row r="894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  <c r="AF894" s="115"/>
      <c r="AG894" s="115"/>
      <c r="AH894" s="115"/>
      <c r="AI894" s="115"/>
      <c r="AJ894" s="115"/>
      <c r="AK894" s="115"/>
      <c r="AL894" s="115"/>
    </row>
    <row r="895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  <c r="AF895" s="115"/>
      <c r="AG895" s="115"/>
      <c r="AH895" s="115"/>
      <c r="AI895" s="115"/>
      <c r="AJ895" s="115"/>
      <c r="AK895" s="115"/>
      <c r="AL895" s="115"/>
    </row>
    <row r="896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  <c r="AF896" s="115"/>
      <c r="AG896" s="115"/>
      <c r="AH896" s="115"/>
      <c r="AI896" s="115"/>
      <c r="AJ896" s="115"/>
      <c r="AK896" s="115"/>
      <c r="AL896" s="115"/>
    </row>
    <row r="897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  <c r="AF897" s="115"/>
      <c r="AG897" s="115"/>
      <c r="AH897" s="115"/>
      <c r="AI897" s="115"/>
      <c r="AJ897" s="115"/>
      <c r="AK897" s="115"/>
      <c r="AL897" s="115"/>
    </row>
    <row r="898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  <c r="AF898" s="115"/>
      <c r="AG898" s="115"/>
      <c r="AH898" s="115"/>
      <c r="AI898" s="115"/>
      <c r="AJ898" s="115"/>
      <c r="AK898" s="115"/>
      <c r="AL898" s="115"/>
    </row>
    <row r="899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  <c r="AF899" s="115"/>
      <c r="AG899" s="115"/>
      <c r="AH899" s="115"/>
      <c r="AI899" s="115"/>
      <c r="AJ899" s="115"/>
      <c r="AK899" s="115"/>
      <c r="AL899" s="115"/>
    </row>
    <row r="900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  <c r="AF900" s="115"/>
      <c r="AG900" s="115"/>
      <c r="AH900" s="115"/>
      <c r="AI900" s="115"/>
      <c r="AJ900" s="115"/>
      <c r="AK900" s="115"/>
      <c r="AL900" s="115"/>
    </row>
    <row r="90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  <c r="AF901" s="115"/>
      <c r="AG901" s="115"/>
      <c r="AH901" s="115"/>
      <c r="AI901" s="115"/>
      <c r="AJ901" s="115"/>
      <c r="AK901" s="115"/>
      <c r="AL901" s="115"/>
    </row>
    <row r="902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  <c r="AF902" s="115"/>
      <c r="AG902" s="115"/>
      <c r="AH902" s="115"/>
      <c r="AI902" s="115"/>
      <c r="AJ902" s="115"/>
      <c r="AK902" s="115"/>
      <c r="AL902" s="115"/>
    </row>
    <row r="903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  <c r="AF903" s="115"/>
      <c r="AG903" s="115"/>
      <c r="AH903" s="115"/>
      <c r="AI903" s="115"/>
      <c r="AJ903" s="115"/>
      <c r="AK903" s="115"/>
      <c r="AL903" s="115"/>
    </row>
    <row r="904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  <c r="AF904" s="115"/>
      <c r="AG904" s="115"/>
      <c r="AH904" s="115"/>
      <c r="AI904" s="115"/>
      <c r="AJ904" s="115"/>
      <c r="AK904" s="115"/>
      <c r="AL904" s="115"/>
    </row>
    <row r="905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  <c r="AF905" s="115"/>
      <c r="AG905" s="115"/>
      <c r="AH905" s="115"/>
      <c r="AI905" s="115"/>
      <c r="AJ905" s="115"/>
      <c r="AK905" s="115"/>
      <c r="AL905" s="115"/>
    </row>
    <row r="906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  <c r="AF906" s="115"/>
      <c r="AG906" s="115"/>
      <c r="AH906" s="115"/>
      <c r="AI906" s="115"/>
      <c r="AJ906" s="115"/>
      <c r="AK906" s="115"/>
      <c r="AL906" s="115"/>
    </row>
    <row r="907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  <c r="AF907" s="115"/>
      <c r="AG907" s="115"/>
      <c r="AH907" s="115"/>
      <c r="AI907" s="115"/>
      <c r="AJ907" s="115"/>
      <c r="AK907" s="115"/>
      <c r="AL907" s="115"/>
    </row>
    <row r="908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  <c r="AF908" s="115"/>
      <c r="AG908" s="115"/>
      <c r="AH908" s="115"/>
      <c r="AI908" s="115"/>
      <c r="AJ908" s="115"/>
      <c r="AK908" s="115"/>
      <c r="AL908" s="115"/>
    </row>
    <row r="909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  <c r="AF909" s="115"/>
      <c r="AG909" s="115"/>
      <c r="AH909" s="115"/>
      <c r="AI909" s="115"/>
      <c r="AJ909" s="115"/>
      <c r="AK909" s="115"/>
      <c r="AL909" s="115"/>
    </row>
    <row r="910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  <c r="AF910" s="115"/>
      <c r="AG910" s="115"/>
      <c r="AH910" s="115"/>
      <c r="AI910" s="115"/>
      <c r="AJ910" s="115"/>
      <c r="AK910" s="115"/>
      <c r="AL910" s="115"/>
    </row>
    <row r="91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  <c r="AF911" s="115"/>
      <c r="AG911" s="115"/>
      <c r="AH911" s="115"/>
      <c r="AI911" s="115"/>
      <c r="AJ911" s="115"/>
      <c r="AK911" s="115"/>
      <c r="AL911" s="115"/>
    </row>
    <row r="912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  <c r="AF912" s="115"/>
      <c r="AG912" s="115"/>
      <c r="AH912" s="115"/>
      <c r="AI912" s="115"/>
      <c r="AJ912" s="115"/>
      <c r="AK912" s="115"/>
      <c r="AL912" s="115"/>
    </row>
    <row r="913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  <c r="AF913" s="115"/>
      <c r="AG913" s="115"/>
      <c r="AH913" s="115"/>
      <c r="AI913" s="115"/>
      <c r="AJ913" s="115"/>
      <c r="AK913" s="115"/>
      <c r="AL913" s="115"/>
    </row>
    <row r="914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  <c r="AF914" s="115"/>
      <c r="AG914" s="115"/>
      <c r="AH914" s="115"/>
      <c r="AI914" s="115"/>
      <c r="AJ914" s="115"/>
      <c r="AK914" s="115"/>
      <c r="AL914" s="115"/>
    </row>
    <row r="915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  <c r="AF915" s="115"/>
      <c r="AG915" s="115"/>
      <c r="AH915" s="115"/>
      <c r="AI915" s="115"/>
      <c r="AJ915" s="115"/>
      <c r="AK915" s="115"/>
      <c r="AL915" s="115"/>
    </row>
    <row r="916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  <c r="AF916" s="115"/>
      <c r="AG916" s="115"/>
      <c r="AH916" s="115"/>
      <c r="AI916" s="115"/>
      <c r="AJ916" s="115"/>
      <c r="AK916" s="115"/>
      <c r="AL916" s="115"/>
    </row>
    <row r="917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  <c r="AF917" s="115"/>
      <c r="AG917" s="115"/>
      <c r="AH917" s="115"/>
      <c r="AI917" s="115"/>
      <c r="AJ917" s="115"/>
      <c r="AK917" s="115"/>
      <c r="AL917" s="115"/>
    </row>
    <row r="918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  <c r="AF918" s="115"/>
      <c r="AG918" s="115"/>
      <c r="AH918" s="115"/>
      <c r="AI918" s="115"/>
      <c r="AJ918" s="115"/>
      <c r="AK918" s="115"/>
      <c r="AL918" s="115"/>
    </row>
    <row r="919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  <c r="AF919" s="115"/>
      <c r="AG919" s="115"/>
      <c r="AH919" s="115"/>
      <c r="AI919" s="115"/>
      <c r="AJ919" s="115"/>
      <c r="AK919" s="115"/>
      <c r="AL919" s="115"/>
    </row>
    <row r="920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  <c r="AF920" s="115"/>
      <c r="AG920" s="115"/>
      <c r="AH920" s="115"/>
      <c r="AI920" s="115"/>
      <c r="AJ920" s="115"/>
      <c r="AK920" s="115"/>
      <c r="AL920" s="115"/>
    </row>
    <row r="92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  <c r="AF921" s="115"/>
      <c r="AG921" s="115"/>
      <c r="AH921" s="115"/>
      <c r="AI921" s="115"/>
      <c r="AJ921" s="115"/>
      <c r="AK921" s="115"/>
      <c r="AL921" s="115"/>
    </row>
    <row r="922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  <c r="AF922" s="115"/>
      <c r="AG922" s="115"/>
      <c r="AH922" s="115"/>
      <c r="AI922" s="115"/>
      <c r="AJ922" s="115"/>
      <c r="AK922" s="115"/>
      <c r="AL922" s="115"/>
    </row>
    <row r="923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  <c r="AF923" s="115"/>
      <c r="AG923" s="115"/>
      <c r="AH923" s="115"/>
      <c r="AI923" s="115"/>
      <c r="AJ923" s="115"/>
      <c r="AK923" s="115"/>
      <c r="AL923" s="115"/>
    </row>
    <row r="924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  <c r="AF924" s="115"/>
      <c r="AG924" s="115"/>
      <c r="AH924" s="115"/>
      <c r="AI924" s="115"/>
      <c r="AJ924" s="115"/>
      <c r="AK924" s="115"/>
      <c r="AL924" s="115"/>
    </row>
    <row r="925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  <c r="AF925" s="115"/>
      <c r="AG925" s="115"/>
      <c r="AH925" s="115"/>
      <c r="AI925" s="115"/>
      <c r="AJ925" s="115"/>
      <c r="AK925" s="115"/>
      <c r="AL925" s="115"/>
    </row>
    <row r="926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  <c r="AF926" s="115"/>
      <c r="AG926" s="115"/>
      <c r="AH926" s="115"/>
      <c r="AI926" s="115"/>
      <c r="AJ926" s="115"/>
      <c r="AK926" s="115"/>
      <c r="AL926" s="115"/>
    </row>
    <row r="927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  <c r="AF927" s="115"/>
      <c r="AG927" s="115"/>
      <c r="AH927" s="115"/>
      <c r="AI927" s="115"/>
      <c r="AJ927" s="115"/>
      <c r="AK927" s="115"/>
      <c r="AL927" s="115"/>
    </row>
    <row r="928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  <c r="AF928" s="115"/>
      <c r="AG928" s="115"/>
      <c r="AH928" s="115"/>
      <c r="AI928" s="115"/>
      <c r="AJ928" s="115"/>
      <c r="AK928" s="115"/>
      <c r="AL928" s="115"/>
    </row>
    <row r="929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  <c r="AF929" s="115"/>
      <c r="AG929" s="115"/>
      <c r="AH929" s="115"/>
      <c r="AI929" s="115"/>
      <c r="AJ929" s="115"/>
      <c r="AK929" s="115"/>
      <c r="AL929" s="115"/>
    </row>
    <row r="930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  <c r="AF930" s="115"/>
      <c r="AG930" s="115"/>
      <c r="AH930" s="115"/>
      <c r="AI930" s="115"/>
      <c r="AJ930" s="115"/>
      <c r="AK930" s="115"/>
      <c r="AL930" s="115"/>
    </row>
    <row r="93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  <c r="AF931" s="115"/>
      <c r="AG931" s="115"/>
      <c r="AH931" s="115"/>
      <c r="AI931" s="115"/>
      <c r="AJ931" s="115"/>
      <c r="AK931" s="115"/>
      <c r="AL931" s="115"/>
    </row>
    <row r="932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  <c r="AF932" s="115"/>
      <c r="AG932" s="115"/>
      <c r="AH932" s="115"/>
      <c r="AI932" s="115"/>
      <c r="AJ932" s="115"/>
      <c r="AK932" s="115"/>
      <c r="AL932" s="115"/>
    </row>
    <row r="933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  <c r="AF933" s="115"/>
      <c r="AG933" s="115"/>
      <c r="AH933" s="115"/>
      <c r="AI933" s="115"/>
      <c r="AJ933" s="115"/>
      <c r="AK933" s="115"/>
      <c r="AL933" s="115"/>
    </row>
    <row r="934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  <c r="AF934" s="115"/>
      <c r="AG934" s="115"/>
      <c r="AH934" s="115"/>
      <c r="AI934" s="115"/>
      <c r="AJ934" s="115"/>
      <c r="AK934" s="115"/>
      <c r="AL934" s="115"/>
    </row>
    <row r="935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  <c r="AF935" s="115"/>
      <c r="AG935" s="115"/>
      <c r="AH935" s="115"/>
      <c r="AI935" s="115"/>
      <c r="AJ935" s="115"/>
      <c r="AK935" s="115"/>
      <c r="AL935" s="115"/>
    </row>
    <row r="936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  <c r="AF936" s="115"/>
      <c r="AG936" s="115"/>
      <c r="AH936" s="115"/>
      <c r="AI936" s="115"/>
      <c r="AJ936" s="115"/>
      <c r="AK936" s="115"/>
      <c r="AL936" s="115"/>
    </row>
    <row r="937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  <c r="AF937" s="115"/>
      <c r="AG937" s="115"/>
      <c r="AH937" s="115"/>
      <c r="AI937" s="115"/>
      <c r="AJ937" s="115"/>
      <c r="AK937" s="115"/>
      <c r="AL937" s="115"/>
    </row>
    <row r="938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  <c r="AF938" s="115"/>
      <c r="AG938" s="115"/>
      <c r="AH938" s="115"/>
      <c r="AI938" s="115"/>
      <c r="AJ938" s="115"/>
      <c r="AK938" s="115"/>
      <c r="AL938" s="115"/>
    </row>
    <row r="939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  <c r="AF939" s="115"/>
      <c r="AG939" s="115"/>
      <c r="AH939" s="115"/>
      <c r="AI939" s="115"/>
      <c r="AJ939" s="115"/>
      <c r="AK939" s="115"/>
      <c r="AL939" s="115"/>
    </row>
    <row r="940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  <c r="AF940" s="115"/>
      <c r="AG940" s="115"/>
      <c r="AH940" s="115"/>
      <c r="AI940" s="115"/>
      <c r="AJ940" s="115"/>
      <c r="AK940" s="115"/>
      <c r="AL940" s="115"/>
    </row>
    <row r="94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  <c r="AF941" s="115"/>
      <c r="AG941" s="115"/>
      <c r="AH941" s="115"/>
      <c r="AI941" s="115"/>
      <c r="AJ941" s="115"/>
      <c r="AK941" s="115"/>
      <c r="AL941" s="115"/>
    </row>
    <row r="942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  <c r="AF942" s="115"/>
      <c r="AG942" s="115"/>
      <c r="AH942" s="115"/>
      <c r="AI942" s="115"/>
      <c r="AJ942" s="115"/>
      <c r="AK942" s="115"/>
      <c r="AL942" s="115"/>
    </row>
    <row r="943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  <c r="AF943" s="115"/>
      <c r="AG943" s="115"/>
      <c r="AH943" s="115"/>
      <c r="AI943" s="115"/>
      <c r="AJ943" s="115"/>
      <c r="AK943" s="115"/>
      <c r="AL943" s="115"/>
    </row>
    <row r="944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  <c r="AF944" s="115"/>
      <c r="AG944" s="115"/>
      <c r="AH944" s="115"/>
      <c r="AI944" s="115"/>
      <c r="AJ944" s="115"/>
      <c r="AK944" s="115"/>
      <c r="AL944" s="115"/>
    </row>
    <row r="945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  <c r="AF945" s="115"/>
      <c r="AG945" s="115"/>
      <c r="AH945" s="115"/>
      <c r="AI945" s="115"/>
      <c r="AJ945" s="115"/>
      <c r="AK945" s="115"/>
      <c r="AL945" s="115"/>
    </row>
    <row r="946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  <c r="AF946" s="115"/>
      <c r="AG946" s="115"/>
      <c r="AH946" s="115"/>
      <c r="AI946" s="115"/>
      <c r="AJ946" s="115"/>
      <c r="AK946" s="115"/>
      <c r="AL946" s="115"/>
    </row>
    <row r="947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  <c r="AF947" s="115"/>
      <c r="AG947" s="115"/>
      <c r="AH947" s="115"/>
      <c r="AI947" s="115"/>
      <c r="AJ947" s="115"/>
      <c r="AK947" s="115"/>
      <c r="AL947" s="115"/>
    </row>
    <row r="948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  <c r="AF948" s="115"/>
      <c r="AG948" s="115"/>
      <c r="AH948" s="115"/>
      <c r="AI948" s="115"/>
      <c r="AJ948" s="115"/>
      <c r="AK948" s="115"/>
      <c r="AL948" s="115"/>
    </row>
    <row r="949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  <c r="AF949" s="115"/>
      <c r="AG949" s="115"/>
      <c r="AH949" s="115"/>
      <c r="AI949" s="115"/>
      <c r="AJ949" s="115"/>
      <c r="AK949" s="115"/>
      <c r="AL949" s="115"/>
    </row>
    <row r="950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  <c r="AF950" s="115"/>
      <c r="AG950" s="115"/>
      <c r="AH950" s="115"/>
      <c r="AI950" s="115"/>
      <c r="AJ950" s="115"/>
      <c r="AK950" s="115"/>
      <c r="AL950" s="115"/>
    </row>
    <row r="95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  <c r="AF951" s="115"/>
      <c r="AG951" s="115"/>
      <c r="AH951" s="115"/>
      <c r="AI951" s="115"/>
      <c r="AJ951" s="115"/>
      <c r="AK951" s="115"/>
      <c r="AL951" s="115"/>
    </row>
    <row r="952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  <c r="AF952" s="115"/>
      <c r="AG952" s="115"/>
      <c r="AH952" s="115"/>
      <c r="AI952" s="115"/>
      <c r="AJ952" s="115"/>
      <c r="AK952" s="115"/>
      <c r="AL952" s="115"/>
    </row>
    <row r="953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  <c r="AF953" s="115"/>
      <c r="AG953" s="115"/>
      <c r="AH953" s="115"/>
      <c r="AI953" s="115"/>
      <c r="AJ953" s="115"/>
      <c r="AK953" s="115"/>
      <c r="AL953" s="115"/>
    </row>
    <row r="954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  <c r="AF954" s="115"/>
      <c r="AG954" s="115"/>
      <c r="AH954" s="115"/>
      <c r="AI954" s="115"/>
      <c r="AJ954" s="115"/>
      <c r="AK954" s="115"/>
      <c r="AL954" s="115"/>
    </row>
    <row r="955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  <c r="AF955" s="115"/>
      <c r="AG955" s="115"/>
      <c r="AH955" s="115"/>
      <c r="AI955" s="115"/>
      <c r="AJ955" s="115"/>
      <c r="AK955" s="115"/>
      <c r="AL955" s="115"/>
    </row>
    <row r="956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  <c r="AF956" s="115"/>
      <c r="AG956" s="115"/>
      <c r="AH956" s="115"/>
      <c r="AI956" s="115"/>
      <c r="AJ956" s="115"/>
      <c r="AK956" s="115"/>
      <c r="AL956" s="115"/>
    </row>
    <row r="957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  <c r="AF957" s="115"/>
      <c r="AG957" s="115"/>
      <c r="AH957" s="115"/>
      <c r="AI957" s="115"/>
      <c r="AJ957" s="115"/>
      <c r="AK957" s="115"/>
      <c r="AL957" s="115"/>
    </row>
    <row r="958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  <c r="AF958" s="115"/>
      <c r="AG958" s="115"/>
      <c r="AH958" s="115"/>
      <c r="AI958" s="115"/>
      <c r="AJ958" s="115"/>
      <c r="AK958" s="115"/>
      <c r="AL958" s="115"/>
    </row>
    <row r="959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  <c r="AF959" s="115"/>
      <c r="AG959" s="115"/>
      <c r="AH959" s="115"/>
      <c r="AI959" s="115"/>
      <c r="AJ959" s="115"/>
      <c r="AK959" s="115"/>
      <c r="AL959" s="115"/>
    </row>
    <row r="960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  <c r="AF960" s="115"/>
      <c r="AG960" s="115"/>
      <c r="AH960" s="115"/>
      <c r="AI960" s="115"/>
      <c r="AJ960" s="115"/>
      <c r="AK960" s="115"/>
      <c r="AL960" s="115"/>
    </row>
    <row r="96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  <c r="AF961" s="115"/>
      <c r="AG961" s="115"/>
      <c r="AH961" s="115"/>
      <c r="AI961" s="115"/>
      <c r="AJ961" s="115"/>
      <c r="AK961" s="115"/>
      <c r="AL961" s="115"/>
    </row>
    <row r="962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  <c r="AF962" s="115"/>
      <c r="AG962" s="115"/>
      <c r="AH962" s="115"/>
      <c r="AI962" s="115"/>
      <c r="AJ962" s="115"/>
      <c r="AK962" s="115"/>
      <c r="AL962" s="115"/>
    </row>
    <row r="963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  <c r="AF963" s="115"/>
      <c r="AG963" s="115"/>
      <c r="AH963" s="115"/>
      <c r="AI963" s="115"/>
      <c r="AJ963" s="115"/>
      <c r="AK963" s="115"/>
      <c r="AL963" s="115"/>
    </row>
    <row r="964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  <c r="AF964" s="115"/>
      <c r="AG964" s="115"/>
      <c r="AH964" s="115"/>
      <c r="AI964" s="115"/>
      <c r="AJ964" s="115"/>
      <c r="AK964" s="115"/>
      <c r="AL964" s="115"/>
    </row>
    <row r="965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  <c r="AF965" s="115"/>
      <c r="AG965" s="115"/>
      <c r="AH965" s="115"/>
      <c r="AI965" s="115"/>
      <c r="AJ965" s="115"/>
      <c r="AK965" s="115"/>
      <c r="AL965" s="115"/>
    </row>
    <row r="966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  <c r="AF966" s="115"/>
      <c r="AG966" s="115"/>
      <c r="AH966" s="115"/>
      <c r="AI966" s="115"/>
      <c r="AJ966" s="115"/>
      <c r="AK966" s="115"/>
      <c r="AL966" s="115"/>
    </row>
    <row r="967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  <c r="AF967" s="115"/>
      <c r="AG967" s="115"/>
      <c r="AH967" s="115"/>
      <c r="AI967" s="115"/>
      <c r="AJ967" s="115"/>
      <c r="AK967" s="115"/>
      <c r="AL967" s="115"/>
    </row>
    <row r="968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  <c r="AF968" s="115"/>
      <c r="AG968" s="115"/>
      <c r="AH968" s="115"/>
      <c r="AI968" s="115"/>
      <c r="AJ968" s="115"/>
      <c r="AK968" s="115"/>
      <c r="AL968" s="115"/>
    </row>
    <row r="969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  <c r="AF969" s="115"/>
      <c r="AG969" s="115"/>
      <c r="AH969" s="115"/>
      <c r="AI969" s="115"/>
      <c r="AJ969" s="115"/>
      <c r="AK969" s="115"/>
      <c r="AL969" s="115"/>
    </row>
    <row r="970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  <c r="AF970" s="115"/>
      <c r="AG970" s="115"/>
      <c r="AH970" s="115"/>
      <c r="AI970" s="115"/>
      <c r="AJ970" s="115"/>
      <c r="AK970" s="115"/>
      <c r="AL970" s="115"/>
    </row>
    <row r="97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  <c r="AF971" s="115"/>
      <c r="AG971" s="115"/>
      <c r="AH971" s="115"/>
      <c r="AI971" s="115"/>
      <c r="AJ971" s="115"/>
      <c r="AK971" s="115"/>
      <c r="AL971" s="115"/>
    </row>
    <row r="972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  <c r="AF972" s="115"/>
      <c r="AG972" s="115"/>
      <c r="AH972" s="115"/>
      <c r="AI972" s="115"/>
      <c r="AJ972" s="115"/>
      <c r="AK972" s="115"/>
      <c r="AL972" s="115"/>
    </row>
    <row r="973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  <c r="AF973" s="115"/>
      <c r="AG973" s="115"/>
      <c r="AH973" s="115"/>
      <c r="AI973" s="115"/>
      <c r="AJ973" s="115"/>
      <c r="AK973" s="115"/>
      <c r="AL973" s="115"/>
    </row>
    <row r="974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  <c r="AF974" s="115"/>
      <c r="AG974" s="115"/>
      <c r="AH974" s="115"/>
      <c r="AI974" s="115"/>
      <c r="AJ974" s="115"/>
      <c r="AK974" s="115"/>
      <c r="AL974" s="115"/>
    </row>
    <row r="975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  <c r="AF975" s="115"/>
      <c r="AG975" s="115"/>
      <c r="AH975" s="115"/>
      <c r="AI975" s="115"/>
      <c r="AJ975" s="115"/>
      <c r="AK975" s="115"/>
      <c r="AL975" s="115"/>
    </row>
    <row r="976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  <c r="AF976" s="115"/>
      <c r="AG976" s="115"/>
      <c r="AH976" s="115"/>
      <c r="AI976" s="115"/>
      <c r="AJ976" s="115"/>
      <c r="AK976" s="115"/>
      <c r="AL976" s="115"/>
    </row>
    <row r="977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  <c r="AF977" s="115"/>
      <c r="AG977" s="115"/>
      <c r="AH977" s="115"/>
      <c r="AI977" s="115"/>
      <c r="AJ977" s="115"/>
      <c r="AK977" s="115"/>
      <c r="AL977" s="115"/>
    </row>
    <row r="978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  <c r="AF978" s="115"/>
      <c r="AG978" s="115"/>
      <c r="AH978" s="115"/>
      <c r="AI978" s="115"/>
      <c r="AJ978" s="115"/>
      <c r="AK978" s="115"/>
      <c r="AL978" s="115"/>
    </row>
    <row r="979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  <c r="AF979" s="115"/>
      <c r="AG979" s="115"/>
      <c r="AH979" s="115"/>
      <c r="AI979" s="115"/>
      <c r="AJ979" s="115"/>
      <c r="AK979" s="115"/>
      <c r="AL979" s="115"/>
    </row>
    <row r="980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  <c r="AF980" s="115"/>
      <c r="AG980" s="115"/>
      <c r="AH980" s="115"/>
      <c r="AI980" s="115"/>
      <c r="AJ980" s="115"/>
      <c r="AK980" s="115"/>
      <c r="AL980" s="115"/>
    </row>
    <row r="98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  <c r="AF981" s="115"/>
      <c r="AG981" s="115"/>
      <c r="AH981" s="115"/>
      <c r="AI981" s="115"/>
      <c r="AJ981" s="115"/>
      <c r="AK981" s="115"/>
      <c r="AL981" s="115"/>
    </row>
    <row r="982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  <c r="AF982" s="115"/>
      <c r="AG982" s="115"/>
      <c r="AH982" s="115"/>
      <c r="AI982" s="115"/>
      <c r="AJ982" s="115"/>
      <c r="AK982" s="115"/>
      <c r="AL982" s="115"/>
    </row>
    <row r="983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  <c r="AF983" s="115"/>
      <c r="AG983" s="115"/>
      <c r="AH983" s="115"/>
      <c r="AI983" s="115"/>
      <c r="AJ983" s="115"/>
      <c r="AK983" s="115"/>
      <c r="AL983" s="115"/>
    </row>
    <row r="984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  <c r="AE984" s="115"/>
      <c r="AF984" s="115"/>
      <c r="AG984" s="115"/>
      <c r="AH984" s="115"/>
      <c r="AI984" s="115"/>
      <c r="AJ984" s="115"/>
      <c r="AK984" s="115"/>
      <c r="AL984" s="115"/>
    </row>
    <row r="985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  <c r="AE985" s="115"/>
      <c r="AF985" s="115"/>
      <c r="AG985" s="115"/>
      <c r="AH985" s="115"/>
      <c r="AI985" s="115"/>
      <c r="AJ985" s="115"/>
      <c r="AK985" s="115"/>
      <c r="AL985" s="115"/>
    </row>
    <row r="986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  <c r="AE986" s="115"/>
      <c r="AF986" s="115"/>
      <c r="AG986" s="115"/>
      <c r="AH986" s="115"/>
      <c r="AI986" s="115"/>
      <c r="AJ986" s="115"/>
      <c r="AK986" s="115"/>
      <c r="AL986" s="115"/>
    </row>
    <row r="987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  <c r="AD987" s="115"/>
      <c r="AE987" s="115"/>
      <c r="AF987" s="115"/>
      <c r="AG987" s="115"/>
      <c r="AH987" s="115"/>
      <c r="AI987" s="115"/>
      <c r="AJ987" s="115"/>
      <c r="AK987" s="115"/>
      <c r="AL987" s="115"/>
    </row>
    <row r="988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  <c r="AD988" s="115"/>
      <c r="AE988" s="115"/>
      <c r="AF988" s="115"/>
      <c r="AG988" s="115"/>
      <c r="AH988" s="115"/>
      <c r="AI988" s="115"/>
      <c r="AJ988" s="115"/>
      <c r="AK988" s="115"/>
      <c r="AL988" s="115"/>
    </row>
    <row r="989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  <c r="AE989" s="115"/>
      <c r="AF989" s="115"/>
      <c r="AG989" s="115"/>
      <c r="AH989" s="115"/>
      <c r="AI989" s="115"/>
      <c r="AJ989" s="115"/>
      <c r="AK989" s="115"/>
      <c r="AL989" s="115"/>
    </row>
    <row r="990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  <c r="AD990" s="115"/>
      <c r="AE990" s="115"/>
      <c r="AF990" s="115"/>
      <c r="AG990" s="115"/>
      <c r="AH990" s="115"/>
      <c r="AI990" s="115"/>
      <c r="AJ990" s="115"/>
      <c r="AK990" s="115"/>
      <c r="AL990" s="115"/>
    </row>
  </sheetData>
  <mergeCells count="47">
    <mergeCell ref="H25:H30"/>
    <mergeCell ref="I25:J25"/>
    <mergeCell ref="M25:N25"/>
    <mergeCell ref="E34:F34"/>
    <mergeCell ref="K34:L34"/>
    <mergeCell ref="M34:N34"/>
    <mergeCell ref="C34:D34"/>
    <mergeCell ref="E13:F13"/>
    <mergeCell ref="C13:D13"/>
    <mergeCell ref="I13:J13"/>
    <mergeCell ref="G13:H13"/>
    <mergeCell ref="M13:N13"/>
    <mergeCell ref="K13:L13"/>
    <mergeCell ref="O13:P13"/>
    <mergeCell ref="C23:D23"/>
    <mergeCell ref="C14:D14"/>
    <mergeCell ref="G14:H14"/>
    <mergeCell ref="M14:N14"/>
    <mergeCell ref="O14:P14"/>
    <mergeCell ref="S14:T14"/>
    <mergeCell ref="Q14:R14"/>
    <mergeCell ref="U14:V14"/>
    <mergeCell ref="K14:L14"/>
    <mergeCell ref="E23:F23"/>
    <mergeCell ref="M23:N23"/>
    <mergeCell ref="N16:N20"/>
    <mergeCell ref="B21:W22"/>
    <mergeCell ref="E14:F14"/>
    <mergeCell ref="G23:H23"/>
    <mergeCell ref="I23:J23"/>
    <mergeCell ref="K23:L23"/>
    <mergeCell ref="O23:P23"/>
    <mergeCell ref="Q23:S23"/>
    <mergeCell ref="Q13:R13"/>
    <mergeCell ref="U13:V13"/>
    <mergeCell ref="S13:T13"/>
    <mergeCell ref="Y13:Z13"/>
    <mergeCell ref="W13:X13"/>
    <mergeCell ref="AC13:AD13"/>
    <mergeCell ref="AA13:AB13"/>
    <mergeCell ref="AA14:AC14"/>
    <mergeCell ref="Y14:Z14"/>
    <mergeCell ref="W14:X14"/>
    <mergeCell ref="G34:H34"/>
    <mergeCell ref="I34:J34"/>
    <mergeCell ref="O34:P34"/>
    <mergeCell ref="Q34:S3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20.88"/>
    <col customWidth="1" min="8" max="8" width="13.75"/>
    <col customWidth="1" min="13" max="13" width="121.38"/>
  </cols>
  <sheetData>
    <row r="2">
      <c r="B2" s="152"/>
      <c r="C2" s="153" t="s">
        <v>33</v>
      </c>
      <c r="D2" s="154" t="s">
        <v>34</v>
      </c>
      <c r="E2" s="154" t="s">
        <v>35</v>
      </c>
      <c r="F2" s="154" t="s">
        <v>36</v>
      </c>
      <c r="G2" s="154" t="s">
        <v>37</v>
      </c>
      <c r="H2" s="155" t="s">
        <v>38</v>
      </c>
      <c r="I2" s="156"/>
    </row>
    <row r="3">
      <c r="B3" s="157"/>
      <c r="C3" s="157"/>
      <c r="D3" s="158">
        <v>0.25</v>
      </c>
      <c r="E3" s="158">
        <v>0.35</v>
      </c>
      <c r="F3" s="158">
        <v>0.3</v>
      </c>
      <c r="G3" s="158">
        <v>0.1</v>
      </c>
      <c r="H3" s="152"/>
    </row>
    <row r="4">
      <c r="B4" s="157"/>
      <c r="C4" s="152"/>
      <c r="D4" s="152"/>
      <c r="E4" s="152"/>
      <c r="F4" s="152"/>
      <c r="G4" s="152"/>
      <c r="H4" s="152"/>
    </row>
    <row r="5">
      <c r="B5" s="159" t="s">
        <v>4</v>
      </c>
      <c r="C5" s="160">
        <f t="shared" ref="C5:C9" si="2">E5/E$3</f>
        <v>18571.42857</v>
      </c>
      <c r="D5" s="160">
        <f>C5*D3</f>
        <v>4642.857143</v>
      </c>
      <c r="E5" s="160">
        <v>6500.0</v>
      </c>
      <c r="F5" s="160">
        <f t="shared" ref="F5:G5" si="1">$C5*F$3</f>
        <v>5571.428571</v>
      </c>
      <c r="G5" s="160">
        <f t="shared" si="1"/>
        <v>1857.142857</v>
      </c>
      <c r="H5" s="127">
        <v>120.0</v>
      </c>
      <c r="J5" s="161"/>
    </row>
    <row r="6">
      <c r="B6" s="159" t="s">
        <v>5</v>
      </c>
      <c r="C6" s="160">
        <f t="shared" si="2"/>
        <v>13142.85714</v>
      </c>
      <c r="D6" s="160">
        <f t="shared" ref="D6:D9" si="4">$C6*D$3</f>
        <v>3285.714286</v>
      </c>
      <c r="E6" s="160">
        <v>4600.0</v>
      </c>
      <c r="F6" s="160">
        <f t="shared" ref="F6:G6" si="3">$C6*F$3</f>
        <v>3942.857143</v>
      </c>
      <c r="G6" s="160">
        <f t="shared" si="3"/>
        <v>1314.285714</v>
      </c>
      <c r="H6" s="127">
        <v>120.0</v>
      </c>
      <c r="J6" s="161"/>
    </row>
    <row r="7">
      <c r="B7" s="159" t="s">
        <v>6</v>
      </c>
      <c r="C7" s="160">
        <f t="shared" si="2"/>
        <v>6857.142857</v>
      </c>
      <c r="D7" s="160">
        <f t="shared" si="4"/>
        <v>1714.285714</v>
      </c>
      <c r="E7" s="160">
        <v>2400.0</v>
      </c>
      <c r="F7" s="160">
        <f t="shared" ref="F7:G7" si="5">$C7*F$3</f>
        <v>2057.142857</v>
      </c>
      <c r="G7" s="160">
        <f t="shared" si="5"/>
        <v>685.7142857</v>
      </c>
      <c r="H7" s="127">
        <v>80.0</v>
      </c>
      <c r="J7" s="161"/>
    </row>
    <row r="8">
      <c r="B8" s="159" t="s">
        <v>39</v>
      </c>
      <c r="C8" s="160">
        <f t="shared" si="2"/>
        <v>10571.42857</v>
      </c>
      <c r="D8" s="160">
        <f t="shared" si="4"/>
        <v>2642.857143</v>
      </c>
      <c r="E8" s="160">
        <v>3700.0</v>
      </c>
      <c r="F8" s="160">
        <f t="shared" ref="F8:G8" si="6">$C8*F$3</f>
        <v>3171.428571</v>
      </c>
      <c r="G8" s="160">
        <f t="shared" si="6"/>
        <v>1057.142857</v>
      </c>
      <c r="H8" s="127">
        <v>100.0</v>
      </c>
      <c r="J8" s="161"/>
    </row>
    <row r="9">
      <c r="B9" s="159" t="s">
        <v>40</v>
      </c>
      <c r="C9" s="160">
        <f t="shared" si="2"/>
        <v>2571.428571</v>
      </c>
      <c r="D9" s="160">
        <f t="shared" si="4"/>
        <v>642.8571429</v>
      </c>
      <c r="E9" s="160">
        <v>900.0</v>
      </c>
      <c r="F9" s="160">
        <f t="shared" ref="F9:G9" si="7">$C9*F$3</f>
        <v>771.4285714</v>
      </c>
      <c r="G9" s="160">
        <f t="shared" si="7"/>
        <v>257.1428571</v>
      </c>
      <c r="H9" s="162">
        <v>60.0</v>
      </c>
      <c r="I9" s="163"/>
      <c r="J9" s="163"/>
    </row>
    <row r="10">
      <c r="B10" s="164" t="s">
        <v>41</v>
      </c>
    </row>
    <row r="11">
      <c r="B11" s="159" t="s">
        <v>4</v>
      </c>
      <c r="C11" s="165">
        <f t="shared" ref="C11:G11" si="8">C5/$H5</f>
        <v>154.7619048</v>
      </c>
      <c r="D11" s="165">
        <f t="shared" si="8"/>
        <v>38.69047619</v>
      </c>
      <c r="E11" s="165">
        <f t="shared" si="8"/>
        <v>54.16666667</v>
      </c>
      <c r="F11" s="165">
        <f t="shared" si="8"/>
        <v>46.42857143</v>
      </c>
      <c r="G11" s="165">
        <f t="shared" si="8"/>
        <v>15.47619048</v>
      </c>
    </row>
    <row r="12">
      <c r="B12" s="159" t="s">
        <v>5</v>
      </c>
      <c r="C12" s="165">
        <f t="shared" ref="C12:G12" si="9">C6/$H6</f>
        <v>109.5238095</v>
      </c>
      <c r="D12" s="165">
        <f t="shared" si="9"/>
        <v>27.38095238</v>
      </c>
      <c r="E12" s="165">
        <f t="shared" si="9"/>
        <v>38.33333333</v>
      </c>
      <c r="F12" s="165">
        <f t="shared" si="9"/>
        <v>32.85714286</v>
      </c>
      <c r="G12" s="165">
        <f t="shared" si="9"/>
        <v>10.95238095</v>
      </c>
    </row>
    <row r="13">
      <c r="B13" s="159" t="s">
        <v>6</v>
      </c>
      <c r="C13" s="165">
        <f t="shared" ref="C13:G13" si="10">C7/$H7</f>
        <v>85.71428571</v>
      </c>
      <c r="D13" s="165">
        <f t="shared" si="10"/>
        <v>21.42857143</v>
      </c>
      <c r="E13" s="165">
        <f t="shared" si="10"/>
        <v>30</v>
      </c>
      <c r="F13" s="165">
        <f t="shared" si="10"/>
        <v>25.71428571</v>
      </c>
      <c r="G13" s="165">
        <f t="shared" si="10"/>
        <v>8.571428571</v>
      </c>
    </row>
    <row r="14">
      <c r="B14" s="159" t="s">
        <v>39</v>
      </c>
      <c r="C14" s="165">
        <f t="shared" ref="C14:G14" si="11">C8/$H8</f>
        <v>105.7142857</v>
      </c>
      <c r="D14" s="165">
        <f t="shared" si="11"/>
        <v>26.42857143</v>
      </c>
      <c r="E14" s="165">
        <f t="shared" si="11"/>
        <v>37</v>
      </c>
      <c r="F14" s="165">
        <f t="shared" si="11"/>
        <v>31.71428571</v>
      </c>
      <c r="G14" s="165">
        <f t="shared" si="11"/>
        <v>10.57142857</v>
      </c>
    </row>
    <row r="15">
      <c r="B15" s="159" t="s">
        <v>40</v>
      </c>
      <c r="C15" s="165">
        <f t="shared" ref="C15:G15" si="12">C9/$H9</f>
        <v>42.85714286</v>
      </c>
      <c r="D15" s="165">
        <f t="shared" si="12"/>
        <v>10.71428571</v>
      </c>
      <c r="E15" s="165">
        <f t="shared" si="12"/>
        <v>15</v>
      </c>
      <c r="F15" s="165">
        <f t="shared" si="12"/>
        <v>12.85714286</v>
      </c>
      <c r="G15" s="165">
        <f t="shared" si="12"/>
        <v>4.285714286</v>
      </c>
    </row>
    <row r="16">
      <c r="B16" s="152"/>
      <c r="C16" s="166">
        <f t="shared" ref="C16:G16" si="13">SUM(C11:C15)</f>
        <v>498.5714286</v>
      </c>
      <c r="D16" s="166">
        <f t="shared" si="13"/>
        <v>124.6428571</v>
      </c>
      <c r="E16" s="166">
        <f t="shared" si="13"/>
        <v>174.5</v>
      </c>
      <c r="F16" s="166">
        <f t="shared" si="13"/>
        <v>149.5714286</v>
      </c>
      <c r="G16" s="166">
        <f t="shared" si="13"/>
        <v>49.85714286</v>
      </c>
    </row>
    <row r="19">
      <c r="B19" s="127" t="s">
        <v>42</v>
      </c>
      <c r="C19" s="152"/>
      <c r="D19" s="152"/>
      <c r="E19" s="152"/>
      <c r="F19" s="152"/>
      <c r="G19" s="152"/>
    </row>
    <row r="20">
      <c r="B20" s="159" t="s">
        <v>4</v>
      </c>
      <c r="C20" s="165">
        <f t="shared" ref="C20:G20" si="14">C11+1</f>
        <v>155.7619048</v>
      </c>
      <c r="D20" s="165">
        <f t="shared" si="14"/>
        <v>39.69047619</v>
      </c>
      <c r="E20" s="165">
        <f t="shared" si="14"/>
        <v>55.16666667</v>
      </c>
      <c r="F20" s="165">
        <f t="shared" si="14"/>
        <v>47.42857143</v>
      </c>
      <c r="G20" s="165">
        <f t="shared" si="14"/>
        <v>16.47619048</v>
      </c>
    </row>
    <row r="21">
      <c r="B21" s="159" t="s">
        <v>5</v>
      </c>
      <c r="C21" s="165">
        <f t="shared" ref="C21:G21" si="15">C12+1</f>
        <v>110.5238095</v>
      </c>
      <c r="D21" s="165">
        <f t="shared" si="15"/>
        <v>28.38095238</v>
      </c>
      <c r="E21" s="165">
        <f t="shared" si="15"/>
        <v>39.33333333</v>
      </c>
      <c r="F21" s="165">
        <f t="shared" si="15"/>
        <v>33.85714286</v>
      </c>
      <c r="G21" s="165">
        <f t="shared" si="15"/>
        <v>11.95238095</v>
      </c>
    </row>
    <row r="22">
      <c r="B22" s="159" t="s">
        <v>6</v>
      </c>
      <c r="C22" s="165">
        <f t="shared" ref="C22:G22" si="16">C13+1</f>
        <v>86.71428571</v>
      </c>
      <c r="D22" s="165">
        <f t="shared" si="16"/>
        <v>22.42857143</v>
      </c>
      <c r="E22" s="165">
        <f t="shared" si="16"/>
        <v>31</v>
      </c>
      <c r="F22" s="165">
        <f t="shared" si="16"/>
        <v>26.71428571</v>
      </c>
      <c r="G22" s="165">
        <f t="shared" si="16"/>
        <v>9.571428571</v>
      </c>
    </row>
    <row r="23">
      <c r="B23" s="159" t="s">
        <v>39</v>
      </c>
      <c r="C23" s="165">
        <f t="shared" ref="C23:G23" si="17">C14+1</f>
        <v>106.7142857</v>
      </c>
      <c r="D23" s="165">
        <f t="shared" si="17"/>
        <v>27.42857143</v>
      </c>
      <c r="E23" s="165">
        <f t="shared" si="17"/>
        <v>38</v>
      </c>
      <c r="F23" s="165">
        <f t="shared" si="17"/>
        <v>32.71428571</v>
      </c>
      <c r="G23" s="165">
        <f t="shared" si="17"/>
        <v>11.57142857</v>
      </c>
    </row>
    <row r="24">
      <c r="B24" s="159" t="s">
        <v>40</v>
      </c>
      <c r="C24" s="165">
        <f t="shared" ref="C24:G24" si="18">C15+1</f>
        <v>43.85714286</v>
      </c>
      <c r="D24" s="165">
        <f t="shared" si="18"/>
        <v>11.71428571</v>
      </c>
      <c r="E24" s="165">
        <f t="shared" si="18"/>
        <v>16</v>
      </c>
      <c r="F24" s="165">
        <f t="shared" si="18"/>
        <v>13.85714286</v>
      </c>
      <c r="G24" s="165">
        <f t="shared" si="18"/>
        <v>5.285714286</v>
      </c>
    </row>
    <row r="26">
      <c r="C26" s="167" t="s">
        <v>43</v>
      </c>
      <c r="D26" s="126"/>
      <c r="E26" s="126"/>
      <c r="F26" s="126"/>
      <c r="G26" s="126"/>
      <c r="H26" s="126"/>
      <c r="I26" s="123"/>
    </row>
    <row r="27">
      <c r="B27" s="127" t="s">
        <v>42</v>
      </c>
      <c r="C27" s="127">
        <v>8.0</v>
      </c>
      <c r="D27" s="127">
        <v>9.0</v>
      </c>
      <c r="E27" s="127">
        <v>10.0</v>
      </c>
      <c r="F27" s="127">
        <v>11.0</v>
      </c>
      <c r="G27" s="127">
        <v>12.0</v>
      </c>
      <c r="H27" s="127">
        <v>13.0</v>
      </c>
      <c r="I27" s="127">
        <v>14.0</v>
      </c>
    </row>
    <row r="28">
      <c r="B28" s="159" t="s">
        <v>4</v>
      </c>
      <c r="C28" s="168">
        <f t="shared" ref="C28:I28" si="19">$C$20/C27</f>
        <v>19.4702381</v>
      </c>
      <c r="D28" s="168">
        <f t="shared" si="19"/>
        <v>17.30687831</v>
      </c>
      <c r="E28" s="168">
        <f t="shared" si="19"/>
        <v>15.57619048</v>
      </c>
      <c r="F28" s="168">
        <f t="shared" si="19"/>
        <v>14.16017316</v>
      </c>
      <c r="G28" s="168">
        <f t="shared" si="19"/>
        <v>12.98015873</v>
      </c>
      <c r="H28" s="168">
        <f t="shared" si="19"/>
        <v>11.98168498</v>
      </c>
      <c r="I28" s="168">
        <f t="shared" si="19"/>
        <v>11.12585034</v>
      </c>
    </row>
    <row r="29">
      <c r="B29" s="159" t="s">
        <v>5</v>
      </c>
      <c r="C29" s="168">
        <f t="shared" ref="C29:I29" si="20">$C$21/C$27</f>
        <v>13.81547619</v>
      </c>
      <c r="D29" s="168">
        <f t="shared" si="20"/>
        <v>12.28042328</v>
      </c>
      <c r="E29" s="168">
        <f t="shared" si="20"/>
        <v>11.05238095</v>
      </c>
      <c r="F29" s="168">
        <f t="shared" si="20"/>
        <v>10.04761905</v>
      </c>
      <c r="G29" s="168">
        <f t="shared" si="20"/>
        <v>9.21031746</v>
      </c>
      <c r="H29" s="168">
        <f t="shared" si="20"/>
        <v>8.501831502</v>
      </c>
      <c r="I29" s="168">
        <f t="shared" si="20"/>
        <v>7.894557823</v>
      </c>
    </row>
    <row r="30">
      <c r="B30" s="159" t="s">
        <v>6</v>
      </c>
      <c r="C30" s="168">
        <f t="shared" ref="C30:I30" si="21">$C$22/C$27</f>
        <v>10.83928571</v>
      </c>
      <c r="D30" s="168">
        <f t="shared" si="21"/>
        <v>9.634920635</v>
      </c>
      <c r="E30" s="168">
        <f t="shared" si="21"/>
        <v>8.671428571</v>
      </c>
      <c r="F30" s="168">
        <f t="shared" si="21"/>
        <v>7.883116883</v>
      </c>
      <c r="G30" s="168">
        <f t="shared" si="21"/>
        <v>7.226190476</v>
      </c>
      <c r="H30" s="168">
        <f t="shared" si="21"/>
        <v>6.67032967</v>
      </c>
      <c r="I30" s="168">
        <f t="shared" si="21"/>
        <v>6.193877551</v>
      </c>
    </row>
    <row r="31">
      <c r="B31" s="159" t="s">
        <v>39</v>
      </c>
      <c r="C31" s="168">
        <f t="shared" ref="C31:I31" si="22">$C$23/C$27</f>
        <v>13.33928571</v>
      </c>
      <c r="D31" s="168">
        <f t="shared" si="22"/>
        <v>11.85714286</v>
      </c>
      <c r="E31" s="168">
        <f t="shared" si="22"/>
        <v>10.67142857</v>
      </c>
      <c r="F31" s="168">
        <f t="shared" si="22"/>
        <v>9.701298701</v>
      </c>
      <c r="G31" s="168">
        <f t="shared" si="22"/>
        <v>8.892857143</v>
      </c>
      <c r="H31" s="168">
        <f t="shared" si="22"/>
        <v>8.208791209</v>
      </c>
      <c r="I31" s="168">
        <f t="shared" si="22"/>
        <v>7.62244898</v>
      </c>
      <c r="M31" s="118">
        <f>6*150%</f>
        <v>9</v>
      </c>
    </row>
    <row r="32">
      <c r="B32" s="159" t="s">
        <v>40</v>
      </c>
      <c r="C32" s="168">
        <f t="shared" ref="C32:I32" si="23">$C$24/C$27</f>
        <v>5.482142857</v>
      </c>
      <c r="D32" s="168">
        <f t="shared" si="23"/>
        <v>4.873015873</v>
      </c>
      <c r="E32" s="168">
        <f t="shared" si="23"/>
        <v>4.385714286</v>
      </c>
      <c r="F32" s="168">
        <f t="shared" si="23"/>
        <v>3.987012987</v>
      </c>
      <c r="G32" s="168">
        <f t="shared" si="23"/>
        <v>3.654761905</v>
      </c>
      <c r="H32" s="168">
        <f t="shared" si="23"/>
        <v>3.373626374</v>
      </c>
      <c r="I32" s="168">
        <f t="shared" si="23"/>
        <v>3.132653061</v>
      </c>
    </row>
    <row r="35">
      <c r="B35" s="120"/>
      <c r="C35" s="115"/>
      <c r="D35" s="115"/>
    </row>
    <row r="36">
      <c r="B36" s="169"/>
      <c r="C36" s="115"/>
      <c r="D36" s="115"/>
    </row>
    <row r="37">
      <c r="B37" s="169"/>
      <c r="C37" s="115"/>
      <c r="D37" s="115"/>
    </row>
    <row r="38">
      <c r="B38" s="169"/>
      <c r="C38" s="115"/>
      <c r="D38" s="115"/>
    </row>
    <row r="39">
      <c r="B39" s="169"/>
      <c r="C39" s="115"/>
      <c r="D39" s="115"/>
    </row>
    <row r="40">
      <c r="B40" s="169"/>
      <c r="C40" s="115"/>
      <c r="D40" s="115"/>
      <c r="J40" s="170" t="s">
        <v>31</v>
      </c>
    </row>
    <row r="41">
      <c r="B41" s="115"/>
      <c r="C41" s="115"/>
      <c r="D41" s="115"/>
    </row>
    <row r="42">
      <c r="B42" s="115"/>
      <c r="C42" s="115"/>
      <c r="D42" s="115"/>
    </row>
  </sheetData>
  <mergeCells count="1">
    <mergeCell ref="C26:I26"/>
  </mergeCells>
  <drawing r:id="rId1"/>
</worksheet>
</file>