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pEYx2ScPH2M20MlAA6mJ3D4gSO3WmTCZCCyqkHlLZ4="/>
    </ext>
  </extLst>
</workbook>
</file>

<file path=xl/sharedStrings.xml><?xml version="1.0" encoding="utf-8"?>
<sst xmlns="http://schemas.openxmlformats.org/spreadsheetml/2006/main" count="33" uniqueCount="24">
  <si>
    <t>Длительность перехода из Электросварочный стан в Буфер_plan</t>
  </si>
  <si>
    <t>Длительность перехода из Буфера на Кромкообрабатывающие станки_plan</t>
  </si>
  <si>
    <t>Длительность перехода из Кромкообрабатывающие станки в Буфер.1_plan</t>
  </si>
  <si>
    <t>Длительность перехода из Буфер.1 на Термообработку_plan</t>
  </si>
  <si>
    <t>Длительность перехода из Термообработка в Буфер.2_plan</t>
  </si>
  <si>
    <t>Длительность перехода из Буфер.2 на Испытания_plan</t>
  </si>
  <si>
    <t>Длительность перехода из Испытания на Склад готовой продукции_plan</t>
  </si>
  <si>
    <t>Длительность перехода</t>
  </si>
  <si>
    <t>mean</t>
  </si>
  <si>
    <t>Категория</t>
  </si>
  <si>
    <t>Газовые трубы</t>
  </si>
  <si>
    <t>Стальные трубы</t>
  </si>
  <si>
    <t>Устойчивые к коррозии</t>
  </si>
  <si>
    <t>Кол-во труб, ед</t>
  </si>
  <si>
    <t>Ср.время создания одной трубы, дни</t>
  </si>
  <si>
    <t>Общее время производства, дни</t>
  </si>
  <si>
    <t>ЭФВ</t>
  </si>
  <si>
    <t>ПМ</t>
  </si>
  <si>
    <t>Мощность по категориям, ед</t>
  </si>
  <si>
    <t xml:space="preserve">Доступность </t>
  </si>
  <si>
    <t>Производительность</t>
  </si>
  <si>
    <t>Качество</t>
  </si>
  <si>
    <t>Общая производительность производственной линии</t>
  </si>
  <si>
    <t>Всего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</si>
</sst>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" xfId="0" applyFont="1" applyNumberFormat="1"/>
    <xf borderId="1" fillId="0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vertical="bottom"/>
    </xf>
    <xf borderId="2" fillId="0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Font="1"/>
    <xf borderId="3" fillId="0" fontId="5" numFmtId="0" xfId="0" applyBorder="1" applyFont="1"/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2.71"/>
    <col customWidth="1" min="8" max="26" width="8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/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/>
    </row>
    <row r="3">
      <c r="A3" s="1" t="s">
        <v>9</v>
      </c>
    </row>
    <row r="4">
      <c r="A4" s="1" t="s">
        <v>10</v>
      </c>
      <c r="B4" s="2">
        <v>0.3053383475115741</v>
      </c>
      <c r="C4" s="2">
        <v>0.00307198</v>
      </c>
      <c r="D4" s="2">
        <v>0.06485383436342593</v>
      </c>
      <c r="E4" s="2">
        <v>0.01784123042824074</v>
      </c>
      <c r="F4" s="2">
        <v>0.08630158439814815</v>
      </c>
      <c r="G4" s="2">
        <v>0.003398468680555556</v>
      </c>
      <c r="H4" s="2">
        <v>0.04162518780092592</v>
      </c>
      <c r="I4" s="2">
        <v>0.5224306332175926</v>
      </c>
    </row>
    <row r="5">
      <c r="A5" s="1" t="s">
        <v>11</v>
      </c>
      <c r="B5" s="2">
        <v>0.3010261679050926</v>
      </c>
      <c r="C5" s="2">
        <v>0.002018563506944444</v>
      </c>
      <c r="D5" s="2">
        <v>0.06299696024305555</v>
      </c>
      <c r="E5" s="2">
        <v>0.01493930484953704</v>
      </c>
      <c r="F5" s="2">
        <v>0.1000893678472222</v>
      </c>
      <c r="G5" s="2">
        <v>-0.01257651888888889</v>
      </c>
      <c r="H5" s="2">
        <v>0.04061875049768519</v>
      </c>
      <c r="I5" s="2">
        <v>0.5091125959837963</v>
      </c>
    </row>
    <row r="6">
      <c r="A6" s="1" t="s">
        <v>12</v>
      </c>
      <c r="B6" s="2">
        <v>0.3</v>
      </c>
      <c r="C6" s="2">
        <v>0.002</v>
      </c>
      <c r="D6" s="2">
        <v>0.0625</v>
      </c>
      <c r="E6" s="2">
        <v>0.015</v>
      </c>
      <c r="F6" s="2">
        <v>0.085</v>
      </c>
      <c r="G6" s="2">
        <v>0.002</v>
      </c>
      <c r="H6" s="2">
        <v>0.04</v>
      </c>
      <c r="I6" s="2">
        <v>0.5065</v>
      </c>
    </row>
    <row r="9">
      <c r="A9" s="3"/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5" t="s">
        <v>19</v>
      </c>
      <c r="I9" s="5" t="s">
        <v>20</v>
      </c>
      <c r="J9" s="5" t="s">
        <v>21</v>
      </c>
      <c r="K9" s="6" t="s">
        <v>22</v>
      </c>
    </row>
    <row r="10">
      <c r="A10" s="7" t="s">
        <v>10</v>
      </c>
      <c r="B10" s="8">
        <v>9836.0</v>
      </c>
      <c r="C10" s="9">
        <v>0.5224306332175926</v>
      </c>
      <c r="D10" s="3">
        <f t="shared" ref="D10:D12" si="1">B10*C10</f>
        <v>5138.627708</v>
      </c>
      <c r="E10" s="10">
        <f>(30*(24-2))/24</f>
        <v>27.5</v>
      </c>
      <c r="F10" s="10">
        <f>E10/D13</f>
        <v>0.00343196511</v>
      </c>
      <c r="G10" s="11">
        <f t="shared" ref="G10:G12" si="2">(B10/D$13)*E$10</f>
        <v>33.75680882</v>
      </c>
      <c r="H10" s="12">
        <f>27.5/30</f>
        <v>0.9166666667</v>
      </c>
      <c r="I10" s="13">
        <f>15506/(15506*1.46)</f>
        <v>0.6849315068</v>
      </c>
      <c r="J10" s="12">
        <v>1.0</v>
      </c>
      <c r="K10" s="14">
        <f>H10*I10*J10*100</f>
        <v>62.78538813</v>
      </c>
    </row>
    <row r="11">
      <c r="A11" s="7" t="s">
        <v>11</v>
      </c>
      <c r="B11" s="8">
        <v>926.0</v>
      </c>
      <c r="C11" s="9">
        <v>0.5091125959837963</v>
      </c>
      <c r="D11" s="3">
        <f t="shared" si="1"/>
        <v>471.4382639</v>
      </c>
      <c r="E11" s="15"/>
      <c r="F11" s="15"/>
      <c r="G11" s="11">
        <f t="shared" si="2"/>
        <v>3.177999692</v>
      </c>
    </row>
    <row r="12">
      <c r="A12" s="7" t="s">
        <v>12</v>
      </c>
      <c r="B12" s="8">
        <v>4744.0</v>
      </c>
      <c r="C12" s="9">
        <v>0.5065</v>
      </c>
      <c r="D12" s="3">
        <f t="shared" si="1"/>
        <v>2402.836</v>
      </c>
      <c r="E12" s="15"/>
      <c r="F12" s="15"/>
      <c r="G12" s="11">
        <f t="shared" si="2"/>
        <v>16.28124248</v>
      </c>
    </row>
    <row r="13">
      <c r="A13" s="4" t="s">
        <v>23</v>
      </c>
      <c r="B13" s="3">
        <f>SUM(B10:B12)</f>
        <v>15506</v>
      </c>
      <c r="C13" s="3"/>
      <c r="D13" s="3">
        <f>SUM(D10:D12)</f>
        <v>8012.901972</v>
      </c>
      <c r="E13" s="16"/>
      <c r="F13" s="16"/>
      <c r="G13" s="11">
        <f>SUM(G10:G12)</f>
        <v>53.216051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0:E13"/>
    <mergeCell ref="F10:F13"/>
    <mergeCell ref="H10:H13"/>
    <mergeCell ref="I10:I13"/>
    <mergeCell ref="J10:J13"/>
    <mergeCell ref="K10:K13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2024-09-29T21:25:01Z</dcterms:created>
  <dc:creator>openpyxl</dc:creator>
</cp:coreProperties>
</file>