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WSM_repo\algorytmy_i_zlozonosc\sortowanie\"/>
    </mc:Choice>
  </mc:AlternateContent>
  <xr:revisionPtr revIDLastSave="0" documentId="13_ncr:1_{9079ED79-C25C-4738-8223-E0010F5C8A7D}" xr6:coauthVersionLast="46" xr6:coauthVersionMax="46" xr10:uidLastSave="{00000000-0000-0000-0000-000000000000}"/>
  <bookViews>
    <workbookView xWindow="-120" yWindow="-16320" windowWidth="28110" windowHeight="16440" activeTab="1" xr2:uid="{40787667-A0F8-4DB0-B760-4CE34956C577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" l="1"/>
  <c r="G49" i="2"/>
  <c r="F49" i="2"/>
  <c r="E49" i="2"/>
  <c r="D49" i="2"/>
  <c r="C49" i="2"/>
  <c r="H48" i="2"/>
  <c r="G48" i="2"/>
  <c r="F48" i="2"/>
  <c r="E48" i="2"/>
  <c r="D48" i="2"/>
  <c r="C48" i="2"/>
  <c r="K31" i="2"/>
  <c r="L31" i="2"/>
  <c r="M31" i="2"/>
  <c r="N31" i="2"/>
  <c r="O31" i="2"/>
  <c r="J31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5" i="2"/>
  <c r="K5" i="2"/>
  <c r="O5" i="2"/>
  <c r="N5" i="2"/>
  <c r="M5" i="2"/>
  <c r="L5" i="2"/>
  <c r="H45" i="2"/>
  <c r="G45" i="2"/>
  <c r="F45" i="2"/>
  <c r="E45" i="2"/>
  <c r="D45" i="2"/>
  <c r="C45" i="2"/>
  <c r="G43" i="2"/>
  <c r="D43" i="2"/>
  <c r="E43" i="2"/>
  <c r="F43" i="2"/>
  <c r="H43" i="2"/>
  <c r="G42" i="2"/>
  <c r="D42" i="2"/>
  <c r="E42" i="2"/>
  <c r="F42" i="2"/>
  <c r="H42" i="2"/>
  <c r="D41" i="2"/>
  <c r="E41" i="2"/>
  <c r="F41" i="2"/>
  <c r="G41" i="2"/>
  <c r="H41" i="2"/>
  <c r="D40" i="2"/>
  <c r="E40" i="2"/>
  <c r="F40" i="2"/>
  <c r="G40" i="2"/>
  <c r="H40" i="2"/>
  <c r="C40" i="2"/>
  <c r="H39" i="2"/>
  <c r="D39" i="2"/>
  <c r="E39" i="2"/>
  <c r="F39" i="2"/>
  <c r="G39" i="2"/>
  <c r="D38" i="2"/>
  <c r="E38" i="2"/>
  <c r="F38" i="2"/>
  <c r="G38" i="2"/>
  <c r="H38" i="2"/>
  <c r="D37" i="2"/>
  <c r="E37" i="2"/>
  <c r="F37" i="2"/>
  <c r="G37" i="2"/>
  <c r="H37" i="2"/>
  <c r="D36" i="2"/>
  <c r="E36" i="2"/>
  <c r="F36" i="2"/>
  <c r="G36" i="2"/>
  <c r="H36" i="2"/>
  <c r="D35" i="2"/>
  <c r="E35" i="2"/>
  <c r="F35" i="2"/>
  <c r="G35" i="2"/>
  <c r="H35" i="2"/>
  <c r="D34" i="2"/>
  <c r="E34" i="2"/>
  <c r="F34" i="2"/>
  <c r="G34" i="2"/>
  <c r="H34" i="2"/>
  <c r="C43" i="2"/>
  <c r="C42" i="2"/>
  <c r="C41" i="2"/>
  <c r="C39" i="2"/>
  <c r="C37" i="2"/>
  <c r="C38" i="2"/>
  <c r="C36" i="2"/>
  <c r="C35" i="2"/>
  <c r="C34" i="2"/>
</calcChain>
</file>

<file path=xl/sharedStrings.xml><?xml version="1.0" encoding="utf-8"?>
<sst xmlns="http://schemas.openxmlformats.org/spreadsheetml/2006/main" count="59" uniqueCount="18">
  <si>
    <t>roznąco</t>
  </si>
  <si>
    <t>majejąco</t>
  </si>
  <si>
    <t>rosnąco</t>
  </si>
  <si>
    <t>Metoda sortowania</t>
  </si>
  <si>
    <t>Heap sort</t>
  </si>
  <si>
    <t>Pivot = L</t>
  </si>
  <si>
    <t>Pivot = M</t>
  </si>
  <si>
    <t>Pivot = R</t>
  </si>
  <si>
    <t>Merge sort</t>
  </si>
  <si>
    <t>Quick sort</t>
  </si>
  <si>
    <t>nr petli</t>
  </si>
  <si>
    <t>nr pomiaru</t>
  </si>
  <si>
    <t>malejąco</t>
  </si>
  <si>
    <t>min</t>
  </si>
  <si>
    <t>max</t>
  </si>
  <si>
    <t>avg</t>
  </si>
  <si>
    <t>funkcja</t>
  </si>
  <si>
    <t>odchylenie standardowe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</si>
</sst>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1" fillId="3" borderId="0" xfId="1"/>
    <xf numFmtId="2" fontId="0" fillId="0" borderId="1" xfId="0" applyNumberFormat="1" applyBorder="1"/>
    <xf numFmtId="2" fontId="1" fillId="3" borderId="0" xfId="1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szybkości przetwarzań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Arkusz1!$A$2:$J$3</c:f>
              <c:multiLvlStrCache>
                <c:ptCount val="10"/>
                <c:lvl>
                  <c:pt idx="0">
                    <c:v>roznąco</c:v>
                  </c:pt>
                  <c:pt idx="1">
                    <c:v>majejąco</c:v>
                  </c:pt>
                  <c:pt idx="2">
                    <c:v>rosnąco</c:v>
                  </c:pt>
                  <c:pt idx="3">
                    <c:v>majejąco</c:v>
                  </c:pt>
                  <c:pt idx="4">
                    <c:v>rosnąco</c:v>
                  </c:pt>
                  <c:pt idx="5">
                    <c:v>majejąco</c:v>
                  </c:pt>
                  <c:pt idx="6">
                    <c:v>rosnąco</c:v>
                  </c:pt>
                  <c:pt idx="7">
                    <c:v>majejąco</c:v>
                  </c:pt>
                  <c:pt idx="8">
                    <c:v>rosnąco</c:v>
                  </c:pt>
                  <c:pt idx="9">
                    <c:v>majejąco</c:v>
                  </c:pt>
                </c:lvl>
                <c:lvl>
                  <c:pt idx="0">
                    <c:v>Merge sort</c:v>
                  </c:pt>
                  <c:pt idx="2">
                    <c:v>Quick sort</c:v>
                  </c:pt>
                  <c:pt idx="8">
                    <c:v>Heap sort</c:v>
                  </c:pt>
                </c:lvl>
              </c:multiLvlStrCache>
            </c:multiLvlStrRef>
          </c:cat>
          <c:val>
            <c:numRef>
              <c:f>Arkusz1!$A$4:$J$4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41E9-ACFC-8EA6DC054E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Arkusz1!$A$2:$J$3</c:f>
              <c:multiLvlStrCache>
                <c:ptCount val="10"/>
                <c:lvl>
                  <c:pt idx="0">
                    <c:v>roznąco</c:v>
                  </c:pt>
                  <c:pt idx="1">
                    <c:v>majejąco</c:v>
                  </c:pt>
                  <c:pt idx="2">
                    <c:v>rosnąco</c:v>
                  </c:pt>
                  <c:pt idx="3">
                    <c:v>majejąco</c:v>
                  </c:pt>
                  <c:pt idx="4">
                    <c:v>rosnąco</c:v>
                  </c:pt>
                  <c:pt idx="5">
                    <c:v>majejąco</c:v>
                  </c:pt>
                  <c:pt idx="6">
                    <c:v>rosnąco</c:v>
                  </c:pt>
                  <c:pt idx="7">
                    <c:v>majejąco</c:v>
                  </c:pt>
                  <c:pt idx="8">
                    <c:v>rosnąco</c:v>
                  </c:pt>
                  <c:pt idx="9">
                    <c:v>majejąco</c:v>
                  </c:pt>
                </c:lvl>
                <c:lvl>
                  <c:pt idx="0">
                    <c:v>Merge sort</c:v>
                  </c:pt>
                  <c:pt idx="2">
                    <c:v>Quick sort</c:v>
                  </c:pt>
                  <c:pt idx="8">
                    <c:v>Heap sort</c:v>
                  </c:pt>
                </c:lvl>
              </c:multiLvlStrCache>
            </c:multiLvlStrRef>
          </c:cat>
          <c:val>
            <c:numRef>
              <c:f>Arkusz1!$A$5:$J$5</c:f>
              <c:numCache>
                <c:formatCode>General</c:formatCode>
                <c:ptCount val="10"/>
                <c:pt idx="0">
                  <c:v>9803</c:v>
                </c:pt>
                <c:pt idx="1">
                  <c:v>9604</c:v>
                </c:pt>
                <c:pt idx="2">
                  <c:v>206259</c:v>
                </c:pt>
                <c:pt idx="3">
                  <c:v>212549</c:v>
                </c:pt>
                <c:pt idx="4">
                  <c:v>162495</c:v>
                </c:pt>
                <c:pt idx="5">
                  <c:v>172678</c:v>
                </c:pt>
                <c:pt idx="6">
                  <c:v>215132</c:v>
                </c:pt>
                <c:pt idx="7">
                  <c:v>224693</c:v>
                </c:pt>
                <c:pt idx="8">
                  <c:v>13967</c:v>
                </c:pt>
                <c:pt idx="9">
                  <c:v>13070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F-41E9-ACFC-8EA6DC05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50816"/>
        <c:axId val="580947536"/>
      </c:barChart>
      <c:catAx>
        <c:axId val="580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947536"/>
        <c:crosses val="autoZero"/>
        <c:auto val="1"/>
        <c:lblAlgn val="ctr"/>
        <c:lblOffset val="100"/>
        <c:noMultiLvlLbl val="0"/>
      </c:catAx>
      <c:valAx>
        <c:axId val="5809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odchyleń standardowych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Arkusz2!$J$31</c:f>
              <c:numCache>
                <c:formatCode>0.00</c:formatCode>
                <c:ptCount val="1"/>
                <c:pt idx="0">
                  <c:v>38.371155833516397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3-4045-9B46-6FB1FAEE8E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Arkusz2!$K$31</c:f>
              <c:numCache>
                <c:formatCode>0.00</c:formatCode>
                <c:ptCount val="1"/>
                <c:pt idx="0">
                  <c:v>147.47515587379453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3-4045-9B46-6FB1FAEE8EC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Arkusz2!$L$31</c:f>
              <c:numCache>
                <c:formatCode>0.00</c:formatCode>
                <c:ptCount val="1"/>
                <c:pt idx="0">
                  <c:v>419.84708454388488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3-4045-9B46-6FB1FAEE8EC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Arkusz2!$M$31</c:f>
              <c:numCache>
                <c:formatCode>0.00</c:formatCode>
                <c:ptCount val="1"/>
                <c:pt idx="0">
                  <c:v>377.9401730433006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3-4045-9B46-6FB1FAEE8EC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Arkusz2!$N$31</c:f>
              <c:numCache>
                <c:formatCode>0.00</c:formatCode>
                <c:ptCount val="1"/>
                <c:pt idx="0">
                  <c:v>162.94418185378697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3-4045-9B46-6FB1FAEE8EC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Arkusz2!$O$31</c:f>
              <c:numCache>
                <c:formatCode>0.00</c:formatCode>
                <c:ptCount val="1"/>
                <c:pt idx="0">
                  <c:v>174.111118542154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3-4045-9B46-6FB1FAEE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59800"/>
        <c:axId val="587051928"/>
      </c:barChart>
      <c:catAx>
        <c:axId val="58705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51928"/>
        <c:crosses val="autoZero"/>
        <c:auto val="1"/>
        <c:lblAlgn val="ctr"/>
        <c:lblOffset val="100"/>
        <c:noMultiLvlLbl val="0"/>
      </c:catAx>
      <c:valAx>
        <c:axId val="5870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5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min i max czasu sortowania powyższych metod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Arkusz2!$B$48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Arkusz2!$C$48:$H$48</c:f>
              <c:numCache>
                <c:formatCode>0.00</c:formatCode>
                <c:ptCount val="6"/>
                <c:pt idx="0">
                  <c:v>1736</c:v>
                </c:pt>
                <c:pt idx="1">
                  <c:v>2166</c:v>
                </c:pt>
                <c:pt idx="2">
                  <c:v>11612</c:v>
                </c:pt>
                <c:pt idx="3">
                  <c:v>11497</c:v>
                </c:pt>
                <c:pt idx="4">
                  <c:v>5360</c:v>
                </c:pt>
                <c:pt idx="5">
                  <c:v>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7-48DA-BE9F-782605F4CEF1}"/>
            </c:ext>
          </c:extLst>
        </c:ser>
        <c:ser>
          <c:idx val="1"/>
          <c:order val="1"/>
          <c:tx>
            <c:strRef>
              <c:f>Arkusz2!$B$49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Arkusz2!$C$49:$H$49</c:f>
              <c:numCache>
                <c:formatCode>0.00</c:formatCode>
                <c:ptCount val="6"/>
                <c:pt idx="0">
                  <c:v>1821</c:v>
                </c:pt>
                <c:pt idx="1">
                  <c:v>2486</c:v>
                </c:pt>
                <c:pt idx="2">
                  <c:v>11984</c:v>
                </c:pt>
                <c:pt idx="3">
                  <c:v>11875</c:v>
                </c:pt>
                <c:pt idx="4">
                  <c:v>5554</c:v>
                </c:pt>
                <c:pt idx="5">
                  <c:v>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7-48DA-BE9F-782605F4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51464"/>
        <c:axId val="692557368"/>
      </c:barChart>
      <c:catAx>
        <c:axId val="692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557368"/>
        <c:crosses val="autoZero"/>
        <c:auto val="1"/>
        <c:lblAlgn val="ctr"/>
        <c:lblOffset val="100"/>
        <c:noMultiLvlLbl val="0"/>
      </c:catAx>
      <c:valAx>
        <c:axId val="6925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55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10</xdr:col>
      <xdr:colOff>9524</xdr:colOff>
      <xdr:row>19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185F69-5052-4CAE-82A8-360A82AB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</xdr:colOff>
      <xdr:row>31</xdr:row>
      <xdr:rowOff>179070</xdr:rowOff>
    </xdr:from>
    <xdr:to>
      <xdr:col>14</xdr:col>
      <xdr:colOff>586740</xdr:colOff>
      <xdr:row>47</xdr:row>
      <xdr:rowOff>24765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E40C86-52AC-41A0-854C-68122D57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605790</xdr:colOff>
      <xdr:row>49</xdr:row>
      <xdr:rowOff>173355</xdr:rowOff>
    </xdr:from>
    <xdr:to>
      <xdr:col>8</xdr:col>
      <xdr:colOff>0</xdr:colOff>
      <xdr:row>64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8E67EEE-F908-4649-A0CA-A483738DE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4982-1D1F-4C25-9EFA-FADF5A46707D}">
  <dimension ref="A1:J5"/>
  <sheetViews>
    <sheetView workbookViewId="0">
      <selection activeCell="J4" sqref="A1:J4"/>
    </sheetView>
  </sheetViews>
  <sheetFormatPr defaultRowHeight="14.4" x14ac:dyDescent="0.3"/>
  <sheetData>
    <row r="1" spans="1:10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">
      <c r="A2" s="13" t="s">
        <v>8</v>
      </c>
      <c r="B2" s="13"/>
      <c r="C2" s="13" t="s">
        <v>9</v>
      </c>
      <c r="D2" s="13"/>
      <c r="E2" s="13"/>
      <c r="F2" s="13"/>
      <c r="G2" s="13"/>
      <c r="H2" s="13"/>
      <c r="I2" s="13" t="s">
        <v>4</v>
      </c>
      <c r="J2" s="13"/>
    </row>
    <row r="3" spans="1:10" x14ac:dyDescent="0.3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</row>
    <row r="4" spans="1:10" x14ac:dyDescent="0.3">
      <c r="C4" t="s">
        <v>5</v>
      </c>
      <c r="D4" t="s">
        <v>5</v>
      </c>
      <c r="E4" t="s">
        <v>6</v>
      </c>
      <c r="F4" t="s">
        <v>6</v>
      </c>
      <c r="G4" t="s">
        <v>7</v>
      </c>
      <c r="H4" t="s">
        <v>7</v>
      </c>
    </row>
    <row r="5" spans="1:10" x14ac:dyDescent="0.3">
      <c r="A5">
        <v>9803</v>
      </c>
      <c r="B5">
        <v>9604</v>
      </c>
      <c r="C5">
        <v>206259</v>
      </c>
      <c r="D5">
        <v>212549</v>
      </c>
      <c r="E5">
        <v>162495</v>
      </c>
      <c r="F5">
        <v>172678</v>
      </c>
      <c r="G5">
        <v>215132</v>
      </c>
      <c r="H5">
        <v>224693</v>
      </c>
      <c r="I5">
        <v>13967</v>
      </c>
      <c r="J5">
        <v>13070</v>
      </c>
    </row>
  </sheetData>
  <mergeCells count="4">
    <mergeCell ref="A1:J1"/>
    <mergeCell ref="A2:B2"/>
    <mergeCell ref="C2:H2"/>
    <mergeCell ref="I2:J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D3A-0CC6-4696-A810-0C42BACE6D68}">
  <dimension ref="A1:O49"/>
  <sheetViews>
    <sheetView tabSelected="1" topLeftCell="A31" workbookViewId="0">
      <selection activeCell="J53" sqref="J53"/>
    </sheetView>
  </sheetViews>
  <sheetFormatPr defaultRowHeight="14.4" x14ac:dyDescent="0.3"/>
  <cols>
    <col min="2" max="2" width="10.6640625" bestFit="1" customWidth="1"/>
    <col min="10" max="11" width="10.5546875" bestFit="1" customWidth="1"/>
    <col min="12" max="12" width="13.109375" customWidth="1"/>
    <col min="13" max="13" width="12.5546875" bestFit="1" customWidth="1"/>
    <col min="14" max="15" width="11.5546875" bestFit="1" customWidth="1"/>
  </cols>
  <sheetData>
    <row r="1" spans="1:15" x14ac:dyDescent="0.3">
      <c r="A1" t="s">
        <v>10</v>
      </c>
      <c r="B1" t="s">
        <v>11</v>
      </c>
      <c r="C1" s="12" t="s">
        <v>3</v>
      </c>
      <c r="D1" s="12"/>
      <c r="E1" s="12"/>
      <c r="F1" s="12"/>
      <c r="G1" s="12"/>
      <c r="H1" s="12"/>
      <c r="J1" s="12" t="s">
        <v>3</v>
      </c>
      <c r="K1" s="12"/>
      <c r="L1" s="12"/>
      <c r="M1" s="12"/>
      <c r="N1" s="12"/>
      <c r="O1" s="12"/>
    </row>
    <row r="2" spans="1:15" x14ac:dyDescent="0.3">
      <c r="C2" s="13" t="s">
        <v>8</v>
      </c>
      <c r="D2" s="13"/>
      <c r="E2" s="13" t="s">
        <v>9</v>
      </c>
      <c r="F2" s="13"/>
      <c r="G2" s="13" t="s">
        <v>4</v>
      </c>
      <c r="H2" s="13"/>
      <c r="J2" s="13" t="s">
        <v>8</v>
      </c>
      <c r="K2" s="13"/>
      <c r="L2" s="13" t="s">
        <v>9</v>
      </c>
      <c r="M2" s="13"/>
      <c r="N2" s="13" t="s">
        <v>4</v>
      </c>
      <c r="O2" s="13"/>
    </row>
    <row r="3" spans="1:15" x14ac:dyDescent="0.3">
      <c r="C3" t="s">
        <v>0</v>
      </c>
      <c r="D3" t="s">
        <v>12</v>
      </c>
      <c r="E3" t="s">
        <v>2</v>
      </c>
      <c r="F3" t="s">
        <v>1</v>
      </c>
      <c r="G3" t="s">
        <v>2</v>
      </c>
      <c r="H3" t="s">
        <v>1</v>
      </c>
      <c r="J3" t="s">
        <v>0</v>
      </c>
      <c r="K3" t="s">
        <v>12</v>
      </c>
      <c r="L3" t="s">
        <v>2</v>
      </c>
      <c r="M3" t="s">
        <v>1</v>
      </c>
      <c r="N3" t="s">
        <v>2</v>
      </c>
      <c r="O3" t="s">
        <v>1</v>
      </c>
    </row>
    <row r="4" spans="1:15" ht="15" thickBot="1" x14ac:dyDescent="0.35">
      <c r="E4" t="s">
        <v>5</v>
      </c>
      <c r="F4" t="s">
        <v>5</v>
      </c>
    </row>
    <row r="5" spans="1:15" x14ac:dyDescent="0.3">
      <c r="A5" s="15">
        <v>1</v>
      </c>
      <c r="B5" s="3">
        <v>1</v>
      </c>
      <c r="C5" s="3">
        <v>1805</v>
      </c>
      <c r="D5" s="3">
        <v>2025</v>
      </c>
      <c r="E5" s="3">
        <v>11366</v>
      </c>
      <c r="F5" s="3">
        <v>11595</v>
      </c>
      <c r="G5" s="3">
        <v>5714</v>
      </c>
      <c r="H5" s="4">
        <v>4974</v>
      </c>
      <c r="J5" s="8">
        <f>POWER((C5-$C$45),2)</f>
        <v>395.21440000000433</v>
      </c>
      <c r="K5" s="8">
        <f>POWER((D5-$D$45),2)</f>
        <v>36588.038400000078</v>
      </c>
      <c r="L5" s="8">
        <f>POWER((E5-$E$45),2)</f>
        <v>509567.54560000019</v>
      </c>
      <c r="M5" s="8">
        <f>POWER((F5-$F$45),2)</f>
        <v>7949.505599999974</v>
      </c>
      <c r="N5" s="8">
        <f>POWER((G5-$G$45),2)</f>
        <v>37419.033599999842</v>
      </c>
      <c r="O5" s="8">
        <f>POWER((H5-$H$45),2)</f>
        <v>2994.2784000000279</v>
      </c>
    </row>
    <row r="6" spans="1:15" x14ac:dyDescent="0.3">
      <c r="A6" s="16"/>
      <c r="B6" s="1">
        <v>2</v>
      </c>
      <c r="C6" s="1">
        <v>1852</v>
      </c>
      <c r="D6" s="1">
        <v>1946</v>
      </c>
      <c r="E6" s="1">
        <v>12177</v>
      </c>
      <c r="F6" s="1">
        <v>11688</v>
      </c>
      <c r="G6" s="1">
        <v>5535</v>
      </c>
      <c r="H6" s="5">
        <v>5182</v>
      </c>
      <c r="J6" s="8">
        <f t="shared" ref="J6:J29" si="0">POWER((C6-$C$45),2)</f>
        <v>4472.9344000000146</v>
      </c>
      <c r="K6" s="8">
        <f t="shared" ref="K6:K29" si="1">POWER((D6-$D$45),2)</f>
        <v>73051.278400000112</v>
      </c>
      <c r="L6" s="8">
        <f t="shared" ref="L6:L29" si="2">POWER((E6-$E$45),2)</f>
        <v>9440.0655999999726</v>
      </c>
      <c r="M6" s="8">
        <f t="shared" ref="M6:M29" si="3">POWER((F6-$F$45),2)</f>
        <v>33182.265599999948</v>
      </c>
      <c r="N6" s="8">
        <f t="shared" ref="N6:N29" si="4">POWER((G6-$G$45),2)</f>
        <v>208.51359999998843</v>
      </c>
      <c r="O6" s="8">
        <f t="shared" ref="O6:O29" si="5">POWER((H6-$H$45),2)</f>
        <v>69021.798400000131</v>
      </c>
    </row>
    <row r="7" spans="1:15" x14ac:dyDescent="0.3">
      <c r="A7" s="16"/>
      <c r="B7" s="1">
        <v>3</v>
      </c>
      <c r="C7" s="1">
        <v>1812</v>
      </c>
      <c r="D7" s="1">
        <v>1953</v>
      </c>
      <c r="E7" s="1">
        <v>12325</v>
      </c>
      <c r="F7" s="1">
        <v>11819</v>
      </c>
      <c r="G7" s="1">
        <v>5540</v>
      </c>
      <c r="H7" s="5">
        <v>4830</v>
      </c>
      <c r="J7" s="8">
        <f t="shared" si="0"/>
        <v>722.53440000000592</v>
      </c>
      <c r="K7" s="8">
        <f t="shared" si="1"/>
        <v>69316.358400000099</v>
      </c>
      <c r="L7" s="8">
        <f t="shared" si="2"/>
        <v>60103.42559999993</v>
      </c>
      <c r="M7" s="8">
        <f t="shared" si="3"/>
        <v>98069.18559999991</v>
      </c>
      <c r="N7" s="8">
        <f t="shared" si="4"/>
        <v>377.91359999998446</v>
      </c>
      <c r="O7" s="8">
        <f t="shared" si="5"/>
        <v>7970.9183999999541</v>
      </c>
    </row>
    <row r="8" spans="1:15" x14ac:dyDescent="0.3">
      <c r="A8" s="16"/>
      <c r="B8" s="1">
        <v>4</v>
      </c>
      <c r="C8" s="1">
        <v>1891</v>
      </c>
      <c r="D8" s="1">
        <v>2160</v>
      </c>
      <c r="E8" s="1">
        <v>12082</v>
      </c>
      <c r="F8" s="1">
        <v>11541</v>
      </c>
      <c r="G8" s="1">
        <v>5558</v>
      </c>
      <c r="H8" s="5">
        <v>4687</v>
      </c>
      <c r="J8" s="8">
        <f t="shared" si="0"/>
        <v>11210.574400000023</v>
      </c>
      <c r="K8" s="8">
        <f t="shared" si="1"/>
        <v>3167.4384000000227</v>
      </c>
      <c r="L8" s="8">
        <f t="shared" si="2"/>
        <v>4.6655999999993716</v>
      </c>
      <c r="M8" s="8">
        <f t="shared" si="3"/>
        <v>1236.2255999999898</v>
      </c>
      <c r="N8" s="8">
        <f t="shared" si="4"/>
        <v>1401.75359999997</v>
      </c>
      <c r="O8" s="8">
        <f t="shared" si="5"/>
        <v>53953.99839999988</v>
      </c>
    </row>
    <row r="9" spans="1:15" ht="15" thickBot="1" x14ac:dyDescent="0.35">
      <c r="A9" s="17"/>
      <c r="B9" s="1">
        <v>5</v>
      </c>
      <c r="C9" s="1">
        <v>1839</v>
      </c>
      <c r="D9" s="1">
        <v>2092</v>
      </c>
      <c r="E9" s="1">
        <v>12136</v>
      </c>
      <c r="F9" s="1">
        <v>11529</v>
      </c>
      <c r="G9" s="1">
        <v>5475</v>
      </c>
      <c r="H9" s="5">
        <v>4816</v>
      </c>
      <c r="J9" s="8">
        <f t="shared" si="0"/>
        <v>2903.0544000000118</v>
      </c>
      <c r="K9" s="8">
        <f t="shared" si="1"/>
        <v>15445.51840000005</v>
      </c>
      <c r="L9" s="8">
        <f t="shared" si="2"/>
        <v>3153.9455999999836</v>
      </c>
      <c r="M9" s="8">
        <f t="shared" si="3"/>
        <v>536.38559999999325</v>
      </c>
      <c r="N9" s="8">
        <f t="shared" si="4"/>
        <v>2075.7136000000364</v>
      </c>
      <c r="O9" s="8">
        <f t="shared" si="5"/>
        <v>10666.758399999948</v>
      </c>
    </row>
    <row r="10" spans="1:15" x14ac:dyDescent="0.3">
      <c r="A10" s="15">
        <v>2</v>
      </c>
      <c r="B10" s="3">
        <v>1</v>
      </c>
      <c r="C10" s="3">
        <v>1782</v>
      </c>
      <c r="D10" s="3">
        <v>2035</v>
      </c>
      <c r="E10" s="3">
        <v>12456</v>
      </c>
      <c r="F10" s="3">
        <v>11704</v>
      </c>
      <c r="G10" s="3">
        <v>5595</v>
      </c>
      <c r="H10" s="4">
        <v>4685</v>
      </c>
      <c r="J10" s="8">
        <f t="shared" si="0"/>
        <v>9.7343999999993187</v>
      </c>
      <c r="K10" s="8">
        <f t="shared" si="1"/>
        <v>32862.438400000072</v>
      </c>
      <c r="L10" s="8">
        <f t="shared" si="2"/>
        <v>141496.34559999988</v>
      </c>
      <c r="M10" s="8">
        <f t="shared" si="3"/>
        <v>39267.385599999943</v>
      </c>
      <c r="N10" s="8">
        <f t="shared" si="4"/>
        <v>5541.3135999999404</v>
      </c>
      <c r="O10" s="8">
        <f t="shared" si="5"/>
        <v>54887.118399999883</v>
      </c>
    </row>
    <row r="11" spans="1:15" x14ac:dyDescent="0.3">
      <c r="A11" s="16"/>
      <c r="B11" s="1">
        <v>2</v>
      </c>
      <c r="C11" s="1">
        <v>1765</v>
      </c>
      <c r="D11" s="1">
        <v>2119</v>
      </c>
      <c r="E11" s="1">
        <v>13526</v>
      </c>
      <c r="F11" s="1">
        <v>11474</v>
      </c>
      <c r="G11" s="1">
        <v>5493</v>
      </c>
      <c r="H11" s="5">
        <v>4841</v>
      </c>
      <c r="J11" s="8">
        <f t="shared" si="0"/>
        <v>404.8143999999956</v>
      </c>
      <c r="K11" s="8">
        <f t="shared" si="1"/>
        <v>9463.3984000000382</v>
      </c>
      <c r="L11" s="8">
        <f t="shared" si="2"/>
        <v>2091378.7455999996</v>
      </c>
      <c r="M11" s="8">
        <f t="shared" si="3"/>
        <v>1013.7856000000093</v>
      </c>
      <c r="N11" s="8">
        <f t="shared" si="4"/>
        <v>759.55360000002202</v>
      </c>
      <c r="O11" s="8">
        <f t="shared" si="5"/>
        <v>6127.7583999999597</v>
      </c>
    </row>
    <row r="12" spans="1:15" x14ac:dyDescent="0.3">
      <c r="A12" s="16"/>
      <c r="B12" s="1">
        <v>3</v>
      </c>
      <c r="C12" s="1">
        <v>1760</v>
      </c>
      <c r="D12" s="1">
        <v>2162</v>
      </c>
      <c r="E12" s="1">
        <v>11904</v>
      </c>
      <c r="F12" s="1">
        <v>11885</v>
      </c>
      <c r="G12" s="1">
        <v>5447</v>
      </c>
      <c r="H12" s="5">
        <v>4841</v>
      </c>
      <c r="J12" s="8">
        <f t="shared" si="0"/>
        <v>631.01439999999457</v>
      </c>
      <c r="K12" s="8">
        <f t="shared" si="1"/>
        <v>2946.3184000000219</v>
      </c>
      <c r="L12" s="8">
        <f t="shared" si="2"/>
        <v>30919.705600000052</v>
      </c>
      <c r="M12" s="8">
        <f t="shared" si="3"/>
        <v>143762.30559999988</v>
      </c>
      <c r="N12" s="8">
        <f t="shared" si="4"/>
        <v>5411.0736000000588</v>
      </c>
      <c r="O12" s="8">
        <f t="shared" si="5"/>
        <v>6127.7583999999597</v>
      </c>
    </row>
    <row r="13" spans="1:15" x14ac:dyDescent="0.3">
      <c r="A13" s="16"/>
      <c r="B13" s="1">
        <v>4</v>
      </c>
      <c r="C13" s="1">
        <v>1781</v>
      </c>
      <c r="D13" s="1">
        <v>2209</v>
      </c>
      <c r="E13" s="1">
        <v>12653</v>
      </c>
      <c r="F13" s="1">
        <v>11475</v>
      </c>
      <c r="G13" s="1">
        <v>5477</v>
      </c>
      <c r="H13" s="5">
        <v>4826</v>
      </c>
      <c r="J13" s="8">
        <f t="shared" si="0"/>
        <v>16.9743999999991</v>
      </c>
      <c r="K13" s="8">
        <f t="shared" si="1"/>
        <v>52.99840000000291</v>
      </c>
      <c r="L13" s="8">
        <f t="shared" si="2"/>
        <v>328512.3855999998</v>
      </c>
      <c r="M13" s="8">
        <f t="shared" si="3"/>
        <v>951.10560000000896</v>
      </c>
      <c r="N13" s="8">
        <f t="shared" si="4"/>
        <v>1897.4736000000348</v>
      </c>
      <c r="O13" s="8">
        <f t="shared" si="5"/>
        <v>8701.158399999953</v>
      </c>
    </row>
    <row r="14" spans="1:15" ht="15" thickBot="1" x14ac:dyDescent="0.35">
      <c r="A14" s="17"/>
      <c r="B14" s="1">
        <v>5</v>
      </c>
      <c r="C14" s="1">
        <v>1766</v>
      </c>
      <c r="D14" s="1">
        <v>2423</v>
      </c>
      <c r="E14" s="1">
        <v>12047</v>
      </c>
      <c r="F14" s="1">
        <v>11594</v>
      </c>
      <c r="G14" s="1">
        <v>5538</v>
      </c>
      <c r="H14" s="5">
        <v>4897</v>
      </c>
      <c r="J14" s="8">
        <f t="shared" si="0"/>
        <v>365.57439999999582</v>
      </c>
      <c r="K14" s="8">
        <f t="shared" si="1"/>
        <v>42733.15839999992</v>
      </c>
      <c r="L14" s="8">
        <f t="shared" si="2"/>
        <v>1078.4656000000095</v>
      </c>
      <c r="M14" s="8">
        <f t="shared" si="3"/>
        <v>7772.1855999999743</v>
      </c>
      <c r="N14" s="8">
        <f t="shared" si="4"/>
        <v>304.15359999998606</v>
      </c>
      <c r="O14" s="8">
        <f t="shared" si="5"/>
        <v>496.39839999998867</v>
      </c>
    </row>
    <row r="15" spans="1:15" x14ac:dyDescent="0.3">
      <c r="A15" s="15">
        <v>3</v>
      </c>
      <c r="B15" s="3">
        <v>1</v>
      </c>
      <c r="C15" s="3">
        <v>1759</v>
      </c>
      <c r="D15" s="3">
        <v>2377</v>
      </c>
      <c r="E15" s="3">
        <v>12337</v>
      </c>
      <c r="F15" s="3">
        <v>11790</v>
      </c>
      <c r="G15" s="3">
        <v>5523</v>
      </c>
      <c r="H15" s="4">
        <v>4971</v>
      </c>
      <c r="J15" s="8">
        <f t="shared" si="0"/>
        <v>682.25439999999435</v>
      </c>
      <c r="K15" s="8">
        <f t="shared" si="1"/>
        <v>25830.918399999937</v>
      </c>
      <c r="L15" s="8">
        <f t="shared" si="2"/>
        <v>66131.265599999926</v>
      </c>
      <c r="M15" s="8">
        <f t="shared" si="3"/>
        <v>80746.905599999911</v>
      </c>
      <c r="N15" s="8">
        <f t="shared" si="4"/>
        <v>5.9535999999980476</v>
      </c>
      <c r="O15" s="8">
        <f t="shared" si="5"/>
        <v>2674.9584000000264</v>
      </c>
    </row>
    <row r="16" spans="1:15" x14ac:dyDescent="0.3">
      <c r="A16" s="16"/>
      <c r="B16" s="1">
        <v>2</v>
      </c>
      <c r="C16" s="1">
        <v>1815</v>
      </c>
      <c r="D16" s="1">
        <v>2423</v>
      </c>
      <c r="E16" s="1">
        <v>12191</v>
      </c>
      <c r="F16" s="1">
        <v>11815</v>
      </c>
      <c r="G16" s="1">
        <v>5443</v>
      </c>
      <c r="H16" s="5">
        <v>4884</v>
      </c>
      <c r="J16" s="8">
        <f t="shared" si="0"/>
        <v>892.81440000000657</v>
      </c>
      <c r="K16" s="8">
        <f t="shared" si="1"/>
        <v>42733.15839999992</v>
      </c>
      <c r="L16" s="8">
        <f t="shared" si="2"/>
        <v>12356.545599999969</v>
      </c>
      <c r="M16" s="8">
        <f t="shared" si="3"/>
        <v>95579.905599999911</v>
      </c>
      <c r="N16" s="8">
        <f t="shared" si="4"/>
        <v>6015.553600000062</v>
      </c>
      <c r="O16" s="8">
        <f t="shared" si="5"/>
        <v>1244.678399999982</v>
      </c>
    </row>
    <row r="17" spans="1:15" x14ac:dyDescent="0.3">
      <c r="A17" s="16"/>
      <c r="B17" s="1">
        <v>3</v>
      </c>
      <c r="C17" s="1">
        <v>1814</v>
      </c>
      <c r="D17" s="1">
        <v>2379</v>
      </c>
      <c r="E17" s="1">
        <v>12310</v>
      </c>
      <c r="F17" s="1">
        <v>11746</v>
      </c>
      <c r="G17" s="1">
        <v>5419</v>
      </c>
      <c r="H17" s="5">
        <v>4663</v>
      </c>
      <c r="J17" s="8">
        <f t="shared" si="0"/>
        <v>834.05440000000635</v>
      </c>
      <c r="K17" s="8">
        <f t="shared" si="1"/>
        <v>26477.798399999934</v>
      </c>
      <c r="L17" s="8">
        <f t="shared" si="2"/>
        <v>52973.625599999934</v>
      </c>
      <c r="M17" s="8">
        <f t="shared" si="3"/>
        <v>57676.825599999931</v>
      </c>
      <c r="N17" s="8">
        <f t="shared" si="4"/>
        <v>10314.433600000082</v>
      </c>
      <c r="O17" s="8">
        <f t="shared" si="5"/>
        <v>65679.438399999868</v>
      </c>
    </row>
    <row r="18" spans="1:15" x14ac:dyDescent="0.3">
      <c r="A18" s="16"/>
      <c r="B18" s="1">
        <v>4</v>
      </c>
      <c r="C18" s="1">
        <v>1726</v>
      </c>
      <c r="D18" s="1">
        <v>2289</v>
      </c>
      <c r="E18" s="1">
        <v>12200</v>
      </c>
      <c r="F18" s="1">
        <v>11636</v>
      </c>
      <c r="G18" s="1">
        <v>5442</v>
      </c>
      <c r="H18" s="5">
        <v>4862</v>
      </c>
      <c r="J18" s="8">
        <f t="shared" si="0"/>
        <v>3495.1743999999871</v>
      </c>
      <c r="K18" s="8">
        <f t="shared" si="1"/>
        <v>5288.1983999999711</v>
      </c>
      <c r="L18" s="8">
        <f t="shared" si="2"/>
        <v>14438.425599999966</v>
      </c>
      <c r="M18" s="8">
        <f t="shared" si="3"/>
        <v>16941.625599999963</v>
      </c>
      <c r="N18" s="8">
        <f t="shared" si="4"/>
        <v>6171.6736000000628</v>
      </c>
      <c r="O18" s="8">
        <f t="shared" si="5"/>
        <v>3280.9983999999708</v>
      </c>
    </row>
    <row r="19" spans="1:15" ht="15" thickBot="1" x14ac:dyDescent="0.35">
      <c r="A19" s="17"/>
      <c r="B19" s="1">
        <v>5</v>
      </c>
      <c r="C19" s="1">
        <v>1764</v>
      </c>
      <c r="D19" s="1">
        <v>2486</v>
      </c>
      <c r="E19" s="1">
        <v>11612</v>
      </c>
      <c r="F19" s="1">
        <v>11875</v>
      </c>
      <c r="G19" s="1">
        <v>5554</v>
      </c>
      <c r="H19" s="5">
        <v>5092</v>
      </c>
      <c r="J19" s="8">
        <f t="shared" si="0"/>
        <v>446.05439999999538</v>
      </c>
      <c r="K19" s="8">
        <f t="shared" si="1"/>
        <v>72748.878399999885</v>
      </c>
      <c r="L19" s="8">
        <f t="shared" si="2"/>
        <v>218874.26560000013</v>
      </c>
      <c r="M19" s="8">
        <f t="shared" si="3"/>
        <v>136279.10559999989</v>
      </c>
      <c r="N19" s="8">
        <f t="shared" si="4"/>
        <v>1118.2335999999732</v>
      </c>
      <c r="O19" s="8">
        <f t="shared" si="5"/>
        <v>29832.198400000088</v>
      </c>
    </row>
    <row r="20" spans="1:15" x14ac:dyDescent="0.3">
      <c r="A20" s="15">
        <v>4</v>
      </c>
      <c r="B20" s="3">
        <v>1</v>
      </c>
      <c r="C20" s="3">
        <v>1760</v>
      </c>
      <c r="D20" s="3">
        <v>2372</v>
      </c>
      <c r="E20" s="3">
        <v>11747</v>
      </c>
      <c r="F20" s="3">
        <v>11605</v>
      </c>
      <c r="G20" s="3">
        <v>5360</v>
      </c>
      <c r="H20" s="4">
        <v>4952</v>
      </c>
      <c r="J20" s="8">
        <f t="shared" si="0"/>
        <v>631.01439999999457</v>
      </c>
      <c r="K20" s="8">
        <f t="shared" si="1"/>
        <v>24248.718399999936</v>
      </c>
      <c r="L20" s="8">
        <f t="shared" si="2"/>
        <v>110782.4656000001</v>
      </c>
      <c r="M20" s="8">
        <f t="shared" si="3"/>
        <v>9832.705599999972</v>
      </c>
      <c r="N20" s="8">
        <f t="shared" si="4"/>
        <v>25779.513600000129</v>
      </c>
      <c r="O20" s="8">
        <f t="shared" si="5"/>
        <v>1070.5984000000167</v>
      </c>
    </row>
    <row r="21" spans="1:15" x14ac:dyDescent="0.3">
      <c r="A21" s="16"/>
      <c r="B21" s="1">
        <v>2</v>
      </c>
      <c r="C21" s="1">
        <v>1736</v>
      </c>
      <c r="D21" s="1">
        <v>2247</v>
      </c>
      <c r="E21" s="1">
        <v>11984</v>
      </c>
      <c r="F21" s="1">
        <v>11497</v>
      </c>
      <c r="G21" s="1">
        <v>5508</v>
      </c>
      <c r="H21" s="5">
        <v>5057</v>
      </c>
      <c r="J21" s="8">
        <f t="shared" si="0"/>
        <v>2412.7743999999893</v>
      </c>
      <c r="K21" s="8">
        <f t="shared" si="1"/>
        <v>943.7183999999877</v>
      </c>
      <c r="L21" s="8">
        <f t="shared" si="2"/>
        <v>9185.3056000000288</v>
      </c>
      <c r="M21" s="8">
        <f t="shared" si="3"/>
        <v>78.145600000002574</v>
      </c>
      <c r="N21" s="8">
        <f t="shared" si="4"/>
        <v>157.75360000001004</v>
      </c>
      <c r="O21" s="8">
        <f t="shared" si="5"/>
        <v>18966.798400000069</v>
      </c>
    </row>
    <row r="22" spans="1:15" x14ac:dyDescent="0.3">
      <c r="A22" s="16"/>
      <c r="B22" s="1">
        <v>3</v>
      </c>
      <c r="C22" s="1">
        <v>1821</v>
      </c>
      <c r="D22" s="1">
        <v>2166</v>
      </c>
      <c r="E22" s="2">
        <v>11947</v>
      </c>
      <c r="F22" s="1">
        <v>11598</v>
      </c>
      <c r="G22" s="1">
        <v>5502</v>
      </c>
      <c r="H22" s="5">
        <v>5126</v>
      </c>
      <c r="J22" s="8">
        <f t="shared" si="0"/>
        <v>1287.3744000000079</v>
      </c>
      <c r="K22" s="8">
        <f t="shared" si="1"/>
        <v>2528.0784000000203</v>
      </c>
      <c r="L22" s="8">
        <f t="shared" si="2"/>
        <v>17646.46560000004</v>
      </c>
      <c r="M22" s="8">
        <f t="shared" si="3"/>
        <v>8493.4655999999741</v>
      </c>
      <c r="N22" s="8">
        <f t="shared" si="4"/>
        <v>344.47360000001487</v>
      </c>
      <c r="O22" s="8">
        <f t="shared" si="5"/>
        <v>42733.158400000102</v>
      </c>
    </row>
    <row r="23" spans="1:15" x14ac:dyDescent="0.3">
      <c r="A23" s="16"/>
      <c r="B23" s="1">
        <v>4</v>
      </c>
      <c r="C23" s="1">
        <v>1798</v>
      </c>
      <c r="D23" s="1">
        <v>2194</v>
      </c>
      <c r="E23" s="1">
        <v>11668</v>
      </c>
      <c r="F23" s="1">
        <v>11599</v>
      </c>
      <c r="G23" s="1">
        <v>5378</v>
      </c>
      <c r="H23" s="5">
        <v>4788</v>
      </c>
      <c r="J23" s="8">
        <f t="shared" si="0"/>
        <v>165.8944000000028</v>
      </c>
      <c r="K23" s="8">
        <f t="shared" si="1"/>
        <v>496.39840000000891</v>
      </c>
      <c r="L23" s="8">
        <f t="shared" si="2"/>
        <v>169612.18560000011</v>
      </c>
      <c r="M23" s="8">
        <f t="shared" si="3"/>
        <v>8678.7855999999738</v>
      </c>
      <c r="N23" s="8">
        <f t="shared" si="4"/>
        <v>20323.353600000115</v>
      </c>
      <c r="O23" s="8">
        <f t="shared" si="5"/>
        <v>17234.438399999934</v>
      </c>
    </row>
    <row r="24" spans="1:15" ht="15" thickBot="1" x14ac:dyDescent="0.35">
      <c r="A24" s="17"/>
      <c r="B24" s="1">
        <v>5</v>
      </c>
      <c r="C24" s="1">
        <v>1786</v>
      </c>
      <c r="D24" s="1">
        <v>2173</v>
      </c>
      <c r="E24" s="1">
        <v>12005</v>
      </c>
      <c r="F24" s="1">
        <v>11576</v>
      </c>
      <c r="G24" s="1">
        <v>5457</v>
      </c>
      <c r="H24" s="5">
        <v>5081</v>
      </c>
      <c r="J24" s="8">
        <f t="shared" si="0"/>
        <v>0.77440000000019205</v>
      </c>
      <c r="K24" s="8">
        <f t="shared" si="1"/>
        <v>1873.1584000000173</v>
      </c>
      <c r="L24" s="8">
        <f t="shared" si="2"/>
        <v>5601.0256000000218</v>
      </c>
      <c r="M24" s="8">
        <f t="shared" si="3"/>
        <v>4922.4255999999796</v>
      </c>
      <c r="N24" s="8">
        <f t="shared" si="4"/>
        <v>4039.8736000000508</v>
      </c>
      <c r="O24" s="8">
        <f t="shared" si="5"/>
        <v>26153.358400000081</v>
      </c>
    </row>
    <row r="25" spans="1:15" x14ac:dyDescent="0.3">
      <c r="A25" s="15">
        <v>5</v>
      </c>
      <c r="B25" s="3">
        <v>1</v>
      </c>
      <c r="C25" s="3">
        <v>1783</v>
      </c>
      <c r="D25" s="3">
        <v>2175</v>
      </c>
      <c r="E25" s="3">
        <v>11772</v>
      </c>
      <c r="F25" s="3">
        <v>11810</v>
      </c>
      <c r="G25" s="3">
        <v>6141</v>
      </c>
      <c r="H25" s="4">
        <v>5240</v>
      </c>
      <c r="J25" s="8">
        <f t="shared" si="0"/>
        <v>4.494399999999537</v>
      </c>
      <c r="K25" s="8">
        <f t="shared" si="1"/>
        <v>1704.0384000000165</v>
      </c>
      <c r="L25" s="8">
        <f t="shared" si="2"/>
        <v>94765.465600000083</v>
      </c>
      <c r="M25" s="8">
        <f t="shared" si="3"/>
        <v>92513.305599999905</v>
      </c>
      <c r="N25" s="8">
        <f t="shared" si="4"/>
        <v>384945.79359999951</v>
      </c>
      <c r="O25" s="8">
        <f t="shared" si="5"/>
        <v>102861.31840000016</v>
      </c>
    </row>
    <row r="26" spans="1:15" x14ac:dyDescent="0.3">
      <c r="A26" s="16"/>
      <c r="B26" s="1">
        <v>2</v>
      </c>
      <c r="C26" s="1">
        <v>1771</v>
      </c>
      <c r="D26" s="1">
        <v>2193</v>
      </c>
      <c r="E26" s="1">
        <v>11612</v>
      </c>
      <c r="F26" s="1">
        <v>10949</v>
      </c>
      <c r="G26" s="1">
        <v>5803</v>
      </c>
      <c r="H26" s="5">
        <v>5325</v>
      </c>
      <c r="J26" s="8">
        <f t="shared" si="0"/>
        <v>199.37439999999691</v>
      </c>
      <c r="K26" s="8">
        <f t="shared" si="1"/>
        <v>541.95840000000931</v>
      </c>
      <c r="L26" s="8">
        <f t="shared" si="2"/>
        <v>218874.26560000013</v>
      </c>
      <c r="M26" s="8">
        <f t="shared" si="3"/>
        <v>310070.78560000018</v>
      </c>
      <c r="N26" s="8">
        <f t="shared" si="4"/>
        <v>79772.353599999769</v>
      </c>
      <c r="O26" s="8">
        <f t="shared" si="5"/>
        <v>164608.71840000022</v>
      </c>
    </row>
    <row r="27" spans="1:15" x14ac:dyDescent="0.3">
      <c r="A27" s="16"/>
      <c r="B27" s="1">
        <v>3</v>
      </c>
      <c r="C27" s="1">
        <v>1737</v>
      </c>
      <c r="D27" s="1">
        <v>2441</v>
      </c>
      <c r="E27" s="1">
        <v>12208</v>
      </c>
      <c r="F27" s="1">
        <v>10756</v>
      </c>
      <c r="G27" s="1">
        <v>5353</v>
      </c>
      <c r="H27" s="5">
        <v>4725</v>
      </c>
      <c r="J27" s="8">
        <f t="shared" si="0"/>
        <v>2315.5343999999895</v>
      </c>
      <c r="K27" s="8">
        <f t="shared" si="1"/>
        <v>50499.078399999911</v>
      </c>
      <c r="L27" s="8">
        <f t="shared" si="2"/>
        <v>16424.985599999964</v>
      </c>
      <c r="M27" s="8">
        <f t="shared" si="3"/>
        <v>562260.02560000017</v>
      </c>
      <c r="N27" s="8">
        <f t="shared" si="4"/>
        <v>28076.353600000133</v>
      </c>
      <c r="O27" s="8">
        <f t="shared" si="5"/>
        <v>37744.718399999903</v>
      </c>
    </row>
    <row r="28" spans="1:15" x14ac:dyDescent="0.3">
      <c r="A28" s="16"/>
      <c r="B28" s="1">
        <v>4</v>
      </c>
      <c r="C28" s="1">
        <v>1743</v>
      </c>
      <c r="D28" s="1">
        <v>2191</v>
      </c>
      <c r="E28" s="1">
        <v>11609</v>
      </c>
      <c r="F28" s="1">
        <v>10487</v>
      </c>
      <c r="G28" s="1">
        <v>5407</v>
      </c>
      <c r="H28" s="5">
        <v>4854</v>
      </c>
      <c r="J28" s="8">
        <f t="shared" si="0"/>
        <v>1774.0943999999909</v>
      </c>
      <c r="K28" s="8">
        <f t="shared" si="1"/>
        <v>639.07840000001011</v>
      </c>
      <c r="L28" s="8">
        <f t="shared" si="2"/>
        <v>221690.30560000014</v>
      </c>
      <c r="M28" s="8">
        <f t="shared" si="3"/>
        <v>1038034.9456000003</v>
      </c>
      <c r="N28" s="8">
        <f t="shared" si="4"/>
        <v>12895.873600000092</v>
      </c>
      <c r="O28" s="8">
        <f t="shared" si="5"/>
        <v>4261.4783999999663</v>
      </c>
    </row>
    <row r="29" spans="1:15" x14ac:dyDescent="0.3">
      <c r="A29" s="17"/>
      <c r="B29" s="1">
        <v>5</v>
      </c>
      <c r="C29" s="1">
        <v>1762</v>
      </c>
      <c r="D29" s="1">
        <v>2177</v>
      </c>
      <c r="E29" s="1">
        <v>12122</v>
      </c>
      <c r="F29" s="1">
        <v>10603</v>
      </c>
      <c r="G29" s="1">
        <v>5352</v>
      </c>
      <c r="H29" s="5">
        <v>4783</v>
      </c>
      <c r="J29" s="8">
        <f t="shared" si="0"/>
        <v>534.534399999995</v>
      </c>
      <c r="K29" s="8">
        <f t="shared" si="1"/>
        <v>1542.9184000000157</v>
      </c>
      <c r="L29" s="8">
        <f t="shared" si="2"/>
        <v>1777.4655999999877</v>
      </c>
      <c r="M29" s="8">
        <f t="shared" si="3"/>
        <v>815120.06560000021</v>
      </c>
      <c r="N29" s="8">
        <f t="shared" si="4"/>
        <v>28412.473600000136</v>
      </c>
      <c r="O29" s="8">
        <f t="shared" si="5"/>
        <v>18572.238399999929</v>
      </c>
    </row>
    <row r="30" spans="1:15" x14ac:dyDescent="0.3">
      <c r="J30" s="8"/>
      <c r="K30" s="8"/>
      <c r="L30" s="8"/>
      <c r="M30" s="8"/>
      <c r="N30" s="8"/>
      <c r="O30" s="8"/>
    </row>
    <row r="31" spans="1:15" x14ac:dyDescent="0.3">
      <c r="C31">
        <v>44881</v>
      </c>
      <c r="D31">
        <v>55547</v>
      </c>
      <c r="E31">
        <v>340495</v>
      </c>
      <c r="F31">
        <v>287691</v>
      </c>
      <c r="G31">
        <v>138014</v>
      </c>
      <c r="H31">
        <v>122982</v>
      </c>
      <c r="I31" s="9" t="s">
        <v>17</v>
      </c>
      <c r="J31" s="11">
        <f>SQRT(SUM(J5:J29)/25)</f>
        <v>38.371155833516397</v>
      </c>
      <c r="K31" s="11">
        <f t="shared" ref="K31:O31" si="6">SQRT(SUM(K5:K29)/25)</f>
        <v>147.47515587379453</v>
      </c>
      <c r="L31" s="11">
        <f t="shared" si="6"/>
        <v>419.84708454388488</v>
      </c>
      <c r="M31" s="11">
        <f t="shared" si="6"/>
        <v>377.9401730433006</v>
      </c>
      <c r="N31" s="11">
        <f t="shared" si="6"/>
        <v>162.94418185378697</v>
      </c>
      <c r="O31" s="11">
        <f t="shared" si="6"/>
        <v>174.111118542154</v>
      </c>
    </row>
    <row r="32" spans="1:15" x14ac:dyDescent="0.3">
      <c r="J32" s="8"/>
      <c r="K32" s="8"/>
      <c r="L32" s="8"/>
      <c r="M32" s="8"/>
      <c r="N32" s="8"/>
      <c r="O32" s="8"/>
    </row>
    <row r="33" spans="1:8" x14ac:dyDescent="0.3">
      <c r="B33" t="s">
        <v>16</v>
      </c>
    </row>
    <row r="34" spans="1:8" x14ac:dyDescent="0.3">
      <c r="A34" s="14">
        <v>1</v>
      </c>
      <c r="B34" s="1" t="s">
        <v>13</v>
      </c>
      <c r="C34" s="10">
        <f>MIN(C5:C9)</f>
        <v>1805</v>
      </c>
      <c r="D34" s="10">
        <f t="shared" ref="D34:H34" si="7">MIN(D5:D9)</f>
        <v>1946</v>
      </c>
      <c r="E34" s="10">
        <f t="shared" si="7"/>
        <v>11366</v>
      </c>
      <c r="F34" s="10">
        <f t="shared" si="7"/>
        <v>11529</v>
      </c>
      <c r="G34" s="10">
        <f t="shared" si="7"/>
        <v>5475</v>
      </c>
      <c r="H34" s="10">
        <f t="shared" si="7"/>
        <v>4687</v>
      </c>
    </row>
    <row r="35" spans="1:8" x14ac:dyDescent="0.3">
      <c r="A35" s="14"/>
      <c r="B35" s="1" t="s">
        <v>14</v>
      </c>
      <c r="C35" s="10">
        <f>MAX(C5:C9)</f>
        <v>1891</v>
      </c>
      <c r="D35" s="10">
        <f>MAX(D5:D9)</f>
        <v>2160</v>
      </c>
      <c r="E35" s="10">
        <f t="shared" ref="E35:H35" si="8">MAX(E5:E9)</f>
        <v>12325</v>
      </c>
      <c r="F35" s="10">
        <f t="shared" si="8"/>
        <v>11819</v>
      </c>
      <c r="G35" s="10">
        <f t="shared" si="8"/>
        <v>5714</v>
      </c>
      <c r="H35" s="10">
        <f t="shared" si="8"/>
        <v>5182</v>
      </c>
    </row>
    <row r="36" spans="1:8" x14ac:dyDescent="0.3">
      <c r="A36" s="14">
        <v>2</v>
      </c>
      <c r="B36" s="1" t="s">
        <v>13</v>
      </c>
      <c r="C36" s="10">
        <f>MIN(C10:C14)</f>
        <v>1760</v>
      </c>
      <c r="D36" s="10">
        <f t="shared" ref="D36:H36" si="9">MIN(D10:D14)</f>
        <v>2035</v>
      </c>
      <c r="E36" s="10">
        <f t="shared" si="9"/>
        <v>11904</v>
      </c>
      <c r="F36" s="10">
        <f t="shared" si="9"/>
        <v>11474</v>
      </c>
      <c r="G36" s="10">
        <f t="shared" si="9"/>
        <v>5447</v>
      </c>
      <c r="H36" s="10">
        <f t="shared" si="9"/>
        <v>4685</v>
      </c>
    </row>
    <row r="37" spans="1:8" x14ac:dyDescent="0.3">
      <c r="A37" s="14"/>
      <c r="B37" s="1" t="s">
        <v>14</v>
      </c>
      <c r="C37" s="10">
        <f>MAX(C10:C14)</f>
        <v>1782</v>
      </c>
      <c r="D37" s="10">
        <f t="shared" ref="D37:H37" si="10">MAX(D10:D14)</f>
        <v>2423</v>
      </c>
      <c r="E37" s="10">
        <f t="shared" si="10"/>
        <v>13526</v>
      </c>
      <c r="F37" s="10">
        <f t="shared" si="10"/>
        <v>11885</v>
      </c>
      <c r="G37" s="10">
        <f t="shared" si="10"/>
        <v>5595</v>
      </c>
      <c r="H37" s="10">
        <f t="shared" si="10"/>
        <v>4897</v>
      </c>
    </row>
    <row r="38" spans="1:8" x14ac:dyDescent="0.3">
      <c r="A38" s="14">
        <v>3</v>
      </c>
      <c r="B38" s="1" t="s">
        <v>13</v>
      </c>
      <c r="C38" s="10">
        <f>MIN(C15:C19)</f>
        <v>1726</v>
      </c>
      <c r="D38" s="10">
        <f t="shared" ref="D38:H38" si="11">MIN(D15:D19)</f>
        <v>2289</v>
      </c>
      <c r="E38" s="10">
        <f t="shared" si="11"/>
        <v>11612</v>
      </c>
      <c r="F38" s="10">
        <f t="shared" si="11"/>
        <v>11636</v>
      </c>
      <c r="G38" s="10">
        <f t="shared" si="11"/>
        <v>5419</v>
      </c>
      <c r="H38" s="10">
        <f t="shared" si="11"/>
        <v>4663</v>
      </c>
    </row>
    <row r="39" spans="1:8" x14ac:dyDescent="0.3">
      <c r="A39" s="14"/>
      <c r="B39" s="1" t="s">
        <v>14</v>
      </c>
      <c r="C39" s="10">
        <f>MAX(C15:C19)</f>
        <v>1815</v>
      </c>
      <c r="D39" s="10">
        <f t="shared" ref="D39:G39" si="12">MAX(D15:D19)</f>
        <v>2486</v>
      </c>
      <c r="E39" s="10">
        <f t="shared" si="12"/>
        <v>12337</v>
      </c>
      <c r="F39" s="10">
        <f t="shared" si="12"/>
        <v>11875</v>
      </c>
      <c r="G39" s="10">
        <f t="shared" si="12"/>
        <v>5554</v>
      </c>
      <c r="H39" s="10">
        <f>MAX(H15:H19)</f>
        <v>5092</v>
      </c>
    </row>
    <row r="40" spans="1:8" x14ac:dyDescent="0.3">
      <c r="A40" s="14">
        <v>4</v>
      </c>
      <c r="B40" s="1" t="s">
        <v>13</v>
      </c>
      <c r="C40" s="10">
        <f>MIN(C20:C24)</f>
        <v>1736</v>
      </c>
      <c r="D40" s="10">
        <f t="shared" ref="D40:H40" si="13">MIN(D20:D24)</f>
        <v>2166</v>
      </c>
      <c r="E40" s="10">
        <f t="shared" si="13"/>
        <v>11668</v>
      </c>
      <c r="F40" s="10">
        <f t="shared" si="13"/>
        <v>11497</v>
      </c>
      <c r="G40" s="10">
        <f t="shared" si="13"/>
        <v>5360</v>
      </c>
      <c r="H40" s="10">
        <f t="shared" si="13"/>
        <v>4788</v>
      </c>
    </row>
    <row r="41" spans="1:8" x14ac:dyDescent="0.3">
      <c r="A41" s="14"/>
      <c r="B41" s="1" t="s">
        <v>14</v>
      </c>
      <c r="C41" s="10">
        <f>MAX(C20:C24)</f>
        <v>1821</v>
      </c>
      <c r="D41" s="10">
        <f t="shared" ref="D41:H41" si="14">MAX(D20:D24)</f>
        <v>2372</v>
      </c>
      <c r="E41" s="10">
        <f t="shared" si="14"/>
        <v>12005</v>
      </c>
      <c r="F41" s="10">
        <f t="shared" si="14"/>
        <v>11605</v>
      </c>
      <c r="G41" s="10">
        <f t="shared" si="14"/>
        <v>5508</v>
      </c>
      <c r="H41" s="10">
        <f t="shared" si="14"/>
        <v>5126</v>
      </c>
    </row>
    <row r="42" spans="1:8" x14ac:dyDescent="0.3">
      <c r="A42" s="14">
        <v>5</v>
      </c>
      <c r="B42" s="1" t="s">
        <v>13</v>
      </c>
      <c r="C42" s="10">
        <f>MIN(C25:C29)</f>
        <v>1737</v>
      </c>
      <c r="D42" s="10">
        <f t="shared" ref="D42:H42" si="15">MIN(D25:D29)</f>
        <v>2175</v>
      </c>
      <c r="E42" s="10">
        <f t="shared" si="15"/>
        <v>11609</v>
      </c>
      <c r="F42" s="10">
        <f t="shared" si="15"/>
        <v>10487</v>
      </c>
      <c r="G42" s="10">
        <f>MIN(G25:G29)</f>
        <v>5352</v>
      </c>
      <c r="H42" s="10">
        <f t="shared" si="15"/>
        <v>4725</v>
      </c>
    </row>
    <row r="43" spans="1:8" x14ac:dyDescent="0.3">
      <c r="A43" s="14"/>
      <c r="B43" s="1" t="s">
        <v>14</v>
      </c>
      <c r="C43" s="10">
        <f>MAX(C25:C29)</f>
        <v>1783</v>
      </c>
      <c r="D43" s="10">
        <f t="shared" ref="D43:H43" si="16">MAX(D25:D29)</f>
        <v>2441</v>
      </c>
      <c r="E43" s="10">
        <f t="shared" si="16"/>
        <v>12208</v>
      </c>
      <c r="F43" s="10">
        <f t="shared" si="16"/>
        <v>11810</v>
      </c>
      <c r="G43" s="10">
        <f>MAX(G25:G29)</f>
        <v>6141</v>
      </c>
      <c r="H43" s="10">
        <f t="shared" si="16"/>
        <v>5325</v>
      </c>
    </row>
    <row r="44" spans="1:8" x14ac:dyDescent="0.3">
      <c r="C44" s="7"/>
      <c r="D44" s="7"/>
      <c r="E44" s="7"/>
      <c r="F44" s="7"/>
      <c r="G44" s="7"/>
      <c r="H44" s="7"/>
    </row>
    <row r="45" spans="1:8" x14ac:dyDescent="0.3">
      <c r="B45" s="6" t="s">
        <v>15</v>
      </c>
      <c r="C45" s="7">
        <f t="shared" ref="C45:H45" si="17">SUM(C5:C29)/25</f>
        <v>1785.12</v>
      </c>
      <c r="D45" s="7">
        <f t="shared" si="17"/>
        <v>2216.2800000000002</v>
      </c>
      <c r="E45" s="7">
        <f t="shared" si="17"/>
        <v>12079.84</v>
      </c>
      <c r="F45" s="7">
        <f t="shared" si="17"/>
        <v>11505.84</v>
      </c>
      <c r="G45" s="7">
        <f t="shared" si="17"/>
        <v>5520.56</v>
      </c>
      <c r="H45" s="7">
        <f t="shared" si="17"/>
        <v>4919.28</v>
      </c>
    </row>
    <row r="48" spans="1:8" x14ac:dyDescent="0.3">
      <c r="B48" s="1" t="s">
        <v>13</v>
      </c>
      <c r="C48" s="10">
        <f>MIN(C19:C23)</f>
        <v>1736</v>
      </c>
      <c r="D48" s="10">
        <f t="shared" ref="D48:H48" si="18">MIN(D19:D23)</f>
        <v>2166</v>
      </c>
      <c r="E48" s="10">
        <f t="shared" si="18"/>
        <v>11612</v>
      </c>
      <c r="F48" s="10">
        <f t="shared" si="18"/>
        <v>11497</v>
      </c>
      <c r="G48" s="10">
        <f t="shared" si="18"/>
        <v>5360</v>
      </c>
      <c r="H48" s="10">
        <f t="shared" si="18"/>
        <v>4788</v>
      </c>
    </row>
    <row r="49" spans="2:8" x14ac:dyDescent="0.3">
      <c r="B49" s="1" t="s">
        <v>14</v>
      </c>
      <c r="C49" s="10">
        <f>MAX(C19:C23)</f>
        <v>1821</v>
      </c>
      <c r="D49" s="10">
        <f>MAX(D19:D23)</f>
        <v>2486</v>
      </c>
      <c r="E49" s="10">
        <f t="shared" ref="E49:H49" si="19">MAX(E19:E23)</f>
        <v>11984</v>
      </c>
      <c r="F49" s="10">
        <f t="shared" si="19"/>
        <v>11875</v>
      </c>
      <c r="G49" s="10">
        <f t="shared" si="19"/>
        <v>5554</v>
      </c>
      <c r="H49" s="10">
        <f t="shared" si="19"/>
        <v>5126</v>
      </c>
    </row>
  </sheetData>
  <mergeCells count="18">
    <mergeCell ref="J1:O1"/>
    <mergeCell ref="J2:K2"/>
    <mergeCell ref="L2:M2"/>
    <mergeCell ref="N2:O2"/>
    <mergeCell ref="A25:A29"/>
    <mergeCell ref="C2:D2"/>
    <mergeCell ref="E2:F2"/>
    <mergeCell ref="G2:H2"/>
    <mergeCell ref="C1:H1"/>
    <mergeCell ref="A5:A9"/>
    <mergeCell ref="A10:A14"/>
    <mergeCell ref="A15:A19"/>
    <mergeCell ref="A20:A24"/>
    <mergeCell ref="A34:A35"/>
    <mergeCell ref="A36:A37"/>
    <mergeCell ref="A38:A39"/>
    <mergeCell ref="A40:A41"/>
    <mergeCell ref="A42:A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2021-01-24T16:53:02Z</dcterms:created>
  <dcterms:modified xsi:type="dcterms:W3CDTF">2021-01-26T22:48:04Z</dcterms:modified>
</cp:coreProperties>
</file>