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К, СТ, БТ" sheetId="1" r:id="rId4"/>
  </sheets>
  <definedNames/>
  <calcPr/>
  <extLst>
    <ext uri="GoogleSheetsCustomDataVersion2">
      <go:sheetsCustomData xmlns:go="http://customooxmlschemas.google.com/" r:id="rId5" roundtripDataChecksum="4S39zJvklt0QQqE8hc00JpB/wLezHWGBvXv1zhuWP34="/>
    </ext>
  </extLst>
</workbook>
</file>

<file path=xl/sharedStrings.xml><?xml version="1.0" encoding="utf-8"?>
<sst xmlns="http://schemas.openxmlformats.org/spreadsheetml/2006/main" count="78" uniqueCount="21">
  <si>
    <t xml:space="preserve">Одиночные </t>
  </si>
  <si>
    <t>Одиночные Факт (Битрикс)</t>
  </si>
  <si>
    <t>Предоплата План одиночные</t>
  </si>
  <si>
    <t>Сания</t>
  </si>
  <si>
    <t>Маха</t>
  </si>
  <si>
    <t xml:space="preserve">Предоплата факт одиночные </t>
  </si>
  <si>
    <t>Конверсия предоплат</t>
  </si>
  <si>
    <t>Продление</t>
  </si>
  <si>
    <t>Дильназ</t>
  </si>
  <si>
    <t>Махаббат</t>
  </si>
  <si>
    <t>Махабббат</t>
  </si>
  <si>
    <t xml:space="preserve">Диля </t>
  </si>
  <si>
    <t>факт</t>
  </si>
  <si>
    <t>Сумма предоплаты</t>
  </si>
  <si>
    <t>Поступило</t>
  </si>
  <si>
    <t>Администратор Смены</t>
  </si>
  <si>
    <t>конверсия 2</t>
  </si>
  <si>
    <t xml:space="preserve">Аренда </t>
  </si>
  <si>
    <t>Аренда Факт (Битрикс)</t>
  </si>
  <si>
    <t>Предоплата План аренда</t>
  </si>
  <si>
    <t>Предоплата факт аренда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</si>
</sst>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0.0"/>
  </numFmts>
  <fonts count="6">
    <font>
      <sz val="10.0"/>
      <color rgb="FF000000"/>
      <name val="Arial"/>
      <scheme val="minor"/>
    </font>
    <font>
      <b/>
      <sz val="13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2E7FF"/>
        <bgColor rgb="FFC2E7FF"/>
      </patternFill>
    </fill>
    <fill>
      <patternFill patternType="solid">
        <fgColor rgb="FFA8D08D"/>
        <bgColor rgb="FFA8D08D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164" xfId="0" applyAlignment="1" applyBorder="1" applyFill="1" applyFont="1" applyNumberFormat="1">
      <alignment horizontal="center"/>
    </xf>
    <xf borderId="1" fillId="3" fontId="2" numFmtId="0" xfId="0" applyBorder="1" applyFont="1"/>
    <xf borderId="2" fillId="4" fontId="3" numFmtId="0" xfId="0" applyAlignment="1" applyBorder="1" applyFill="1" applyFont="1">
      <alignment horizontal="center"/>
    </xf>
    <xf borderId="3" fillId="4" fontId="2" numFmtId="0" xfId="0" applyBorder="1" applyFont="1"/>
    <xf borderId="3" fillId="4" fontId="2" numFmtId="0" xfId="0" applyAlignment="1" applyBorder="1" applyFont="1">
      <alignment readingOrder="0"/>
    </xf>
    <xf borderId="3" fillId="4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2" fillId="5" fontId="3" numFmtId="0" xfId="0" applyBorder="1" applyFill="1" applyFont="1"/>
    <xf borderId="3" fillId="5" fontId="2" numFmtId="0" xfId="0" applyAlignment="1" applyBorder="1" applyFont="1">
      <alignment horizontal="center"/>
    </xf>
    <xf borderId="3" fillId="5" fontId="2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right"/>
    </xf>
    <xf borderId="1" fillId="3" fontId="4" numFmtId="0" xfId="0" applyAlignment="1" applyBorder="1" applyFont="1">
      <alignment horizontal="right"/>
    </xf>
    <xf borderId="4" fillId="3" fontId="2" numFmtId="0" xfId="0" applyBorder="1" applyFont="1"/>
    <xf borderId="3" fillId="5" fontId="2" numFmtId="0" xfId="0" applyBorder="1" applyFont="1"/>
    <xf borderId="3" fillId="5" fontId="2" numFmtId="0" xfId="0" applyAlignment="1" applyBorder="1" applyFont="1">
      <alignment readingOrder="0"/>
    </xf>
    <xf borderId="4" fillId="3" fontId="4" numFmtId="0" xfId="0" applyAlignment="1" applyBorder="1" applyFont="1">
      <alignment horizontal="right"/>
    </xf>
    <xf borderId="2" fillId="5" fontId="3" numFmtId="16" xfId="0" applyBorder="1" applyFont="1" applyNumberFormat="1"/>
    <xf borderId="3" fillId="5" fontId="4" numFmtId="10" xfId="0" applyAlignment="1" applyBorder="1" applyFont="1" applyNumberFormat="1">
      <alignment horizontal="center"/>
    </xf>
    <xf borderId="3" fillId="5" fontId="4" numFmtId="10" xfId="0" applyAlignment="1" applyBorder="1" applyFont="1" applyNumberFormat="1">
      <alignment horizontal="center" readingOrder="0"/>
    </xf>
    <xf borderId="3" fillId="5" fontId="4" numFmtId="1" xfId="0" applyAlignment="1" applyBorder="1" applyFont="1" applyNumberFormat="1">
      <alignment horizontal="right"/>
    </xf>
    <xf borderId="1" fillId="3" fontId="4" numFmtId="1" xfId="0" applyAlignment="1" applyBorder="1" applyFont="1" applyNumberFormat="1">
      <alignment horizontal="right"/>
    </xf>
    <xf borderId="5" fillId="0" fontId="2" numFmtId="10" xfId="0" applyBorder="1" applyFont="1" applyNumberFormat="1"/>
    <xf borderId="1" fillId="3" fontId="2" numFmtId="10" xfId="0" applyBorder="1" applyFont="1" applyNumberFormat="1"/>
    <xf borderId="1" fillId="3" fontId="2" numFmtId="1" xfId="0" applyBorder="1" applyFont="1" applyNumberFormat="1"/>
    <xf borderId="3" fillId="5" fontId="2" numFmtId="2" xfId="0" applyAlignment="1" applyBorder="1" applyFont="1" applyNumberFormat="1">
      <alignment readingOrder="0"/>
    </xf>
    <xf borderId="3" fillId="5" fontId="2" numFmtId="2" xfId="0" applyBorder="1" applyFont="1" applyNumberFormat="1"/>
    <xf borderId="3" fillId="5" fontId="4" numFmtId="2" xfId="0" applyAlignment="1" applyBorder="1" applyFont="1" applyNumberFormat="1">
      <alignment horizontal="right"/>
    </xf>
    <xf borderId="1" fillId="3" fontId="4" numFmtId="2" xfId="0" applyAlignment="1" applyBorder="1" applyFont="1" applyNumberFormat="1">
      <alignment horizontal="right"/>
    </xf>
    <xf borderId="4" fillId="3" fontId="4" numFmtId="2" xfId="0" applyAlignment="1" applyBorder="1" applyFont="1" applyNumberFormat="1">
      <alignment horizontal="right"/>
    </xf>
    <xf borderId="1" fillId="3" fontId="4" numFmtId="4" xfId="0" applyAlignment="1" applyBorder="1" applyFont="1" applyNumberFormat="1">
      <alignment horizontal="right"/>
    </xf>
    <xf borderId="6" fillId="0" fontId="3" numFmtId="16" xfId="0" applyAlignment="1" applyBorder="1" applyFont="1" applyNumberFormat="1">
      <alignment shrinkToFit="0" wrapText="1"/>
    </xf>
    <xf borderId="7" fillId="0" fontId="2" numFmtId="2" xfId="0" applyBorder="1" applyFont="1" applyNumberFormat="1"/>
    <xf borderId="2" fillId="6" fontId="5" numFmtId="0" xfId="0" applyAlignment="1" applyBorder="1" applyFill="1" applyFont="1">
      <alignment horizontal="center" shrinkToFit="0" wrapText="1"/>
    </xf>
    <xf borderId="3" fillId="6" fontId="2" numFmtId="2" xfId="0" applyBorder="1" applyFont="1" applyNumberFormat="1"/>
    <xf borderId="1" fillId="3" fontId="2" numFmtId="2" xfId="0" applyBorder="1" applyFont="1" applyNumberFormat="1"/>
    <xf borderId="1" fillId="3" fontId="4" numFmtId="10" xfId="0" applyAlignment="1" applyBorder="1" applyFont="1" applyNumberFormat="1">
      <alignment horizontal="right"/>
    </xf>
    <xf borderId="2" fillId="2" fontId="1" numFmtId="0" xfId="0" applyAlignment="1" applyBorder="1" applyFont="1">
      <alignment horizontal="center" shrinkToFit="0" wrapText="1"/>
    </xf>
    <xf borderId="7" fillId="0" fontId="2" numFmtId="164" xfId="0" applyAlignment="1" applyBorder="1" applyFont="1" applyNumberFormat="1">
      <alignment horizontal="right"/>
    </xf>
    <xf borderId="2" fillId="7" fontId="3" numFmtId="0" xfId="0" applyAlignment="1" applyBorder="1" applyFill="1" applyFont="1">
      <alignment horizontal="center"/>
    </xf>
    <xf borderId="3" fillId="7" fontId="2" numFmtId="0" xfId="0" applyBorder="1" applyFont="1"/>
    <xf borderId="3" fillId="7" fontId="2" numFmtId="0" xfId="0" applyAlignment="1" applyBorder="1" applyFont="1">
      <alignment readingOrder="0"/>
    </xf>
    <xf borderId="3" fillId="7" fontId="4" numFmtId="0" xfId="0" applyAlignment="1" applyBorder="1" applyFont="1">
      <alignment horizontal="center"/>
    </xf>
    <xf borderId="1" fillId="3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8.0"/>
    <col customWidth="1" min="2" max="37" width="11.0"/>
  </cols>
  <sheetData>
    <row r="1" ht="15.75" customHeight="1">
      <c r="A1" s="1" t="s">
        <v>0</v>
      </c>
      <c r="B1" s="2">
        <v>45413.0</v>
      </c>
      <c r="C1" s="2">
        <v>45414.0</v>
      </c>
      <c r="D1" s="2">
        <v>45415.0</v>
      </c>
      <c r="E1" s="2">
        <v>45416.0</v>
      </c>
      <c r="F1" s="2">
        <v>45417.0</v>
      </c>
      <c r="G1" s="2">
        <v>45418.0</v>
      </c>
      <c r="H1" s="2">
        <v>45419.0</v>
      </c>
      <c r="I1" s="2">
        <v>45420.0</v>
      </c>
      <c r="J1" s="2">
        <v>45421.0</v>
      </c>
      <c r="K1" s="2">
        <v>45422.0</v>
      </c>
      <c r="L1" s="2">
        <v>45423.0</v>
      </c>
      <c r="M1" s="2">
        <v>45424.0</v>
      </c>
      <c r="N1" s="2">
        <v>45425.0</v>
      </c>
      <c r="O1" s="2">
        <v>45426.0</v>
      </c>
      <c r="P1" s="2">
        <v>45427.0</v>
      </c>
      <c r="Q1" s="2">
        <v>45428.0</v>
      </c>
      <c r="R1" s="2">
        <v>45429.0</v>
      </c>
      <c r="S1" s="2">
        <v>45430.0</v>
      </c>
      <c r="T1" s="2">
        <v>45431.0</v>
      </c>
      <c r="U1" s="2">
        <v>45432.0</v>
      </c>
      <c r="V1" s="2">
        <v>45433.0</v>
      </c>
      <c r="W1" s="2">
        <v>45434.0</v>
      </c>
      <c r="X1" s="2">
        <v>45435.0</v>
      </c>
      <c r="Y1" s="2">
        <v>45436.0</v>
      </c>
      <c r="Z1" s="2">
        <v>45437.0</v>
      </c>
      <c r="AA1" s="2">
        <v>45438.0</v>
      </c>
      <c r="AB1" s="2">
        <v>45439.0</v>
      </c>
      <c r="AC1" s="2">
        <v>45440.0</v>
      </c>
      <c r="AD1" s="2">
        <v>45441.0</v>
      </c>
      <c r="AE1" s="2">
        <v>45442.0</v>
      </c>
      <c r="AF1" s="2">
        <v>45443.0</v>
      </c>
      <c r="AG1" s="3"/>
      <c r="AH1" s="3"/>
      <c r="AI1" s="3"/>
      <c r="AJ1" s="3"/>
      <c r="AK1" s="3"/>
    </row>
    <row r="2" ht="15.75" customHeight="1">
      <c r="A2" s="4" t="s">
        <v>1</v>
      </c>
      <c r="B2" s="5">
        <v>34.0</v>
      </c>
      <c r="C2" s="5">
        <v>40.0</v>
      </c>
      <c r="D2" s="6">
        <v>24.0</v>
      </c>
      <c r="E2" s="6">
        <v>47.0</v>
      </c>
      <c r="F2" s="6">
        <v>48.0</v>
      </c>
      <c r="G2" s="6">
        <v>51.0</v>
      </c>
      <c r="H2" s="6">
        <v>75.0</v>
      </c>
      <c r="I2" s="6">
        <v>45.0</v>
      </c>
      <c r="J2" s="6">
        <v>28.0</v>
      </c>
      <c r="K2" s="6">
        <v>39.0</v>
      </c>
      <c r="L2" s="6">
        <v>34.0</v>
      </c>
      <c r="M2" s="6">
        <v>37.0</v>
      </c>
      <c r="N2" s="6">
        <v>32.0</v>
      </c>
      <c r="O2" s="6">
        <v>42.0</v>
      </c>
      <c r="P2" s="6">
        <v>48.0</v>
      </c>
      <c r="Q2" s="6">
        <v>40.0</v>
      </c>
      <c r="R2" s="6">
        <v>42.0</v>
      </c>
      <c r="S2" s="6">
        <v>25.0</v>
      </c>
      <c r="T2" s="6">
        <v>46.0</v>
      </c>
      <c r="U2" s="6">
        <v>69.0</v>
      </c>
      <c r="V2" s="6">
        <v>63.0</v>
      </c>
      <c r="W2" s="6">
        <v>44.0</v>
      </c>
      <c r="X2" s="6">
        <v>64.0</v>
      </c>
      <c r="Y2" s="6">
        <v>74.0</v>
      </c>
      <c r="Z2" s="6">
        <v>61.0</v>
      </c>
      <c r="AA2" s="6">
        <v>84.0</v>
      </c>
      <c r="AB2" s="6">
        <v>33.0</v>
      </c>
      <c r="AC2" s="6"/>
      <c r="AD2" s="5"/>
      <c r="AE2" s="5"/>
      <c r="AF2" s="5"/>
      <c r="AG2" s="7">
        <f>SUM(B2:AD2)</f>
        <v>1269</v>
      </c>
      <c r="AH2" s="3"/>
      <c r="AI2" s="8"/>
      <c r="AJ2" s="8"/>
      <c r="AK2" s="3"/>
    </row>
    <row r="3" ht="15.75" customHeight="1">
      <c r="A3" s="9" t="s">
        <v>2</v>
      </c>
      <c r="B3" s="10">
        <v>24.0</v>
      </c>
      <c r="C3" s="10">
        <v>24.0</v>
      </c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2">
        <f>SUM(B3:AE3)</f>
        <v>48</v>
      </c>
      <c r="AH3" s="13"/>
      <c r="AI3" s="14"/>
      <c r="AJ3" s="8" t="s">
        <v>3</v>
      </c>
      <c r="AK3" s="8" t="s">
        <v>4</v>
      </c>
    </row>
    <row r="4" ht="15.75" customHeight="1">
      <c r="A4" s="9" t="s">
        <v>5</v>
      </c>
      <c r="B4" s="15">
        <v>7.0</v>
      </c>
      <c r="C4" s="15">
        <v>8.0</v>
      </c>
      <c r="D4" s="16">
        <v>3.0</v>
      </c>
      <c r="E4" s="16">
        <v>7.0</v>
      </c>
      <c r="F4" s="16">
        <v>3.0</v>
      </c>
      <c r="G4" s="16">
        <v>12.0</v>
      </c>
      <c r="H4" s="16">
        <v>23.0</v>
      </c>
      <c r="I4" s="16">
        <v>7.0</v>
      </c>
      <c r="J4" s="16">
        <v>3.0</v>
      </c>
      <c r="K4" s="16">
        <v>6.0</v>
      </c>
      <c r="L4" s="16">
        <v>6.0</v>
      </c>
      <c r="M4" s="16">
        <v>10.0</v>
      </c>
      <c r="N4" s="16">
        <v>2.0</v>
      </c>
      <c r="O4" s="16">
        <v>8.0</v>
      </c>
      <c r="P4" s="16">
        <v>4.0</v>
      </c>
      <c r="Q4" s="16">
        <v>4.0</v>
      </c>
      <c r="R4" s="16">
        <v>4.0</v>
      </c>
      <c r="S4" s="16">
        <v>7.0</v>
      </c>
      <c r="T4" s="16">
        <v>6.0</v>
      </c>
      <c r="U4" s="16">
        <v>10.0</v>
      </c>
      <c r="V4" s="16">
        <v>2.0</v>
      </c>
      <c r="W4" s="16">
        <v>5.0</v>
      </c>
      <c r="X4" s="16">
        <v>8.0</v>
      </c>
      <c r="Y4" s="16">
        <v>8.0</v>
      </c>
      <c r="Z4" s="16">
        <v>10.0</v>
      </c>
      <c r="AA4" s="16">
        <v>9.0</v>
      </c>
      <c r="AB4" s="16">
        <v>6.0</v>
      </c>
      <c r="AC4" s="16"/>
      <c r="AD4" s="15"/>
      <c r="AE4" s="15"/>
      <c r="AF4" s="15"/>
      <c r="AG4" s="12">
        <f>SUM(B4:AD4)</f>
        <v>188</v>
      </c>
      <c r="AH4" s="13"/>
      <c r="AI4" s="17"/>
      <c r="AJ4" s="13"/>
      <c r="AK4" s="3"/>
    </row>
    <row r="5" ht="15.75" customHeight="1">
      <c r="A5" s="18" t="s">
        <v>6</v>
      </c>
      <c r="B5" s="19">
        <f t="shared" ref="B5:Z5" si="1">B4/B2</f>
        <v>0.2058823529</v>
      </c>
      <c r="C5" s="19">
        <f t="shared" si="1"/>
        <v>0.2</v>
      </c>
      <c r="D5" s="19">
        <f t="shared" si="1"/>
        <v>0.125</v>
      </c>
      <c r="E5" s="19">
        <f t="shared" si="1"/>
        <v>0.1489361702</v>
      </c>
      <c r="F5" s="19">
        <f t="shared" si="1"/>
        <v>0.0625</v>
      </c>
      <c r="G5" s="19">
        <f t="shared" si="1"/>
        <v>0.2352941176</v>
      </c>
      <c r="H5" s="19">
        <f t="shared" si="1"/>
        <v>0.3066666667</v>
      </c>
      <c r="I5" s="19">
        <f t="shared" si="1"/>
        <v>0.1555555556</v>
      </c>
      <c r="J5" s="19">
        <f t="shared" si="1"/>
        <v>0.1071428571</v>
      </c>
      <c r="K5" s="19">
        <f t="shared" si="1"/>
        <v>0.1538461538</v>
      </c>
      <c r="L5" s="19">
        <f t="shared" si="1"/>
        <v>0.1764705882</v>
      </c>
      <c r="M5" s="19">
        <f t="shared" si="1"/>
        <v>0.2702702703</v>
      </c>
      <c r="N5" s="19">
        <f t="shared" si="1"/>
        <v>0.0625</v>
      </c>
      <c r="O5" s="19">
        <f t="shared" si="1"/>
        <v>0.1904761905</v>
      </c>
      <c r="P5" s="19">
        <f t="shared" si="1"/>
        <v>0.08333333333</v>
      </c>
      <c r="Q5" s="19">
        <f t="shared" si="1"/>
        <v>0.1</v>
      </c>
      <c r="R5" s="19">
        <f t="shared" si="1"/>
        <v>0.09523809524</v>
      </c>
      <c r="S5" s="19">
        <f t="shared" si="1"/>
        <v>0.28</v>
      </c>
      <c r="T5" s="19">
        <f t="shared" si="1"/>
        <v>0.1304347826</v>
      </c>
      <c r="U5" s="19">
        <f t="shared" si="1"/>
        <v>0.1449275362</v>
      </c>
      <c r="V5" s="19">
        <f t="shared" si="1"/>
        <v>0.03174603175</v>
      </c>
      <c r="W5" s="19">
        <f t="shared" si="1"/>
        <v>0.1136363636</v>
      </c>
      <c r="X5" s="19">
        <f t="shared" si="1"/>
        <v>0.125</v>
      </c>
      <c r="Y5" s="19">
        <f t="shared" si="1"/>
        <v>0.1081081081</v>
      </c>
      <c r="Z5" s="19">
        <f t="shared" si="1"/>
        <v>0.1639344262</v>
      </c>
      <c r="AA5" s="20">
        <v>0.1071</v>
      </c>
      <c r="AB5" s="19">
        <f t="shared" ref="AB5:AE5" si="2">AB4/AB2</f>
        <v>0.1818181818</v>
      </c>
      <c r="AC5" s="19" t="str">
        <f t="shared" si="2"/>
        <v>#DIV/0!</v>
      </c>
      <c r="AD5" s="19" t="str">
        <f t="shared" si="2"/>
        <v>#DIV/0!</v>
      </c>
      <c r="AE5" s="19" t="str">
        <f t="shared" si="2"/>
        <v>#DIV/0!</v>
      </c>
      <c r="AF5" s="19"/>
      <c r="AG5" s="21">
        <f>AG3/AG2*100</f>
        <v>3.78250591</v>
      </c>
      <c r="AH5" s="22"/>
      <c r="AI5" s="23"/>
      <c r="AJ5" s="24"/>
      <c r="AK5" s="25"/>
    </row>
    <row r="6" ht="15.75" customHeight="1">
      <c r="A6" s="9" t="s">
        <v>7</v>
      </c>
      <c r="B6" s="26" t="s">
        <v>8</v>
      </c>
      <c r="C6" s="26" t="s">
        <v>9</v>
      </c>
      <c r="D6" s="26" t="s">
        <v>9</v>
      </c>
      <c r="E6" s="26" t="s">
        <v>8</v>
      </c>
      <c r="F6" s="26" t="s">
        <v>8</v>
      </c>
      <c r="G6" s="26" t="s">
        <v>9</v>
      </c>
      <c r="H6" s="26" t="s">
        <v>9</v>
      </c>
      <c r="I6" s="26" t="s">
        <v>8</v>
      </c>
      <c r="J6" s="26" t="s">
        <v>8</v>
      </c>
      <c r="K6" s="26" t="s">
        <v>10</v>
      </c>
      <c r="L6" s="26" t="s">
        <v>9</v>
      </c>
      <c r="M6" s="26" t="s">
        <v>8</v>
      </c>
      <c r="N6" s="26" t="s">
        <v>8</v>
      </c>
      <c r="O6" s="26" t="s">
        <v>8</v>
      </c>
      <c r="P6" s="26" t="s">
        <v>9</v>
      </c>
      <c r="Q6" s="26" t="s">
        <v>9</v>
      </c>
      <c r="R6" s="26" t="s">
        <v>11</v>
      </c>
      <c r="S6" s="26" t="s">
        <v>9</v>
      </c>
      <c r="T6" s="26" t="s">
        <v>9</v>
      </c>
      <c r="U6" s="26" t="s">
        <v>8</v>
      </c>
      <c r="V6" s="26" t="s">
        <v>8</v>
      </c>
      <c r="W6" s="26" t="s">
        <v>9</v>
      </c>
      <c r="X6" s="26" t="s">
        <v>9</v>
      </c>
      <c r="Y6" s="26" t="s">
        <v>9</v>
      </c>
      <c r="Z6" s="26" t="s">
        <v>9</v>
      </c>
      <c r="AA6" s="26" t="s">
        <v>8</v>
      </c>
      <c r="AB6" s="26" t="s">
        <v>8</v>
      </c>
      <c r="AC6" s="27"/>
      <c r="AD6" s="27"/>
      <c r="AE6" s="27"/>
      <c r="AF6" s="27"/>
      <c r="AG6" s="28">
        <f t="shared" ref="AG6:AG7" si="3">SUM(B6:AD6)</f>
        <v>0</v>
      </c>
      <c r="AH6" s="29"/>
      <c r="AI6" s="30" t="s">
        <v>12</v>
      </c>
      <c r="AJ6" s="31">
        <f>SUM(B4:C4,F4:G4,J4:K4,L4,N4:O4,R4:S4,V4:W4,Z4:AA4,AD4:AE4)</f>
        <v>92</v>
      </c>
      <c r="AK6" s="31" t="str">
        <f>SUM(D4:E4,H4:I4,M4,P4:Q4,T4:U4,X4:Y4,AB4:AC4,#REF!)</f>
        <v>#REF!</v>
      </c>
    </row>
    <row r="7" ht="15.75" customHeight="1">
      <c r="A7" s="32" t="s">
        <v>13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28">
        <f t="shared" si="3"/>
        <v>0</v>
      </c>
      <c r="AH7" s="29"/>
      <c r="AI7" s="30" t="s">
        <v>14</v>
      </c>
      <c r="AJ7" s="29">
        <f>SUM(B2:C2,F2:G2,J2:L2,N2:O2,R2:S2,V2:W2,Z2:AA2,AD2:AE2)</f>
        <v>667</v>
      </c>
      <c r="AK7" s="29" t="str">
        <f>SUM(D2:E2,H2:I2,M2,P2:Q2,T2:U2,X2:Y2,AB2:AC2,#REF!)</f>
        <v>#REF!</v>
      </c>
    </row>
    <row r="8" ht="15.75" customHeight="1">
      <c r="A8" s="34" t="s">
        <v>15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6"/>
      <c r="AI8" s="30" t="s">
        <v>16</v>
      </c>
      <c r="AJ8" s="37">
        <f t="shared" ref="AJ8:AK8" si="4">SUM(AJ6/AJ7)</f>
        <v>0.1379310345</v>
      </c>
      <c r="AK8" s="37" t="str">
        <f t="shared" si="4"/>
        <v>#REF!</v>
      </c>
    </row>
    <row r="9" ht="15.75" customHeight="1">
      <c r="A9" s="38" t="s">
        <v>17</v>
      </c>
      <c r="B9" s="39">
        <v>45383.0</v>
      </c>
      <c r="C9" s="39">
        <v>45384.0</v>
      </c>
      <c r="D9" s="39">
        <v>45385.0</v>
      </c>
      <c r="E9" s="39">
        <v>45386.0</v>
      </c>
      <c r="F9" s="39">
        <v>45387.0</v>
      </c>
      <c r="G9" s="39">
        <v>45388.0</v>
      </c>
      <c r="H9" s="39">
        <v>45389.0</v>
      </c>
      <c r="I9" s="39">
        <v>45390.0</v>
      </c>
      <c r="J9" s="39">
        <v>45391.0</v>
      </c>
      <c r="K9" s="39">
        <v>45392.0</v>
      </c>
      <c r="L9" s="39">
        <v>45393.0</v>
      </c>
      <c r="M9" s="39">
        <v>45394.0</v>
      </c>
      <c r="N9" s="39">
        <v>45395.0</v>
      </c>
      <c r="O9" s="39">
        <v>45396.0</v>
      </c>
      <c r="P9" s="39">
        <v>45397.0</v>
      </c>
      <c r="Q9" s="39">
        <v>45398.0</v>
      </c>
      <c r="R9" s="39">
        <v>45399.0</v>
      </c>
      <c r="S9" s="39">
        <v>45400.0</v>
      </c>
      <c r="T9" s="39">
        <v>45401.0</v>
      </c>
      <c r="U9" s="39">
        <v>45402.0</v>
      </c>
      <c r="V9" s="39">
        <v>45403.0</v>
      </c>
      <c r="W9" s="39">
        <v>45404.0</v>
      </c>
      <c r="X9" s="39">
        <v>45405.0</v>
      </c>
      <c r="Y9" s="39">
        <v>45406.0</v>
      </c>
      <c r="Z9" s="39">
        <v>45407.0</v>
      </c>
      <c r="AA9" s="39">
        <v>45408.0</v>
      </c>
      <c r="AB9" s="39">
        <v>45409.0</v>
      </c>
      <c r="AC9" s="39">
        <v>45410.0</v>
      </c>
      <c r="AD9" s="39">
        <v>45411.0</v>
      </c>
      <c r="AE9" s="39">
        <v>45412.0</v>
      </c>
      <c r="AF9" s="39"/>
      <c r="AG9" s="27"/>
      <c r="AH9" s="36"/>
      <c r="AI9" s="36"/>
      <c r="AJ9" s="36"/>
      <c r="AK9" s="36"/>
    </row>
    <row r="10" ht="15.75" customHeight="1">
      <c r="A10" s="40" t="s">
        <v>18</v>
      </c>
      <c r="B10" s="41">
        <v>5.0</v>
      </c>
      <c r="C10" s="41">
        <v>4.0</v>
      </c>
      <c r="D10" s="42">
        <v>9.0</v>
      </c>
      <c r="E10" s="42">
        <v>4.0</v>
      </c>
      <c r="F10" s="42">
        <v>2.0</v>
      </c>
      <c r="G10" s="42">
        <v>8.0</v>
      </c>
      <c r="H10" s="42">
        <v>4.0</v>
      </c>
      <c r="I10" s="42">
        <v>2.0</v>
      </c>
      <c r="J10" s="42">
        <v>3.0</v>
      </c>
      <c r="K10" s="42">
        <v>5.0</v>
      </c>
      <c r="L10" s="42">
        <v>2.0</v>
      </c>
      <c r="M10" s="42">
        <v>0.0</v>
      </c>
      <c r="N10" s="42">
        <v>2.0</v>
      </c>
      <c r="O10" s="42">
        <v>7.0</v>
      </c>
      <c r="P10" s="42">
        <v>7.0</v>
      </c>
      <c r="Q10" s="42">
        <v>5.0</v>
      </c>
      <c r="R10" s="42">
        <v>2.0</v>
      </c>
      <c r="S10" s="42">
        <v>1.0</v>
      </c>
      <c r="T10" s="42">
        <v>7.0</v>
      </c>
      <c r="U10" s="42">
        <v>6.0</v>
      </c>
      <c r="V10" s="42">
        <v>4.0</v>
      </c>
      <c r="W10" s="42">
        <v>3.0</v>
      </c>
      <c r="X10" s="42">
        <v>3.0</v>
      </c>
      <c r="Y10" s="42">
        <v>4.0</v>
      </c>
      <c r="Z10" s="42">
        <v>2.0</v>
      </c>
      <c r="AA10" s="42">
        <v>4.0</v>
      </c>
      <c r="AB10" s="42">
        <v>3.0</v>
      </c>
      <c r="AC10" s="41"/>
      <c r="AD10" s="41"/>
      <c r="AE10" s="41"/>
      <c r="AF10" s="41"/>
      <c r="AG10" s="43">
        <f>SUM(B10:AD10)</f>
        <v>108</v>
      </c>
      <c r="AH10" s="3"/>
      <c r="AI10" s="3"/>
      <c r="AJ10" s="3"/>
      <c r="AK10" s="3"/>
    </row>
    <row r="11" ht="15.75" customHeight="1">
      <c r="A11" s="9" t="s">
        <v>19</v>
      </c>
      <c r="B11" s="10">
        <v>5.0</v>
      </c>
      <c r="C11" s="10">
        <v>5.0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2">
        <f t="shared" ref="AG11:AG12" si="5">SUM(B11:AE11)</f>
        <v>10</v>
      </c>
      <c r="AH11" s="3"/>
      <c r="AI11" s="14"/>
      <c r="AJ11" s="8" t="s">
        <v>3</v>
      </c>
      <c r="AK11" s="8" t="s">
        <v>4</v>
      </c>
    </row>
    <row r="12" ht="15.75" customHeight="1">
      <c r="A12" s="9" t="s">
        <v>20</v>
      </c>
      <c r="B12" s="15">
        <v>0.0</v>
      </c>
      <c r="C12" s="15">
        <v>1.0</v>
      </c>
      <c r="D12" s="16">
        <v>2.0</v>
      </c>
      <c r="E12" s="16">
        <v>1.0</v>
      </c>
      <c r="F12" s="16">
        <v>2.0</v>
      </c>
      <c r="G12" s="16">
        <v>0.0</v>
      </c>
      <c r="H12" s="16">
        <v>0.0</v>
      </c>
      <c r="I12" s="16">
        <v>0.0</v>
      </c>
      <c r="J12" s="16">
        <v>0.0</v>
      </c>
      <c r="K12" s="16">
        <v>1.0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1.0</v>
      </c>
      <c r="S12" s="16">
        <v>1.0</v>
      </c>
      <c r="T12" s="16">
        <v>1.0</v>
      </c>
      <c r="U12" s="16">
        <v>1.0</v>
      </c>
      <c r="V12" s="16">
        <v>0.0</v>
      </c>
      <c r="W12" s="16">
        <v>0.0</v>
      </c>
      <c r="X12" s="16">
        <v>3.0</v>
      </c>
      <c r="Y12" s="16">
        <v>0.0</v>
      </c>
      <c r="Z12" s="16">
        <v>1.0</v>
      </c>
      <c r="AA12" s="16">
        <v>0.0</v>
      </c>
      <c r="AB12" s="16">
        <v>0.0</v>
      </c>
      <c r="AC12" s="15"/>
      <c r="AD12" s="15"/>
      <c r="AE12" s="15"/>
      <c r="AF12" s="15"/>
      <c r="AG12" s="12">
        <f t="shared" si="5"/>
        <v>15</v>
      </c>
      <c r="AH12" s="13"/>
      <c r="AI12" s="17"/>
      <c r="AJ12" s="13"/>
      <c r="AK12" s="3"/>
    </row>
    <row r="13" ht="15.75" customHeight="1">
      <c r="A13" s="18" t="s">
        <v>6</v>
      </c>
      <c r="B13" s="19">
        <f t="shared" ref="B13:AE13" si="6">B12/B10</f>
        <v>0</v>
      </c>
      <c r="C13" s="19">
        <f t="shared" si="6"/>
        <v>0.25</v>
      </c>
      <c r="D13" s="19">
        <f t="shared" si="6"/>
        <v>0.2222222222</v>
      </c>
      <c r="E13" s="19">
        <f t="shared" si="6"/>
        <v>0.25</v>
      </c>
      <c r="F13" s="19">
        <f t="shared" si="6"/>
        <v>1</v>
      </c>
      <c r="G13" s="19">
        <f t="shared" si="6"/>
        <v>0</v>
      </c>
      <c r="H13" s="19">
        <f t="shared" si="6"/>
        <v>0</v>
      </c>
      <c r="I13" s="19">
        <f t="shared" si="6"/>
        <v>0</v>
      </c>
      <c r="J13" s="19">
        <f t="shared" si="6"/>
        <v>0</v>
      </c>
      <c r="K13" s="19">
        <f t="shared" si="6"/>
        <v>0.2</v>
      </c>
      <c r="L13" s="19">
        <f t="shared" si="6"/>
        <v>0</v>
      </c>
      <c r="M13" s="19" t="str">
        <f t="shared" si="6"/>
        <v>#DIV/0!</v>
      </c>
      <c r="N13" s="19">
        <f t="shared" si="6"/>
        <v>0</v>
      </c>
      <c r="O13" s="19">
        <f t="shared" si="6"/>
        <v>0</v>
      </c>
      <c r="P13" s="19">
        <f t="shared" si="6"/>
        <v>0</v>
      </c>
      <c r="Q13" s="19">
        <f t="shared" si="6"/>
        <v>0</v>
      </c>
      <c r="R13" s="19">
        <f t="shared" si="6"/>
        <v>0.5</v>
      </c>
      <c r="S13" s="19">
        <f t="shared" si="6"/>
        <v>1</v>
      </c>
      <c r="T13" s="19">
        <f t="shared" si="6"/>
        <v>0.1428571429</v>
      </c>
      <c r="U13" s="19">
        <f t="shared" si="6"/>
        <v>0.1666666667</v>
      </c>
      <c r="V13" s="19">
        <f t="shared" si="6"/>
        <v>0</v>
      </c>
      <c r="W13" s="19">
        <f t="shared" si="6"/>
        <v>0</v>
      </c>
      <c r="X13" s="19">
        <f t="shared" si="6"/>
        <v>1</v>
      </c>
      <c r="Y13" s="19">
        <f t="shared" si="6"/>
        <v>0</v>
      </c>
      <c r="Z13" s="19">
        <f t="shared" si="6"/>
        <v>0.5</v>
      </c>
      <c r="AA13" s="19">
        <f t="shared" si="6"/>
        <v>0</v>
      </c>
      <c r="AB13" s="19">
        <f t="shared" si="6"/>
        <v>0</v>
      </c>
      <c r="AC13" s="19" t="str">
        <f t="shared" si="6"/>
        <v>#DIV/0!</v>
      </c>
      <c r="AD13" s="19" t="str">
        <f t="shared" si="6"/>
        <v>#DIV/0!</v>
      </c>
      <c r="AE13" s="19" t="str">
        <f t="shared" si="6"/>
        <v>#DIV/0!</v>
      </c>
      <c r="AF13" s="19"/>
      <c r="AG13" s="21">
        <f>AG11/AG10*100</f>
        <v>9.259259259</v>
      </c>
      <c r="AH13" s="22"/>
      <c r="AI13" s="23"/>
      <c r="AJ13" s="24"/>
      <c r="AK13" s="25"/>
    </row>
    <row r="14" ht="15.75" customHeight="1">
      <c r="A14" s="9" t="s">
        <v>7</v>
      </c>
      <c r="B14" s="26" t="s">
        <v>8</v>
      </c>
      <c r="C14" s="26" t="s">
        <v>9</v>
      </c>
      <c r="D14" s="26" t="s">
        <v>9</v>
      </c>
      <c r="E14" s="26" t="s">
        <v>8</v>
      </c>
      <c r="F14" s="26" t="s">
        <v>8</v>
      </c>
      <c r="G14" s="26" t="s">
        <v>9</v>
      </c>
      <c r="H14" s="26" t="s">
        <v>9</v>
      </c>
      <c r="I14" s="26" t="s">
        <v>8</v>
      </c>
      <c r="J14" s="26" t="s">
        <v>8</v>
      </c>
      <c r="K14" s="26" t="s">
        <v>9</v>
      </c>
      <c r="L14" s="26" t="s">
        <v>9</v>
      </c>
      <c r="M14" s="26" t="s">
        <v>8</v>
      </c>
      <c r="N14" s="26" t="s">
        <v>8</v>
      </c>
      <c r="O14" s="26" t="s">
        <v>8</v>
      </c>
      <c r="P14" s="26" t="s">
        <v>9</v>
      </c>
      <c r="Q14" s="26" t="s">
        <v>9</v>
      </c>
      <c r="R14" s="26" t="s">
        <v>11</v>
      </c>
      <c r="S14" s="26" t="s">
        <v>9</v>
      </c>
      <c r="T14" s="26" t="s">
        <v>9</v>
      </c>
      <c r="U14" s="26" t="s">
        <v>8</v>
      </c>
      <c r="V14" s="26" t="s">
        <v>8</v>
      </c>
      <c r="W14" s="26" t="s">
        <v>9</v>
      </c>
      <c r="X14" s="26" t="s">
        <v>9</v>
      </c>
      <c r="Y14" s="26" t="s">
        <v>9</v>
      </c>
      <c r="Z14" s="26" t="s">
        <v>9</v>
      </c>
      <c r="AA14" s="26" t="s">
        <v>8</v>
      </c>
      <c r="AB14" s="26" t="s">
        <v>8</v>
      </c>
      <c r="AC14" s="27"/>
      <c r="AD14" s="27"/>
      <c r="AE14" s="27"/>
      <c r="AF14" s="27"/>
      <c r="AG14" s="28">
        <f t="shared" ref="AG14:AG15" si="7">SUM(B14:AD14)</f>
        <v>0</v>
      </c>
      <c r="AH14" s="22"/>
      <c r="AI14" s="30" t="s">
        <v>12</v>
      </c>
      <c r="AJ14" s="31">
        <f>SUM(B12:C12,F12:G12,J12:L12,N12:O12,R12:S12,V12:W12,Z12:AA12,AD12:AE12)</f>
        <v>7</v>
      </c>
      <c r="AK14" s="31" t="str">
        <f>SUM(D12:E12,H12:I12,M12,P12:Q12,T12:U12,X12:Y12,AB12:AC12,#REF!)</f>
        <v>#REF!</v>
      </c>
    </row>
    <row r="15" ht="15.75" customHeight="1">
      <c r="A15" s="32" t="s">
        <v>13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28">
        <f t="shared" si="7"/>
        <v>0</v>
      </c>
      <c r="AH15" s="29"/>
      <c r="AI15" s="30" t="s">
        <v>14</v>
      </c>
      <c r="AJ15" s="29">
        <f>SUM(B10:C10,F10:G10,J10:L10,N10:O10,R10:S10,V10:W10,Z10:AA10,AD10:AE10)</f>
        <v>54</v>
      </c>
      <c r="AK15" s="29" t="str">
        <f>SUM(D10:E10,H10:I10,M10,P10:Q10,T10:U10,X10:Y10,AB10:AC10,#REF!)</f>
        <v>#REF!</v>
      </c>
    </row>
    <row r="16" ht="15.75" customHeight="1">
      <c r="A16" s="29"/>
      <c r="B16" s="30"/>
      <c r="C16" s="37"/>
      <c r="D16" s="37"/>
    </row>
    <row r="17" ht="15.75" customHeight="1">
      <c r="A17" s="3"/>
      <c r="B17" s="3"/>
      <c r="C17" s="3"/>
      <c r="D17" s="3"/>
    </row>
    <row r="18" ht="15.75" customHeight="1">
      <c r="A18" s="3"/>
      <c r="B18" s="3"/>
      <c r="C18" s="3"/>
      <c r="D18" s="3"/>
    </row>
    <row r="19" ht="15.75" customHeight="1">
      <c r="A19" s="44"/>
      <c r="B19" s="44"/>
      <c r="C19" s="44"/>
      <c r="D19" s="44"/>
    </row>
    <row r="20" ht="15.75" customHeight="1">
      <c r="A20" s="44"/>
      <c r="B20" s="44"/>
      <c r="C20" s="44"/>
      <c r="D20" s="44"/>
    </row>
    <row r="21" ht="15.75" customHeight="1">
      <c r="A21" s="44"/>
      <c r="B21" s="44"/>
      <c r="C21" s="44"/>
      <c r="D21" s="44"/>
    </row>
    <row r="22" ht="15.75" customHeight="1">
      <c r="A22" s="44"/>
      <c r="B22" s="44"/>
      <c r="C22" s="44"/>
      <c r="D22" s="44"/>
    </row>
    <row r="23" ht="15.75" customHeight="1">
      <c r="A23" s="44"/>
      <c r="B23" s="44"/>
      <c r="C23" s="44"/>
      <c r="D23" s="44"/>
    </row>
    <row r="24" ht="15.75" customHeight="1">
      <c r="A24" s="44"/>
      <c r="B24" s="44"/>
      <c r="C24" s="44"/>
      <c r="D24" s="44"/>
    </row>
    <row r="25" ht="15.75" customHeight="1">
      <c r="A25" s="44"/>
      <c r="B25" s="44"/>
      <c r="C25" s="44"/>
      <c r="D25" s="44"/>
    </row>
    <row r="26" ht="15.75" customHeight="1">
      <c r="A26" s="44"/>
      <c r="B26" s="44"/>
      <c r="C26" s="44"/>
      <c r="D26" s="44"/>
    </row>
    <row r="27" ht="15.75" customHeight="1">
      <c r="A27" s="44"/>
      <c r="B27" s="44"/>
      <c r="C27" s="44"/>
      <c r="D27" s="44"/>
    </row>
    <row r="28" ht="15.75" customHeight="1">
      <c r="A28" s="3"/>
      <c r="B28" s="3"/>
      <c r="C28" s="3"/>
      <c r="D28" s="3"/>
    </row>
    <row r="29" ht="15.75" customHeight="1">
      <c r="A29" s="3"/>
      <c r="B29" s="3"/>
      <c r="C29" s="3"/>
      <c r="D29" s="3"/>
    </row>
    <row r="30" ht="15.75" customHeight="1">
      <c r="A30" s="3"/>
      <c r="B30" s="3"/>
      <c r="C30" s="3"/>
      <c r="D30" s="3"/>
    </row>
    <row r="31" ht="15.75" customHeight="1">
      <c r="A31" s="3"/>
      <c r="B31" s="3"/>
      <c r="C31" s="3"/>
      <c r="D31" s="3"/>
    </row>
    <row r="32" ht="15.75" customHeight="1">
      <c r="A32" s="3"/>
      <c r="B32" s="3"/>
      <c r="C32" s="3"/>
      <c r="D32" s="3"/>
    </row>
    <row r="33" ht="15.75" customHeight="1">
      <c r="A33" s="3"/>
      <c r="B33" s="3"/>
      <c r="C33" s="3"/>
      <c r="D33" s="3"/>
    </row>
    <row r="34" ht="15.75" customHeight="1">
      <c r="A34" s="3"/>
      <c r="B34" s="3"/>
      <c r="C34" s="3"/>
      <c r="D34" s="3"/>
    </row>
    <row r="35" ht="15.75" customHeight="1">
      <c r="A35" s="3"/>
      <c r="B35" s="3"/>
      <c r="C35" s="3"/>
      <c r="D35" s="3"/>
    </row>
    <row r="36" ht="15.75" customHeight="1">
      <c r="A36" s="3"/>
      <c r="B36" s="3"/>
      <c r="C36" s="3"/>
      <c r="D36" s="3"/>
    </row>
    <row r="37" ht="15.75" customHeight="1">
      <c r="A37" s="3"/>
      <c r="B37" s="3"/>
      <c r="C37" s="3"/>
      <c r="D37" s="3"/>
    </row>
    <row r="38" ht="15.75" customHeight="1">
      <c r="A38" s="3"/>
      <c r="B38" s="3"/>
      <c r="C38" s="3"/>
      <c r="D38" s="3"/>
    </row>
    <row r="39" ht="15.75" customHeight="1">
      <c r="A39" s="3"/>
      <c r="B39" s="3"/>
      <c r="C39" s="3"/>
      <c r="D39" s="3"/>
    </row>
    <row r="40" ht="15.75" customHeight="1">
      <c r="A40" s="3"/>
      <c r="B40" s="3"/>
      <c r="C40" s="3"/>
      <c r="D40" s="3"/>
    </row>
    <row r="41" ht="15.75" customHeight="1">
      <c r="A41" s="3"/>
      <c r="B41" s="3"/>
      <c r="C41" s="3"/>
      <c r="D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