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4355" windowHeight="4950"/>
  </bookViews>
  <sheets>
    <sheet name="PLN curve" sheetId="1" r:id="rId1"/>
    <sheet name="EUR curve" sheetId="2" r:id="rId2"/>
    <sheet name="USA curve" sheetId="5" r:id="rId3"/>
    <sheet name="FX PLN" sheetId="3" r:id="rId4"/>
  </sheets>
  <calcPr calcId="145621"/>
</workbook>
</file>

<file path=xl/calcChain.xml><?xml version="1.0" encoding="utf-8"?>
<calcChain xmlns="http://schemas.openxmlformats.org/spreadsheetml/2006/main">
  <c r="E1" i="3" l="1"/>
  <c r="E1" i="5"/>
  <c r="E1" i="2"/>
  <c r="E1" i="1"/>
  <c r="F4" i="3"/>
  <c r="F12" i="5"/>
  <c r="F4" i="5"/>
  <c r="F8" i="5"/>
  <c r="F17" i="2"/>
  <c r="F2" i="2"/>
  <c r="F3" i="3"/>
  <c r="F10" i="2"/>
  <c r="F16" i="2"/>
  <c r="F5" i="5"/>
  <c r="F2" i="5"/>
  <c r="F14" i="5"/>
  <c r="F15" i="2"/>
  <c r="F19" i="5"/>
  <c r="F8" i="2"/>
  <c r="F3" i="5"/>
  <c r="F6" i="5"/>
  <c r="F15" i="5"/>
  <c r="F13" i="5"/>
  <c r="F17" i="5"/>
  <c r="F3" i="1"/>
  <c r="F11" i="1"/>
  <c r="F15" i="1"/>
  <c r="F16" i="1"/>
  <c r="F4" i="1"/>
  <c r="F12" i="1"/>
  <c r="F13" i="1"/>
  <c r="F10" i="1"/>
  <c r="F14" i="2"/>
  <c r="F18" i="5"/>
  <c r="F5" i="2"/>
  <c r="F11" i="5"/>
  <c r="F12" i="2"/>
  <c r="F6" i="2"/>
  <c r="F2" i="3"/>
  <c r="F13" i="2"/>
  <c r="F19" i="2"/>
  <c r="F7" i="2"/>
  <c r="F3" i="2"/>
  <c r="F9" i="2"/>
  <c r="F18" i="2"/>
  <c r="F4" i="2"/>
  <c r="F11" i="2"/>
  <c r="F7" i="5"/>
  <c r="F9" i="5"/>
  <c r="F10" i="5"/>
  <c r="F16" i="5"/>
  <c r="F2" i="1"/>
  <c r="F5" i="1"/>
  <c r="F6" i="1"/>
  <c r="F9" i="1"/>
  <c r="F8" i="1"/>
  <c r="F17" i="1"/>
  <c r="F7" i="1"/>
  <c r="F14" i="1"/>
</calcChain>
</file>

<file path=xl/sharedStrings.xml><?xml version="1.0" encoding="utf-8"?>
<sst xmlns="http://schemas.openxmlformats.org/spreadsheetml/2006/main" count="146" uniqueCount="23">
  <si>
    <t>1M</t>
  </si>
  <si>
    <t>3M</t>
  </si>
  <si>
    <t>6M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</si>
  <si>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</si>
  <si>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</si>
  <si>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</si>
  <si>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</si>
  <si>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</si>
  <si>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</si>
  <si>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</si>
  <si>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</si>
  <si>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</si>
  <si>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</si>
  <si>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</si>
  <si>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</si>
  <si>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</si>
  <si>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Yield</t>
  </si>
  <si>
    <t>30Y</t>
  </si>
  <si>
    <t>50Y</t>
  </si>
  <si>
    <t>EURPLN</t>
  </si>
  <si>
    <t>USDPLN</t>
  </si>
  <si>
    <t>EURUSD</t>
  </si>
  <si>
    <t>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</si>
</sst>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1.79</v>
        <stp/>
        <stp xml:space="preserve">
WIPLN6MD=X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" s="1"/>
      </tp>
      <tp>
        <v>1.71</v>
        <stp/>
        <stp xml:space="preserve">
WIPLN3MD=X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" s="1"/>
      </tp>
      <tp>
        <v>1.6300000000000001</v>
        <stp/>
        <stp xml:space="preserve">
WIPLN1MD=X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" s="1"/>
      </tp>
      <tp>
        <v>1.1078000000000001</v>
        <stp/>
        <stp>_x0004_EUR=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" s="3"/>
      </tp>
      <tp>
        <v>3.8719000000000001</v>
        <stp/>
        <stp>_x0004_PLN=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" s="3"/>
      </tp>
      <tp>
        <v>1.6940000000000002</v>
        <stp/>
        <stp>_x000B_USDAM3L10Y=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5"/>
      </tp>
      <tp>
        <v>1.744</v>
        <stp/>
        <stp>_x000B_USDAM3L12Y=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5"/>
      </tp>
      <tp>
        <v>1.8122</v>
        <stp/>
        <stp>_x000B_USDAM3L15Y=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5"/>
      </tp>
      <tp>
        <v>1.895</v>
        <stp/>
        <stp>_x000B_PLNAB6W12Y=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1"/>
      </tp>
      <tp>
        <v>1.75</v>
        <stp/>
        <stp>_x000B_PLNAB3W10Y=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1"/>
      </tp>
      <tp>
        <v>1.9400000000000002</v>
        <stp/>
        <stp>_x000B_PLNAB6W15Y=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1"/>
      </tp>
      <tp>
        <v>0.35100000000000003</v>
        <stp/>
        <stp>_x000B_EURAB6E15Y=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2"/>
      </tp>
      <tp>
        <v>0.21300000000000002</v>
        <stp/>
        <stp>_x000B_EURAB6E12Y=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2"/>
      </tp>
      <tp>
        <v>0.1</v>
        <stp/>
        <stp>_x000B_EURAB6E10Y=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2"/>
      </tp>
      <tp>
        <v>1.8684000000000001</v>
        <stp/>
        <stp>_x000B_USDAM3L20Y=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5"/>
      </tp>
      <tp>
        <v>2.0300000000000002</v>
        <stp/>
        <stp>_x000B_PLNAB6W20Y=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1"/>
      </tp>
      <tp>
        <v>0.47800000000000004</v>
        <stp/>
        <stp>_x000B_EURAB6E20Y=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2"/>
      </tp>
      <tp>
        <v>1.8894000000000002</v>
        <stp/>
        <stp>_x000B_USDAM3L30Y=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5"/>
      </tp>
      <tp>
        <v>0.51500000000000001</v>
        <stp/>
        <stp>_x000B_EURAB6E30Y=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2"/>
      </tp>
      <tp>
        <v>1.8360000000000001</v>
        <stp/>
        <stp>_x000B_USDAM3L50Y=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5"/>
      </tp>
      <tp>
        <v>0.40600000000000003</v>
        <stp/>
        <stp>_x000B_EURAB6E50Y=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2"/>
      </tp>
      <tp>
        <v>1.7236300000000002</v>
        <stp/>
        <stp xml:space="preserve">
USD1MFSR=X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" s="5"/>
      </tp>
      <tp>
        <v>-0.50343000000000004</v>
        <stp/>
        <stp xml:space="preserve">
EUR1MFSR=X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" s="2"/>
      </tp>
      <tp>
        <v>1.8985000000000001</v>
        <stp/>
        <stp xml:space="preserve">
USD3MFSR=X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" s="5"/>
      </tp>
      <tp>
        <v>-0.43986000000000003</v>
        <stp/>
        <stp xml:space="preserve">
EUR3MFSR=X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" s="2"/>
      </tp>
      <tp>
        <v>1.9188800000000001</v>
        <stp/>
        <stp xml:space="preserve">
USD6MFSR=X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" s="5"/>
      </tp>
      <tp>
        <v>-0.39686000000000005</v>
        <stp/>
        <stp xml:space="preserve">
EUR6MFSR=X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" s="2"/>
      </tp>
      <tp>
        <v>2.9500000000000002E-2</v>
        <stp/>
        <stp xml:space="preserve">
EURAB6E9Y=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2"/>
      </tp>
      <tp>
        <v>1.77</v>
        <stp/>
        <stp xml:space="preserve">
PLNAB3W9Y=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1"/>
      </tp>
      <tp>
        <v>1.6584000000000001</v>
        <stp/>
        <stp xml:space="preserve">
USDAM3L9Y=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5"/>
      </tp>
      <tp>
        <v>-3.85E-2</v>
        <stp/>
        <stp xml:space="preserve">
EURAB6E8Y=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2"/>
      </tp>
      <tp>
        <v>1.77</v>
        <stp/>
        <stp xml:space="preserve">
PLNAB3W8Y=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1"/>
      </tp>
      <tp>
        <v>1.6308</v>
        <stp/>
        <stp xml:space="preserve">
USDAM3L8Y=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5"/>
      </tp>
      <tp>
        <v>-0.3367</v>
        <stp/>
        <stp xml:space="preserve">
EURAB6E1Y=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2"/>
      </tp>
      <tp>
        <v>1.7130000000000001</v>
        <stp/>
        <stp xml:space="preserve">
PLNAB3W1Y=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1"/>
      </tp>
      <tp>
        <v>1.7210000000000001</v>
        <stp/>
        <stp xml:space="preserve">
USDAM3L1Y=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5"/>
      </tp>
      <tp>
        <v>-0.28889999999999999</v>
        <stp/>
        <stp xml:space="preserve">
EURAB6E3Y=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2"/>
      </tp>
      <tp>
        <v>1.75</v>
        <stp/>
        <stp xml:space="preserve">
PLNAB3W3Y=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1"/>
      </tp>
      <tp>
        <v>1.5595000000000001</v>
        <stp/>
        <stp xml:space="preserve">
USDAM3L3Y=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5"/>
      </tp>
      <tp>
        <v>-0.33</v>
        <stp/>
        <stp xml:space="preserve">
EURAB6E2Y=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2"/>
      </tp>
      <tp>
        <v>1.6800000000000002</v>
        <stp/>
        <stp xml:space="preserve">
PLNAB3W2Y=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1"/>
      </tp>
      <tp>
        <v>1.603</v>
        <stp/>
        <stp xml:space="preserve">
USDAM3L2Y=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5"/>
      </tp>
      <tp>
        <v>-0.21350000000000002</v>
        <stp/>
        <stp xml:space="preserve">
EURAB6E5Y=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2"/>
      </tp>
      <tp>
        <v>1.72</v>
        <stp/>
        <stp xml:space="preserve">
PLNAB3W5Y=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1"/>
      </tp>
      <tp>
        <v>1.5643</v>
        <stp/>
        <stp xml:space="preserve">
USDAM3L5Y=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5"/>
      </tp>
      <tp>
        <v>-0.25919999999999999</v>
        <stp/>
        <stp xml:space="preserve">
EURAB6E4Y=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2"/>
      </tp>
      <tp>
        <v>1.74</v>
        <stp/>
        <stp xml:space="preserve">
PLNAB3W4Y=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1"/>
      </tp>
      <tp>
        <v>1.5537000000000001</v>
        <stp/>
        <stp xml:space="preserve">
USDAM3L4Y=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5"/>
      </tp>
      <tp>
        <v>-9.5000000000000001E-2</v>
        <stp/>
        <stp xml:space="preserve">
EURAB6E7Y=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2"/>
      </tp>
      <tp>
        <v>1.76</v>
        <stp/>
        <stp xml:space="preserve">
PLNAB3W7Y=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1"/>
      </tp>
      <tp>
        <v>1.6052000000000002</v>
        <stp/>
        <stp xml:space="preserve">
USDAM3L7Y=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5"/>
      </tp>
      <tp>
        <v>-0.1542</v>
        <stp/>
        <stp xml:space="preserve">
EURAB6E6Y=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2"/>
      </tp>
      <tp>
        <v>1.75</v>
        <stp/>
        <stp xml:space="preserve">
PLNAB3W6Y=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1"/>
      </tp>
      <tp>
        <v>1.5828</v>
        <stp/>
        <stp xml:space="preserve">
USDAM3L6Y=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5"/>
      </tp>
      <tp>
        <v>4.2890000000000006</v>
        <stp/>
        <stp xml:space="preserve">	EURPLN=D3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/>
  </sheetViews>
  <sheetFormatPr defaultRowHeight="15" x14ac:dyDescent="0.25"/>
  <cols>
    <col min="1" max="1" width="10.140625" bestFit="1" customWidth="1"/>
    <col min="5" max="5" width="10.42578125" bestFit="1" customWidth="1"/>
  </cols>
  <sheetData>
    <row r="1" spans="1:6" x14ac:dyDescent="0.25">
      <c r="A1" s="4">
        <v>43788</v>
      </c>
      <c r="B1" t="s">
        <v>16</v>
      </c>
      <c r="E1" s="4">
        <f ca="1">TODAY()</f>
        <v>43788</v>
      </c>
      <c r="F1" t="s">
        <v>16</v>
      </c>
    </row>
    <row r="2" spans="1:6" x14ac:dyDescent="0.25">
      <c r="A2" t="s">
        <v>0</v>
      </c>
      <c r="B2" s="3">
        <v>1.6300000000000001</v>
      </c>
      <c r="E2" s="1" t="s">
        <v>0</v>
      </c>
      <c r="F2" s="3">
        <f>_xll.RtGet("IDN","WIPLN1MD=X","SEC_ACT_1")</f>
        <v>1.6300000000000001</v>
      </c>
    </row>
    <row r="3" spans="1:6" x14ac:dyDescent="0.25">
      <c r="A3" t="s">
        <v>1</v>
      </c>
      <c r="B3" s="3">
        <v>1.71</v>
      </c>
      <c r="E3" s="1" t="s">
        <v>1</v>
      </c>
      <c r="F3" s="3">
        <f>_xll.RtGet("IDN","WIPLN3MD=X","SEC_ACT_1")</f>
        <v>1.71</v>
      </c>
    </row>
    <row r="4" spans="1:6" x14ac:dyDescent="0.25">
      <c r="A4" t="s">
        <v>2</v>
      </c>
      <c r="B4" s="3">
        <v>1.79</v>
      </c>
      <c r="E4" s="1" t="s">
        <v>2</v>
      </c>
      <c r="F4" s="3">
        <f>_xll.RtGet("IDN","WIPLN6MD=X","SEC_ACT_1")</f>
        <v>1.79</v>
      </c>
    </row>
    <row r="5" spans="1:6" x14ac:dyDescent="0.25">
      <c r="A5" t="s">
        <v>3</v>
      </c>
      <c r="B5" s="3">
        <v>1.7130000000000001</v>
      </c>
      <c r="E5" s="1" t="s">
        <v>3</v>
      </c>
      <c r="F5" s="3">
        <f>_xll.RtGet("IDN","PLNAB3W1Y=","SEC_ACT_1")</f>
        <v>1.7130000000000001</v>
      </c>
    </row>
    <row r="6" spans="1:6" x14ac:dyDescent="0.25">
      <c r="A6" t="s">
        <v>4</v>
      </c>
      <c r="B6" s="3">
        <v>1.6800000000000002</v>
      </c>
      <c r="E6" s="1" t="s">
        <v>4</v>
      </c>
      <c r="F6" s="3">
        <f>_xll.RtGet("IDN","PLNAB3W2Y=","SEC_ACT_1")</f>
        <v>1.6800000000000002</v>
      </c>
    </row>
    <row r="7" spans="1:6" x14ac:dyDescent="0.25">
      <c r="A7" t="s">
        <v>5</v>
      </c>
      <c r="B7" s="3">
        <v>1.75</v>
      </c>
      <c r="E7" s="1" t="s">
        <v>5</v>
      </c>
      <c r="F7" s="3">
        <f>_xll.RtGet("IDN","PLNAB3W3Y=","SEC_ACT_1")</f>
        <v>1.75</v>
      </c>
    </row>
    <row r="8" spans="1:6" x14ac:dyDescent="0.25">
      <c r="A8" t="s">
        <v>6</v>
      </c>
      <c r="B8" s="3">
        <v>1.74</v>
      </c>
      <c r="E8" s="1" t="s">
        <v>6</v>
      </c>
      <c r="F8" s="3">
        <f>_xll.RtGet("IDN","PLNAB3W4Y=","SEC_ACT_1")</f>
        <v>1.74</v>
      </c>
    </row>
    <row r="9" spans="1:6" x14ac:dyDescent="0.25">
      <c r="A9" t="s">
        <v>7</v>
      </c>
      <c r="B9" s="3">
        <v>1.72</v>
      </c>
      <c r="E9" s="1" t="s">
        <v>7</v>
      </c>
      <c r="F9" s="3">
        <f>_xll.RtGet("IDN","PLNAB3W5Y=","SEC_ACT_1")</f>
        <v>1.72</v>
      </c>
    </row>
    <row r="10" spans="1:6" x14ac:dyDescent="0.25">
      <c r="A10" t="s">
        <v>8</v>
      </c>
      <c r="B10" s="3">
        <v>1.75</v>
      </c>
      <c r="E10" s="1" t="s">
        <v>8</v>
      </c>
      <c r="F10" s="3">
        <f>_xll.RtGet("IDN","PLNAB3W6Y=","SEC_ACT_1")</f>
        <v>1.75</v>
      </c>
    </row>
    <row r="11" spans="1:6" x14ac:dyDescent="0.25">
      <c r="A11" t="s">
        <v>9</v>
      </c>
      <c r="B11" s="3">
        <v>1.76</v>
      </c>
      <c r="E11" s="1" t="s">
        <v>9</v>
      </c>
      <c r="F11" s="3">
        <f>_xll.RtGet("IDN","PLNAB3W7Y=","SEC_ACT_1")</f>
        <v>1.76</v>
      </c>
    </row>
    <row r="12" spans="1:6" x14ac:dyDescent="0.25">
      <c r="A12" t="s">
        <v>10</v>
      </c>
      <c r="B12" s="3">
        <v>1.77</v>
      </c>
      <c r="E12" s="1" t="s">
        <v>10</v>
      </c>
      <c r="F12" s="3">
        <f>_xll.RtGet("IDN","PLNAB3W8Y=","SEC_ACT_1")</f>
        <v>1.77</v>
      </c>
    </row>
    <row r="13" spans="1:6" x14ac:dyDescent="0.25">
      <c r="A13" t="s">
        <v>11</v>
      </c>
      <c r="B13" s="3">
        <v>1.77</v>
      </c>
      <c r="E13" s="1" t="s">
        <v>11</v>
      </c>
      <c r="F13" s="3">
        <f>_xll.RtGet("IDN","PLNAB3W9Y=","SEC_ACT_1")</f>
        <v>1.77</v>
      </c>
    </row>
    <row r="14" spans="1:6" x14ac:dyDescent="0.25">
      <c r="A14" t="s">
        <v>12</v>
      </c>
      <c r="B14" s="3">
        <v>1.75</v>
      </c>
      <c r="E14" s="1" t="s">
        <v>12</v>
      </c>
      <c r="F14" s="3">
        <f>_xll.RtGet("IDN","PLNAB3W10Y=","SEC_ACT_1")</f>
        <v>1.75</v>
      </c>
    </row>
    <row r="15" spans="1:6" x14ac:dyDescent="0.25">
      <c r="A15" t="s">
        <v>13</v>
      </c>
      <c r="B15" s="3">
        <v>1.895</v>
      </c>
      <c r="E15" s="1" t="s">
        <v>13</v>
      </c>
      <c r="F15" s="3">
        <f>_xll.RtGet("IDN","PLNAB6W12Y=","SEC_ACT_1")</f>
        <v>1.895</v>
      </c>
    </row>
    <row r="16" spans="1:6" x14ac:dyDescent="0.25">
      <c r="A16" t="s">
        <v>14</v>
      </c>
      <c r="B16" s="3">
        <v>1.9400000000000002</v>
      </c>
      <c r="E16" s="1" t="s">
        <v>14</v>
      </c>
      <c r="F16" s="3">
        <f>_xll.RtGet("IDN","PLNAB6W15Y=","SEC_ACT_1")</f>
        <v>1.9400000000000002</v>
      </c>
    </row>
    <row r="17" spans="1:6" x14ac:dyDescent="0.25">
      <c r="A17" t="s">
        <v>15</v>
      </c>
      <c r="B17" s="3">
        <v>2.0300000000000002</v>
      </c>
      <c r="E17" s="1" t="s">
        <v>15</v>
      </c>
      <c r="F17" s="3">
        <f>_xll.RtGet("IDN","PLNAB6W20Y=","SEC_ACT_1")</f>
        <v>2.0300000000000002</v>
      </c>
    </row>
    <row r="18" spans="1:6" x14ac:dyDescent="0.25">
      <c r="E18" s="1"/>
    </row>
    <row r="19" spans="1:6" x14ac:dyDescent="0.25">
      <c r="E19" s="1"/>
    </row>
    <row r="20" spans="1:6" x14ac:dyDescent="0.25">
      <c r="E20" s="1"/>
    </row>
    <row r="21" spans="1:6" x14ac:dyDescent="0.25">
      <c r="E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sqref="A1:B19"/>
    </sheetView>
  </sheetViews>
  <sheetFormatPr defaultRowHeight="15" x14ac:dyDescent="0.25"/>
  <cols>
    <col min="1" max="1" width="10.140625" bestFit="1" customWidth="1"/>
    <col min="5" max="5" width="10.42578125" bestFit="1" customWidth="1"/>
  </cols>
  <sheetData>
    <row r="1" spans="1:6" x14ac:dyDescent="0.25">
      <c r="A1" s="4">
        <v>43788</v>
      </c>
      <c r="B1" t="s">
        <v>16</v>
      </c>
      <c r="E1" s="4">
        <f ca="1">TODAY()</f>
        <v>43788</v>
      </c>
      <c r="F1" t="s">
        <v>16</v>
      </c>
    </row>
    <row r="2" spans="1:6" x14ac:dyDescent="0.25">
      <c r="A2" t="s">
        <v>0</v>
      </c>
      <c r="B2" s="3">
        <v>-0.50343000000000004</v>
      </c>
      <c r="E2" s="1" t="s">
        <v>0</v>
      </c>
      <c r="F2" s="3">
        <f>_xll.RtGet("IDN","EUR1MFSR=X","PRIMACT_1")</f>
        <v>-0.50343000000000004</v>
      </c>
    </row>
    <row r="3" spans="1:6" x14ac:dyDescent="0.25">
      <c r="A3" t="s">
        <v>1</v>
      </c>
      <c r="B3" s="3">
        <v>-0.43986000000000003</v>
      </c>
      <c r="E3" s="1" t="s">
        <v>1</v>
      </c>
      <c r="F3" s="3">
        <f>_xll.RtGet("IDN","EUR3MFSR=X","PRIMACT_1")</f>
        <v>-0.43986000000000003</v>
      </c>
    </row>
    <row r="4" spans="1:6" x14ac:dyDescent="0.25">
      <c r="A4" t="s">
        <v>2</v>
      </c>
      <c r="B4" s="3">
        <v>-0.39686000000000005</v>
      </c>
      <c r="E4" s="1" t="s">
        <v>2</v>
      </c>
      <c r="F4" s="3">
        <f>_xll.RtGet("IDN","EUR6MFSR=X","PRIMACT_1")</f>
        <v>-0.39686000000000005</v>
      </c>
    </row>
    <row r="5" spans="1:6" x14ac:dyDescent="0.25">
      <c r="A5" t="s">
        <v>3</v>
      </c>
      <c r="B5" s="3">
        <v>-0.3206</v>
      </c>
      <c r="E5" s="1" t="s">
        <v>3</v>
      </c>
      <c r="F5" s="3">
        <f>_xll.RtGet("IDN","EURAB6E1Y=","SEC_ACT_1")</f>
        <v>-0.3367</v>
      </c>
    </row>
    <row r="6" spans="1:6" x14ac:dyDescent="0.25">
      <c r="A6" t="s">
        <v>4</v>
      </c>
      <c r="B6" s="3">
        <v>-0.33</v>
      </c>
      <c r="E6" s="1" t="s">
        <v>4</v>
      </c>
      <c r="F6" s="3">
        <f>_xll.RtGet("IDN","EURAB6E2Y=","SEC_ACT_1")</f>
        <v>-0.33</v>
      </c>
    </row>
    <row r="7" spans="1:6" x14ac:dyDescent="0.25">
      <c r="A7" t="s">
        <v>5</v>
      </c>
      <c r="B7" s="3">
        <v>-0.28889999999999999</v>
      </c>
      <c r="E7" s="1" t="s">
        <v>5</v>
      </c>
      <c r="F7" s="3">
        <f>_xll.RtGet("IDN","EURAB6E3Y=","SEC_ACT_1")</f>
        <v>-0.28889999999999999</v>
      </c>
    </row>
    <row r="8" spans="1:6" x14ac:dyDescent="0.25">
      <c r="A8" t="s">
        <v>6</v>
      </c>
      <c r="B8" s="3">
        <v>-0.26230000000000003</v>
      </c>
      <c r="E8" s="1" t="s">
        <v>6</v>
      </c>
      <c r="F8" s="3">
        <f>_xll.RtGet("IDN","EURAB6E4Y=","SEC_ACT_1")</f>
        <v>-0.25919999999999999</v>
      </c>
    </row>
    <row r="9" spans="1:6" x14ac:dyDescent="0.25">
      <c r="A9" t="s">
        <v>7</v>
      </c>
      <c r="B9" s="3">
        <v>-0.21260000000000001</v>
      </c>
      <c r="E9" s="1" t="s">
        <v>7</v>
      </c>
      <c r="F9" s="3">
        <f>_xll.RtGet("IDN","EURAB6E5Y=","SEC_ACT_1")</f>
        <v>-0.21350000000000002</v>
      </c>
    </row>
    <row r="10" spans="1:6" x14ac:dyDescent="0.25">
      <c r="A10" t="s">
        <v>8</v>
      </c>
      <c r="B10" s="3">
        <v>-0.16</v>
      </c>
      <c r="E10" s="1" t="s">
        <v>8</v>
      </c>
      <c r="F10" s="3">
        <f>_xll.RtGet("IDN","EURAB6E6Y=","SEC_ACT_1")</f>
        <v>-0.1542</v>
      </c>
    </row>
    <row r="11" spans="1:6" x14ac:dyDescent="0.25">
      <c r="A11" t="s">
        <v>9</v>
      </c>
      <c r="B11" s="3">
        <v>-9.9299999999999999E-2</v>
      </c>
      <c r="E11" s="1" t="s">
        <v>9</v>
      </c>
      <c r="F11" s="3">
        <f>_xll.RtGet("IDN","EURAB6E7Y=","SEC_ACT_1")</f>
        <v>-9.5000000000000001E-2</v>
      </c>
    </row>
    <row r="12" spans="1:6" x14ac:dyDescent="0.25">
      <c r="A12" t="s">
        <v>10</v>
      </c>
      <c r="B12" s="3">
        <v>-3.7700000000000004E-2</v>
      </c>
      <c r="E12" s="1" t="s">
        <v>10</v>
      </c>
      <c r="F12" s="3">
        <f>_xll.RtGet("IDN","EURAB6E8Y=","SEC_ACT_1")</f>
        <v>-3.85E-2</v>
      </c>
    </row>
    <row r="13" spans="1:6" x14ac:dyDescent="0.25">
      <c r="A13" t="s">
        <v>11</v>
      </c>
      <c r="B13" s="3">
        <v>2.3800000000000002E-2</v>
      </c>
      <c r="E13" s="1" t="s">
        <v>11</v>
      </c>
      <c r="F13" s="3">
        <f>_xll.RtGet("IDN","EURAB6E9Y=","SEC_ACT_1")</f>
        <v>2.9500000000000002E-2</v>
      </c>
    </row>
    <row r="14" spans="1:6" x14ac:dyDescent="0.25">
      <c r="A14" t="s">
        <v>12</v>
      </c>
      <c r="B14" s="3">
        <v>8.3700000000000011E-2</v>
      </c>
      <c r="E14" s="1" t="s">
        <v>12</v>
      </c>
      <c r="F14" s="3">
        <f>_xll.RtGet("IDN","EURAB6E10Y=","SEC_ACT_1")</f>
        <v>0.1</v>
      </c>
    </row>
    <row r="15" spans="1:6" x14ac:dyDescent="0.25">
      <c r="A15" t="s">
        <v>13</v>
      </c>
      <c r="B15" s="3">
        <v>0.1958</v>
      </c>
      <c r="E15" s="1" t="s">
        <v>13</v>
      </c>
      <c r="F15" s="3">
        <f>_xll.RtGet("IDN","EURAB6E12Y=","SEC_ACT_1")</f>
        <v>0.21300000000000002</v>
      </c>
    </row>
    <row r="16" spans="1:6" x14ac:dyDescent="0.25">
      <c r="A16" t="s">
        <v>14</v>
      </c>
      <c r="B16" s="3">
        <v>0.33300000000000002</v>
      </c>
      <c r="E16" s="1" t="s">
        <v>14</v>
      </c>
      <c r="F16" s="3">
        <f>_xll.RtGet("IDN","EURAB6E15Y=","SEC_ACT_1")</f>
        <v>0.35100000000000003</v>
      </c>
    </row>
    <row r="17" spans="1:6" x14ac:dyDescent="0.25">
      <c r="A17" t="s">
        <v>15</v>
      </c>
      <c r="B17" s="3">
        <v>0.46180000000000004</v>
      </c>
      <c r="E17" s="1" t="s">
        <v>15</v>
      </c>
      <c r="F17" s="3">
        <f>_xll.RtGet("IDN","EURAB6E20Y=","SEC_ACT_1")</f>
        <v>0.47800000000000004</v>
      </c>
    </row>
    <row r="18" spans="1:6" x14ac:dyDescent="0.25">
      <c r="A18" t="s">
        <v>17</v>
      </c>
      <c r="B18" s="3">
        <v>0.49880000000000002</v>
      </c>
      <c r="E18" s="1" t="s">
        <v>17</v>
      </c>
      <c r="F18" s="3">
        <f>_xll.RtGet("IDN","EURAB6E30Y=","SEC_ACT_1")</f>
        <v>0.51500000000000001</v>
      </c>
    </row>
    <row r="19" spans="1:6" x14ac:dyDescent="0.25">
      <c r="A19" t="s">
        <v>18</v>
      </c>
      <c r="B19" s="3">
        <v>0.38480000000000003</v>
      </c>
      <c r="E19" s="1" t="s">
        <v>18</v>
      </c>
      <c r="F19" s="3">
        <f>_xll.RtGet("IDN","EURAB6E50Y=","SEC_ACT_1")</f>
        <v>0.40600000000000003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sqref="A1:B19"/>
    </sheetView>
  </sheetViews>
  <sheetFormatPr defaultRowHeight="15" x14ac:dyDescent="0.25"/>
  <cols>
    <col min="1" max="1" width="10.140625" bestFit="1" customWidth="1"/>
    <col min="5" max="5" width="10.140625" bestFit="1" customWidth="1"/>
  </cols>
  <sheetData>
    <row r="1" spans="1:6" x14ac:dyDescent="0.25">
      <c r="A1" s="4">
        <v>43788</v>
      </c>
      <c r="B1" t="s">
        <v>16</v>
      </c>
      <c r="E1" s="4">
        <f ca="1">TODAY()</f>
        <v>43788</v>
      </c>
      <c r="F1" t="s">
        <v>16</v>
      </c>
    </row>
    <row r="2" spans="1:6" x14ac:dyDescent="0.25">
      <c r="A2" t="s">
        <v>0</v>
      </c>
      <c r="B2" s="3">
        <v>1.7236300000000002</v>
      </c>
      <c r="E2" s="1" t="s">
        <v>0</v>
      </c>
      <c r="F2" s="3">
        <f>_xll.RtGet("IDN","USD1MFSR=X","PRIMACT_1")</f>
        <v>1.7236300000000002</v>
      </c>
    </row>
    <row r="3" spans="1:6" x14ac:dyDescent="0.25">
      <c r="A3" t="s">
        <v>1</v>
      </c>
      <c r="B3" s="3">
        <v>1.8985000000000001</v>
      </c>
      <c r="E3" s="1" t="s">
        <v>1</v>
      </c>
      <c r="F3" s="3">
        <f>_xll.RtGet("IDN","USD3MFSR=X","PRIMACT_1")</f>
        <v>1.8985000000000001</v>
      </c>
    </row>
    <row r="4" spans="1:6" x14ac:dyDescent="0.25">
      <c r="A4" t="s">
        <v>2</v>
      </c>
      <c r="B4" s="3">
        <v>1.9188800000000001</v>
      </c>
      <c r="E4" s="1" t="s">
        <v>2</v>
      </c>
      <c r="F4" s="3">
        <f>_xll.RtGet("IDN","USD6MFSR=X","PRIMACT_1")</f>
        <v>1.9188800000000001</v>
      </c>
    </row>
    <row r="5" spans="1:6" x14ac:dyDescent="0.25">
      <c r="A5" t="s">
        <v>3</v>
      </c>
      <c r="B5" s="3">
        <v>1.7210000000000001</v>
      </c>
      <c r="E5" s="1" t="s">
        <v>3</v>
      </c>
      <c r="F5" s="3">
        <f>_xll.RtGet("IDN","USDAM3L1Y=","SEC_ACT_1")</f>
        <v>1.7210000000000001</v>
      </c>
    </row>
    <row r="6" spans="1:6" x14ac:dyDescent="0.25">
      <c r="A6" t="s">
        <v>4</v>
      </c>
      <c r="B6" s="3">
        <v>1.5891000000000002</v>
      </c>
      <c r="E6" s="1" t="s">
        <v>4</v>
      </c>
      <c r="F6" s="3">
        <f>_xll.RtGet("IDN","USDAM3L2Y=","SEC_ACT_1")</f>
        <v>1.603</v>
      </c>
    </row>
    <row r="7" spans="1:6" x14ac:dyDescent="0.25">
      <c r="A7" t="s">
        <v>5</v>
      </c>
      <c r="B7" s="3">
        <v>1.5750000000000002</v>
      </c>
      <c r="E7" s="1" t="s">
        <v>5</v>
      </c>
      <c r="F7" s="3">
        <f>_xll.RtGet("IDN","USDAM3L3Y=","SEC_ACT_1")</f>
        <v>1.5595000000000001</v>
      </c>
    </row>
    <row r="8" spans="1:6" x14ac:dyDescent="0.25">
      <c r="A8" t="s">
        <v>6</v>
      </c>
      <c r="B8" s="3">
        <v>1.5799000000000001</v>
      </c>
      <c r="E8" s="1" t="s">
        <v>6</v>
      </c>
      <c r="F8" s="3">
        <f>_xll.RtGet("IDN","USDAM3L4Y=","SEC_ACT_1")</f>
        <v>1.5537000000000001</v>
      </c>
    </row>
    <row r="9" spans="1:6" x14ac:dyDescent="0.25">
      <c r="A9" t="s">
        <v>7</v>
      </c>
      <c r="B9" s="3">
        <v>1.5819000000000001</v>
      </c>
      <c r="E9" s="1" t="s">
        <v>7</v>
      </c>
      <c r="F9" s="3">
        <f>_xll.RtGet("IDN","USDAM3L5Y=","SEC_ACT_1")</f>
        <v>1.5643</v>
      </c>
    </row>
    <row r="10" spans="1:6" x14ac:dyDescent="0.25">
      <c r="A10" t="s">
        <v>8</v>
      </c>
      <c r="B10" s="3">
        <v>1.6073000000000002</v>
      </c>
      <c r="E10" s="1" t="s">
        <v>8</v>
      </c>
      <c r="F10" s="3">
        <f>_xll.RtGet("IDN","USDAM3L6Y=","SEC_ACT_1")</f>
        <v>1.5828</v>
      </c>
    </row>
    <row r="11" spans="1:6" x14ac:dyDescent="0.25">
      <c r="A11" t="s">
        <v>9</v>
      </c>
      <c r="B11" s="3">
        <v>1.621</v>
      </c>
      <c r="E11" s="1" t="s">
        <v>9</v>
      </c>
      <c r="F11" s="3">
        <f>_xll.RtGet("IDN","USDAM3L7Y=","SEC_ACT_1")</f>
        <v>1.6052000000000002</v>
      </c>
    </row>
    <row r="12" spans="1:6" x14ac:dyDescent="0.25">
      <c r="A12" t="s">
        <v>10</v>
      </c>
      <c r="B12" s="3">
        <v>1.647</v>
      </c>
      <c r="E12" s="1" t="s">
        <v>10</v>
      </c>
      <c r="F12" s="3">
        <f>_xll.RtGet("IDN","USDAM3L8Y=","SEC_ACT_1")</f>
        <v>1.6308</v>
      </c>
    </row>
    <row r="13" spans="1:6" x14ac:dyDescent="0.25">
      <c r="A13" t="s">
        <v>11</v>
      </c>
      <c r="B13" s="3">
        <v>1.675</v>
      </c>
      <c r="E13" s="1" t="s">
        <v>11</v>
      </c>
      <c r="F13" s="3">
        <f>_xll.RtGet("IDN","USDAM3L9Y=","SEC_ACT_1")</f>
        <v>1.6584000000000001</v>
      </c>
    </row>
    <row r="14" spans="1:6" x14ac:dyDescent="0.25">
      <c r="A14" t="s">
        <v>12</v>
      </c>
      <c r="B14" s="3">
        <v>1.7040000000000002</v>
      </c>
      <c r="E14" s="1" t="s">
        <v>12</v>
      </c>
      <c r="F14" s="3">
        <f>_xll.RtGet("IDN","USDAM3L10Y=","SEC_ACT_1")</f>
        <v>1.6940000000000002</v>
      </c>
    </row>
    <row r="15" spans="1:6" x14ac:dyDescent="0.25">
      <c r="A15" t="s">
        <v>13</v>
      </c>
      <c r="B15" s="3">
        <v>1.754</v>
      </c>
      <c r="E15" s="1" t="s">
        <v>13</v>
      </c>
      <c r="F15" s="3">
        <f>_xll.RtGet("IDN","USDAM3L12Y=","SEC_ACT_1")</f>
        <v>1.744</v>
      </c>
    </row>
    <row r="16" spans="1:6" x14ac:dyDescent="0.25">
      <c r="A16" t="s">
        <v>14</v>
      </c>
      <c r="B16" s="3">
        <v>1.8080000000000001</v>
      </c>
      <c r="E16" s="1" t="s">
        <v>14</v>
      </c>
      <c r="F16" s="3">
        <f>_xll.RtGet("IDN","USDAM3L15Y=","SEC_ACT_1")</f>
        <v>1.8122</v>
      </c>
    </row>
    <row r="17" spans="1:6" x14ac:dyDescent="0.25">
      <c r="A17" t="s">
        <v>15</v>
      </c>
      <c r="B17" s="3">
        <v>1.863</v>
      </c>
      <c r="E17" s="1" t="s">
        <v>15</v>
      </c>
      <c r="F17" s="3">
        <f>_xll.RtGet("IDN","USDAM3L20Y=","SEC_ACT_1")</f>
        <v>1.8684000000000001</v>
      </c>
    </row>
    <row r="18" spans="1:6" x14ac:dyDescent="0.25">
      <c r="A18" t="s">
        <v>17</v>
      </c>
      <c r="B18" s="3">
        <v>1.885</v>
      </c>
      <c r="E18" s="1" t="s">
        <v>17</v>
      </c>
      <c r="F18" s="3">
        <f>_xll.RtGet("IDN","USDAM3L30Y=","SEC_ACT_1")</f>
        <v>1.8894000000000002</v>
      </c>
    </row>
    <row r="19" spans="1:6" x14ac:dyDescent="0.25">
      <c r="A19" t="s">
        <v>18</v>
      </c>
      <c r="B19" s="3">
        <v>1.8270000000000002</v>
      </c>
      <c r="E19" s="1" t="s">
        <v>18</v>
      </c>
      <c r="F19" s="3">
        <f>_xll.RtGet("IDN","USDAM3L50Y=","SEC_ACT_1")</f>
        <v>1.8360000000000001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/>
  </sheetViews>
  <sheetFormatPr defaultRowHeight="15" x14ac:dyDescent="0.25"/>
  <cols>
    <col min="1" max="1" width="10.42578125" bestFit="1" customWidth="1"/>
    <col min="5" max="5" width="10.140625" bestFit="1" customWidth="1"/>
  </cols>
  <sheetData>
    <row r="1" spans="1:6" x14ac:dyDescent="0.25">
      <c r="A1" s="4">
        <v>43788</v>
      </c>
      <c r="E1" s="4">
        <f ca="1">TODAY()</f>
        <v>43788</v>
      </c>
    </row>
    <row r="2" spans="1:6" x14ac:dyDescent="0.25">
      <c r="A2" t="s">
        <v>19</v>
      </c>
      <c r="B2">
        <v>4.2890000000000006</v>
      </c>
      <c r="E2" t="s">
        <v>19</v>
      </c>
      <c r="F2" s="2">
        <f>_xll.RtGet("IDN","EURPLN=D3","PRIMACT_1")</f>
        <v>4.2890000000000006</v>
      </c>
    </row>
    <row r="3" spans="1:6" x14ac:dyDescent="0.25">
      <c r="A3" s="1" t="s">
        <v>20</v>
      </c>
      <c r="B3">
        <v>3.8718000000000004</v>
      </c>
      <c r="E3" t="s">
        <v>20</v>
      </c>
      <c r="F3" s="2">
        <f>_xll.RtGet("IDN","PLN=","SEC_ACT_1")</f>
        <v>3.8719000000000001</v>
      </c>
    </row>
    <row r="4" spans="1:6" x14ac:dyDescent="0.25">
      <c r="A4" s="1" t="s">
        <v>21</v>
      </c>
      <c r="B4">
        <v>1.1080000000000001</v>
      </c>
      <c r="E4" t="s">
        <v>21</v>
      </c>
      <c r="F4" s="2">
        <f>_xll.RtGet("IDN","EUR=","SEC_ACT_1")</f>
        <v>1.1078000000000001</v>
      </c>
    </row>
    <row r="5" spans="1:6" x14ac:dyDescent="0.25">
      <c r="A5" s="1"/>
    </row>
    <row r="6" spans="1:6" x14ac:dyDescent="0.25">
      <c r="A6" s="1" t="s">
        <v>19</v>
      </c>
      <c r="E6" t="s">
        <v>19</v>
      </c>
    </row>
    <row r="7" spans="1:6" x14ac:dyDescent="0.25">
      <c r="A7" s="1" t="s">
        <v>0</v>
      </c>
      <c r="E7" t="s">
        <v>0</v>
      </c>
    </row>
    <row r="8" spans="1:6" x14ac:dyDescent="0.25">
      <c r="A8" s="1" t="s">
        <v>1</v>
      </c>
      <c r="E8" t="s">
        <v>1</v>
      </c>
    </row>
    <row r="9" spans="1:6" x14ac:dyDescent="0.25">
      <c r="A9" s="1" t="s">
        <v>2</v>
      </c>
      <c r="E9" t="s">
        <v>2</v>
      </c>
    </row>
    <row r="10" spans="1:6" x14ac:dyDescent="0.25">
      <c r="A10" s="1" t="s">
        <v>22</v>
      </c>
      <c r="E10" t="s">
        <v>22</v>
      </c>
    </row>
    <row r="11" spans="1:6" x14ac:dyDescent="0.25">
      <c r="A11" s="1"/>
    </row>
    <row r="12" spans="1:6" x14ac:dyDescent="0.25">
      <c r="A12" s="1" t="s">
        <v>20</v>
      </c>
      <c r="E12" t="s">
        <v>20</v>
      </c>
    </row>
    <row r="13" spans="1:6" x14ac:dyDescent="0.25">
      <c r="A13" s="1" t="s">
        <v>0</v>
      </c>
      <c r="E13" t="s">
        <v>0</v>
      </c>
    </row>
    <row r="14" spans="1:6" x14ac:dyDescent="0.25">
      <c r="A14" s="1" t="s">
        <v>1</v>
      </c>
      <c r="E14" t="s">
        <v>1</v>
      </c>
    </row>
    <row r="15" spans="1:6" x14ac:dyDescent="0.25">
      <c r="A15" s="1" t="s">
        <v>2</v>
      </c>
      <c r="E15" t="s">
        <v>2</v>
      </c>
    </row>
    <row r="16" spans="1:6" x14ac:dyDescent="0.25">
      <c r="A16" s="1" t="s">
        <v>22</v>
      </c>
      <c r="E16" t="s">
        <v>22</v>
      </c>
    </row>
    <row r="17" spans="1:5" x14ac:dyDescent="0.25">
      <c r="A17" s="1"/>
    </row>
    <row r="18" spans="1:5" x14ac:dyDescent="0.25">
      <c r="A18" s="1" t="s">
        <v>21</v>
      </c>
      <c r="E18" t="s">
        <v>21</v>
      </c>
    </row>
    <row r="19" spans="1:5" x14ac:dyDescent="0.25">
      <c r="A19" s="1" t="s">
        <v>0</v>
      </c>
      <c r="E19" t="s">
        <v>0</v>
      </c>
    </row>
    <row r="20" spans="1:5" x14ac:dyDescent="0.25">
      <c r="A20" s="1" t="s">
        <v>1</v>
      </c>
      <c r="E20" t="s">
        <v>1</v>
      </c>
    </row>
    <row r="21" spans="1:5" x14ac:dyDescent="0.25">
      <c r="A21" s="1" t="s">
        <v>2</v>
      </c>
      <c r="E21" t="s">
        <v>2</v>
      </c>
    </row>
    <row r="22" spans="1:5" x14ac:dyDescent="0.25">
      <c r="A22" s="1" t="s">
        <v>22</v>
      </c>
      <c r="E2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PLN curve</vt:lpstr>
      <vt:lpstr>EUR curve</vt:lpstr>
      <vt:lpstr>USA curve</vt:lpstr>
      <vt:lpstr>FX PLN</vt:lpstr>
    </vt:vector>
  </TitlesOfParts>
  <Company>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Wróbel Artur - Korpo TP</dc:creator>
  <cp:lastModifiedBy>Wróbel Artur - Korpo TP</cp:lastModifiedBy>
  <dcterms:created xsi:type="dcterms:W3CDTF">2019-06-14T11:36:48Z</dcterms:created>
  <dcterms:modified xsi:type="dcterms:W3CDTF">2019-11-19T14:32:48Z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