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390" yWindow="555" windowWidth="19815" windowHeight="9405"/>
  </bookViews>
  <sheets>
    <sheet name="Hoja1" sheetId="1" r:id="rId1"/>
  </sheets>
  <calcPr calcId="145621"/>
  <extLst>
    <ext uri="GoogleSheetsCustomDataVersion1">
      <go:sheetsCustomData xmlns:go="http://customooxmlschemas.google.com/" r:id="rId5" roundtripDataSignature="AMtx7mhQveLjHk9oootxZqW+z7IhJjIb4w=="/>
    </ext>
  </extLst>
</workbook>
</file>

<file path=xl/calcChain.xml><?xml version="1.0" encoding="utf-8"?>
<calcChain xmlns="http://schemas.openxmlformats.org/spreadsheetml/2006/main">
  <c r="B18" i="1" l="1"/>
  <c r="B21" i="1" s="1"/>
  <c r="B22" i="1" s="1"/>
  <c r="B39" i="1" l="1"/>
  <c r="B40" i="1" s="1"/>
  <c r="B25" i="1"/>
  <c r="B24" i="1"/>
  <c r="B23" i="1"/>
  <c r="C40" i="1" l="1"/>
</calcChain>
</file>

<file path=xl/sharedStrings.xml><?xml version="1.0" encoding="utf-8"?>
<sst xmlns="http://schemas.openxmlformats.org/spreadsheetml/2006/main" count="105" uniqueCount="87">
  <si>
    <t>Costos mensuales particulares</t>
  </si>
  <si>
    <t xml:space="preserve">Servicios </t>
  </si>
  <si>
    <t>Equipos</t>
  </si>
  <si>
    <t xml:space="preserve">Educación </t>
  </si>
  <si>
    <t>Marketing</t>
  </si>
  <si>
    <t>IIBB</t>
  </si>
  <si>
    <t>Alimentos + Varios</t>
  </si>
  <si>
    <t>TOTAL</t>
  </si>
  <si>
    <t>Costo mensual</t>
  </si>
  <si>
    <t>Incluir</t>
  </si>
  <si>
    <t>Precio hora costo</t>
  </si>
  <si>
    <t>contingencias (30%)</t>
  </si>
  <si>
    <t>Hora costo 1</t>
  </si>
  <si>
    <t>Reuniones y creativas</t>
  </si>
  <si>
    <t>Hora costo 2</t>
  </si>
  <si>
    <t>Solucion de fixes y bugs</t>
  </si>
  <si>
    <t>Hora costo 3</t>
  </si>
  <si>
    <t>Comunicación(15%)</t>
  </si>
  <si>
    <t>EJEMPLO DE CÁLCULO DE HORAS PARA UNA LANDING PAGE CON FORMULARIO DE CONTACTO</t>
  </si>
  <si>
    <t xml:space="preserve"> </t>
  </si>
  <si>
    <t>Hs de desarrollo</t>
  </si>
  <si>
    <t>Header responsive</t>
  </si>
  <si>
    <t>Carousel responsive</t>
  </si>
  <si>
    <t>Body contenido, 2 secciones responsive</t>
  </si>
  <si>
    <t>Formulario de contacto (maquetación)</t>
  </si>
  <si>
    <t>Formulario de contacto (programación)</t>
  </si>
  <si>
    <t>Tener en cuenta el servicio a utilizar</t>
  </si>
  <si>
    <t>Formulario de contacto (test)</t>
  </si>
  <si>
    <t>Total</t>
  </si>
  <si>
    <t>Reuniones</t>
  </si>
  <si>
    <t>Contingencias %30</t>
  </si>
  <si>
    <t>Descripción General</t>
  </si>
  <si>
    <t>Tecnologías</t>
  </si>
  <si>
    <t>Sección</t>
  </si>
  <si>
    <t>Descripción</t>
  </si>
  <si>
    <t>Labor técnica</t>
  </si>
  <si>
    <t>Horas</t>
  </si>
  <si>
    <t>frontend | maquetado</t>
  </si>
  <si>
    <t>backend</t>
  </si>
  <si>
    <t>-</t>
  </si>
  <si>
    <t>frontend | maquetado y JS</t>
  </si>
  <si>
    <t>backend | funcionalidad</t>
  </si>
  <si>
    <t>backend | integración con mailchips</t>
  </si>
  <si>
    <t>- Footer con links a redes sociales</t>
  </si>
  <si>
    <t>- Maquetar cuerpo del home: 
* Carousel responsive
* Card recetas
* Aside con recetas
* Grilla con imagenes</t>
  </si>
  <si>
    <t>Frontend maquetado</t>
  </si>
  <si>
    <t xml:space="preserve">backend | </t>
  </si>
  <si>
    <t>Classes</t>
  </si>
  <si>
    <t>Carrito</t>
  </si>
  <si>
    <t>Pasarela de pago PayPal</t>
  </si>
  <si>
    <t>Resources</t>
  </si>
  <si>
    <t>Press / About</t>
  </si>
  <si>
    <t>- Maquetacion de ambas</t>
  </si>
  <si>
    <t>Datos</t>
  </si>
  <si>
    <t>- Migraciones / Carga de datos manual (si no hay acceso a la base de datos)</t>
  </si>
  <si>
    <t>Gastos Personales</t>
  </si>
  <si>
    <t>Renta</t>
  </si>
  <si>
    <t>Monto</t>
  </si>
  <si>
    <t>Concepto</t>
  </si>
  <si>
    <t>Casa/Inmueble</t>
  </si>
  <si>
    <t>computadora, Monitores</t>
  </si>
  <si>
    <t>Luz, Internet, Aire Acondicionado</t>
  </si>
  <si>
    <t>EJEMPLO PRESUPUESTO PAGINA DE CURSOS MEDICOS</t>
  </si>
  <si>
    <t xml:space="preserve">La pagina cuenta con un area principal con el contenido y descripcion de pagina, opcion de login para usuarios(alumnos, adminstradores y especialistas), ademas de seccion para servicios y opcion con con formulario para recibir porspectos. </t>
  </si>
  <si>
    <t>Pagina creada en angular y se usa node como backend con tecnologia aws como provedor de servicios en la nube</t>
  </si>
  <si>
    <t>Header con acceso a las demás secciones del Sitio: servicio, contacto, valores, login</t>
  </si>
  <si>
    <t>seccion de mapa</t>
  </si>
  <si>
    <t>pantalla quienes somos</t>
  </si>
  <si>
    <t>pantalla servicio</t>
  </si>
  <si>
    <t>pantalla contacto</t>
  </si>
  <si>
    <t>pantalla login</t>
  </si>
  <si>
    <t>Header</t>
  </si>
  <si>
    <t>contenido pantallas</t>
  </si>
  <si>
    <t>servicios</t>
  </si>
  <si>
    <t>configuracion y estructura de base de datos</t>
  </si>
  <si>
    <t>Base de datos</t>
  </si>
  <si>
    <t>Administrador de funciones lambda</t>
  </si>
  <si>
    <t>creacion y configuracion lambdas</t>
  </si>
  <si>
    <t>Implementacion de seguridad aws</t>
  </si>
  <si>
    <t>protocolos de seguridad aws</t>
  </si>
  <si>
    <t>La vista principal lista los productos en el carrito</t>
  </si>
  <si>
    <t>Vista de realizar compra, formulario paso a paso con validaciones</t>
  </si>
  <si>
    <t>Capacitacion e uso de pagina</t>
  </si>
  <si>
    <t>capacitacion de personal en uso de herramientas</t>
  </si>
  <si>
    <t>Presentacion de proyecto</t>
  </si>
  <si>
    <t>presentacion y muestra de pantalla</t>
  </si>
  <si>
    <t xml:space="preserve">Acceso a recursos,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</si>
</sst>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[$$-2C0A]\ * #,##0.00_-;\-[$$-2C0A]\ * #,##0.00_-;_-[$$-2C0A]\ * &quot;-&quot;??_-;_-@"/>
  </numFmts>
  <fonts count="8">
    <font>
      <sz val="11"/>
      <color theme="1"/>
      <name val="Calibri"/>
      <scheme val="minor"/>
    </font>
    <font>
      <sz val="11"/>
      <color theme="1"/>
      <name val="Arial"/>
    </font>
    <font>
      <sz val="11"/>
      <color theme="1"/>
      <name val="Calibri"/>
    </font>
    <font>
      <sz val="11"/>
      <name val="Calibri"/>
    </font>
    <font>
      <b/>
      <sz val="11"/>
      <color rgb="FFFFFFFF"/>
      <name val="Arial"/>
    </font>
    <font>
      <b/>
      <sz val="18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B7B7B7"/>
        <bgColor rgb="FFB7B7B7"/>
      </patternFill>
    </fill>
    <fill>
      <patternFill patternType="solid">
        <fgColor rgb="FFF3F3F3"/>
        <bgColor rgb="FFF3F3F3"/>
      </patternFill>
    </fill>
    <fill>
      <patternFill patternType="solid">
        <fgColor rgb="FFD9D9D9"/>
        <bgColor rgb="FFD9D9D9"/>
      </patternFill>
    </fill>
    <fill>
      <patternFill patternType="solid">
        <fgColor rgb="FF666666"/>
        <bgColor rgb="FF666666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68">
    <xf numFmtId="0" fontId="0" fillId="0" borderId="0" xfId="0" applyFont="1" applyAlignment="1"/>
    <xf numFmtId="0" fontId="1" fillId="0" borderId="1" xfId="0" applyFont="1" applyBorder="1"/>
    <xf numFmtId="0" fontId="1" fillId="0" borderId="0" xfId="0" applyFont="1"/>
    <xf numFmtId="0" fontId="2" fillId="0" borderId="1" xfId="0" applyFont="1" applyBorder="1" applyAlignment="1">
      <alignment wrapText="1"/>
    </xf>
    <xf numFmtId="164" fontId="2" fillId="0" borderId="1" xfId="0" applyNumberFormat="1" applyFont="1" applyBorder="1" applyAlignment="1">
      <alignment horizontal="right" wrapText="1"/>
    </xf>
    <xf numFmtId="0" fontId="2" fillId="0" borderId="1" xfId="0" applyFont="1" applyBorder="1" applyAlignment="1">
      <alignment horizontal="right" wrapText="1"/>
    </xf>
    <xf numFmtId="0" fontId="2" fillId="2" borderId="0" xfId="0" applyFont="1" applyFill="1" applyAlignment="1">
      <alignment wrapText="1"/>
    </xf>
    <xf numFmtId="0" fontId="1" fillId="2" borderId="0" xfId="0" applyFont="1" applyFill="1"/>
    <xf numFmtId="0" fontId="2" fillId="3" borderId="0" xfId="0" applyFont="1" applyFill="1" applyAlignment="1">
      <alignment wrapText="1"/>
    </xf>
    <xf numFmtId="0" fontId="2" fillId="0" borderId="0" xfId="0" applyFont="1" applyAlignment="1">
      <alignment wrapText="1"/>
    </xf>
    <xf numFmtId="0" fontId="2" fillId="4" borderId="1" xfId="0" applyFont="1" applyFill="1" applyBorder="1" applyAlignment="1">
      <alignment wrapText="1"/>
    </xf>
    <xf numFmtId="0" fontId="2" fillId="4" borderId="1" xfId="0" applyFont="1" applyFill="1" applyBorder="1" applyAlignment="1">
      <alignment horizontal="right" wrapText="1"/>
    </xf>
    <xf numFmtId="164" fontId="1" fillId="0" borderId="0" xfId="0" applyNumberFormat="1" applyFont="1"/>
    <xf numFmtId="0" fontId="2" fillId="0" borderId="0" xfId="0" applyFont="1" applyAlignment="1">
      <alignment horizontal="right" wrapText="1"/>
    </xf>
    <xf numFmtId="164" fontId="1" fillId="0" borderId="1" xfId="0" applyNumberFormat="1" applyFont="1" applyBorder="1"/>
    <xf numFmtId="0" fontId="4" fillId="5" borderId="1" xfId="0" applyFont="1" applyFill="1" applyBorder="1" applyAlignment="1">
      <alignment horizontal="center" wrapText="1"/>
    </xf>
    <xf numFmtId="0" fontId="1" fillId="6" borderId="1" xfId="0" applyFont="1" applyFill="1" applyBorder="1" applyAlignment="1">
      <alignment wrapText="1"/>
    </xf>
    <xf numFmtId="0" fontId="2" fillId="0" borderId="0" xfId="0" applyFont="1" applyAlignment="1">
      <alignment wrapText="1"/>
    </xf>
    <xf numFmtId="0" fontId="0" fillId="0" borderId="0" xfId="0" applyFont="1" applyAlignment="1"/>
    <xf numFmtId="0" fontId="3" fillId="0" borderId="3" xfId="0" applyFont="1" applyBorder="1"/>
    <xf numFmtId="0" fontId="3" fillId="0" borderId="4" xfId="0" applyFont="1" applyBorder="1"/>
    <xf numFmtId="0" fontId="1" fillId="0" borderId="5" xfId="0" applyFont="1" applyBorder="1" applyAlignment="1">
      <alignment horizontal="center" wrapText="1"/>
    </xf>
    <xf numFmtId="0" fontId="3" fillId="0" borderId="7" xfId="0" applyFont="1" applyBorder="1"/>
    <xf numFmtId="0" fontId="1" fillId="0" borderId="5" xfId="0" applyFont="1" applyBorder="1"/>
    <xf numFmtId="0" fontId="1" fillId="6" borderId="5" xfId="0" applyFont="1" applyFill="1" applyBorder="1" applyAlignment="1">
      <alignment wrapText="1"/>
    </xf>
    <xf numFmtId="0" fontId="5" fillId="0" borderId="0" xfId="0" applyFont="1" applyAlignment="1">
      <alignment horizontal="center" vertical="center"/>
    </xf>
    <xf numFmtId="0" fontId="6" fillId="0" borderId="1" xfId="0" applyFont="1" applyBorder="1" applyAlignment="1">
      <alignment wrapText="1"/>
    </xf>
    <xf numFmtId="0" fontId="1" fillId="0" borderId="2" xfId="0" applyFont="1" applyBorder="1"/>
    <xf numFmtId="0" fontId="7" fillId="0" borderId="2" xfId="0" applyFont="1" applyBorder="1"/>
    <xf numFmtId="164" fontId="6" fillId="0" borderId="2" xfId="0" applyNumberFormat="1" applyFont="1" applyBorder="1" applyAlignment="1">
      <alignment horizontal="right" wrapText="1"/>
    </xf>
    <xf numFmtId="164" fontId="2" fillId="0" borderId="2" xfId="0" applyNumberFormat="1" applyFont="1" applyBorder="1" applyAlignment="1">
      <alignment horizontal="right" wrapText="1"/>
    </xf>
    <xf numFmtId="0" fontId="2" fillId="0" borderId="2" xfId="0" applyFont="1" applyBorder="1" applyAlignment="1">
      <alignment horizontal="right" wrapText="1"/>
    </xf>
    <xf numFmtId="0" fontId="1" fillId="0" borderId="8" xfId="0" applyFont="1" applyBorder="1"/>
    <xf numFmtId="0" fontId="7" fillId="0" borderId="8" xfId="0" applyFont="1" applyBorder="1"/>
    <xf numFmtId="0" fontId="7" fillId="0" borderId="8" xfId="0" applyFont="1" applyBorder="1" applyAlignment="1"/>
    <xf numFmtId="0" fontId="6" fillId="0" borderId="0" xfId="0" applyFont="1" applyAlignment="1">
      <alignment wrapText="1"/>
    </xf>
    <xf numFmtId="0" fontId="1" fillId="0" borderId="0" xfId="0" applyFont="1" applyAlignment="1">
      <alignment horizontal="left" vertical="center" wrapText="1"/>
    </xf>
    <xf numFmtId="0" fontId="1" fillId="0" borderId="1" xfId="0" applyFont="1" applyBorder="1" applyAlignment="1">
      <alignment horizontal="left" wrapText="1"/>
    </xf>
    <xf numFmtId="0" fontId="1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1" fillId="6" borderId="5" xfId="0" applyFont="1" applyFill="1" applyBorder="1" applyAlignment="1">
      <alignment horizontal="center" vertical="center" wrapText="1"/>
    </xf>
    <xf numFmtId="0" fontId="7" fillId="0" borderId="2" xfId="0" applyFont="1" applyBorder="1" applyAlignment="1">
      <alignment wrapText="1"/>
    </xf>
    <xf numFmtId="0" fontId="7" fillId="0" borderId="9" xfId="0" applyFont="1" applyBorder="1" applyAlignment="1">
      <alignment horizontal="left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3" fillId="0" borderId="7" xfId="0" applyFont="1" applyBorder="1" applyAlignment="1">
      <alignment wrapText="1"/>
    </xf>
    <xf numFmtId="0" fontId="7" fillId="0" borderId="5" xfId="0" applyFont="1" applyBorder="1" applyAlignment="1">
      <alignment wrapText="1"/>
    </xf>
    <xf numFmtId="0" fontId="7" fillId="0" borderId="5" xfId="0" applyFont="1" applyBorder="1" applyAlignment="1">
      <alignment horizontal="left" wrapText="1"/>
    </xf>
    <xf numFmtId="0" fontId="3" fillId="0" borderId="7" xfId="0" applyFont="1" applyBorder="1" applyAlignment="1">
      <alignment horizontal="left" wrapText="1"/>
    </xf>
    <xf numFmtId="0" fontId="7" fillId="0" borderId="5" xfId="0" applyFont="1" applyBorder="1" applyAlignment="1">
      <alignment horizontal="center" wrapText="1"/>
    </xf>
    <xf numFmtId="0" fontId="7" fillId="0" borderId="5" xfId="0" applyFont="1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wrapText="1"/>
    </xf>
    <xf numFmtId="0" fontId="1" fillId="0" borderId="7" xfId="0" applyFont="1" applyBorder="1" applyAlignment="1">
      <alignment horizontal="left" wrapText="1"/>
    </xf>
    <xf numFmtId="0" fontId="3" fillId="0" borderId="7" xfId="0" applyFont="1" applyBorder="1" applyAlignment="1">
      <alignment horizontal="left" vertical="center"/>
    </xf>
    <xf numFmtId="0" fontId="7" fillId="0" borderId="5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7" fillId="0" borderId="5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0" fontId="7" fillId="0" borderId="5" xfId="0" applyFont="1" applyBorder="1" applyAlignment="1">
      <alignment vertical="center" wrapText="1"/>
    </xf>
    <xf numFmtId="0" fontId="1" fillId="0" borderId="1" xfId="0" applyFont="1" applyFill="1" applyBorder="1" applyAlignment="1">
      <alignment wrapText="1"/>
    </xf>
    <xf numFmtId="0" fontId="1" fillId="0" borderId="5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1012"/>
  <sheetViews>
    <sheetView tabSelected="1" workbookViewId="0">
      <selection activeCell="D74" sqref="D74:D84"/>
    </sheetView>
  </sheetViews>
  <sheetFormatPr baseColWidth="10" defaultColWidth="14.42578125" defaultRowHeight="15" customHeight="1"/>
  <cols>
    <col min="1" max="1" width="30.5703125" customWidth="1"/>
    <col min="2" max="2" width="28.85546875" customWidth="1"/>
    <col min="3" max="3" width="39.140625" customWidth="1"/>
    <col min="4" max="4" width="11.7109375" customWidth="1"/>
    <col min="5" max="5" width="14.140625" customWidth="1"/>
    <col min="6" max="6" width="10.140625" customWidth="1"/>
    <col min="7" max="7" width="14" customWidth="1"/>
    <col min="8" max="26" width="10.7109375" customWidth="1"/>
  </cols>
  <sheetData>
    <row r="2" spans="1:26" ht="15" customHeight="1">
      <c r="A2" s="25" t="s">
        <v>55</v>
      </c>
      <c r="B2" s="25"/>
      <c r="C2" s="25"/>
    </row>
    <row r="3" spans="1:26" ht="15" customHeight="1">
      <c r="A3" s="25"/>
      <c r="B3" s="25"/>
      <c r="C3" s="25"/>
    </row>
    <row r="5" spans="1:26" ht="14.25" customHeight="1">
      <c r="A5" s="1"/>
      <c r="B5" s="27"/>
      <c r="C5" s="3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4.25" customHeight="1">
      <c r="A6" s="3" t="s">
        <v>0</v>
      </c>
      <c r="B6" s="28" t="s">
        <v>57</v>
      </c>
      <c r="C6" s="33" t="s">
        <v>58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4.25" customHeight="1">
      <c r="A7" s="26" t="s">
        <v>56</v>
      </c>
      <c r="B7" s="29">
        <v>5000</v>
      </c>
      <c r="C7" s="33" t="s">
        <v>59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4.25" customHeight="1">
      <c r="A8" s="3" t="s">
        <v>1</v>
      </c>
      <c r="B8" s="30">
        <v>1500</v>
      </c>
      <c r="C8" s="33" t="s">
        <v>61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4.25" customHeight="1">
      <c r="A9" s="3" t="s">
        <v>2</v>
      </c>
      <c r="B9" s="30">
        <v>7000</v>
      </c>
      <c r="C9" s="34" t="s">
        <v>60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25" customHeight="1">
      <c r="A10" s="3" t="s">
        <v>3</v>
      </c>
      <c r="B10" s="30">
        <v>500</v>
      </c>
      <c r="C10" s="3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4.25" customHeight="1">
      <c r="A11" s="3" t="s">
        <v>4</v>
      </c>
      <c r="B11" s="30">
        <v>500</v>
      </c>
      <c r="C11" s="3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4.25" customHeight="1">
      <c r="A12" s="3" t="s">
        <v>5</v>
      </c>
      <c r="B12" s="30">
        <v>5000</v>
      </c>
      <c r="C12" s="3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.25" customHeight="1">
      <c r="A13" s="3" t="s">
        <v>6</v>
      </c>
      <c r="B13" s="30">
        <v>2000</v>
      </c>
      <c r="C13" s="3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4.25" customHeight="1">
      <c r="A14" s="3"/>
      <c r="B14" s="31"/>
      <c r="C14" s="3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4.25" customHeight="1">
      <c r="A15" s="3"/>
      <c r="B15" s="31"/>
      <c r="C15" s="3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4.25" customHeight="1">
      <c r="A16" s="3"/>
      <c r="B16" s="31"/>
      <c r="C16" s="3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4.25" customHeight="1">
      <c r="A17" s="3"/>
      <c r="B17" s="31"/>
      <c r="C17" s="3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4.25" customHeight="1">
      <c r="A18" s="3" t="s">
        <v>7</v>
      </c>
      <c r="B18" s="4">
        <f>SUM(B7:B17)</f>
        <v>21500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4.2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4.25" customHeight="1">
      <c r="A20" s="1"/>
      <c r="B20" s="1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4.25" customHeight="1">
      <c r="A21" s="3" t="s">
        <v>8</v>
      </c>
      <c r="B21" s="4">
        <f>B18</f>
        <v>21500</v>
      </c>
      <c r="C21" s="2"/>
      <c r="D21" s="2"/>
      <c r="E21" s="6" t="s">
        <v>9</v>
      </c>
      <c r="F21" s="7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25.5" customHeight="1">
      <c r="A22" s="3" t="s">
        <v>10</v>
      </c>
      <c r="B22" s="4">
        <f>B21/22/6</f>
        <v>162.87878787878788</v>
      </c>
      <c r="C22" s="2"/>
      <c r="D22" s="2"/>
      <c r="E22" s="8" t="s">
        <v>11</v>
      </c>
      <c r="F22" s="8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30" customHeight="1">
      <c r="A23" s="3" t="s">
        <v>12</v>
      </c>
      <c r="B23" s="4">
        <f>B22*2</f>
        <v>325.75757575757575</v>
      </c>
      <c r="C23" s="2"/>
      <c r="D23" s="2"/>
      <c r="E23" s="8" t="s">
        <v>13</v>
      </c>
      <c r="F23" s="8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38.25" customHeight="1">
      <c r="A24" s="3" t="s">
        <v>14</v>
      </c>
      <c r="B24" s="4">
        <f>B22*3</f>
        <v>488.63636363636363</v>
      </c>
      <c r="C24" s="2"/>
      <c r="D24" s="2"/>
      <c r="E24" s="8" t="s">
        <v>15</v>
      </c>
      <c r="F24" s="8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29.25" customHeight="1">
      <c r="A25" s="3" t="s">
        <v>16</v>
      </c>
      <c r="B25" s="4">
        <f>B22*4</f>
        <v>651.5151515151515</v>
      </c>
      <c r="C25" s="2"/>
      <c r="D25" s="2"/>
      <c r="E25" s="8" t="s">
        <v>17</v>
      </c>
      <c r="F25" s="8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4.2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4.2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4.25" customHeight="1">
      <c r="A28" s="17" t="s">
        <v>18</v>
      </c>
      <c r="B28" s="18"/>
      <c r="C28" s="18"/>
      <c r="D28" s="18"/>
      <c r="E28" s="18"/>
      <c r="F28" s="18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4.25" customHeight="1">
      <c r="A29" s="1"/>
      <c r="B29" s="1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4.25" customHeight="1">
      <c r="A30" s="10" t="s">
        <v>19</v>
      </c>
      <c r="B30" s="11" t="s">
        <v>20</v>
      </c>
      <c r="C30" s="2"/>
      <c r="D30" s="1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4.25" customHeight="1">
      <c r="A31" s="3" t="s">
        <v>21</v>
      </c>
      <c r="B31" s="5">
        <v>5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4.25" customHeight="1">
      <c r="A32" s="3" t="s">
        <v>22</v>
      </c>
      <c r="B32" s="5">
        <v>5</v>
      </c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4.25" customHeight="1">
      <c r="A33" s="3" t="s">
        <v>23</v>
      </c>
      <c r="B33" s="5">
        <v>5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4.25" customHeight="1">
      <c r="A34" s="3" t="s">
        <v>24</v>
      </c>
      <c r="B34" s="5">
        <v>5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4.25" customHeight="1">
      <c r="A35" s="3" t="s">
        <v>25</v>
      </c>
      <c r="B35" s="5">
        <v>5</v>
      </c>
      <c r="C35" s="9" t="s">
        <v>26</v>
      </c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4.25" customHeight="1">
      <c r="A36" s="3" t="s">
        <v>27</v>
      </c>
      <c r="B36" s="5">
        <v>5</v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4.25" customHeight="1">
      <c r="A37" s="3" t="s">
        <v>28</v>
      </c>
      <c r="B37" s="5">
        <v>5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4.25" customHeight="1">
      <c r="A38" s="9" t="s">
        <v>29</v>
      </c>
      <c r="B38" s="13">
        <v>3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4.25" customHeight="1">
      <c r="A39" s="9" t="s">
        <v>30</v>
      </c>
      <c r="B39" s="13">
        <f>B37*30/100</f>
        <v>1.5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4.25" customHeight="1">
      <c r="A40" s="2"/>
      <c r="B40" s="13">
        <f>SUM(B37+B38+B39)</f>
        <v>9.5</v>
      </c>
      <c r="C40" s="2">
        <f>B40*B23</f>
        <v>3094.6969696969695</v>
      </c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4.2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4.25" customHeight="1">
      <c r="A42" s="35" t="s">
        <v>62</v>
      </c>
      <c r="B42" s="18"/>
      <c r="C42" s="18"/>
      <c r="D42" s="18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57" customHeight="1">
      <c r="A43" s="36" t="s">
        <v>31</v>
      </c>
      <c r="B43" s="43" t="s">
        <v>63</v>
      </c>
      <c r="C43" s="43"/>
      <c r="D43" s="43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4.25" customHeight="1">
      <c r="A44" s="37" t="s">
        <v>32</v>
      </c>
      <c r="B44" s="42" t="s">
        <v>64</v>
      </c>
      <c r="C44" s="19"/>
      <c r="D44" s="20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4.25" customHeight="1">
      <c r="A45" s="1"/>
      <c r="B45" s="1"/>
      <c r="C45" s="1"/>
      <c r="D45" s="14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4.25" customHeight="1">
      <c r="A46" s="15" t="s">
        <v>33</v>
      </c>
      <c r="B46" s="15" t="s">
        <v>34</v>
      </c>
      <c r="C46" s="15" t="s">
        <v>35</v>
      </c>
      <c r="D46" s="15" t="s">
        <v>36</v>
      </c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24.75" customHeight="1">
      <c r="A47" s="54" t="s">
        <v>71</v>
      </c>
      <c r="B47" s="48" t="s">
        <v>65</v>
      </c>
      <c r="C47" s="1" t="s">
        <v>37</v>
      </c>
      <c r="D47" s="52">
        <v>3</v>
      </c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30.75" customHeight="1">
      <c r="A48" s="39"/>
      <c r="B48" s="49"/>
      <c r="C48" s="1" t="s">
        <v>38</v>
      </c>
      <c r="D48" s="53">
        <v>2</v>
      </c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4.25" customHeight="1">
      <c r="A49" s="39"/>
      <c r="B49" s="51" t="s">
        <v>66</v>
      </c>
      <c r="C49" s="1" t="s">
        <v>40</v>
      </c>
      <c r="D49" s="52">
        <v>3</v>
      </c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4.25" customHeight="1">
      <c r="A50" s="39"/>
      <c r="B50" s="22"/>
      <c r="C50" s="1" t="s">
        <v>41</v>
      </c>
      <c r="D50" s="52">
        <v>2</v>
      </c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4.25" customHeight="1">
      <c r="A51" s="39"/>
      <c r="B51" s="38" t="s">
        <v>43</v>
      </c>
      <c r="C51" s="1" t="s">
        <v>37</v>
      </c>
      <c r="D51" s="53">
        <v>1</v>
      </c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4.25" customHeight="1">
      <c r="A52" s="39"/>
      <c r="B52" s="44"/>
      <c r="C52" s="1" t="s">
        <v>42</v>
      </c>
      <c r="D52" s="52">
        <v>3</v>
      </c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4.25" customHeight="1">
      <c r="A53" s="39"/>
      <c r="B53" s="44"/>
      <c r="C53" s="1" t="s">
        <v>37</v>
      </c>
      <c r="D53" s="52">
        <v>1</v>
      </c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4.25" customHeight="1">
      <c r="A54" s="39"/>
      <c r="B54" s="45"/>
      <c r="C54" s="1" t="s">
        <v>38</v>
      </c>
      <c r="D54" s="53" t="s">
        <v>39</v>
      </c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4.25" customHeight="1">
      <c r="A55" s="40"/>
      <c r="B55" s="1" t="s">
        <v>44</v>
      </c>
      <c r="C55" s="1" t="s">
        <v>45</v>
      </c>
      <c r="D55" s="52">
        <v>2</v>
      </c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4.25" customHeight="1">
      <c r="A56" s="54" t="s">
        <v>72</v>
      </c>
      <c r="B56" s="51" t="s">
        <v>67</v>
      </c>
      <c r="C56" s="1" t="s">
        <v>37</v>
      </c>
      <c r="D56" s="52">
        <v>5</v>
      </c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4.25" customHeight="1">
      <c r="A57" s="39"/>
      <c r="B57" s="22"/>
      <c r="C57" s="1" t="s">
        <v>38</v>
      </c>
      <c r="D57" s="52">
        <v>6</v>
      </c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4.25" customHeight="1">
      <c r="A58" s="39"/>
      <c r="B58" s="51" t="s">
        <v>68</v>
      </c>
      <c r="C58" s="1" t="s">
        <v>37</v>
      </c>
      <c r="D58" s="52">
        <v>5</v>
      </c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4.25" customHeight="1">
      <c r="A59" s="39"/>
      <c r="B59" s="22"/>
      <c r="C59" s="1" t="s">
        <v>41</v>
      </c>
      <c r="D59" s="52">
        <v>4</v>
      </c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4.25" customHeight="1">
      <c r="A60" s="39"/>
      <c r="B60" s="51" t="s">
        <v>69</v>
      </c>
      <c r="C60" s="1" t="s">
        <v>37</v>
      </c>
      <c r="D60" s="53">
        <v>5</v>
      </c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4.25" customHeight="1">
      <c r="A61" s="39"/>
      <c r="B61" s="22"/>
      <c r="C61" s="1" t="s">
        <v>46</v>
      </c>
      <c r="D61" s="52">
        <v>4</v>
      </c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4.25" customHeight="1">
      <c r="A62" s="39"/>
      <c r="B62" s="51" t="s">
        <v>70</v>
      </c>
      <c r="C62" s="1" t="s">
        <v>37</v>
      </c>
      <c r="D62" s="52">
        <v>3</v>
      </c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4.25" customHeight="1">
      <c r="A63" s="39"/>
      <c r="B63" s="22"/>
      <c r="C63" s="1" t="s">
        <v>38</v>
      </c>
      <c r="D63" s="52">
        <v>2</v>
      </c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4.25" customHeight="1">
      <c r="A64" s="54" t="s">
        <v>73</v>
      </c>
      <c r="B64" s="58" t="s">
        <v>75</v>
      </c>
      <c r="C64" s="48" t="s">
        <v>74</v>
      </c>
      <c r="D64" s="38">
        <v>6</v>
      </c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4.25" customHeight="1">
      <c r="A65" s="39"/>
      <c r="B65" s="57"/>
      <c r="C65" s="56"/>
      <c r="D65" s="45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4.25" customHeight="1">
      <c r="A66" s="39"/>
      <c r="B66" s="60" t="s">
        <v>76</v>
      </c>
      <c r="C66" s="58" t="s">
        <v>77</v>
      </c>
      <c r="D66" s="21">
        <v>4</v>
      </c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4.25" customHeight="1">
      <c r="A67" s="39"/>
      <c r="B67" s="61"/>
      <c r="C67" s="59"/>
      <c r="D67" s="55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4.25" customHeight="1">
      <c r="A68" s="39"/>
      <c r="B68" s="60" t="s">
        <v>78</v>
      </c>
      <c r="C68" s="50" t="s">
        <v>79</v>
      </c>
      <c r="D68" s="21">
        <v>5</v>
      </c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4.25" customHeight="1">
      <c r="A69" s="39"/>
      <c r="B69" s="61"/>
      <c r="C69" s="55"/>
      <c r="D69" s="55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4.25" customHeight="1">
      <c r="A70" s="38" t="s">
        <v>47</v>
      </c>
      <c r="B70" s="51" t="s">
        <v>82</v>
      </c>
      <c r="C70" s="48" t="s">
        <v>83</v>
      </c>
      <c r="D70" s="21">
        <v>8</v>
      </c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4.25" customHeight="1">
      <c r="A71" s="39"/>
      <c r="B71" s="22"/>
      <c r="C71" s="56"/>
      <c r="D71" s="55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4.25" customHeight="1">
      <c r="A72" s="39"/>
      <c r="B72" s="62" t="s">
        <v>84</v>
      </c>
      <c r="C72" s="58" t="s">
        <v>85</v>
      </c>
      <c r="D72" s="38">
        <v>2</v>
      </c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4.25" customHeight="1">
      <c r="A73" s="40"/>
      <c r="B73" s="40"/>
      <c r="C73" s="59"/>
      <c r="D73" s="45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4.25" customHeight="1">
      <c r="A74" s="38" t="s">
        <v>48</v>
      </c>
      <c r="B74" s="47" t="s">
        <v>80</v>
      </c>
      <c r="C74" s="1" t="s">
        <v>37</v>
      </c>
      <c r="D74" s="52">
        <v>1</v>
      </c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4.25" customHeight="1">
      <c r="A75" s="39"/>
      <c r="B75" s="46"/>
      <c r="C75" s="1" t="s">
        <v>38</v>
      </c>
      <c r="D75" s="53">
        <v>1</v>
      </c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4.25" customHeight="1">
      <c r="A76" s="39"/>
      <c r="B76" s="47" t="s">
        <v>81</v>
      </c>
      <c r="C76" s="1" t="s">
        <v>37</v>
      </c>
      <c r="D76" s="52">
        <v>3</v>
      </c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4.25" customHeight="1">
      <c r="A77" s="39"/>
      <c r="B77" s="46"/>
      <c r="C77" s="1" t="s">
        <v>41</v>
      </c>
      <c r="D77" s="53">
        <v>2</v>
      </c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4.25" customHeight="1">
      <c r="A78" s="39"/>
      <c r="B78" s="23" t="s">
        <v>49</v>
      </c>
      <c r="C78" s="1"/>
      <c r="D78" s="53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4.25" customHeight="1">
      <c r="A79" s="40"/>
      <c r="B79" s="22"/>
      <c r="C79" s="1" t="s">
        <v>38</v>
      </c>
      <c r="D79" s="52">
        <v>4</v>
      </c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4.25" customHeight="1">
      <c r="A80" s="64" t="s">
        <v>50</v>
      </c>
      <c r="B80" s="65" t="s">
        <v>86</v>
      </c>
      <c r="C80" s="63" t="s">
        <v>37</v>
      </c>
      <c r="D80" s="66">
        <v>2</v>
      </c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4.25" customHeight="1">
      <c r="A81" s="41" t="s">
        <v>51</v>
      </c>
      <c r="B81" s="24" t="s">
        <v>52</v>
      </c>
      <c r="C81" s="16" t="s">
        <v>37</v>
      </c>
      <c r="D81" s="67">
        <v>2</v>
      </c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4.25" customHeight="1">
      <c r="A82" s="40"/>
      <c r="B82" s="22"/>
      <c r="C82" s="16" t="s">
        <v>38</v>
      </c>
      <c r="D82" s="67">
        <v>2</v>
      </c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4.25" customHeight="1">
      <c r="A83" s="41" t="s">
        <v>53</v>
      </c>
      <c r="B83" s="24" t="s">
        <v>54</v>
      </c>
      <c r="C83" s="16"/>
      <c r="D83" s="67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4.25" customHeight="1">
      <c r="A84" s="40"/>
      <c r="B84" s="22"/>
      <c r="C84" s="16"/>
      <c r="D84" s="67">
        <v>8</v>
      </c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4.2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4.2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4.2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4.2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4.2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4.2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4.2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4.2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4.2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4.2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4.2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4.2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4.2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4.2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4.2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4.2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4.2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4.2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4.2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4.2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4.2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4.2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4.2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4.2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4.2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4.2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4.2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4.2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4.2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4.2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4.2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4.2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4.2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4.2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4.2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4.2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4.2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4.2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4.2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4.2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4.2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4.2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4.2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4.2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4.2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4.2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4.2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4.2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4.2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4.2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4.2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4.2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4.2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4.2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4.2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4.2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4.2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4.2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4.2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4.2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4.2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4.2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4.2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4.2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4.2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4.2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4.2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4.2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4.2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4.2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4.2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4.2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4.2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4.2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4.2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4.2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4.2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4.2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4.2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4.2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4.2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4.2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4.2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4.2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4.2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4.2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4.2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4.2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4.2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4.2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4.2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4.2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4.2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4.2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4.2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4.2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4.2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4.2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4.2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4.2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4.2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4.2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4.2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4.2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4.2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4.2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4.2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4.2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4.2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4.2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4.2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4.2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4.2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4.2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4.2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4.2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4.2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4.2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4.2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4.2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4.2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4.2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4.2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4.2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4.2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4.2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4.2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4.2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4.2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4.2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4.2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4.2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4.2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4.2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4.2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4.2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4.2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4.2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4.2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4.2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4.2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4.2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4.2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4.2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4.2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4.2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4.2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4.2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4.2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4.2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4.2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4.2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4.2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4.2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4.2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4.2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4.2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4.2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4.2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4.2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4.2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4.2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4.2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4.2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4.2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4.2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4.2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4.2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4.2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4.2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4.2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4.2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4.2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4.2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4.2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4.2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4.2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4.2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4.2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4.2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4.2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4.2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4.2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4.2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4.2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4.2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4.2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4.2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4.2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4.2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4.2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4.2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4.2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4.2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4.2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4.2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4.2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4.2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4.2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4.2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4.2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4.2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4.2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4.2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4.2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4.2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4.2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4.2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4.2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4.2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4.2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4.2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4.2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4.2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4.2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4.2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4.2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4.2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4.2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4.2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4.2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4.2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4.2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4.2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4.2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4.2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4.2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4.2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4.2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4.2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4.2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4.2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4.2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4.2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4.2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4.2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4.2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4.2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4.2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4.2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4.2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4.2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4.2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4.2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4.2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4.2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4.2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4.2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4.2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4.2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4.2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4.2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4.2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4.2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4.2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4.2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4.2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4.2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4.2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4.2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4.2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4.2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4.2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4.2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4.2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4.2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4.2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4.2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4.2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4.2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4.2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4.2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4.2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4.2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4.2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4.2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4.2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4.2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4.2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4.2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4.2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4.2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4.2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4.2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4.2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4.2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4.2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4.2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4.2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4.2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4.2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4.2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4.2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4.2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4.2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4.2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4.2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4.2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4.2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4.2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4.2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4.2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4.2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4.2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4.2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4.2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4.2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4.2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4.2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4.2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4.2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4.2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4.2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4.2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4.2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4.2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4.2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4.2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4.2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4.2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4.2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4.2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4.2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4.2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4.2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4.2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4.2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4.2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4.2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4.2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4.2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4.2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4.2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4.2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4.2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4.2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4.2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4.2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4.2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4.2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4.2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4.2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4.2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4.2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4.2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4.2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4.2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4.2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4.2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4.2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4.2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4.2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4.2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4.2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4.2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4.2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4.2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4.2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4.2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4.2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4.2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4.2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4.2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4.2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4.2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4.2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4.2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4.2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4.2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4.2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4.2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4.2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4.2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4.2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4.2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4.2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4.2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4.2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4.2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4.2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4.2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4.2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4.2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4.2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4.2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4.2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4.2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4.2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4.2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4.2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4.2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4.2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4.2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4.2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4.2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4.2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4.2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4.2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4.2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4.2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4.2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4.2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4.2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4.2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4.2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4.2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4.2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4.2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4.2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4.2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4.2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4.2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4.2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4.2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4.2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4.2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4.2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4.2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4.2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4.2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4.2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4.2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4.2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4.2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4.2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4.2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4.2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4.2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4.2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4.2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4.2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4.2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4.2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4.2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4.2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4.2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4.2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4.2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4.2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4.2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4.2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4.2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4.2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4.2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4.2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4.2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4.2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4.2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4.2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4.2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4.2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4.2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4.2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4.2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4.2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4.2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4.2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4.2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4.2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4.2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4.2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4.2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4.2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4.2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4.2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4.2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4.2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4.2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4.2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4.2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4.2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4.2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4.2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4.2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4.2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4.2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4.2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4.2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4.2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4.2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4.2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4.2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4.2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4.2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4.2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4.2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4.2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4.2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4.2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4.2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4.2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4.2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4.2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4.2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4.2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4.2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4.2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4.2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4.2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4.2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4.2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4.2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4.2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4.2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4.2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4.2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4.2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4.2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4.2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4.2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4.2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4.2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4.2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4.2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4.2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4.2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4.2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4.2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4.2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4.2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4.2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4.2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4.2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4.2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4.2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4.2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4.2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4.2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4.2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4.2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4.2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4.2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4.2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4.2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4.2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4.2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4.2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4.2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4.2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4.2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4.2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4.2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4.2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4.2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4.2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4.2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4.2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4.2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4.2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4.2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4.2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4.2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4.2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4.2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4.2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4.2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4.2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4.2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4.2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4.2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4.2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4.2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4.2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4.2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4.2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4.2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4.2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4.2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4.2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4.2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4.2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4.2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4.2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4.2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4.2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4.2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4.2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4.2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4.2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4.2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4.2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4.2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4.2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4.2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4.2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4.2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4.2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4.2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4.2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4.2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4.2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4.2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4.2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4.2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4.2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4.2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4.2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4.2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4.2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4.2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4.2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4.2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4.2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4.2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4.2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4.2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4.2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4.2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4.2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4.2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4.2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4.2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4.2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4.2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4.2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4.2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4.2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4.2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4.2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4.2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4.2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4.2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4.2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4.2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4.2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4.2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4.2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4.2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4.2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4.2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4.2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4.2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4.2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4.2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4.2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4.2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4.2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4.2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4.2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4.2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4.2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4.2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4.2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4.2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4.2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4.2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4.2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4.2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4.2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4.2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4.2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4.2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4.2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4.2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4.2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4.2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4.2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4.2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4.2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4.2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4.2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4.2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4.2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4.2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4.2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4.2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4.2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4.2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4.2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4.2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4.2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4.2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4.2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4.2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4.2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4.2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4.2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4.2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4.2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4.2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4.2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4.2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4.2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4.2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4.2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4.2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4.2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4.2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4.2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4.2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4.2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4.2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4.2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4.2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4.2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4.2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4.2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4.2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4.2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4.2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4.2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4.2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4.2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4.2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4.2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4.2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4.2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4.2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4.2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4.2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4.2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4.2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4.2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4.2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4.2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4.2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4.2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4.2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4.2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4.2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4.2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4.2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4.2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4.2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4.2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4.2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4.2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4.2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4.2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4.2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4.2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4.2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4.2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4.2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4.2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4.2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4.2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4.2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4.2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4.2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4.2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4.2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4.2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4.2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4.2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4.2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4.2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4.2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4.2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4.2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4.2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4.2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4.2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4.2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4.2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4.2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4.2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4.2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4.2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4.2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4.2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4.2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4.2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4.2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4.2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4.2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4.2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4.2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4.2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4.2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4.2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4.2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4.2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4.2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4.2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4.2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4.2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4.2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4.2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4.2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4.2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4.2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4.2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4.2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4.2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4.2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4.2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4.2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4.2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4.2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4.2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4.2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4.2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4.2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4.2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4.2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4.2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4.2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4.2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4.2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4.2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4.2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4.2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4.2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4.2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4.2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4.2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4.2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4.2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4.2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4.2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4.2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4.2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4.2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4.2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4.2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4.2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4.2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4.2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4.2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4.2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4.2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4.2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4.2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4.2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4.2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4.2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4.2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4.2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4.2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4.2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4.2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4.2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4.2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4.2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4.2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4.2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4.2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4.2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4.2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4.2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4.2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4.2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4.2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4.2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4.2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4.2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4.2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4.2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4.2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4.2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4.2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4.2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4.2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4.2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4.2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4.2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4.2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4.2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4.2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4.2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4.2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4.2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4.2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4.2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4.2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4.2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4.2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4.2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4.2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4.2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4.2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4.2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4.2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4.2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4.2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4.2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4.2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4.2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4.2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4.2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4.2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4.2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4.2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4.2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4.2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4.2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4.2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4.2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4.2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4.2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4.2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4.2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4.2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4.2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4.2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4.2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4.2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4.2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4.2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4.2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4.2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4.2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4.2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4.2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4.2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4.2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4.2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4.2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4.2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4.2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4.2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4.2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4.2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4.2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4.2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spans="1:26" ht="14.25" customHeight="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 spans="1:26" ht="14.25" customHeight="1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  <row r="1003" spans="1:26" ht="14.25" customHeight="1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</row>
    <row r="1004" spans="1:26" ht="14.25" customHeight="1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</row>
    <row r="1005" spans="1:26" ht="14.25" customHeight="1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</row>
    <row r="1006" spans="1:26" ht="14.25" customHeight="1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</row>
    <row r="1007" spans="1:26" ht="14.25" customHeight="1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</row>
    <row r="1008" spans="1:26" ht="14.25" customHeight="1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</row>
    <row r="1009" spans="1:26" ht="14.25" customHeight="1">
      <c r="A1009" s="2"/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</row>
    <row r="1010" spans="1:26" ht="14.25" customHeight="1">
      <c r="A1010" s="2"/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</row>
    <row r="1011" spans="1:26" ht="14.25" customHeight="1">
      <c r="A1011" s="2"/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</row>
    <row r="1012" spans="1:26" ht="14.25" customHeight="1">
      <c r="A1012" s="2"/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</row>
  </sheetData>
  <mergeCells count="39">
    <mergeCell ref="A2:C3"/>
    <mergeCell ref="B51:B54"/>
    <mergeCell ref="C64:C65"/>
    <mergeCell ref="D64:D65"/>
    <mergeCell ref="A81:A82"/>
    <mergeCell ref="A83:A84"/>
    <mergeCell ref="A56:A63"/>
    <mergeCell ref="B56:B57"/>
    <mergeCell ref="B58:B59"/>
    <mergeCell ref="B60:B61"/>
    <mergeCell ref="B81:B82"/>
    <mergeCell ref="B83:B84"/>
    <mergeCell ref="B70:B71"/>
    <mergeCell ref="B72:B73"/>
    <mergeCell ref="B74:B75"/>
    <mergeCell ref="B76:B77"/>
    <mergeCell ref="B78:B79"/>
    <mergeCell ref="B68:B69"/>
    <mergeCell ref="A64:A69"/>
    <mergeCell ref="A70:A73"/>
    <mergeCell ref="A74:A79"/>
    <mergeCell ref="C66:C67"/>
    <mergeCell ref="D66:D67"/>
    <mergeCell ref="C68:C69"/>
    <mergeCell ref="D68:D69"/>
    <mergeCell ref="C70:C71"/>
    <mergeCell ref="D70:D71"/>
    <mergeCell ref="C72:C73"/>
    <mergeCell ref="D72:D73"/>
    <mergeCell ref="B64:B65"/>
    <mergeCell ref="B62:B63"/>
    <mergeCell ref="B66:B67"/>
    <mergeCell ref="A28:F28"/>
    <mergeCell ref="A42:D42"/>
    <mergeCell ref="B43:D43"/>
    <mergeCell ref="B44:D44"/>
    <mergeCell ref="A47:A55"/>
    <mergeCell ref="B47:B48"/>
    <mergeCell ref="B49:B50"/>
  </mergeCells>
  <pageMargins left="0.7" right="0.7" top="0.75" bottom="0.7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jonatan cespedes</dc:creator>
  <cp:lastModifiedBy>Arturo</cp:lastModifiedBy>
  <dcterms:created xsi:type="dcterms:W3CDTF">2021-05-11T14:18:23Z</dcterms:created>
  <dcterms:modified xsi:type="dcterms:W3CDTF">2022-05-12T01:12:31Z</dcterms:modified>
</cp:coreProperties>
</file>