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charts/chartEx1.xml" ContentType="application/vnd.ms-office.chartex+xml"/>
  <Override PartName="/xl/charts/style5.xml" ContentType="application/vnd.ms-office.chartstyle+xml"/>
  <Override PartName="/xl/charts/colors5.xml" ContentType="application/vnd.ms-office.chartcolorstyle+xml"/>
  <Override PartName="/xl/drawings/drawing3.xml" ContentType="application/vnd.openxmlformats-officedocument.drawing+xml"/>
  <Override PartName="/xl/charts/chartEx2.xml" ContentType="application/vnd.ms-office.chartex+xml"/>
  <Override PartName="/xl/charts/style6.xml" ContentType="application/vnd.ms-office.chartstyle+xml"/>
  <Override PartName="/xl/charts/colors6.xml" ContentType="application/vnd.ms-office.chartcolorstyle+xml"/>
  <Override PartName="/xl/drawings/drawing4.xml" ContentType="application/vnd.openxmlformats-officedocument.drawing+xml"/>
  <Override PartName="/xl/charts/chartEx3.xml" ContentType="application/vnd.ms-office.chartex+xml"/>
  <Override PartName="/xl/charts/style7.xml" ContentType="application/vnd.ms-office.chartstyle+xml"/>
  <Override PartName="/xl/charts/colors7.xml" ContentType="application/vnd.ms-office.chartcolorstyle+xml"/>
  <Override PartName="/xl/drawings/drawing5.xml" ContentType="application/vnd.openxmlformats-officedocument.drawing+xml"/>
  <Override PartName="/xl/charts/chartEx4.xml" ContentType="application/vnd.ms-office.chartex+xml"/>
  <Override PartName="/xl/charts/style8.xml" ContentType="application/vnd.ms-office.chartstyle+xml"/>
  <Override PartName="/xl/charts/colors8.xml" ContentType="application/vnd.ms-office.chartcolorstyle+xml"/>
  <Override PartName="/xl/drawings/drawing6.xml" ContentType="application/vnd.openxmlformats-officedocument.drawing+xml"/>
  <Override PartName="/xl/charts/chartEx5.xml" ContentType="application/vnd.ms-office.chartex+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mc:AlternateContent xmlns:mc="http://schemas.openxmlformats.org/markup-compatibility/2006">
    <mc:Choice Requires="x15">
      <x15ac:absPath xmlns:x15ac="http://schemas.microsoft.com/office/spreadsheetml/2010/11/ac" url="https://d.docs.live.net/968f68255fca03cd/Documentos/Profesional Tec de Monterrey/3 Semestre/Matematicas y ciencia de datos para la toma de decisiones/"/>
    </mc:Choice>
  </mc:AlternateContent>
  <xr:revisionPtr revIDLastSave="139" documentId="8_{21207442-3577-4AB1-BA4F-8FCD7AECF916}" xr6:coauthVersionLast="45" xr6:coauthVersionMax="45" xr10:uidLastSave="{A68B9E86-9EB2-4270-9FD8-8983E44B1831}"/>
  <bookViews>
    <workbookView xWindow="-110" yWindow="-110" windowWidth="19420" windowHeight="10420" activeTab="2" xr2:uid="{00000000-000D-0000-FFFF-FFFF00000000}"/>
  </bookViews>
  <sheets>
    <sheet name="Hoja2" sheetId="13" r:id="rId1"/>
    <sheet name="Hoja1" sheetId="12" r:id="rId2"/>
    <sheet name="Tabla alimentos" sheetId="1" r:id="rId3"/>
    <sheet name="Análisis de Regresión 2" sheetId="11" r:id="rId4"/>
    <sheet name="Análisis de Rgresión" sheetId="10" r:id="rId5"/>
    <sheet name="Calorias" sheetId="2" r:id="rId6"/>
    <sheet name="Carbohidratos" sheetId="3" r:id="rId7"/>
    <sheet name="Lipidos" sheetId="4" r:id="rId8"/>
    <sheet name="Proteina" sheetId="5" r:id="rId9"/>
    <sheet name="Sodio" sheetId="6" r:id="rId10"/>
  </sheets>
  <definedNames>
    <definedName name="_xlchart.v1.0" hidden="1">'Tabla alimentos'!$C$2:$C$41</definedName>
    <definedName name="_xlchart.v1.1" hidden="1">'Tabla alimentos'!$D$1</definedName>
    <definedName name="_xlchart.v1.10" hidden="1">'Tabla alimentos'!$C$2:$C$41</definedName>
    <definedName name="_xlchart.v1.11" hidden="1">'Tabla alimentos'!$H$2:$H$41</definedName>
    <definedName name="_xlchart.v1.2" hidden="1">'Tabla alimentos'!$D$2:$D$41</definedName>
    <definedName name="_xlchart.v1.3" hidden="1">'Tabla alimentos'!$C$2:$C$41</definedName>
    <definedName name="_xlchart.v1.4" hidden="1">'Tabla alimentos'!$E$1</definedName>
    <definedName name="_xlchart.v1.5" hidden="1">'Tabla alimentos'!$E$2:$E$41</definedName>
    <definedName name="_xlchart.v1.6" hidden="1">'Tabla alimentos'!$C$2:$C$41</definedName>
    <definedName name="_xlchart.v1.7" hidden="1">'Tabla alimentos'!$F$2:$F$41</definedName>
    <definedName name="_xlchart.v1.8" hidden="1">'Tabla alimentos'!$C$2:$C$41</definedName>
    <definedName name="_xlchart.v1.9" hidden="1">'Tabla alimentos'!$G$2:$G$41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K2" i="1" l="1"/>
  <c r="C82" i="12" l="1"/>
  <c r="L7" i="1" l="1"/>
  <c r="M7" i="1"/>
  <c r="N7" i="1"/>
  <c r="O7" i="1"/>
  <c r="K7" i="1"/>
  <c r="L6" i="1"/>
  <c r="M6" i="1"/>
  <c r="N6" i="1"/>
  <c r="O6" i="1"/>
  <c r="K6" i="1"/>
  <c r="M4" i="1"/>
  <c r="L4" i="1"/>
  <c r="N4" i="1"/>
  <c r="O4" i="1"/>
  <c r="K4" i="1"/>
  <c r="L3" i="1"/>
  <c r="M3" i="1"/>
  <c r="N3" i="1"/>
  <c r="O3" i="1"/>
  <c r="K3" i="1"/>
  <c r="L2" i="1"/>
  <c r="M2" i="1"/>
  <c r="N2" i="1"/>
  <c r="O2" i="1"/>
</calcChain>
</file>

<file path=xl/sharedStrings.xml><?xml version="1.0" encoding="utf-8"?>
<sst xmlns="http://schemas.openxmlformats.org/spreadsheetml/2006/main" count="166" uniqueCount="94">
  <si>
    <t>Nombre</t>
  </si>
  <si>
    <t>Calorias (kcal)</t>
  </si>
  <si>
    <t>Carbohidratos (g)</t>
  </si>
  <si>
    <t>Lípidos (g)</t>
  </si>
  <si>
    <t>Proteína (g)</t>
  </si>
  <si>
    <t>Sodio (mg)</t>
  </si>
  <si>
    <t>Fecha</t>
  </si>
  <si>
    <t>Hora</t>
  </si>
  <si>
    <t>Bistec de Res</t>
  </si>
  <si>
    <t>Sopes</t>
  </si>
  <si>
    <t>Costillas de Res (Bordes Cortados con 0,3 Cm de Grasa)</t>
  </si>
  <si>
    <t>Muslos de Pollo (Asados o Cocidos)</t>
  </si>
  <si>
    <t>Huevo Revuelto</t>
  </si>
  <si>
    <t>Arroz Blanco</t>
  </si>
  <si>
    <t>Frijoles Bayos Refritos(La Sierra)</t>
  </si>
  <si>
    <t>Aguacate</t>
  </si>
  <si>
    <t>Sopa de Lentejas(Knorr)</t>
  </si>
  <si>
    <t>Papa Cocida</t>
  </si>
  <si>
    <t>Mollete</t>
  </si>
  <si>
    <t>Queso Panela</t>
  </si>
  <si>
    <t>Caldo de Pollo</t>
  </si>
  <si>
    <t>Frijoles Cocidos</t>
  </si>
  <si>
    <t>Sandwich</t>
  </si>
  <si>
    <t>Frijoles Cocidos con Carne de Cerdo (Enlatados)</t>
  </si>
  <si>
    <t>Squirt(Pepsi)</t>
  </si>
  <si>
    <t>Guiso de Lentejas</t>
  </si>
  <si>
    <t>Pechuga de Pollo</t>
  </si>
  <si>
    <t>Sopa de Lentejas</t>
  </si>
  <si>
    <t>Sopa de Letras(La Moderna)</t>
  </si>
  <si>
    <t>Jamónn de Pierna Real(San Rafael)</t>
  </si>
  <si>
    <t>Jamón de Pavo (Cocido)</t>
  </si>
  <si>
    <t>Tortilla de maiz</t>
  </si>
  <si>
    <t>Tortillas de Maiz</t>
  </si>
  <si>
    <t>Maruchan con Camarón, Limón y Habanero(Maruchan)</t>
  </si>
  <si>
    <t>Torta de Jamón</t>
  </si>
  <si>
    <t>Rebanadas de Jamón</t>
  </si>
  <si>
    <t>Palomitas de Maiz</t>
  </si>
  <si>
    <t>Plátano</t>
  </si>
  <si>
    <t>Media</t>
  </si>
  <si>
    <t>Mediana</t>
  </si>
  <si>
    <t>Moda</t>
  </si>
  <si>
    <t>Rango</t>
  </si>
  <si>
    <t>Varianza</t>
  </si>
  <si>
    <t>Desviacion estandar</t>
  </si>
  <si>
    <t>En la grafica uno se puede fijar que la torta de jamon tiene muchas calorias mientras que las toritllas no</t>
  </si>
  <si>
    <t>La tora de jamon tiene muchos carbohidratos mientras que carne no tanto, por lo que las arinas tienen muchos carbohidratos</t>
  </si>
  <si>
    <t>El aguacate tiene muchas grasa mientras que el refresco y el pollo no tiene</t>
  </si>
  <si>
    <t>La torta tiene mucha proteina principalmente por el jamon, mientras que las totillas no</t>
  </si>
  <si>
    <t>La torta de jamon tiene mucho sodio principalmente por el jamon que el sodio se usa para la conservacion de alimentos mientras que las frutas y las arinas tienen poco sodio</t>
  </si>
  <si>
    <t>Taco de Carnitas</t>
  </si>
  <si>
    <t>Quesadilla</t>
  </si>
  <si>
    <t>Taco al Pastor</t>
  </si>
  <si>
    <t>Queso Gouda o Edam</t>
  </si>
  <si>
    <t>Jamón de Pierna Real(San Rafael)</t>
  </si>
  <si>
    <t>Chicharrón</t>
  </si>
  <si>
    <t>Pechuga de Pollo con la Piel</t>
  </si>
  <si>
    <t>Longaniza</t>
  </si>
  <si>
    <t>Pozole</t>
  </si>
  <si>
    <t>Papas a la Francesa</t>
  </si>
  <si>
    <t>Crema(Alpura)</t>
  </si>
  <si>
    <t>Tortilla de Maí­z</t>
  </si>
  <si>
    <t>Resumen</t>
  </si>
  <si>
    <t>Estadísticas de la regresión</t>
  </si>
  <si>
    <t>Coeficiente de correlación múltiple</t>
  </si>
  <si>
    <t>Coeficiente de determinación R^2</t>
  </si>
  <si>
    <t>R^2  ajustado</t>
  </si>
  <si>
    <t>Error típico</t>
  </si>
  <si>
    <t>Observaciones</t>
  </si>
  <si>
    <t>ANÁLISIS DE VARIANZA</t>
  </si>
  <si>
    <t>Regresión</t>
  </si>
  <si>
    <t>Residuos</t>
  </si>
  <si>
    <t>Total</t>
  </si>
  <si>
    <t>Intercepción</t>
  </si>
  <si>
    <t>Grados de libertad</t>
  </si>
  <si>
    <t>Suma de cuadrados</t>
  </si>
  <si>
    <t>Promedio de los cuadrados</t>
  </si>
  <si>
    <t>F</t>
  </si>
  <si>
    <t>Valor crítico de F</t>
  </si>
  <si>
    <t>Coeficientes</t>
  </si>
  <si>
    <t>Estadístico t</t>
  </si>
  <si>
    <t>Probabilidad</t>
  </si>
  <si>
    <t>Inferior 95%</t>
  </si>
  <si>
    <t>Superior 95%</t>
  </si>
  <si>
    <t>Inferior 95.0%</t>
  </si>
  <si>
    <t>Superior 95.0%</t>
  </si>
  <si>
    <t>&lt; 5E-2</t>
  </si>
  <si>
    <t>Sodio no es significativo ya que es mayor por lo que su relacion como variable independiente con la dependiente se puede descartar</t>
  </si>
  <si>
    <t>Ya todos los valores son significativos. Nos podemos dar cuenta que que el coeficioente de determinación aumentó acercándose cada vez más a 1 por lo que la relacion que hay entre las variables independientes con la dependiente son muy cercanas a describir el fenomeno con gran exactitud, el valor critico de F tambien se hace más pequeño en comparación al analisis anterior volviendose de E-62 a E-64 donde se establecio que el valor critico no puede pasar de 0.05 haciendo más exacto el modelo. Tambien los valores de probabilidad en verde son menores al análisis anterior por quitar el sodio por lo que hay una mayor relacion entre estas variables que cuando estaba el sodio por lo que se puede descartar el sodio como una variable que afecte el consumo de calorias.</t>
  </si>
  <si>
    <t>Variable X 1</t>
  </si>
  <si>
    <t>Variable X 2</t>
  </si>
  <si>
    <t>Variable X 3</t>
  </si>
  <si>
    <t>Análisis de los residuales</t>
  </si>
  <si>
    <t>Observación</t>
  </si>
  <si>
    <t>Pronóstico para 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</si>
</sst>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400]h:mm:ss\ AM/PM"/>
  </numFmts>
  <fonts count="3" x14ac:knownFonts="1">
    <font>
      <sz val="11"/>
      <color theme="1"/>
      <name val="Calibri"/>
      <family val="2"/>
      <scheme val="minor"/>
    </font>
    <font>
      <b/>
      <sz val="11"/>
      <color theme="0"/>
      <name val="Calibri"/>
      <family val="2"/>
      <scheme val="minor"/>
    </font>
    <font>
      <i/>
      <sz val="11"/>
      <color theme="1"/>
      <name val="Calibri"/>
      <family val="2"/>
      <scheme val="minor"/>
    </font>
  </fonts>
  <fills count="6">
    <fill>
      <patternFill patternType="none"/>
    </fill>
    <fill>
      <patternFill patternType="gray125"/>
    </fill>
    <fill>
      <patternFill patternType="solid">
        <fgColor rgb="FF00B0F0"/>
        <bgColor indexed="64"/>
      </patternFill>
    </fill>
    <fill>
      <patternFill patternType="solid">
        <fgColor rgb="FFC00000"/>
        <bgColor indexed="64"/>
      </patternFill>
    </fill>
    <fill>
      <patternFill patternType="solid">
        <fgColor theme="9"/>
        <bgColor indexed="64"/>
      </patternFill>
    </fill>
    <fill>
      <patternFill patternType="solid">
        <fgColor rgb="FF92D05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right/>
      <top style="medium">
        <color indexed="64"/>
      </top>
      <bottom style="thin">
        <color indexed="64"/>
      </bottom>
      <diagonal/>
    </border>
    <border>
      <left/>
      <right/>
      <top style="medium">
        <color indexed="64"/>
      </top>
      <bottom/>
      <diagonal/>
    </border>
  </borders>
  <cellStyleXfs count="1">
    <xf numFmtId="0" fontId="0" fillId="0" borderId="0"/>
  </cellStyleXfs>
  <cellXfs count="17">
    <xf numFmtId="0" fontId="0" fillId="0" borderId="0" xfId="0"/>
    <xf numFmtId="0" fontId="0" fillId="0" borderId="1" xfId="0" applyBorder="1"/>
    <xf numFmtId="0" fontId="1" fillId="2" borderId="1" xfId="0" applyFont="1" applyFill="1" applyBorder="1"/>
    <xf numFmtId="14" fontId="0" fillId="0" borderId="1" xfId="0" applyNumberFormat="1" applyBorder="1"/>
    <xf numFmtId="164" fontId="0" fillId="0" borderId="1" xfId="0" applyNumberFormat="1" applyBorder="1"/>
    <xf numFmtId="0" fontId="0" fillId="0" borderId="0" xfId="0" applyFill="1" applyBorder="1" applyAlignment="1"/>
    <xf numFmtId="0" fontId="0" fillId="0" borderId="2" xfId="0" applyFill="1" applyBorder="1" applyAlignment="1"/>
    <xf numFmtId="0" fontId="2" fillId="0" borderId="3" xfId="0" applyFont="1" applyFill="1" applyBorder="1" applyAlignment="1">
      <alignment horizontal="center"/>
    </xf>
    <xf numFmtId="0" fontId="2" fillId="0" borderId="3" xfId="0" applyFont="1" applyFill="1" applyBorder="1" applyAlignment="1">
      <alignment horizontal="centerContinuous"/>
    </xf>
    <xf numFmtId="0" fontId="0" fillId="4" borderId="0" xfId="0" applyFill="1" applyBorder="1" applyAlignment="1"/>
    <xf numFmtId="0" fontId="0" fillId="4" borderId="2" xfId="0" applyFill="1" applyBorder="1" applyAlignment="1"/>
    <xf numFmtId="0" fontId="0" fillId="3" borderId="2" xfId="0" applyFill="1" applyBorder="1" applyAlignment="1"/>
    <xf numFmtId="0" fontId="0" fillId="0" borderId="0" xfId="0" applyAlignment="1">
      <alignment horizontal="center"/>
    </xf>
    <xf numFmtId="0" fontId="0" fillId="5" borderId="0" xfId="0" applyFill="1"/>
    <xf numFmtId="0" fontId="0" fillId="0" borderId="4" xfId="0" applyFill="1" applyBorder="1" applyAlignment="1">
      <alignment horizontal="left" vertical="top" wrapText="1"/>
    </xf>
    <xf numFmtId="0" fontId="0" fillId="0" borderId="0" xfId="0" applyFill="1" applyBorder="1" applyAlignment="1">
      <alignment horizontal="left" vertical="top" wrapText="1"/>
    </xf>
    <xf numFmtId="0" fontId="0" fillId="0" borderId="0" xfId="0" applyAlignment="1">
      <alignment horizontal="center"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2.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3.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4.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5.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MX"/>
              <a:t>Varianza homogenea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scatterChart>
        <c:scatterStyle val="lineMarker"/>
        <c:varyColors val="0"/>
        <c:ser>
          <c:idx val="0"/>
          <c:order val="0"/>
          <c:tx>
            <c:strRef>
              <c:f>Hoja1!$C$26</c:f>
              <c:strCache>
                <c:ptCount val="1"/>
                <c:pt idx="0">
                  <c:v>Residuos</c:v>
                </c:pt>
              </c:strCache>
            </c:strRef>
          </c:tx>
          <c:spPr>
            <a:ln w="19050" cap="rnd">
              <a:noFill/>
              <a:round/>
            </a:ln>
            <a:effectLst/>
          </c:spPr>
          <c:marker>
            <c:symbol val="circle"/>
            <c:size val="5"/>
            <c:spPr>
              <a:solidFill>
                <a:schemeClr val="accent1"/>
              </a:solidFill>
              <a:ln w="9525">
                <a:solidFill>
                  <a:schemeClr val="accent1"/>
                </a:solidFill>
              </a:ln>
              <a:effectLst/>
            </c:spPr>
          </c:marker>
          <c:xVal>
            <c:numRef>
              <c:f>Hoja1!$B$27:$B$80</c:f>
              <c:numCache>
                <c:formatCode>General</c:formatCode>
                <c:ptCount val="54"/>
                <c:pt idx="0">
                  <c:v>135.61047807267335</c:v>
                </c:pt>
                <c:pt idx="1">
                  <c:v>27.244240828729783</c:v>
                </c:pt>
                <c:pt idx="2">
                  <c:v>384.13745492828156</c:v>
                </c:pt>
                <c:pt idx="3">
                  <c:v>52.971634488895241</c:v>
                </c:pt>
                <c:pt idx="4">
                  <c:v>87.930870473043811</c:v>
                </c:pt>
                <c:pt idx="5">
                  <c:v>250.35216888655205</c:v>
                </c:pt>
                <c:pt idx="6">
                  <c:v>108.00719118034985</c:v>
                </c:pt>
                <c:pt idx="7">
                  <c:v>196.77492172595021</c:v>
                </c:pt>
                <c:pt idx="8">
                  <c:v>191.59143178768539</c:v>
                </c:pt>
                <c:pt idx="9">
                  <c:v>121.69921973369301</c:v>
                </c:pt>
                <c:pt idx="10">
                  <c:v>340.4663688730455</c:v>
                </c:pt>
                <c:pt idx="11">
                  <c:v>73.499748020565818</c:v>
                </c:pt>
                <c:pt idx="12">
                  <c:v>23.531038480789427</c:v>
                </c:pt>
                <c:pt idx="13">
                  <c:v>80.333587823489808</c:v>
                </c:pt>
                <c:pt idx="14">
                  <c:v>211.83324357437235</c:v>
                </c:pt>
                <c:pt idx="15">
                  <c:v>258.01466975294113</c:v>
                </c:pt>
                <c:pt idx="16">
                  <c:v>12.343925675352732</c:v>
                </c:pt>
                <c:pt idx="17">
                  <c:v>382.83364290119562</c:v>
                </c:pt>
                <c:pt idx="18">
                  <c:v>245.49031926876634</c:v>
                </c:pt>
                <c:pt idx="19">
                  <c:v>269.54913740928703</c:v>
                </c:pt>
                <c:pt idx="20">
                  <c:v>446.61276520893585</c:v>
                </c:pt>
                <c:pt idx="21">
                  <c:v>285.74280704318738</c:v>
                </c:pt>
                <c:pt idx="22">
                  <c:v>38.339860766201504</c:v>
                </c:pt>
                <c:pt idx="23">
                  <c:v>394.55434593099483</c:v>
                </c:pt>
                <c:pt idx="24">
                  <c:v>195.93505785914866</c:v>
                </c:pt>
                <c:pt idx="25">
                  <c:v>187.67781823083811</c:v>
                </c:pt>
                <c:pt idx="26">
                  <c:v>169.38364332392172</c:v>
                </c:pt>
                <c:pt idx="27">
                  <c:v>33.750942498195442</c:v>
                </c:pt>
                <c:pt idx="28">
                  <c:v>31.467736336145375</c:v>
                </c:pt>
                <c:pt idx="29">
                  <c:v>112.57425204518115</c:v>
                </c:pt>
                <c:pt idx="30">
                  <c:v>269.54913740928703</c:v>
                </c:pt>
                <c:pt idx="31">
                  <c:v>52.971634488895241</c:v>
                </c:pt>
                <c:pt idx="32">
                  <c:v>12.343925675352732</c:v>
                </c:pt>
                <c:pt idx="33">
                  <c:v>285.74280704318738</c:v>
                </c:pt>
                <c:pt idx="34">
                  <c:v>52.971634488895241</c:v>
                </c:pt>
                <c:pt idx="35">
                  <c:v>187.67781823083811</c:v>
                </c:pt>
                <c:pt idx="36">
                  <c:v>31.467736336145375</c:v>
                </c:pt>
                <c:pt idx="37">
                  <c:v>80.333587823489808</c:v>
                </c:pt>
                <c:pt idx="38">
                  <c:v>52.971634488895241</c:v>
                </c:pt>
                <c:pt idx="39">
                  <c:v>446.61276520893585</c:v>
                </c:pt>
                <c:pt idx="40">
                  <c:v>23.531038480789427</c:v>
                </c:pt>
                <c:pt idx="41">
                  <c:v>240.83605789326816</c:v>
                </c:pt>
                <c:pt idx="42">
                  <c:v>168.13122002133227</c:v>
                </c:pt>
                <c:pt idx="43">
                  <c:v>93.193319819030052</c:v>
                </c:pt>
                <c:pt idx="44">
                  <c:v>101.00053738627268</c:v>
                </c:pt>
                <c:pt idx="45">
                  <c:v>27.244240828729783</c:v>
                </c:pt>
                <c:pt idx="46">
                  <c:v>121.69921973369301</c:v>
                </c:pt>
                <c:pt idx="47">
                  <c:v>172.7470761539974</c:v>
                </c:pt>
                <c:pt idx="48">
                  <c:v>149.11334403013194</c:v>
                </c:pt>
                <c:pt idx="49">
                  <c:v>245.49031926876634</c:v>
                </c:pt>
                <c:pt idx="50">
                  <c:v>267.47304995888538</c:v>
                </c:pt>
                <c:pt idx="51">
                  <c:v>224.08158495627617</c:v>
                </c:pt>
                <c:pt idx="52">
                  <c:v>156.58998097251549</c:v>
                </c:pt>
                <c:pt idx="53">
                  <c:v>35.971806173978941</c:v>
                </c:pt>
              </c:numCache>
            </c:numRef>
          </c:xVal>
          <c:yVal>
            <c:numRef>
              <c:f>Hoja1!$C$27:$C$80</c:f>
              <c:numCache>
                <c:formatCode>General</c:formatCode>
                <c:ptCount val="54"/>
                <c:pt idx="0">
                  <c:v>-0.6104780726733452</c:v>
                </c:pt>
                <c:pt idx="1">
                  <c:v>-1.244240828729783</c:v>
                </c:pt>
                <c:pt idx="2">
                  <c:v>-2.1374549282815565</c:v>
                </c:pt>
                <c:pt idx="3">
                  <c:v>-0.97163448889524062</c:v>
                </c:pt>
                <c:pt idx="4">
                  <c:v>-0.93087047304381088</c:v>
                </c:pt>
                <c:pt idx="5">
                  <c:v>3.6478311134479497</c:v>
                </c:pt>
                <c:pt idx="6">
                  <c:v>0.99280881965015055</c:v>
                </c:pt>
                <c:pt idx="7">
                  <c:v>2.2250782740497925</c:v>
                </c:pt>
                <c:pt idx="8">
                  <c:v>12.408568212314606</c:v>
                </c:pt>
                <c:pt idx="9">
                  <c:v>-1.6992197336930133</c:v>
                </c:pt>
                <c:pt idx="10">
                  <c:v>-18.466368873045496</c:v>
                </c:pt>
                <c:pt idx="11">
                  <c:v>1.5002519794341822</c:v>
                </c:pt>
                <c:pt idx="12">
                  <c:v>-0.53103848078942661</c:v>
                </c:pt>
                <c:pt idx="13">
                  <c:v>-0.33358782348980753</c:v>
                </c:pt>
                <c:pt idx="14">
                  <c:v>8.1667564256276535</c:v>
                </c:pt>
                <c:pt idx="15">
                  <c:v>-1.4669752941131264E-2</c:v>
                </c:pt>
                <c:pt idx="16">
                  <c:v>-0.34392567535273244</c:v>
                </c:pt>
                <c:pt idx="17">
                  <c:v>-0.83364290119561701</c:v>
                </c:pt>
                <c:pt idx="18">
                  <c:v>6.509680731233658</c:v>
                </c:pt>
                <c:pt idx="19">
                  <c:v>6.4508625907129726</c:v>
                </c:pt>
                <c:pt idx="20">
                  <c:v>10.387234791064145</c:v>
                </c:pt>
                <c:pt idx="21">
                  <c:v>-17.742807043187383</c:v>
                </c:pt>
                <c:pt idx="22">
                  <c:v>1.6601392337984962</c:v>
                </c:pt>
                <c:pt idx="23">
                  <c:v>-14.554345930994828</c:v>
                </c:pt>
                <c:pt idx="24">
                  <c:v>-0.93505785914865669</c:v>
                </c:pt>
                <c:pt idx="25">
                  <c:v>-1.6778182308381133</c:v>
                </c:pt>
                <c:pt idx="26">
                  <c:v>3.6163566760782828</c:v>
                </c:pt>
                <c:pt idx="27">
                  <c:v>0.24905750180455755</c:v>
                </c:pt>
                <c:pt idx="28">
                  <c:v>-0.46773633614537502</c:v>
                </c:pt>
                <c:pt idx="29">
                  <c:v>-7.5742520451811544</c:v>
                </c:pt>
                <c:pt idx="30">
                  <c:v>6.4508625907129726</c:v>
                </c:pt>
                <c:pt idx="31">
                  <c:v>-0.97163448889524062</c:v>
                </c:pt>
                <c:pt idx="32">
                  <c:v>-0.34392567535273244</c:v>
                </c:pt>
                <c:pt idx="33">
                  <c:v>-17.742807043187383</c:v>
                </c:pt>
                <c:pt idx="34">
                  <c:v>-0.97163448889524062</c:v>
                </c:pt>
                <c:pt idx="35">
                  <c:v>-1.6778182308381133</c:v>
                </c:pt>
                <c:pt idx="36">
                  <c:v>-0.46773633614537502</c:v>
                </c:pt>
                <c:pt idx="37">
                  <c:v>-0.33358782348980753</c:v>
                </c:pt>
                <c:pt idx="38">
                  <c:v>-0.97163448889524062</c:v>
                </c:pt>
                <c:pt idx="39">
                  <c:v>10.387234791064145</c:v>
                </c:pt>
                <c:pt idx="40">
                  <c:v>-0.53103848078942661</c:v>
                </c:pt>
                <c:pt idx="41">
                  <c:v>2.1639421067318381</c:v>
                </c:pt>
                <c:pt idx="42">
                  <c:v>2.8687799786677317</c:v>
                </c:pt>
                <c:pt idx="43">
                  <c:v>-0.19331981903005158</c:v>
                </c:pt>
                <c:pt idx="44">
                  <c:v>-5.3738627268273831E-4</c:v>
                </c:pt>
                <c:pt idx="45">
                  <c:v>-1.244240828729783</c:v>
                </c:pt>
                <c:pt idx="46">
                  <c:v>-1.6992197336930133</c:v>
                </c:pt>
                <c:pt idx="47">
                  <c:v>1.2529238460026022</c:v>
                </c:pt>
                <c:pt idx="48">
                  <c:v>0.88665596986805895</c:v>
                </c:pt>
                <c:pt idx="49">
                  <c:v>6.509680731233658</c:v>
                </c:pt>
                <c:pt idx="50">
                  <c:v>5.5269500411146169</c:v>
                </c:pt>
                <c:pt idx="51">
                  <c:v>3.9184150437238259</c:v>
                </c:pt>
                <c:pt idx="52">
                  <c:v>-0.58998097251549098</c:v>
                </c:pt>
                <c:pt idx="53">
                  <c:v>1.0281938260210595</c:v>
                </c:pt>
              </c:numCache>
            </c:numRef>
          </c:yVal>
          <c:smooth val="0"/>
          <c:extLst>
            <c:ext xmlns:c16="http://schemas.microsoft.com/office/drawing/2014/chart" uri="{C3380CC4-5D6E-409C-BE32-E72D297353CC}">
              <c16:uniqueId val="{00000000-6C73-4716-975C-1819D628DEE9}"/>
            </c:ext>
          </c:extLst>
        </c:ser>
        <c:dLbls>
          <c:showLegendKey val="0"/>
          <c:showVal val="0"/>
          <c:showCatName val="0"/>
          <c:showSerName val="0"/>
          <c:showPercent val="0"/>
          <c:showBubbleSize val="0"/>
        </c:dLbls>
        <c:axId val="818682192"/>
        <c:axId val="818683472"/>
      </c:scatterChart>
      <c:valAx>
        <c:axId val="81868219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818683472"/>
        <c:crosses val="autoZero"/>
        <c:crossBetween val="midCat"/>
      </c:valAx>
      <c:valAx>
        <c:axId val="8186834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81868219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lineChart>
        <c:grouping val="standard"/>
        <c:varyColors val="0"/>
        <c:ser>
          <c:idx val="0"/>
          <c:order val="0"/>
          <c:tx>
            <c:strRef>
              <c:f>Hoja1!$C$26</c:f>
              <c:strCache>
                <c:ptCount val="1"/>
                <c:pt idx="0">
                  <c:v>Residuos</c:v>
                </c:pt>
              </c:strCache>
            </c:strRef>
          </c:tx>
          <c:spPr>
            <a:ln w="28575" cap="rnd">
              <a:solidFill>
                <a:schemeClr val="accent1"/>
              </a:solidFill>
              <a:round/>
            </a:ln>
            <a:effectLst/>
          </c:spPr>
          <c:marker>
            <c:symbol val="none"/>
          </c:marker>
          <c:val>
            <c:numRef>
              <c:f>Hoja1!$C$27:$C$80</c:f>
              <c:numCache>
                <c:formatCode>General</c:formatCode>
                <c:ptCount val="54"/>
                <c:pt idx="0">
                  <c:v>-0.6104780726733452</c:v>
                </c:pt>
                <c:pt idx="1">
                  <c:v>-1.244240828729783</c:v>
                </c:pt>
                <c:pt idx="2">
                  <c:v>-2.1374549282815565</c:v>
                </c:pt>
                <c:pt idx="3">
                  <c:v>-0.97163448889524062</c:v>
                </c:pt>
                <c:pt idx="4">
                  <c:v>-0.93087047304381088</c:v>
                </c:pt>
                <c:pt idx="5">
                  <c:v>3.6478311134479497</c:v>
                </c:pt>
                <c:pt idx="6">
                  <c:v>0.99280881965015055</c:v>
                </c:pt>
                <c:pt idx="7">
                  <c:v>2.2250782740497925</c:v>
                </c:pt>
                <c:pt idx="8">
                  <c:v>12.408568212314606</c:v>
                </c:pt>
                <c:pt idx="9">
                  <c:v>-1.6992197336930133</c:v>
                </c:pt>
                <c:pt idx="10">
                  <c:v>-18.466368873045496</c:v>
                </c:pt>
                <c:pt idx="11">
                  <c:v>1.5002519794341822</c:v>
                </c:pt>
                <c:pt idx="12">
                  <c:v>-0.53103848078942661</c:v>
                </c:pt>
                <c:pt idx="13">
                  <c:v>-0.33358782348980753</c:v>
                </c:pt>
                <c:pt idx="14">
                  <c:v>8.1667564256276535</c:v>
                </c:pt>
                <c:pt idx="15">
                  <c:v>-1.4669752941131264E-2</c:v>
                </c:pt>
                <c:pt idx="16">
                  <c:v>-0.34392567535273244</c:v>
                </c:pt>
                <c:pt idx="17">
                  <c:v>-0.83364290119561701</c:v>
                </c:pt>
                <c:pt idx="18">
                  <c:v>6.509680731233658</c:v>
                </c:pt>
                <c:pt idx="19">
                  <c:v>6.4508625907129726</c:v>
                </c:pt>
                <c:pt idx="20">
                  <c:v>10.387234791064145</c:v>
                </c:pt>
                <c:pt idx="21">
                  <c:v>-17.742807043187383</c:v>
                </c:pt>
                <c:pt idx="22">
                  <c:v>1.6601392337984962</c:v>
                </c:pt>
                <c:pt idx="23">
                  <c:v>-14.554345930994828</c:v>
                </c:pt>
                <c:pt idx="24">
                  <c:v>-0.93505785914865669</c:v>
                </c:pt>
                <c:pt idx="25">
                  <c:v>-1.6778182308381133</c:v>
                </c:pt>
                <c:pt idx="26">
                  <c:v>3.6163566760782828</c:v>
                </c:pt>
                <c:pt idx="27">
                  <c:v>0.24905750180455755</c:v>
                </c:pt>
                <c:pt idx="28">
                  <c:v>-0.46773633614537502</c:v>
                </c:pt>
                <c:pt idx="29">
                  <c:v>-7.5742520451811544</c:v>
                </c:pt>
                <c:pt idx="30">
                  <c:v>6.4508625907129726</c:v>
                </c:pt>
                <c:pt idx="31">
                  <c:v>-0.97163448889524062</c:v>
                </c:pt>
                <c:pt idx="32">
                  <c:v>-0.34392567535273244</c:v>
                </c:pt>
                <c:pt idx="33">
                  <c:v>-17.742807043187383</c:v>
                </c:pt>
                <c:pt idx="34">
                  <c:v>-0.97163448889524062</c:v>
                </c:pt>
                <c:pt idx="35">
                  <c:v>-1.6778182308381133</c:v>
                </c:pt>
                <c:pt idx="36">
                  <c:v>-0.46773633614537502</c:v>
                </c:pt>
                <c:pt idx="37">
                  <c:v>-0.33358782348980753</c:v>
                </c:pt>
                <c:pt idx="38">
                  <c:v>-0.97163448889524062</c:v>
                </c:pt>
                <c:pt idx="39">
                  <c:v>10.387234791064145</c:v>
                </c:pt>
                <c:pt idx="40">
                  <c:v>-0.53103848078942661</c:v>
                </c:pt>
                <c:pt idx="41">
                  <c:v>2.1639421067318381</c:v>
                </c:pt>
                <c:pt idx="42">
                  <c:v>2.8687799786677317</c:v>
                </c:pt>
                <c:pt idx="43">
                  <c:v>-0.19331981903005158</c:v>
                </c:pt>
                <c:pt idx="44">
                  <c:v>-5.3738627268273831E-4</c:v>
                </c:pt>
                <c:pt idx="45">
                  <c:v>-1.244240828729783</c:v>
                </c:pt>
                <c:pt idx="46">
                  <c:v>-1.6992197336930133</c:v>
                </c:pt>
                <c:pt idx="47">
                  <c:v>1.2529238460026022</c:v>
                </c:pt>
                <c:pt idx="48">
                  <c:v>0.88665596986805895</c:v>
                </c:pt>
                <c:pt idx="49">
                  <c:v>6.509680731233658</c:v>
                </c:pt>
                <c:pt idx="50">
                  <c:v>5.5269500411146169</c:v>
                </c:pt>
                <c:pt idx="51">
                  <c:v>3.9184150437238259</c:v>
                </c:pt>
                <c:pt idx="52">
                  <c:v>-0.58998097251549098</c:v>
                </c:pt>
                <c:pt idx="53">
                  <c:v>1.0281938260210595</c:v>
                </c:pt>
              </c:numCache>
            </c:numRef>
          </c:val>
          <c:smooth val="0"/>
          <c:extLst>
            <c:ext xmlns:c16="http://schemas.microsoft.com/office/drawing/2014/chart" uri="{C3380CC4-5D6E-409C-BE32-E72D297353CC}">
              <c16:uniqueId val="{00000000-CAD8-4122-A9DB-D4383A09F55B}"/>
            </c:ext>
          </c:extLst>
        </c:ser>
        <c:dLbls>
          <c:showLegendKey val="0"/>
          <c:showVal val="0"/>
          <c:showCatName val="0"/>
          <c:showSerName val="0"/>
          <c:showPercent val="0"/>
          <c:showBubbleSize val="0"/>
        </c:dLbls>
        <c:smooth val="0"/>
        <c:axId val="818682832"/>
        <c:axId val="818683152"/>
      </c:lineChart>
      <c:catAx>
        <c:axId val="818682832"/>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818683152"/>
        <c:crosses val="autoZero"/>
        <c:auto val="1"/>
        <c:lblAlgn val="ctr"/>
        <c:lblOffset val="100"/>
        <c:noMultiLvlLbl val="0"/>
      </c:catAx>
      <c:valAx>
        <c:axId val="8186831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8186828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lineChart>
        <c:grouping val="standard"/>
        <c:varyColors val="0"/>
        <c:ser>
          <c:idx val="0"/>
          <c:order val="0"/>
          <c:spPr>
            <a:ln w="28575" cap="rnd">
              <a:solidFill>
                <a:schemeClr val="accent1"/>
              </a:solidFill>
              <a:round/>
            </a:ln>
            <a:effectLst/>
          </c:spPr>
          <c:marker>
            <c:symbol val="none"/>
          </c:marker>
          <c:val>
            <c:numRef>
              <c:f>'Tabla alimentos'!$D$2:$D$55</c:f>
              <c:numCache>
                <c:formatCode>General</c:formatCode>
                <c:ptCount val="54"/>
                <c:pt idx="0">
                  <c:v>135</c:v>
                </c:pt>
                <c:pt idx="1">
                  <c:v>26</c:v>
                </c:pt>
                <c:pt idx="2">
                  <c:v>382</c:v>
                </c:pt>
                <c:pt idx="3">
                  <c:v>52</c:v>
                </c:pt>
                <c:pt idx="4">
                  <c:v>87</c:v>
                </c:pt>
                <c:pt idx="5">
                  <c:v>254</c:v>
                </c:pt>
                <c:pt idx="6">
                  <c:v>109</c:v>
                </c:pt>
                <c:pt idx="7">
                  <c:v>199</c:v>
                </c:pt>
                <c:pt idx="8">
                  <c:v>204</c:v>
                </c:pt>
                <c:pt idx="9">
                  <c:v>120</c:v>
                </c:pt>
                <c:pt idx="10">
                  <c:v>322</c:v>
                </c:pt>
                <c:pt idx="11">
                  <c:v>75</c:v>
                </c:pt>
                <c:pt idx="12">
                  <c:v>23</c:v>
                </c:pt>
                <c:pt idx="13">
                  <c:v>80</c:v>
                </c:pt>
                <c:pt idx="14">
                  <c:v>220</c:v>
                </c:pt>
                <c:pt idx="15">
                  <c:v>258</c:v>
                </c:pt>
                <c:pt idx="16">
                  <c:v>12</c:v>
                </c:pt>
                <c:pt idx="17">
                  <c:v>382</c:v>
                </c:pt>
                <c:pt idx="18">
                  <c:v>252</c:v>
                </c:pt>
                <c:pt idx="19">
                  <c:v>276</c:v>
                </c:pt>
                <c:pt idx="20">
                  <c:v>457</c:v>
                </c:pt>
                <c:pt idx="21">
                  <c:v>268</c:v>
                </c:pt>
                <c:pt idx="22">
                  <c:v>40</c:v>
                </c:pt>
                <c:pt idx="23">
                  <c:v>380</c:v>
                </c:pt>
                <c:pt idx="24">
                  <c:v>195</c:v>
                </c:pt>
                <c:pt idx="25">
                  <c:v>186</c:v>
                </c:pt>
                <c:pt idx="26">
                  <c:v>173</c:v>
                </c:pt>
                <c:pt idx="27">
                  <c:v>34</c:v>
                </c:pt>
                <c:pt idx="28">
                  <c:v>31</c:v>
                </c:pt>
                <c:pt idx="29">
                  <c:v>105</c:v>
                </c:pt>
                <c:pt idx="30">
                  <c:v>276</c:v>
                </c:pt>
                <c:pt idx="31">
                  <c:v>52</c:v>
                </c:pt>
                <c:pt idx="32">
                  <c:v>12</c:v>
                </c:pt>
                <c:pt idx="33">
                  <c:v>268</c:v>
                </c:pt>
                <c:pt idx="34">
                  <c:v>52</c:v>
                </c:pt>
                <c:pt idx="35">
                  <c:v>186</c:v>
                </c:pt>
                <c:pt idx="36">
                  <c:v>31</c:v>
                </c:pt>
                <c:pt idx="37">
                  <c:v>80</c:v>
                </c:pt>
                <c:pt idx="38">
                  <c:v>52</c:v>
                </c:pt>
                <c:pt idx="39">
                  <c:v>457</c:v>
                </c:pt>
                <c:pt idx="40">
                  <c:v>23</c:v>
                </c:pt>
                <c:pt idx="41">
                  <c:v>243</c:v>
                </c:pt>
                <c:pt idx="42">
                  <c:v>171</c:v>
                </c:pt>
                <c:pt idx="43">
                  <c:v>93</c:v>
                </c:pt>
                <c:pt idx="44">
                  <c:v>101</c:v>
                </c:pt>
                <c:pt idx="45">
                  <c:v>26</c:v>
                </c:pt>
                <c:pt idx="46">
                  <c:v>120</c:v>
                </c:pt>
                <c:pt idx="47">
                  <c:v>174</c:v>
                </c:pt>
                <c:pt idx="48">
                  <c:v>150</c:v>
                </c:pt>
                <c:pt idx="49">
                  <c:v>252</c:v>
                </c:pt>
                <c:pt idx="50">
                  <c:v>273</c:v>
                </c:pt>
                <c:pt idx="51">
                  <c:v>228</c:v>
                </c:pt>
                <c:pt idx="52">
                  <c:v>156</c:v>
                </c:pt>
                <c:pt idx="53">
                  <c:v>37</c:v>
                </c:pt>
              </c:numCache>
            </c:numRef>
          </c:val>
          <c:smooth val="0"/>
          <c:extLst>
            <c:ext xmlns:c16="http://schemas.microsoft.com/office/drawing/2014/chart" uri="{C3380CC4-5D6E-409C-BE32-E72D297353CC}">
              <c16:uniqueId val="{00000000-732D-4D63-B093-CEC56E5FBC4A}"/>
            </c:ext>
          </c:extLst>
        </c:ser>
        <c:dLbls>
          <c:showLegendKey val="0"/>
          <c:showVal val="0"/>
          <c:showCatName val="0"/>
          <c:showSerName val="0"/>
          <c:showPercent val="0"/>
          <c:showBubbleSize val="0"/>
        </c:dLbls>
        <c:smooth val="0"/>
        <c:axId val="485487024"/>
        <c:axId val="485482544"/>
      </c:lineChart>
      <c:catAx>
        <c:axId val="485487024"/>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485482544"/>
        <c:crosses val="autoZero"/>
        <c:auto val="1"/>
        <c:lblAlgn val="ctr"/>
        <c:lblOffset val="100"/>
        <c:noMultiLvlLbl val="0"/>
      </c:catAx>
      <c:valAx>
        <c:axId val="4854825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4854870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lineChart>
        <c:grouping val="standard"/>
        <c:varyColors val="0"/>
        <c:ser>
          <c:idx val="0"/>
          <c:order val="0"/>
          <c:tx>
            <c:strRef>
              <c:f>Hoja1!$B$26</c:f>
              <c:strCache>
                <c:ptCount val="1"/>
                <c:pt idx="0">
                  <c:v>Pronóstico para Y</c:v>
                </c:pt>
              </c:strCache>
            </c:strRef>
          </c:tx>
          <c:spPr>
            <a:ln w="28575" cap="rnd">
              <a:solidFill>
                <a:schemeClr val="accent1"/>
              </a:solidFill>
              <a:round/>
            </a:ln>
            <a:effectLst/>
          </c:spPr>
          <c:marker>
            <c:symbol val="none"/>
          </c:marker>
          <c:val>
            <c:numRef>
              <c:f>Hoja1!$B$27:$B$80</c:f>
              <c:numCache>
                <c:formatCode>General</c:formatCode>
                <c:ptCount val="54"/>
                <c:pt idx="0">
                  <c:v>135.61047807267335</c:v>
                </c:pt>
                <c:pt idx="1">
                  <c:v>27.244240828729783</c:v>
                </c:pt>
                <c:pt idx="2">
                  <c:v>384.13745492828156</c:v>
                </c:pt>
                <c:pt idx="3">
                  <c:v>52.971634488895241</c:v>
                </c:pt>
                <c:pt idx="4">
                  <c:v>87.930870473043811</c:v>
                </c:pt>
                <c:pt idx="5">
                  <c:v>250.35216888655205</c:v>
                </c:pt>
                <c:pt idx="6">
                  <c:v>108.00719118034985</c:v>
                </c:pt>
                <c:pt idx="7">
                  <c:v>196.77492172595021</c:v>
                </c:pt>
                <c:pt idx="8">
                  <c:v>191.59143178768539</c:v>
                </c:pt>
                <c:pt idx="9">
                  <c:v>121.69921973369301</c:v>
                </c:pt>
                <c:pt idx="10">
                  <c:v>340.4663688730455</c:v>
                </c:pt>
                <c:pt idx="11">
                  <c:v>73.499748020565818</c:v>
                </c:pt>
                <c:pt idx="12">
                  <c:v>23.531038480789427</c:v>
                </c:pt>
                <c:pt idx="13">
                  <c:v>80.333587823489808</c:v>
                </c:pt>
                <c:pt idx="14">
                  <c:v>211.83324357437235</c:v>
                </c:pt>
                <c:pt idx="15">
                  <c:v>258.01466975294113</c:v>
                </c:pt>
                <c:pt idx="16">
                  <c:v>12.343925675352732</c:v>
                </c:pt>
                <c:pt idx="17">
                  <c:v>382.83364290119562</c:v>
                </c:pt>
                <c:pt idx="18">
                  <c:v>245.49031926876634</c:v>
                </c:pt>
                <c:pt idx="19">
                  <c:v>269.54913740928703</c:v>
                </c:pt>
                <c:pt idx="20">
                  <c:v>446.61276520893585</c:v>
                </c:pt>
                <c:pt idx="21">
                  <c:v>285.74280704318738</c:v>
                </c:pt>
                <c:pt idx="22">
                  <c:v>38.339860766201504</c:v>
                </c:pt>
                <c:pt idx="23">
                  <c:v>394.55434593099483</c:v>
                </c:pt>
                <c:pt idx="24">
                  <c:v>195.93505785914866</c:v>
                </c:pt>
                <c:pt idx="25">
                  <c:v>187.67781823083811</c:v>
                </c:pt>
                <c:pt idx="26">
                  <c:v>169.38364332392172</c:v>
                </c:pt>
                <c:pt idx="27">
                  <c:v>33.750942498195442</c:v>
                </c:pt>
                <c:pt idx="28">
                  <c:v>31.467736336145375</c:v>
                </c:pt>
                <c:pt idx="29">
                  <c:v>112.57425204518115</c:v>
                </c:pt>
                <c:pt idx="30">
                  <c:v>269.54913740928703</c:v>
                </c:pt>
                <c:pt idx="31">
                  <c:v>52.971634488895241</c:v>
                </c:pt>
                <c:pt idx="32">
                  <c:v>12.343925675352732</c:v>
                </c:pt>
                <c:pt idx="33">
                  <c:v>285.74280704318738</c:v>
                </c:pt>
                <c:pt idx="34">
                  <c:v>52.971634488895241</c:v>
                </c:pt>
                <c:pt idx="35">
                  <c:v>187.67781823083811</c:v>
                </c:pt>
                <c:pt idx="36">
                  <c:v>31.467736336145375</c:v>
                </c:pt>
                <c:pt idx="37">
                  <c:v>80.333587823489808</c:v>
                </c:pt>
                <c:pt idx="38">
                  <c:v>52.971634488895241</c:v>
                </c:pt>
                <c:pt idx="39">
                  <c:v>446.61276520893585</c:v>
                </c:pt>
                <c:pt idx="40">
                  <c:v>23.531038480789427</c:v>
                </c:pt>
                <c:pt idx="41">
                  <c:v>240.83605789326816</c:v>
                </c:pt>
                <c:pt idx="42">
                  <c:v>168.13122002133227</c:v>
                </c:pt>
                <c:pt idx="43">
                  <c:v>93.193319819030052</c:v>
                </c:pt>
                <c:pt idx="44">
                  <c:v>101.00053738627268</c:v>
                </c:pt>
                <c:pt idx="45">
                  <c:v>27.244240828729783</c:v>
                </c:pt>
                <c:pt idx="46">
                  <c:v>121.69921973369301</c:v>
                </c:pt>
                <c:pt idx="47">
                  <c:v>172.7470761539974</c:v>
                </c:pt>
                <c:pt idx="48">
                  <c:v>149.11334403013194</c:v>
                </c:pt>
                <c:pt idx="49">
                  <c:v>245.49031926876634</c:v>
                </c:pt>
                <c:pt idx="50">
                  <c:v>267.47304995888538</c:v>
                </c:pt>
                <c:pt idx="51">
                  <c:v>224.08158495627617</c:v>
                </c:pt>
                <c:pt idx="52">
                  <c:v>156.58998097251549</c:v>
                </c:pt>
                <c:pt idx="53">
                  <c:v>35.971806173978941</c:v>
                </c:pt>
              </c:numCache>
            </c:numRef>
          </c:val>
          <c:smooth val="0"/>
          <c:extLst>
            <c:ext xmlns:c16="http://schemas.microsoft.com/office/drawing/2014/chart" uri="{C3380CC4-5D6E-409C-BE32-E72D297353CC}">
              <c16:uniqueId val="{00000000-BF52-472E-82A9-92818308D629}"/>
            </c:ext>
          </c:extLst>
        </c:ser>
        <c:dLbls>
          <c:showLegendKey val="0"/>
          <c:showVal val="0"/>
          <c:showCatName val="0"/>
          <c:showSerName val="0"/>
          <c:showPercent val="0"/>
          <c:showBubbleSize val="0"/>
        </c:dLbls>
        <c:smooth val="0"/>
        <c:axId val="345627568"/>
        <c:axId val="489410608"/>
      </c:lineChart>
      <c:catAx>
        <c:axId val="34562756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489410608"/>
        <c:crosses val="autoZero"/>
        <c:auto val="1"/>
        <c:lblAlgn val="ctr"/>
        <c:lblOffset val="100"/>
        <c:noMultiLvlLbl val="0"/>
      </c:catAx>
      <c:valAx>
        <c:axId val="4894106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3456275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_xlchart.v1.2</cx:f>
      </cx:numDim>
    </cx:data>
  </cx:chartData>
  <cx:chart>
    <cx:title pos="t" align="ctr" overlay="0">
      <cx:tx>
        <cx:txData>
          <cx:v>Calorias</cx:v>
        </cx:txData>
      </cx:tx>
      <cx:txPr>
        <a:bodyPr spcFirstLastPara="1" vertOverflow="ellipsis" horzOverflow="overflow" wrap="square" lIns="0" tIns="0" rIns="0" bIns="0" anchor="ctr" anchorCtr="1"/>
        <a:lstStyle/>
        <a:p>
          <a:pPr algn="ctr" rtl="0">
            <a:defRPr/>
          </a:pPr>
          <a:r>
            <a:rPr lang="es-ES" sz="1400" b="0" i="0" u="none" strike="noStrike" baseline="0">
              <a:solidFill>
                <a:sysClr val="windowText" lastClr="000000">
                  <a:lumMod val="65000"/>
                  <a:lumOff val="35000"/>
                </a:sysClr>
              </a:solidFill>
              <a:latin typeface="Calibri" panose="020F0502020204030204"/>
            </a:rPr>
            <a:t>Calorias</a:t>
          </a:r>
        </a:p>
      </cx:txPr>
    </cx:title>
    <cx:plotArea>
      <cx:plotAreaRegion>
        <cx:series layoutId="clusteredColumn" uniqueId="{5B448A26-E622-4C40-A87D-F97205AB3D90}">
          <cx:tx>
            <cx:txData>
              <cx:f>_xlchart.v1.1</cx:f>
              <cx:v>Calorias (kcal)</cx:v>
            </cx:txData>
          </cx:tx>
          <cx:dataId val="0"/>
          <cx:layoutPr>
            <cx:aggregation/>
          </cx:layoutPr>
          <cx:axisId val="1"/>
        </cx:series>
        <cx:series layoutId="paretoLine" ownerIdx="0" uniqueId="{BC480742-CFB5-432A-BB0D-436C3FE74F89}">
          <cx:spPr>
            <a:ln>
              <a:noFill/>
            </a:ln>
          </cx:spPr>
          <cx:axisId val="2"/>
        </cx:series>
      </cx:plotAreaRegion>
      <cx:axis id="0">
        <cx:catScaling gapWidth="0"/>
        <cx:tickLabels/>
      </cx:axis>
      <cx:axis id="1">
        <cx:valScaling/>
        <cx:majorGridlines/>
        <cx:tickLabels/>
      </cx:axis>
      <cx:axis id="2">
        <cx:valScaling max="1" min="0"/>
        <cx:units unit="percentage"/>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_xlchart.v1.3</cx:f>
      </cx:strDim>
      <cx:numDim type="val">
        <cx:f>_xlchart.v1.5</cx:f>
      </cx:numDim>
    </cx:data>
  </cx:chartData>
  <cx:chart>
    <cx:title pos="t" align="ctr" overlay="0">
      <cx:tx>
        <cx:txData>
          <cx:v>Carbohidratos</cx:v>
        </cx:txData>
      </cx:tx>
      <cx:txPr>
        <a:bodyPr spcFirstLastPara="1" vertOverflow="ellipsis" horzOverflow="overflow" wrap="square" lIns="0" tIns="0" rIns="0" bIns="0" anchor="ctr" anchorCtr="1"/>
        <a:lstStyle/>
        <a:p>
          <a:pPr algn="ctr" rtl="0">
            <a:defRPr/>
          </a:pPr>
          <a:r>
            <a:rPr lang="es-ES" sz="1400" b="0" i="0" u="none" strike="noStrike" baseline="0">
              <a:solidFill>
                <a:sysClr val="windowText" lastClr="000000">
                  <a:lumMod val="65000"/>
                  <a:lumOff val="35000"/>
                </a:sysClr>
              </a:solidFill>
              <a:latin typeface="Calibri" panose="020F0502020204030204"/>
            </a:rPr>
            <a:t>Carbohidratos</a:t>
          </a:r>
        </a:p>
      </cx:txPr>
    </cx:title>
    <cx:plotArea>
      <cx:plotAreaRegion>
        <cx:series layoutId="clusteredColumn" uniqueId="{4B4CCD54-4740-469C-B876-B2F698B535E5}">
          <cx:tx>
            <cx:txData>
              <cx:f>_xlchart.v1.4</cx:f>
              <cx:v>Carbohidratos (g)</cx:v>
            </cx:txData>
          </cx:tx>
          <cx:dataId val="0"/>
          <cx:layoutPr>
            <cx:aggregation/>
          </cx:layoutPr>
          <cx:axisId val="1"/>
        </cx:series>
        <cx:series layoutId="paretoLine" ownerIdx="0" uniqueId="{06E36E21-82F9-45E7-9B88-6871A39C1754}">
          <cx:spPr>
            <a:ln>
              <a:noFill/>
            </a:ln>
          </cx:spPr>
          <cx:axisId val="2"/>
        </cx:series>
      </cx:plotAreaRegion>
      <cx:axis id="0">
        <cx:catScaling gapWidth="0"/>
        <cx:tickLabels/>
      </cx:axis>
      <cx:axis id="1">
        <cx:valScaling/>
        <cx:majorGridlines/>
        <cx:tickLabels/>
      </cx:axis>
      <cx:axis id="2">
        <cx:valScaling max="1" min="0"/>
        <cx:units unit="percentage"/>
        <cx:tickLabels/>
      </cx:axis>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_xlchart.v1.6</cx:f>
      </cx:strDim>
      <cx:numDim type="val">
        <cx:f>_xlchart.v1.7</cx:f>
      </cx:numDim>
    </cx:data>
  </cx:chartData>
  <cx:chart>
    <cx:title pos="t" align="ctr" overlay="0">
      <cx:tx>
        <cx:txData>
          <cx:v>Lipidos</cx:v>
        </cx:txData>
      </cx:tx>
      <cx:txPr>
        <a:bodyPr spcFirstLastPara="1" vertOverflow="ellipsis" horzOverflow="overflow" wrap="square" lIns="0" tIns="0" rIns="0" bIns="0" anchor="ctr" anchorCtr="1"/>
        <a:lstStyle/>
        <a:p>
          <a:pPr algn="ctr" rtl="0">
            <a:defRPr/>
          </a:pPr>
          <a:r>
            <a:rPr lang="es-ES" sz="1400" b="0" i="0" u="none" strike="noStrike" baseline="0">
              <a:solidFill>
                <a:sysClr val="windowText" lastClr="000000">
                  <a:lumMod val="65000"/>
                  <a:lumOff val="35000"/>
                </a:sysClr>
              </a:solidFill>
              <a:latin typeface="Calibri" panose="020F0502020204030204"/>
            </a:rPr>
            <a:t>Lipidos</a:t>
          </a:r>
        </a:p>
      </cx:txPr>
    </cx:title>
    <cx:plotArea>
      <cx:plotAreaRegion>
        <cx:series layoutId="clusteredColumn" uniqueId="{72B4AB3B-1A43-41C3-8E8B-AF960E29C513}">
          <cx:dataId val="0"/>
          <cx:layoutPr>
            <cx:aggregation/>
          </cx:layoutPr>
          <cx:axisId val="1"/>
        </cx:series>
        <cx:series layoutId="paretoLine" ownerIdx="0" uniqueId="{0A439007-86E3-4BB3-A05B-C609BD7DB1D7}">
          <cx:spPr>
            <a:ln>
              <a:noFill/>
            </a:ln>
          </cx:spPr>
          <cx:axisId val="2"/>
        </cx:series>
      </cx:plotAreaRegion>
      <cx:axis id="0">
        <cx:catScaling gapWidth="0"/>
        <cx:tickLabels/>
      </cx:axis>
      <cx:axis id="1">
        <cx:valScaling/>
        <cx:majorGridlines/>
        <cx:tickLabels/>
      </cx:axis>
      <cx:axis id="2">
        <cx:valScaling max="1" min="0"/>
        <cx:units unit="percentage"/>
        <cx:tickLabels/>
      </cx:axis>
    </cx:plotArea>
  </cx:chart>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strDim type="cat">
        <cx:f>_xlchart.v1.8</cx:f>
      </cx:strDim>
      <cx:numDim type="val">
        <cx:f>_xlchart.v1.9</cx:f>
      </cx:numDim>
    </cx:data>
  </cx:chartData>
  <cx:chart>
    <cx:title pos="t" align="ctr" overlay="0">
      <cx:tx>
        <cx:txData>
          <cx:v>Proteina</cx:v>
        </cx:txData>
      </cx:tx>
      <cx:txPr>
        <a:bodyPr spcFirstLastPara="1" vertOverflow="ellipsis" horzOverflow="overflow" wrap="square" lIns="0" tIns="0" rIns="0" bIns="0" anchor="ctr" anchorCtr="1"/>
        <a:lstStyle/>
        <a:p>
          <a:pPr algn="ctr" rtl="0">
            <a:defRPr/>
          </a:pPr>
          <a:r>
            <a:rPr lang="es-ES" sz="1400" b="0" i="0" u="none" strike="noStrike" baseline="0">
              <a:solidFill>
                <a:sysClr val="windowText" lastClr="000000">
                  <a:lumMod val="65000"/>
                  <a:lumOff val="35000"/>
                </a:sysClr>
              </a:solidFill>
              <a:latin typeface="Calibri" panose="020F0502020204030204"/>
            </a:rPr>
            <a:t>Proteina</a:t>
          </a:r>
        </a:p>
      </cx:txPr>
    </cx:title>
    <cx:plotArea>
      <cx:plotAreaRegion>
        <cx:series layoutId="clusteredColumn" uniqueId="{6128AEB1-64B8-473B-AFD0-9233DD3C2CC5}">
          <cx:dataId val="0"/>
          <cx:layoutPr>
            <cx:aggregation/>
          </cx:layoutPr>
          <cx:axisId val="1"/>
        </cx:series>
        <cx:series layoutId="paretoLine" ownerIdx="0" uniqueId="{D4E1CC11-A049-4FE9-9C40-9D087126B396}">
          <cx:spPr>
            <a:ln>
              <a:noFill/>
            </a:ln>
          </cx:spPr>
          <cx:axisId val="2"/>
        </cx:series>
      </cx:plotAreaRegion>
      <cx:axis id="0">
        <cx:catScaling gapWidth="0"/>
        <cx:tickLabels/>
      </cx:axis>
      <cx:axis id="1">
        <cx:valScaling/>
        <cx:majorGridlines/>
        <cx:tickLabels/>
      </cx:axis>
      <cx:axis id="2">
        <cx:valScaling max="1" min="0"/>
        <cx:units unit="percentage"/>
        <cx:tickLabels/>
      </cx:axis>
    </cx:plotArea>
  </cx:chart>
</cx:chartSpace>
</file>

<file path=xl/charts/chartEx5.xml><?xml version="1.0" encoding="utf-8"?>
<cx:chartSpace xmlns:a="http://schemas.openxmlformats.org/drawingml/2006/main" xmlns:r="http://schemas.openxmlformats.org/officeDocument/2006/relationships" xmlns:cx="http://schemas.microsoft.com/office/drawing/2014/chartex">
  <cx:chartData>
    <cx:data id="0">
      <cx:strDim type="cat">
        <cx:f>_xlchart.v1.10</cx:f>
      </cx:strDim>
      <cx:numDim type="val">
        <cx:f>_xlchart.v1.11</cx:f>
      </cx:numDim>
    </cx:data>
  </cx:chartData>
  <cx:chart>
    <cx:title pos="t" align="ctr" overlay="0">
      <cx:tx>
        <cx:txData>
          <cx:v>Sodio</cx:v>
        </cx:txData>
      </cx:tx>
      <cx:txPr>
        <a:bodyPr spcFirstLastPara="1" vertOverflow="ellipsis" horzOverflow="overflow" wrap="square" lIns="0" tIns="0" rIns="0" bIns="0" anchor="ctr" anchorCtr="1"/>
        <a:lstStyle/>
        <a:p>
          <a:pPr algn="ctr" rtl="0">
            <a:defRPr/>
          </a:pPr>
          <a:r>
            <a:rPr lang="es-ES" sz="1400" b="0" i="0" u="none" strike="noStrike" baseline="0">
              <a:solidFill>
                <a:sysClr val="windowText" lastClr="000000">
                  <a:lumMod val="65000"/>
                  <a:lumOff val="35000"/>
                </a:sysClr>
              </a:solidFill>
              <a:latin typeface="Calibri" panose="020F0502020204030204"/>
            </a:rPr>
            <a:t>Sodio</a:t>
          </a:r>
        </a:p>
      </cx:txPr>
    </cx:title>
    <cx:plotArea>
      <cx:plotAreaRegion>
        <cx:series layoutId="clusteredColumn" uniqueId="{46A2E139-F937-4DA2-818B-F7E9EBABA93B}">
          <cx:dataId val="0"/>
          <cx:layoutPr>
            <cx:aggregation/>
          </cx:layoutPr>
          <cx:axisId val="1"/>
        </cx:series>
        <cx:series layoutId="paretoLine" ownerIdx="0" uniqueId="{A5480C20-6C32-45A1-A19F-11059326143C}">
          <cx:spPr>
            <a:ln>
              <a:noFill/>
            </a:ln>
          </cx:spPr>
          <cx:axisId val="2"/>
        </cx:series>
      </cx:plotAreaRegion>
      <cx:axis id="0">
        <cx:catScaling gapWidth="0"/>
        <cx:tickLabels/>
      </cx:axis>
      <cx:axis id="1">
        <cx:valScaling/>
        <cx:majorGridlines/>
        <cx:tickLabels/>
      </cx:axis>
      <cx:axis id="2">
        <cx:valScaling max="1" min="0"/>
        <cx:units unit="percentage"/>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microsoft.com/office/2014/relationships/chartEx" Target="../charts/chartEx1.xml"/></Relationships>
</file>

<file path=xl/drawings/_rels/drawing3.xml.rels><?xml version="1.0" encoding="UTF-8" standalone="yes"?>
<Relationships xmlns="http://schemas.openxmlformats.org/package/2006/relationships"><Relationship Id="rId1" Type="http://schemas.microsoft.com/office/2014/relationships/chartEx" Target="../charts/chartEx2.xml"/></Relationships>
</file>

<file path=xl/drawings/_rels/drawing4.xml.rels><?xml version="1.0" encoding="UTF-8" standalone="yes"?>
<Relationships xmlns="http://schemas.openxmlformats.org/package/2006/relationships"><Relationship Id="rId1" Type="http://schemas.microsoft.com/office/2014/relationships/chartEx" Target="../charts/chartEx3.xml"/></Relationships>
</file>

<file path=xl/drawings/_rels/drawing5.xml.rels><?xml version="1.0" encoding="UTF-8" standalone="yes"?>
<Relationships xmlns="http://schemas.openxmlformats.org/package/2006/relationships"><Relationship Id="rId1" Type="http://schemas.microsoft.com/office/2014/relationships/chartEx" Target="../charts/chartEx4.xml"/></Relationships>
</file>

<file path=xl/drawings/_rels/drawing6.xml.rels><?xml version="1.0" encoding="UTF-8" standalone="yes"?>
<Relationships xmlns="http://schemas.openxmlformats.org/package/2006/relationships"><Relationship Id="rId1" Type="http://schemas.microsoft.com/office/2014/relationships/chartEx" Target="../charts/chartEx5.xml"/></Relationships>
</file>

<file path=xl/drawings/drawing1.xml><?xml version="1.0" encoding="utf-8"?>
<xdr:wsDr xmlns:xdr="http://schemas.openxmlformats.org/drawingml/2006/spreadsheetDrawing" xmlns:a="http://schemas.openxmlformats.org/drawingml/2006/main">
  <xdr:twoCellAnchor>
    <xdr:from>
      <xdr:col>3</xdr:col>
      <xdr:colOff>390525</xdr:colOff>
      <xdr:row>26</xdr:row>
      <xdr:rowOff>79375</xdr:rowOff>
    </xdr:from>
    <xdr:to>
      <xdr:col>7</xdr:col>
      <xdr:colOff>593725</xdr:colOff>
      <xdr:row>41</xdr:row>
      <xdr:rowOff>60325</xdr:rowOff>
    </xdr:to>
    <xdr:graphicFrame macro="">
      <xdr:nvGraphicFramePr>
        <xdr:cNvPr id="6" name="Gráfico 5">
          <a:extLst>
            <a:ext uri="{FF2B5EF4-FFF2-40B4-BE49-F238E27FC236}">
              <a16:creationId xmlns:a16="http://schemas.microsoft.com/office/drawing/2014/main" id="{41C367DF-E5EA-43AC-8306-B670B10222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390525</xdr:colOff>
      <xdr:row>42</xdr:row>
      <xdr:rowOff>104775</xdr:rowOff>
    </xdr:from>
    <xdr:to>
      <xdr:col>7</xdr:col>
      <xdr:colOff>593725</xdr:colOff>
      <xdr:row>57</xdr:row>
      <xdr:rowOff>85725</xdr:rowOff>
    </xdr:to>
    <xdr:graphicFrame macro="">
      <xdr:nvGraphicFramePr>
        <xdr:cNvPr id="7" name="Gráfico 6">
          <a:extLst>
            <a:ext uri="{FF2B5EF4-FFF2-40B4-BE49-F238E27FC236}">
              <a16:creationId xmlns:a16="http://schemas.microsoft.com/office/drawing/2014/main" id="{258258A8-9730-4B59-94A3-28FC3C7771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698500</xdr:colOff>
      <xdr:row>26</xdr:row>
      <xdr:rowOff>76200</xdr:rowOff>
    </xdr:from>
    <xdr:to>
      <xdr:col>13</xdr:col>
      <xdr:colOff>342900</xdr:colOff>
      <xdr:row>41</xdr:row>
      <xdr:rowOff>57150</xdr:rowOff>
    </xdr:to>
    <xdr:graphicFrame macro="">
      <xdr:nvGraphicFramePr>
        <xdr:cNvPr id="4" name="Gráfico 3">
          <a:extLst>
            <a:ext uri="{FF2B5EF4-FFF2-40B4-BE49-F238E27FC236}">
              <a16:creationId xmlns:a16="http://schemas.microsoft.com/office/drawing/2014/main" id="{447FB44D-5433-405D-9910-69D719D738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727075</xdr:colOff>
      <xdr:row>42</xdr:row>
      <xdr:rowOff>73025</xdr:rowOff>
    </xdr:from>
    <xdr:to>
      <xdr:col>13</xdr:col>
      <xdr:colOff>371475</xdr:colOff>
      <xdr:row>57</xdr:row>
      <xdr:rowOff>53975</xdr:rowOff>
    </xdr:to>
    <xdr:graphicFrame macro="">
      <xdr:nvGraphicFramePr>
        <xdr:cNvPr id="2" name="Gráfico 1">
          <a:extLst>
            <a:ext uri="{FF2B5EF4-FFF2-40B4-BE49-F238E27FC236}">
              <a16:creationId xmlns:a16="http://schemas.microsoft.com/office/drawing/2014/main" id="{3876F1A2-6A95-43D5-8E63-FF45585601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11</xdr:col>
      <xdr:colOff>469900</xdr:colOff>
      <xdr:row>20</xdr:row>
      <xdr:rowOff>44450</xdr:rowOff>
    </xdr:to>
    <mc:AlternateContent xmlns:mc="http://schemas.openxmlformats.org/markup-compatibility/2006">
      <mc:Choice xmlns:cx1="http://schemas.microsoft.com/office/drawing/2015/9/8/chartex" Requires="cx1">
        <xdr:graphicFrame macro="">
          <xdr:nvGraphicFramePr>
            <xdr:cNvPr id="2" name="Gráfico 1">
              <a:extLst>
                <a:ext uri="{FF2B5EF4-FFF2-40B4-BE49-F238E27FC236}">
                  <a16:creationId xmlns:a16="http://schemas.microsoft.com/office/drawing/2014/main" id="{CBC0F25A-C700-4398-9319-36986BC930F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0" y="0"/>
              <a:ext cx="8851900" cy="3727450"/>
            </a:xfrm>
            <a:prstGeom prst="rect">
              <a:avLst/>
            </a:prstGeom>
            <a:solidFill>
              <a:prstClr val="white"/>
            </a:solidFill>
            <a:ln w="1">
              <a:solidFill>
                <a:prstClr val="green"/>
              </a:solidFill>
            </a:ln>
          </xdr:spPr>
          <xdr:txBody>
            <a:bodyPr vertOverflow="clip" horzOverflow="clip"/>
            <a:lstStyle/>
            <a:p>
              <a:r>
                <a:rPr lang="es-MX" sz="1100"/>
                <a:t>Este gráfico no está disponible en su versión de Excel.
Si edita esta forma o guarda el libro en un formato de archivo diferente, el gráfico no se podrá utilizar.</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11</xdr:col>
      <xdr:colOff>463550</xdr:colOff>
      <xdr:row>16</xdr:row>
      <xdr:rowOff>57150</xdr:rowOff>
    </xdr:to>
    <mc:AlternateContent xmlns:mc="http://schemas.openxmlformats.org/markup-compatibility/2006">
      <mc:Choice xmlns:cx1="http://schemas.microsoft.com/office/drawing/2015/9/8/chartex" Requires="cx1">
        <xdr:graphicFrame macro="">
          <xdr:nvGraphicFramePr>
            <xdr:cNvPr id="2" name="Gráfico 1">
              <a:extLst>
                <a:ext uri="{FF2B5EF4-FFF2-40B4-BE49-F238E27FC236}">
                  <a16:creationId xmlns:a16="http://schemas.microsoft.com/office/drawing/2014/main" id="{7F281307-D806-442B-9912-6402A03EB34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0" y="0"/>
              <a:ext cx="8845550" cy="3003550"/>
            </a:xfrm>
            <a:prstGeom prst="rect">
              <a:avLst/>
            </a:prstGeom>
            <a:solidFill>
              <a:prstClr val="white"/>
            </a:solidFill>
            <a:ln w="1">
              <a:solidFill>
                <a:prstClr val="green"/>
              </a:solidFill>
            </a:ln>
          </xdr:spPr>
          <xdr:txBody>
            <a:bodyPr vertOverflow="clip" horzOverflow="clip"/>
            <a:lstStyle/>
            <a:p>
              <a:r>
                <a:rPr lang="es-MX" sz="1100"/>
                <a:t>Este gráfico no está disponible en su versión de Excel.
Si edita esta forma o guarda el libro en un formato de archivo diferente, el gráfico no se podrá utilizar.</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11</xdr:col>
      <xdr:colOff>406400</xdr:colOff>
      <xdr:row>18</xdr:row>
      <xdr:rowOff>50800</xdr:rowOff>
    </xdr:to>
    <mc:AlternateContent xmlns:mc="http://schemas.openxmlformats.org/markup-compatibility/2006">
      <mc:Choice xmlns:cx1="http://schemas.microsoft.com/office/drawing/2015/9/8/chartex" Requires="cx1">
        <xdr:graphicFrame macro="">
          <xdr:nvGraphicFramePr>
            <xdr:cNvPr id="2" name="Gráfico 1">
              <a:extLst>
                <a:ext uri="{FF2B5EF4-FFF2-40B4-BE49-F238E27FC236}">
                  <a16:creationId xmlns:a16="http://schemas.microsoft.com/office/drawing/2014/main" id="{65151332-7C18-408E-A9E4-9F145B90766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0" y="0"/>
              <a:ext cx="8788400" cy="3365500"/>
            </a:xfrm>
            <a:prstGeom prst="rect">
              <a:avLst/>
            </a:prstGeom>
            <a:solidFill>
              <a:prstClr val="white"/>
            </a:solidFill>
            <a:ln w="1">
              <a:solidFill>
                <a:prstClr val="green"/>
              </a:solidFill>
            </a:ln>
          </xdr:spPr>
          <xdr:txBody>
            <a:bodyPr vertOverflow="clip" horzOverflow="clip"/>
            <a:lstStyle/>
            <a:p>
              <a:r>
                <a:rPr lang="es-MX" sz="1100"/>
                <a:t>Este gráfico no está disponible en su versión de Excel.
Si edita esta forma o guarda el libro en un formato de archivo diferente, el gráfico no se podrá utilizar.</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11</xdr:col>
      <xdr:colOff>698500</xdr:colOff>
      <xdr:row>18</xdr:row>
      <xdr:rowOff>127000</xdr:rowOff>
    </xdr:to>
    <mc:AlternateContent xmlns:mc="http://schemas.openxmlformats.org/markup-compatibility/2006">
      <mc:Choice xmlns:cx1="http://schemas.microsoft.com/office/drawing/2015/9/8/chartex" Requires="cx1">
        <xdr:graphicFrame macro="">
          <xdr:nvGraphicFramePr>
            <xdr:cNvPr id="2" name="Gráfico 1">
              <a:extLst>
                <a:ext uri="{FF2B5EF4-FFF2-40B4-BE49-F238E27FC236}">
                  <a16:creationId xmlns:a16="http://schemas.microsoft.com/office/drawing/2014/main" id="{5960541E-5B15-4072-B0B7-461E11B1D41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0" y="0"/>
              <a:ext cx="9080500" cy="3441700"/>
            </a:xfrm>
            <a:prstGeom prst="rect">
              <a:avLst/>
            </a:prstGeom>
            <a:solidFill>
              <a:prstClr val="white"/>
            </a:solidFill>
            <a:ln w="1">
              <a:solidFill>
                <a:prstClr val="green"/>
              </a:solidFill>
            </a:ln>
          </xdr:spPr>
          <xdr:txBody>
            <a:bodyPr vertOverflow="clip" horzOverflow="clip"/>
            <a:lstStyle/>
            <a:p>
              <a:r>
                <a:rPr lang="es-MX" sz="1100"/>
                <a:t>Este gráfico no está disponible en su versión de Excel.
Si edita esta forma o guarda el libro en un formato de archivo diferente, el gráfico no se podrá utilizar.</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11</xdr:col>
      <xdr:colOff>679450</xdr:colOff>
      <xdr:row>18</xdr:row>
      <xdr:rowOff>152400</xdr:rowOff>
    </xdr:to>
    <mc:AlternateContent xmlns:mc="http://schemas.openxmlformats.org/markup-compatibility/2006">
      <mc:Choice xmlns:cx1="http://schemas.microsoft.com/office/drawing/2015/9/8/chartex" Requires="cx1">
        <xdr:graphicFrame macro="">
          <xdr:nvGraphicFramePr>
            <xdr:cNvPr id="2" name="Gráfico 1">
              <a:extLst>
                <a:ext uri="{FF2B5EF4-FFF2-40B4-BE49-F238E27FC236}">
                  <a16:creationId xmlns:a16="http://schemas.microsoft.com/office/drawing/2014/main" id="{991345A6-AB4D-45E6-A128-BD6BA032FB1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0" y="0"/>
              <a:ext cx="9061450" cy="3467100"/>
            </a:xfrm>
            <a:prstGeom prst="rect">
              <a:avLst/>
            </a:prstGeom>
            <a:solidFill>
              <a:prstClr val="white"/>
            </a:solidFill>
            <a:ln w="1">
              <a:solidFill>
                <a:prstClr val="green"/>
              </a:solidFill>
            </a:ln>
          </xdr:spPr>
          <xdr:txBody>
            <a:bodyPr vertOverflow="clip" horzOverflow="clip"/>
            <a:lstStyle/>
            <a:p>
              <a:r>
                <a:rPr lang="es-MX" sz="1100"/>
                <a:t>Este gráfico no está disponible en su versión de Excel.
Si edita esta forma o guarda el libro en un formato de archivo diferente, el gráfico no se podrá utilizar.</a:t>
              </a:r>
            </a:p>
          </xdr:txBody>
        </xdr:sp>
      </mc:Fallback>
    </mc:AlternateContent>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4C46FE-675D-4D08-AF31-D58AE77595F3}">
  <dimension ref="A1:A55"/>
  <sheetViews>
    <sheetView workbookViewId="0">
      <selection activeCell="B5" sqref="B5"/>
    </sheetView>
  </sheetViews>
  <sheetFormatPr baseColWidth="10" defaultRowHeight="14.5" x14ac:dyDescent="0.35"/>
  <cols>
    <col min="1" max="1" width="12.453125" bestFit="1" customWidth="1"/>
  </cols>
  <sheetData>
    <row r="1" spans="1:1" x14ac:dyDescent="0.35">
      <c r="A1" s="7" t="s">
        <v>70</v>
      </c>
    </row>
    <row r="2" spans="1:1" x14ac:dyDescent="0.35">
      <c r="A2" s="5">
        <v>-0.6104780726733452</v>
      </c>
    </row>
    <row r="3" spans="1:1" x14ac:dyDescent="0.35">
      <c r="A3" s="5">
        <v>-1.244240828729783</v>
      </c>
    </row>
    <row r="4" spans="1:1" x14ac:dyDescent="0.35">
      <c r="A4" s="5">
        <v>-2.1374549282815565</v>
      </c>
    </row>
    <row r="5" spans="1:1" x14ac:dyDescent="0.35">
      <c r="A5" s="5">
        <v>-0.97163448889524062</v>
      </c>
    </row>
    <row r="6" spans="1:1" x14ac:dyDescent="0.35">
      <c r="A6" s="5">
        <v>-0.93087047304381088</v>
      </c>
    </row>
    <row r="7" spans="1:1" x14ac:dyDescent="0.35">
      <c r="A7" s="5">
        <v>3.6478311134479497</v>
      </c>
    </row>
    <row r="8" spans="1:1" x14ac:dyDescent="0.35">
      <c r="A8" s="5">
        <v>0.99280881965015055</v>
      </c>
    </row>
    <row r="9" spans="1:1" x14ac:dyDescent="0.35">
      <c r="A9" s="5">
        <v>2.2250782740497925</v>
      </c>
    </row>
    <row r="10" spans="1:1" x14ac:dyDescent="0.35">
      <c r="A10" s="5">
        <v>12.408568212314606</v>
      </c>
    </row>
    <row r="11" spans="1:1" x14ac:dyDescent="0.35">
      <c r="A11" s="5">
        <v>-1.6992197336930133</v>
      </c>
    </row>
    <row r="12" spans="1:1" x14ac:dyDescent="0.35">
      <c r="A12" s="5">
        <v>-18.466368873045496</v>
      </c>
    </row>
    <row r="13" spans="1:1" x14ac:dyDescent="0.35">
      <c r="A13" s="5">
        <v>1.5002519794341822</v>
      </c>
    </row>
    <row r="14" spans="1:1" x14ac:dyDescent="0.35">
      <c r="A14" s="5">
        <v>-0.53103848078942661</v>
      </c>
    </row>
    <row r="15" spans="1:1" x14ac:dyDescent="0.35">
      <c r="A15" s="5">
        <v>-0.33358782348980753</v>
      </c>
    </row>
    <row r="16" spans="1:1" x14ac:dyDescent="0.35">
      <c r="A16" s="5">
        <v>8.1667564256276535</v>
      </c>
    </row>
    <row r="17" spans="1:1" x14ac:dyDescent="0.35">
      <c r="A17" s="5">
        <v>-1.4669752941131264E-2</v>
      </c>
    </row>
    <row r="18" spans="1:1" x14ac:dyDescent="0.35">
      <c r="A18" s="5">
        <v>-0.34392567535273244</v>
      </c>
    </row>
    <row r="19" spans="1:1" x14ac:dyDescent="0.35">
      <c r="A19" s="5">
        <v>-0.83364290119561701</v>
      </c>
    </row>
    <row r="20" spans="1:1" x14ac:dyDescent="0.35">
      <c r="A20" s="5">
        <v>6.509680731233658</v>
      </c>
    </row>
    <row r="21" spans="1:1" x14ac:dyDescent="0.35">
      <c r="A21" s="5">
        <v>6.4508625907129726</v>
      </c>
    </row>
    <row r="22" spans="1:1" x14ac:dyDescent="0.35">
      <c r="A22" s="5">
        <v>10.387234791064145</v>
      </c>
    </row>
    <row r="23" spans="1:1" x14ac:dyDescent="0.35">
      <c r="A23" s="5">
        <v>-17.742807043187383</v>
      </c>
    </row>
    <row r="24" spans="1:1" x14ac:dyDescent="0.35">
      <c r="A24" s="5">
        <v>1.6601392337984962</v>
      </c>
    </row>
    <row r="25" spans="1:1" x14ac:dyDescent="0.35">
      <c r="A25" s="5">
        <v>-14.554345930994828</v>
      </c>
    </row>
    <row r="26" spans="1:1" x14ac:dyDescent="0.35">
      <c r="A26" s="5">
        <v>-0.93505785914865669</v>
      </c>
    </row>
    <row r="27" spans="1:1" x14ac:dyDescent="0.35">
      <c r="A27" s="5">
        <v>-1.6778182308381133</v>
      </c>
    </row>
    <row r="28" spans="1:1" x14ac:dyDescent="0.35">
      <c r="A28" s="5">
        <v>3.6163566760782828</v>
      </c>
    </row>
    <row r="29" spans="1:1" x14ac:dyDescent="0.35">
      <c r="A29" s="5">
        <v>0.24905750180455755</v>
      </c>
    </row>
    <row r="30" spans="1:1" x14ac:dyDescent="0.35">
      <c r="A30" s="5">
        <v>-0.46773633614537502</v>
      </c>
    </row>
    <row r="31" spans="1:1" x14ac:dyDescent="0.35">
      <c r="A31" s="5">
        <v>-7.5742520451811544</v>
      </c>
    </row>
    <row r="32" spans="1:1" x14ac:dyDescent="0.35">
      <c r="A32" s="5">
        <v>6.4508625907129726</v>
      </c>
    </row>
    <row r="33" spans="1:1" x14ac:dyDescent="0.35">
      <c r="A33" s="5">
        <v>-0.97163448889524062</v>
      </c>
    </row>
    <row r="34" spans="1:1" x14ac:dyDescent="0.35">
      <c r="A34" s="5">
        <v>-0.34392567535273244</v>
      </c>
    </row>
    <row r="35" spans="1:1" x14ac:dyDescent="0.35">
      <c r="A35" s="5">
        <v>-17.742807043187383</v>
      </c>
    </row>
    <row r="36" spans="1:1" x14ac:dyDescent="0.35">
      <c r="A36" s="5">
        <v>-0.97163448889524062</v>
      </c>
    </row>
    <row r="37" spans="1:1" x14ac:dyDescent="0.35">
      <c r="A37" s="5">
        <v>-1.6778182308381133</v>
      </c>
    </row>
    <row r="38" spans="1:1" x14ac:dyDescent="0.35">
      <c r="A38" s="5">
        <v>-0.46773633614537502</v>
      </c>
    </row>
    <row r="39" spans="1:1" x14ac:dyDescent="0.35">
      <c r="A39" s="5">
        <v>-0.33358782348980753</v>
      </c>
    </row>
    <row r="40" spans="1:1" x14ac:dyDescent="0.35">
      <c r="A40" s="5">
        <v>-0.97163448889524062</v>
      </c>
    </row>
    <row r="41" spans="1:1" x14ac:dyDescent="0.35">
      <c r="A41" s="5">
        <v>10.387234791064145</v>
      </c>
    </row>
    <row r="42" spans="1:1" x14ac:dyDescent="0.35">
      <c r="A42" s="5">
        <v>-0.53103848078942661</v>
      </c>
    </row>
    <row r="43" spans="1:1" x14ac:dyDescent="0.35">
      <c r="A43" s="5">
        <v>2.1639421067318381</v>
      </c>
    </row>
    <row r="44" spans="1:1" x14ac:dyDescent="0.35">
      <c r="A44" s="5">
        <v>2.8687799786677317</v>
      </c>
    </row>
    <row r="45" spans="1:1" x14ac:dyDescent="0.35">
      <c r="A45" s="5">
        <v>-0.19331981903005158</v>
      </c>
    </row>
    <row r="46" spans="1:1" x14ac:dyDescent="0.35">
      <c r="A46" s="5">
        <v>-5.3738627268273831E-4</v>
      </c>
    </row>
    <row r="47" spans="1:1" x14ac:dyDescent="0.35">
      <c r="A47" s="5">
        <v>-1.244240828729783</v>
      </c>
    </row>
    <row r="48" spans="1:1" x14ac:dyDescent="0.35">
      <c r="A48" s="5">
        <v>-1.6992197336930133</v>
      </c>
    </row>
    <row r="49" spans="1:1" x14ac:dyDescent="0.35">
      <c r="A49" s="5">
        <v>1.2529238460026022</v>
      </c>
    </row>
    <row r="50" spans="1:1" x14ac:dyDescent="0.35">
      <c r="A50" s="5">
        <v>0.88665596986805895</v>
      </c>
    </row>
    <row r="51" spans="1:1" x14ac:dyDescent="0.35">
      <c r="A51" s="5">
        <v>6.509680731233658</v>
      </c>
    </row>
    <row r="52" spans="1:1" x14ac:dyDescent="0.35">
      <c r="A52" s="5">
        <v>5.5269500411146169</v>
      </c>
    </row>
    <row r="53" spans="1:1" x14ac:dyDescent="0.35">
      <c r="A53" s="5">
        <v>3.9184150437238259</v>
      </c>
    </row>
    <row r="54" spans="1:1" x14ac:dyDescent="0.35">
      <c r="A54" s="5">
        <v>-0.58998097251549098</v>
      </c>
    </row>
    <row r="55" spans="1:1" ht="15" thickBot="1" x14ac:dyDescent="0.4">
      <c r="A55" s="6">
        <v>1.0281938260210595</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442C1F-A266-4AB2-9FF4-C60D57445761}">
  <dimension ref="M1:O6"/>
  <sheetViews>
    <sheetView workbookViewId="0">
      <selection activeCell="M1" sqref="M1:O6"/>
    </sheetView>
  </sheetViews>
  <sheetFormatPr baseColWidth="10" defaultRowHeight="14.5" x14ac:dyDescent="0.35"/>
  <sheetData>
    <row r="1" spans="13:15" x14ac:dyDescent="0.35">
      <c r="M1" s="16" t="s">
        <v>48</v>
      </c>
      <c r="N1" s="16"/>
      <c r="O1" s="16"/>
    </row>
    <row r="2" spans="13:15" x14ac:dyDescent="0.35">
      <c r="M2" s="16"/>
      <c r="N2" s="16"/>
      <c r="O2" s="16"/>
    </row>
    <row r="3" spans="13:15" x14ac:dyDescent="0.35">
      <c r="M3" s="16"/>
      <c r="N3" s="16"/>
      <c r="O3" s="16"/>
    </row>
    <row r="4" spans="13:15" x14ac:dyDescent="0.35">
      <c r="M4" s="16"/>
      <c r="N4" s="16"/>
      <c r="O4" s="16"/>
    </row>
    <row r="5" spans="13:15" x14ac:dyDescent="0.35">
      <c r="M5" s="16"/>
      <c r="N5" s="16"/>
      <c r="O5" s="16"/>
    </row>
    <row r="6" spans="13:15" x14ac:dyDescent="0.35">
      <c r="M6" s="16"/>
      <c r="N6" s="16"/>
      <c r="O6" s="16"/>
    </row>
  </sheetData>
  <mergeCells count="1">
    <mergeCell ref="M1:O6"/>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38E2A8-31B8-4003-83C9-E21718EB2B14}">
  <dimension ref="A1:I82"/>
  <sheetViews>
    <sheetView topLeftCell="A67" workbookViewId="0">
      <selection activeCell="C87" sqref="C87"/>
    </sheetView>
  </sheetViews>
  <sheetFormatPr baseColWidth="10" defaultRowHeight="14.5" x14ac:dyDescent="0.35"/>
  <cols>
    <col min="1" max="1" width="29.90625" bestFit="1" customWidth="1"/>
    <col min="2" max="2" width="16.6328125" bestFit="1" customWidth="1"/>
    <col min="3" max="3" width="17.36328125" bestFit="1" customWidth="1"/>
    <col min="4" max="4" width="23.453125" bestFit="1" customWidth="1"/>
    <col min="5" max="5" width="11.81640625" bestFit="1" customWidth="1"/>
    <col min="6" max="6" width="15" bestFit="1" customWidth="1"/>
    <col min="7" max="7" width="12.26953125" bestFit="1" customWidth="1"/>
    <col min="8" max="8" width="13.08984375" bestFit="1" customWidth="1"/>
    <col min="9" max="9" width="13.81640625" bestFit="1" customWidth="1"/>
  </cols>
  <sheetData>
    <row r="1" spans="1:9" x14ac:dyDescent="0.35">
      <c r="A1" t="s">
        <v>61</v>
      </c>
    </row>
    <row r="2" spans="1:9" ht="15" thickBot="1" x14ac:dyDescent="0.4"/>
    <row r="3" spans="1:9" x14ac:dyDescent="0.35">
      <c r="A3" s="8" t="s">
        <v>62</v>
      </c>
      <c r="B3" s="8"/>
    </row>
    <row r="4" spans="1:9" x14ac:dyDescent="0.35">
      <c r="A4" s="5" t="s">
        <v>63</v>
      </c>
      <c r="B4" s="5">
        <v>0.99869241414727083</v>
      </c>
    </row>
    <row r="5" spans="1:9" x14ac:dyDescent="0.35">
      <c r="A5" s="5" t="s">
        <v>64</v>
      </c>
      <c r="B5" s="5">
        <v>0.99738653807530397</v>
      </c>
    </row>
    <row r="6" spans="1:9" x14ac:dyDescent="0.35">
      <c r="A6" s="5" t="s">
        <v>65</v>
      </c>
      <c r="B6" s="5">
        <v>0.99722973035982221</v>
      </c>
    </row>
    <row r="7" spans="1:9" x14ac:dyDescent="0.35">
      <c r="A7" s="5" t="s">
        <v>66</v>
      </c>
      <c r="B7" s="5">
        <v>6.2791311546757456</v>
      </c>
    </row>
    <row r="8" spans="1:9" ht="15" thickBot="1" x14ac:dyDescent="0.4">
      <c r="A8" s="6" t="s">
        <v>67</v>
      </c>
      <c r="B8" s="6">
        <v>54</v>
      </c>
    </row>
    <row r="10" spans="1:9" ht="15" thickBot="1" x14ac:dyDescent="0.4">
      <c r="A10" t="s">
        <v>68</v>
      </c>
    </row>
    <row r="11" spans="1:9" x14ac:dyDescent="0.35">
      <c r="A11" s="7"/>
      <c r="B11" s="7" t="s">
        <v>73</v>
      </c>
      <c r="C11" s="7" t="s">
        <v>74</v>
      </c>
      <c r="D11" s="7" t="s">
        <v>75</v>
      </c>
      <c r="E11" s="7" t="s">
        <v>76</v>
      </c>
      <c r="F11" s="7" t="s">
        <v>77</v>
      </c>
    </row>
    <row r="12" spans="1:9" x14ac:dyDescent="0.35">
      <c r="A12" s="5" t="s">
        <v>69</v>
      </c>
      <c r="B12" s="5">
        <v>3</v>
      </c>
      <c r="C12" s="5">
        <v>752343.95893045247</v>
      </c>
      <c r="D12" s="5">
        <v>250781.31964348417</v>
      </c>
      <c r="E12" s="5">
        <v>6360.5705561812829</v>
      </c>
      <c r="F12" s="5">
        <v>1.5406783277835713E-64</v>
      </c>
    </row>
    <row r="13" spans="1:9" x14ac:dyDescent="0.35">
      <c r="A13" s="5" t="s">
        <v>70</v>
      </c>
      <c r="B13" s="5">
        <v>50</v>
      </c>
      <c r="C13" s="5">
        <v>1971.3744028809781</v>
      </c>
      <c r="D13" s="5">
        <v>39.427488057619563</v>
      </c>
      <c r="E13" s="5"/>
      <c r="F13" s="5"/>
    </row>
    <row r="14" spans="1:9" ht="15" thickBot="1" x14ac:dyDescent="0.4">
      <c r="A14" s="6" t="s">
        <v>71</v>
      </c>
      <c r="B14" s="6">
        <v>53</v>
      </c>
      <c r="C14" s="6">
        <v>754315.33333333349</v>
      </c>
      <c r="D14" s="6"/>
      <c r="E14" s="6"/>
      <c r="F14" s="6"/>
    </row>
    <row r="15" spans="1:9" ht="15" thickBot="1" x14ac:dyDescent="0.4"/>
    <row r="16" spans="1:9" x14ac:dyDescent="0.35">
      <c r="A16" s="7"/>
      <c r="B16" s="7" t="s">
        <v>78</v>
      </c>
      <c r="C16" s="7" t="s">
        <v>66</v>
      </c>
      <c r="D16" s="7" t="s">
        <v>79</v>
      </c>
      <c r="E16" s="7" t="s">
        <v>80</v>
      </c>
      <c r="F16" s="7" t="s">
        <v>81</v>
      </c>
      <c r="G16" s="7" t="s">
        <v>82</v>
      </c>
      <c r="H16" s="7" t="s">
        <v>83</v>
      </c>
      <c r="I16" s="7" t="s">
        <v>84</v>
      </c>
    </row>
    <row r="17" spans="1:9" x14ac:dyDescent="0.35">
      <c r="A17" s="5" t="s">
        <v>72</v>
      </c>
      <c r="B17" s="5">
        <v>-0.13375766214750939</v>
      </c>
      <c r="C17" s="5">
        <v>1.4832076451672693</v>
      </c>
      <c r="D17" s="5">
        <v>-9.0181346208220783E-2</v>
      </c>
      <c r="E17" s="5">
        <v>0.92850340269898846</v>
      </c>
      <c r="F17" s="5">
        <v>-3.1128678929857405</v>
      </c>
      <c r="G17" s="5">
        <v>2.8453525686907217</v>
      </c>
      <c r="H17" s="5">
        <v>-3.1128678929857405</v>
      </c>
      <c r="I17" s="5">
        <v>2.8453525686907217</v>
      </c>
    </row>
    <row r="18" spans="1:9" x14ac:dyDescent="0.35">
      <c r="A18" s="5" t="s">
        <v>88</v>
      </c>
      <c r="B18" s="5">
        <v>3.8473618428349017</v>
      </c>
      <c r="C18" s="5">
        <v>4.6745726382216107E-2</v>
      </c>
      <c r="D18" s="5">
        <v>82.304033771493337</v>
      </c>
      <c r="E18" s="5">
        <v>4.7333314032869399E-55</v>
      </c>
      <c r="F18" s="5">
        <v>3.7534702881581326</v>
      </c>
      <c r="G18" s="5">
        <v>3.9412533975116708</v>
      </c>
      <c r="H18" s="5">
        <v>3.7534702881581326</v>
      </c>
      <c r="I18" s="5">
        <v>3.9412533975116708</v>
      </c>
    </row>
    <row r="19" spans="1:9" x14ac:dyDescent="0.35">
      <c r="A19" s="5" t="s">
        <v>89</v>
      </c>
      <c r="B19" s="5">
        <v>8.7243697043189776</v>
      </c>
      <c r="C19" s="5">
        <v>0.15067122037968783</v>
      </c>
      <c r="D19" s="5">
        <v>57.903358599829332</v>
      </c>
      <c r="E19" s="5">
        <v>1.7049692568700453E-47</v>
      </c>
      <c r="F19" s="5">
        <v>8.4217376516940146</v>
      </c>
      <c r="G19" s="5">
        <v>9.0270017569439407</v>
      </c>
      <c r="H19" s="5">
        <v>8.4217376516940146</v>
      </c>
      <c r="I19" s="5">
        <v>9.0270017569439407</v>
      </c>
    </row>
    <row r="20" spans="1:9" ht="15" thickBot="1" x14ac:dyDescent="0.4">
      <c r="A20" s="6" t="s">
        <v>90</v>
      </c>
      <c r="B20" s="6">
        <v>4.355894463754777</v>
      </c>
      <c r="C20" s="6">
        <v>0.14309812991964294</v>
      </c>
      <c r="D20" s="6">
        <v>30.439911871670432</v>
      </c>
      <c r="E20" s="6">
        <v>6.204537757357407E-34</v>
      </c>
      <c r="F20" s="6">
        <v>4.0684734109800997</v>
      </c>
      <c r="G20" s="6">
        <v>4.6433155165294542</v>
      </c>
      <c r="H20" s="6">
        <v>4.0684734109800997</v>
      </c>
      <c r="I20" s="6">
        <v>4.6433155165294542</v>
      </c>
    </row>
    <row r="24" spans="1:9" x14ac:dyDescent="0.35">
      <c r="A24" t="s">
        <v>91</v>
      </c>
    </row>
    <row r="25" spans="1:9" ht="15" thickBot="1" x14ac:dyDescent="0.4"/>
    <row r="26" spans="1:9" x14ac:dyDescent="0.35">
      <c r="A26" s="7" t="s">
        <v>92</v>
      </c>
      <c r="B26" s="7" t="s">
        <v>93</v>
      </c>
      <c r="C26" s="7" t="s">
        <v>70</v>
      </c>
    </row>
    <row r="27" spans="1:9" x14ac:dyDescent="0.35">
      <c r="A27" s="5">
        <v>1</v>
      </c>
      <c r="B27" s="5">
        <v>135.61047807267335</v>
      </c>
      <c r="C27" s="5">
        <v>-0.6104780726733452</v>
      </c>
    </row>
    <row r="28" spans="1:9" x14ac:dyDescent="0.35">
      <c r="A28" s="5">
        <v>2</v>
      </c>
      <c r="B28" s="5">
        <v>27.244240828729783</v>
      </c>
      <c r="C28" s="5">
        <v>-1.244240828729783</v>
      </c>
    </row>
    <row r="29" spans="1:9" x14ac:dyDescent="0.35">
      <c r="A29" s="5">
        <v>3</v>
      </c>
      <c r="B29" s="5">
        <v>384.13745492828156</v>
      </c>
      <c r="C29" s="5">
        <v>-2.1374549282815565</v>
      </c>
    </row>
    <row r="30" spans="1:9" x14ac:dyDescent="0.35">
      <c r="A30" s="5">
        <v>4</v>
      </c>
      <c r="B30" s="5">
        <v>52.971634488895241</v>
      </c>
      <c r="C30" s="5">
        <v>-0.97163448889524062</v>
      </c>
    </row>
    <row r="31" spans="1:9" x14ac:dyDescent="0.35">
      <c r="A31" s="5">
        <v>5</v>
      </c>
      <c r="B31" s="5">
        <v>87.930870473043811</v>
      </c>
      <c r="C31" s="5">
        <v>-0.93087047304381088</v>
      </c>
    </row>
    <row r="32" spans="1:9" x14ac:dyDescent="0.35">
      <c r="A32" s="5">
        <v>6</v>
      </c>
      <c r="B32" s="5">
        <v>250.35216888655205</v>
      </c>
      <c r="C32" s="5">
        <v>3.6478311134479497</v>
      </c>
    </row>
    <row r="33" spans="1:3" x14ac:dyDescent="0.35">
      <c r="A33" s="5">
        <v>7</v>
      </c>
      <c r="B33" s="5">
        <v>108.00719118034985</v>
      </c>
      <c r="C33" s="5">
        <v>0.99280881965015055</v>
      </c>
    </row>
    <row r="34" spans="1:3" x14ac:dyDescent="0.35">
      <c r="A34" s="5">
        <v>8</v>
      </c>
      <c r="B34" s="5">
        <v>196.77492172595021</v>
      </c>
      <c r="C34" s="5">
        <v>2.2250782740497925</v>
      </c>
    </row>
    <row r="35" spans="1:3" x14ac:dyDescent="0.35">
      <c r="A35" s="5">
        <v>9</v>
      </c>
      <c r="B35" s="5">
        <v>191.59143178768539</v>
      </c>
      <c r="C35" s="5">
        <v>12.408568212314606</v>
      </c>
    </row>
    <row r="36" spans="1:3" x14ac:dyDescent="0.35">
      <c r="A36" s="5">
        <v>10</v>
      </c>
      <c r="B36" s="5">
        <v>121.69921973369301</v>
      </c>
      <c r="C36" s="5">
        <v>-1.6992197336930133</v>
      </c>
    </row>
    <row r="37" spans="1:3" x14ac:dyDescent="0.35">
      <c r="A37" s="5">
        <v>11</v>
      </c>
      <c r="B37" s="5">
        <v>340.4663688730455</v>
      </c>
      <c r="C37" s="5">
        <v>-18.466368873045496</v>
      </c>
    </row>
    <row r="38" spans="1:3" x14ac:dyDescent="0.35">
      <c r="A38" s="5">
        <v>12</v>
      </c>
      <c r="B38" s="5">
        <v>73.499748020565818</v>
      </c>
      <c r="C38" s="5">
        <v>1.5002519794341822</v>
      </c>
    </row>
    <row r="39" spans="1:3" x14ac:dyDescent="0.35">
      <c r="A39" s="5">
        <v>13</v>
      </c>
      <c r="B39" s="5">
        <v>23.531038480789427</v>
      </c>
      <c r="C39" s="5">
        <v>-0.53103848078942661</v>
      </c>
    </row>
    <row r="40" spans="1:3" x14ac:dyDescent="0.35">
      <c r="A40" s="5">
        <v>14</v>
      </c>
      <c r="B40" s="5">
        <v>80.333587823489808</v>
      </c>
      <c r="C40" s="5">
        <v>-0.33358782348980753</v>
      </c>
    </row>
    <row r="41" spans="1:3" x14ac:dyDescent="0.35">
      <c r="A41" s="5">
        <v>15</v>
      </c>
      <c r="B41" s="5">
        <v>211.83324357437235</v>
      </c>
      <c r="C41" s="5">
        <v>8.1667564256276535</v>
      </c>
    </row>
    <row r="42" spans="1:3" x14ac:dyDescent="0.35">
      <c r="A42" s="5">
        <v>16</v>
      </c>
      <c r="B42" s="5">
        <v>258.01466975294113</v>
      </c>
      <c r="C42" s="5">
        <v>-1.4669752941131264E-2</v>
      </c>
    </row>
    <row r="43" spans="1:3" x14ac:dyDescent="0.35">
      <c r="A43" s="5">
        <v>17</v>
      </c>
      <c r="B43" s="5">
        <v>12.343925675352732</v>
      </c>
      <c r="C43" s="5">
        <v>-0.34392567535273244</v>
      </c>
    </row>
    <row r="44" spans="1:3" x14ac:dyDescent="0.35">
      <c r="A44" s="5">
        <v>18</v>
      </c>
      <c r="B44" s="5">
        <v>382.83364290119562</v>
      </c>
      <c r="C44" s="5">
        <v>-0.83364290119561701</v>
      </c>
    </row>
    <row r="45" spans="1:3" x14ac:dyDescent="0.35">
      <c r="A45" s="5">
        <v>19</v>
      </c>
      <c r="B45" s="5">
        <v>245.49031926876634</v>
      </c>
      <c r="C45" s="5">
        <v>6.509680731233658</v>
      </c>
    </row>
    <row r="46" spans="1:3" x14ac:dyDescent="0.35">
      <c r="A46" s="5">
        <v>20</v>
      </c>
      <c r="B46" s="5">
        <v>269.54913740928703</v>
      </c>
      <c r="C46" s="5">
        <v>6.4508625907129726</v>
      </c>
    </row>
    <row r="47" spans="1:3" x14ac:dyDescent="0.35">
      <c r="A47" s="5">
        <v>21</v>
      </c>
      <c r="B47" s="5">
        <v>446.61276520893585</v>
      </c>
      <c r="C47" s="5">
        <v>10.387234791064145</v>
      </c>
    </row>
    <row r="48" spans="1:3" x14ac:dyDescent="0.35">
      <c r="A48" s="5">
        <v>22</v>
      </c>
      <c r="B48" s="5">
        <v>285.74280704318738</v>
      </c>
      <c r="C48" s="5">
        <v>-17.742807043187383</v>
      </c>
    </row>
    <row r="49" spans="1:3" x14ac:dyDescent="0.35">
      <c r="A49" s="5">
        <v>23</v>
      </c>
      <c r="B49" s="5">
        <v>38.339860766201504</v>
      </c>
      <c r="C49" s="5">
        <v>1.6601392337984962</v>
      </c>
    </row>
    <row r="50" spans="1:3" x14ac:dyDescent="0.35">
      <c r="A50" s="5">
        <v>24</v>
      </c>
      <c r="B50" s="5">
        <v>394.55434593099483</v>
      </c>
      <c r="C50" s="5">
        <v>-14.554345930994828</v>
      </c>
    </row>
    <row r="51" spans="1:3" x14ac:dyDescent="0.35">
      <c r="A51" s="5">
        <v>25</v>
      </c>
      <c r="B51" s="5">
        <v>195.93505785914866</v>
      </c>
      <c r="C51" s="5">
        <v>-0.93505785914865669</v>
      </c>
    </row>
    <row r="52" spans="1:3" x14ac:dyDescent="0.35">
      <c r="A52" s="5">
        <v>26</v>
      </c>
      <c r="B52" s="5">
        <v>187.67781823083811</v>
      </c>
      <c r="C52" s="5">
        <v>-1.6778182308381133</v>
      </c>
    </row>
    <row r="53" spans="1:3" x14ac:dyDescent="0.35">
      <c r="A53" s="5">
        <v>27</v>
      </c>
      <c r="B53" s="5">
        <v>169.38364332392172</v>
      </c>
      <c r="C53" s="5">
        <v>3.6163566760782828</v>
      </c>
    </row>
    <row r="54" spans="1:3" x14ac:dyDescent="0.35">
      <c r="A54" s="5">
        <v>28</v>
      </c>
      <c r="B54" s="5">
        <v>33.750942498195442</v>
      </c>
      <c r="C54" s="5">
        <v>0.24905750180455755</v>
      </c>
    </row>
    <row r="55" spans="1:3" x14ac:dyDescent="0.35">
      <c r="A55" s="5">
        <v>29</v>
      </c>
      <c r="B55" s="5">
        <v>31.467736336145375</v>
      </c>
      <c r="C55" s="5">
        <v>-0.46773633614537502</v>
      </c>
    </row>
    <row r="56" spans="1:3" x14ac:dyDescent="0.35">
      <c r="A56" s="5">
        <v>30</v>
      </c>
      <c r="B56" s="5">
        <v>112.57425204518115</v>
      </c>
      <c r="C56" s="5">
        <v>-7.5742520451811544</v>
      </c>
    </row>
    <row r="57" spans="1:3" x14ac:dyDescent="0.35">
      <c r="A57" s="5">
        <v>31</v>
      </c>
      <c r="B57" s="5">
        <v>269.54913740928703</v>
      </c>
      <c r="C57" s="5">
        <v>6.4508625907129726</v>
      </c>
    </row>
    <row r="58" spans="1:3" x14ac:dyDescent="0.35">
      <c r="A58" s="5">
        <v>32</v>
      </c>
      <c r="B58" s="5">
        <v>52.971634488895241</v>
      </c>
      <c r="C58" s="5">
        <v>-0.97163448889524062</v>
      </c>
    </row>
    <row r="59" spans="1:3" x14ac:dyDescent="0.35">
      <c r="A59" s="5">
        <v>33</v>
      </c>
      <c r="B59" s="5">
        <v>12.343925675352732</v>
      </c>
      <c r="C59" s="5">
        <v>-0.34392567535273244</v>
      </c>
    </row>
    <row r="60" spans="1:3" x14ac:dyDescent="0.35">
      <c r="A60" s="5">
        <v>34</v>
      </c>
      <c r="B60" s="5">
        <v>285.74280704318738</v>
      </c>
      <c r="C60" s="5">
        <v>-17.742807043187383</v>
      </c>
    </row>
    <row r="61" spans="1:3" x14ac:dyDescent="0.35">
      <c r="A61" s="5">
        <v>35</v>
      </c>
      <c r="B61" s="5">
        <v>52.971634488895241</v>
      </c>
      <c r="C61" s="5">
        <v>-0.97163448889524062</v>
      </c>
    </row>
    <row r="62" spans="1:3" x14ac:dyDescent="0.35">
      <c r="A62" s="5">
        <v>36</v>
      </c>
      <c r="B62" s="5">
        <v>187.67781823083811</v>
      </c>
      <c r="C62" s="5">
        <v>-1.6778182308381133</v>
      </c>
    </row>
    <row r="63" spans="1:3" x14ac:dyDescent="0.35">
      <c r="A63" s="5">
        <v>37</v>
      </c>
      <c r="B63" s="5">
        <v>31.467736336145375</v>
      </c>
      <c r="C63" s="5">
        <v>-0.46773633614537502</v>
      </c>
    </row>
    <row r="64" spans="1:3" x14ac:dyDescent="0.35">
      <c r="A64" s="5">
        <v>38</v>
      </c>
      <c r="B64" s="5">
        <v>80.333587823489808</v>
      </c>
      <c r="C64" s="5">
        <v>-0.33358782348980753</v>
      </c>
    </row>
    <row r="65" spans="1:3" x14ac:dyDescent="0.35">
      <c r="A65" s="5">
        <v>39</v>
      </c>
      <c r="B65" s="5">
        <v>52.971634488895241</v>
      </c>
      <c r="C65" s="5">
        <v>-0.97163448889524062</v>
      </c>
    </row>
    <row r="66" spans="1:3" x14ac:dyDescent="0.35">
      <c r="A66" s="5">
        <v>40</v>
      </c>
      <c r="B66" s="5">
        <v>446.61276520893585</v>
      </c>
      <c r="C66" s="5">
        <v>10.387234791064145</v>
      </c>
    </row>
    <row r="67" spans="1:3" x14ac:dyDescent="0.35">
      <c r="A67" s="5">
        <v>41</v>
      </c>
      <c r="B67" s="5">
        <v>23.531038480789427</v>
      </c>
      <c r="C67" s="5">
        <v>-0.53103848078942661</v>
      </c>
    </row>
    <row r="68" spans="1:3" x14ac:dyDescent="0.35">
      <c r="A68" s="5">
        <v>42</v>
      </c>
      <c r="B68" s="5">
        <v>240.83605789326816</v>
      </c>
      <c r="C68" s="5">
        <v>2.1639421067318381</v>
      </c>
    </row>
    <row r="69" spans="1:3" x14ac:dyDescent="0.35">
      <c r="A69" s="5">
        <v>43</v>
      </c>
      <c r="B69" s="5">
        <v>168.13122002133227</v>
      </c>
      <c r="C69" s="5">
        <v>2.8687799786677317</v>
      </c>
    </row>
    <row r="70" spans="1:3" x14ac:dyDescent="0.35">
      <c r="A70" s="5">
        <v>44</v>
      </c>
      <c r="B70" s="5">
        <v>93.193319819030052</v>
      </c>
      <c r="C70" s="5">
        <v>-0.19331981903005158</v>
      </c>
    </row>
    <row r="71" spans="1:3" x14ac:dyDescent="0.35">
      <c r="A71" s="5">
        <v>45</v>
      </c>
      <c r="B71" s="5">
        <v>101.00053738627268</v>
      </c>
      <c r="C71" s="5">
        <v>-5.3738627268273831E-4</v>
      </c>
    </row>
    <row r="72" spans="1:3" x14ac:dyDescent="0.35">
      <c r="A72" s="5">
        <v>46</v>
      </c>
      <c r="B72" s="5">
        <v>27.244240828729783</v>
      </c>
      <c r="C72" s="5">
        <v>-1.244240828729783</v>
      </c>
    </row>
    <row r="73" spans="1:3" x14ac:dyDescent="0.35">
      <c r="A73" s="5">
        <v>47</v>
      </c>
      <c r="B73" s="5">
        <v>121.69921973369301</v>
      </c>
      <c r="C73" s="5">
        <v>-1.6992197336930133</v>
      </c>
    </row>
    <row r="74" spans="1:3" x14ac:dyDescent="0.35">
      <c r="A74" s="5">
        <v>48</v>
      </c>
      <c r="B74" s="5">
        <v>172.7470761539974</v>
      </c>
      <c r="C74" s="5">
        <v>1.2529238460026022</v>
      </c>
    </row>
    <row r="75" spans="1:3" x14ac:dyDescent="0.35">
      <c r="A75" s="5">
        <v>49</v>
      </c>
      <c r="B75" s="5">
        <v>149.11334403013194</v>
      </c>
      <c r="C75" s="5">
        <v>0.88665596986805895</v>
      </c>
    </row>
    <row r="76" spans="1:3" x14ac:dyDescent="0.35">
      <c r="A76" s="5">
        <v>50</v>
      </c>
      <c r="B76" s="5">
        <v>245.49031926876634</v>
      </c>
      <c r="C76" s="5">
        <v>6.509680731233658</v>
      </c>
    </row>
    <row r="77" spans="1:3" x14ac:dyDescent="0.35">
      <c r="A77" s="5">
        <v>51</v>
      </c>
      <c r="B77" s="5">
        <v>267.47304995888538</v>
      </c>
      <c r="C77" s="5">
        <v>5.5269500411146169</v>
      </c>
    </row>
    <row r="78" spans="1:3" x14ac:dyDescent="0.35">
      <c r="A78" s="5">
        <v>52</v>
      </c>
      <c r="B78" s="5">
        <v>224.08158495627617</v>
      </c>
      <c r="C78" s="5">
        <v>3.9184150437238259</v>
      </c>
    </row>
    <row r="79" spans="1:3" x14ac:dyDescent="0.35">
      <c r="A79" s="5">
        <v>53</v>
      </c>
      <c r="B79" s="5">
        <v>156.58998097251549</v>
      </c>
      <c r="C79" s="5">
        <v>-0.58998097251549098</v>
      </c>
    </row>
    <row r="80" spans="1:3" ht="15" thickBot="1" x14ac:dyDescent="0.4">
      <c r="A80" s="6">
        <v>54</v>
      </c>
      <c r="B80" s="6">
        <v>35.971806173978941</v>
      </c>
      <c r="C80" s="6">
        <v>1.0281938260210595</v>
      </c>
    </row>
    <row r="82" spans="3:3" x14ac:dyDescent="0.35">
      <c r="C82" s="13">
        <f>SUM(C27:C80)</f>
        <v>9.0238927441532724E-13</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55"/>
  <sheetViews>
    <sheetView tabSelected="1" topLeftCell="C1" workbookViewId="0">
      <selection activeCell="C56" sqref="C56"/>
    </sheetView>
  </sheetViews>
  <sheetFormatPr baseColWidth="10" defaultColWidth="8.7265625" defaultRowHeight="14.5" x14ac:dyDescent="0.35"/>
  <cols>
    <col min="1" max="2" width="12.6328125" customWidth="1"/>
    <col min="3" max="3" width="48.90625" bestFit="1" customWidth="1"/>
    <col min="4" max="4" width="19.453125" customWidth="1"/>
    <col min="5" max="5" width="19.81640625" customWidth="1"/>
    <col min="6" max="6" width="14.81640625" customWidth="1"/>
    <col min="7" max="7" width="16.7265625" customWidth="1"/>
    <col min="8" max="8" width="13.81640625" customWidth="1"/>
  </cols>
  <sheetData>
    <row r="1" spans="1:15" x14ac:dyDescent="0.35">
      <c r="A1" s="2" t="s">
        <v>6</v>
      </c>
      <c r="B1" s="2" t="s">
        <v>7</v>
      </c>
      <c r="C1" s="2" t="s">
        <v>0</v>
      </c>
      <c r="D1" s="2" t="s">
        <v>1</v>
      </c>
      <c r="E1" s="2" t="s">
        <v>2</v>
      </c>
      <c r="F1" s="2" t="s">
        <v>3</v>
      </c>
      <c r="G1" s="2" t="s">
        <v>4</v>
      </c>
      <c r="H1" s="2" t="s">
        <v>5</v>
      </c>
    </row>
    <row r="2" spans="1:15" x14ac:dyDescent="0.35">
      <c r="A2" s="3">
        <v>44074</v>
      </c>
      <c r="B2" s="4">
        <v>0.55555555555555558</v>
      </c>
      <c r="C2" s="1" t="s">
        <v>8</v>
      </c>
      <c r="D2" s="1">
        <v>135</v>
      </c>
      <c r="E2" s="1">
        <v>0</v>
      </c>
      <c r="F2" s="1">
        <v>4.62</v>
      </c>
      <c r="G2" s="1">
        <v>21.91</v>
      </c>
      <c r="H2" s="1">
        <v>57</v>
      </c>
      <c r="J2" t="s">
        <v>38</v>
      </c>
      <c r="K2">
        <f>AVERAGE(D2:D41)</f>
        <v>170.07499999999999</v>
      </c>
      <c r="L2">
        <f>AVERAGE(E2:E41)</f>
        <v>20.654750000000003</v>
      </c>
      <c r="M2">
        <f>AVERAGE(F2:F41)</f>
        <v>6.2510000000000003</v>
      </c>
      <c r="N2">
        <f>AVERAGE(G2:G41)</f>
        <v>8.4262500000000014</v>
      </c>
      <c r="O2">
        <f>AVERAGE(H2:H41)</f>
        <v>476.42500000000001</v>
      </c>
    </row>
    <row r="3" spans="1:15" x14ac:dyDescent="0.35">
      <c r="C3" s="1" t="s">
        <v>29</v>
      </c>
      <c r="D3" s="1">
        <v>26</v>
      </c>
      <c r="E3" s="1">
        <v>1</v>
      </c>
      <c r="F3" s="1">
        <v>0.7</v>
      </c>
      <c r="G3" s="1">
        <v>4</v>
      </c>
      <c r="H3" s="1">
        <v>218</v>
      </c>
      <c r="J3" t="s">
        <v>39</v>
      </c>
      <c r="K3">
        <f>MEDIAN(D2:D41)</f>
        <v>154</v>
      </c>
      <c r="L3">
        <f>MEDIAN(E2:E41)</f>
        <v>13.05</v>
      </c>
      <c r="M3">
        <f>MEDIAN(F2:F41)</f>
        <v>2.84</v>
      </c>
      <c r="N3">
        <f>MEDIAN(G2:G41)</f>
        <v>5.5</v>
      </c>
      <c r="O3">
        <f>MEDIAN(H2:H41)</f>
        <v>243</v>
      </c>
    </row>
    <row r="4" spans="1:15" x14ac:dyDescent="0.35">
      <c r="A4" s="3">
        <v>44075</v>
      </c>
      <c r="B4" s="4">
        <v>0.40277777777777773</v>
      </c>
      <c r="C4" s="1" t="s">
        <v>30</v>
      </c>
      <c r="D4" s="1">
        <v>382</v>
      </c>
      <c r="E4" s="1">
        <v>3.1</v>
      </c>
      <c r="F4" s="1">
        <v>27.9</v>
      </c>
      <c r="G4" s="1">
        <v>29.6</v>
      </c>
      <c r="H4" s="1">
        <v>2285</v>
      </c>
      <c r="J4" t="s">
        <v>40</v>
      </c>
      <c r="K4">
        <f>MODE(D2:D41)</f>
        <v>52</v>
      </c>
      <c r="L4">
        <f>MODE(E2:E41)</f>
        <v>0</v>
      </c>
      <c r="M4">
        <f>MODE(F2:F41)</f>
        <v>0.68</v>
      </c>
      <c r="N4">
        <f>MODE(G2:G41)</f>
        <v>1.37</v>
      </c>
      <c r="O4">
        <f>MODE(H2:H41)</f>
        <v>11</v>
      </c>
    </row>
    <row r="5" spans="1:15" x14ac:dyDescent="0.35">
      <c r="A5" s="1"/>
      <c r="B5" s="4"/>
      <c r="C5" s="1" t="s">
        <v>32</v>
      </c>
      <c r="D5" s="1">
        <v>52</v>
      </c>
      <c r="E5" s="1">
        <v>10.71</v>
      </c>
      <c r="F5" s="1">
        <v>0.68</v>
      </c>
      <c r="G5" s="1">
        <v>1.37</v>
      </c>
      <c r="H5" s="1">
        <v>11</v>
      </c>
      <c r="J5" t="s">
        <v>41</v>
      </c>
      <c r="K5">
        <v>445</v>
      </c>
      <c r="L5">
        <v>65.03</v>
      </c>
      <c r="M5">
        <v>29.36</v>
      </c>
      <c r="N5">
        <v>28.99</v>
      </c>
      <c r="O5">
        <v>2284</v>
      </c>
    </row>
    <row r="6" spans="1:15" x14ac:dyDescent="0.35">
      <c r="A6" s="1"/>
      <c r="B6" s="4"/>
      <c r="C6" s="1" t="s">
        <v>9</v>
      </c>
      <c r="D6" s="1">
        <v>87</v>
      </c>
      <c r="E6" s="1">
        <v>18.29</v>
      </c>
      <c r="F6" s="1">
        <v>0.91</v>
      </c>
      <c r="G6" s="1">
        <v>2.2400000000000002</v>
      </c>
      <c r="H6" s="1">
        <v>87</v>
      </c>
      <c r="J6" t="s">
        <v>42</v>
      </c>
      <c r="K6">
        <f>VAR(D2:D41)</f>
        <v>16832.53269230769</v>
      </c>
      <c r="L6">
        <f>VAR(E2:E41)</f>
        <v>404.09279993589735</v>
      </c>
      <c r="M6">
        <f>VAR(F2:F41)</f>
        <v>60.696163076923035</v>
      </c>
      <c r="N6">
        <f>VAR(G2:G41)</f>
        <v>66.077336858974377</v>
      </c>
      <c r="O6">
        <f>VAR(H2:H41)</f>
        <v>281352.50705128204</v>
      </c>
    </row>
    <row r="7" spans="1:15" x14ac:dyDescent="0.35">
      <c r="A7" s="3">
        <v>44076</v>
      </c>
      <c r="B7" s="4">
        <v>8.3333333333333339</v>
      </c>
      <c r="C7" s="1" t="s">
        <v>10</v>
      </c>
      <c r="D7" s="1">
        <v>254</v>
      </c>
      <c r="E7" s="1">
        <v>0</v>
      </c>
      <c r="F7" s="1">
        <v>19.059999999999999</v>
      </c>
      <c r="G7" s="1">
        <v>19.329999999999998</v>
      </c>
      <c r="H7" s="1">
        <v>49</v>
      </c>
      <c r="J7" t="s">
        <v>43</v>
      </c>
      <c r="K7">
        <f>STDEVA(D2:D41)</f>
        <v>129.74025085650055</v>
      </c>
      <c r="L7">
        <f>STDEVA(E2:E41)</f>
        <v>20.102059594377323</v>
      </c>
      <c r="M7">
        <f>STDEVA(F2:F41)</f>
        <v>7.7907742283371961</v>
      </c>
      <c r="N7">
        <f>STDEVA(G2:G41)</f>
        <v>8.1287967657565634</v>
      </c>
      <c r="O7">
        <f>STDEVA(H2:H41)</f>
        <v>530.42672166028933</v>
      </c>
    </row>
    <row r="8" spans="1:15" x14ac:dyDescent="0.35">
      <c r="A8" s="1"/>
      <c r="B8" s="4"/>
      <c r="C8" s="1" t="s">
        <v>11</v>
      </c>
      <c r="D8" s="1">
        <v>109</v>
      </c>
      <c r="E8" s="1">
        <v>0</v>
      </c>
      <c r="F8" s="1">
        <v>5.66</v>
      </c>
      <c r="G8" s="1">
        <v>13.49</v>
      </c>
      <c r="H8" s="1">
        <v>46</v>
      </c>
    </row>
    <row r="9" spans="1:15" x14ac:dyDescent="0.35">
      <c r="A9" s="1"/>
      <c r="B9" s="4">
        <v>8.5</v>
      </c>
      <c r="C9" s="1" t="s">
        <v>12</v>
      </c>
      <c r="D9" s="1">
        <v>199</v>
      </c>
      <c r="E9" s="1">
        <v>1.96</v>
      </c>
      <c r="F9" s="1">
        <v>15.21</v>
      </c>
      <c r="G9" s="1">
        <v>13.01</v>
      </c>
      <c r="H9" s="1">
        <v>211</v>
      </c>
    </row>
    <row r="10" spans="1:15" x14ac:dyDescent="0.35">
      <c r="A10" s="1"/>
      <c r="B10" s="1"/>
      <c r="C10" s="1" t="s">
        <v>13</v>
      </c>
      <c r="D10" s="1">
        <v>204</v>
      </c>
      <c r="E10" s="1">
        <v>44.08</v>
      </c>
      <c r="F10" s="1">
        <v>0.44</v>
      </c>
      <c r="G10" s="1">
        <v>4.2</v>
      </c>
      <c r="H10" s="1">
        <v>577</v>
      </c>
    </row>
    <row r="11" spans="1:15" x14ac:dyDescent="0.35">
      <c r="A11" s="3">
        <v>44077</v>
      </c>
      <c r="B11" s="4">
        <v>8.3333333333333339</v>
      </c>
      <c r="C11" s="1" t="s">
        <v>14</v>
      </c>
      <c r="D11" s="1">
        <v>120</v>
      </c>
      <c r="E11" s="1">
        <v>12.4</v>
      </c>
      <c r="F11" s="1">
        <v>6</v>
      </c>
      <c r="G11" s="1">
        <v>5</v>
      </c>
      <c r="H11" s="1">
        <v>501</v>
      </c>
    </row>
    <row r="12" spans="1:15" x14ac:dyDescent="0.35">
      <c r="A12" s="1"/>
      <c r="B12" s="1"/>
      <c r="C12" s="1" t="s">
        <v>15</v>
      </c>
      <c r="D12" s="1">
        <v>322</v>
      </c>
      <c r="E12" s="1">
        <v>17.149999999999999</v>
      </c>
      <c r="F12" s="1">
        <v>29.47</v>
      </c>
      <c r="G12" s="1">
        <v>4.0199999999999996</v>
      </c>
      <c r="H12" s="1">
        <v>14</v>
      </c>
    </row>
    <row r="13" spans="1:15" x14ac:dyDescent="0.35">
      <c r="A13" s="1"/>
      <c r="B13" s="1"/>
      <c r="C13" s="1" t="s">
        <v>16</v>
      </c>
      <c r="D13" s="1">
        <v>75</v>
      </c>
      <c r="E13" s="1">
        <v>13.7</v>
      </c>
      <c r="F13" s="1">
        <v>1.3</v>
      </c>
      <c r="G13" s="1">
        <v>2.2000000000000002</v>
      </c>
      <c r="H13" s="1">
        <v>833</v>
      </c>
    </row>
    <row r="14" spans="1:15" x14ac:dyDescent="0.35">
      <c r="A14" s="1"/>
      <c r="B14" s="1"/>
      <c r="C14" s="1" t="s">
        <v>31</v>
      </c>
      <c r="D14" s="1">
        <v>23</v>
      </c>
      <c r="E14" s="1">
        <v>4.78</v>
      </c>
      <c r="F14" s="1">
        <v>0.3</v>
      </c>
      <c r="G14" s="1">
        <v>0.61</v>
      </c>
      <c r="H14" s="1">
        <v>5</v>
      </c>
    </row>
    <row r="15" spans="1:15" x14ac:dyDescent="0.35">
      <c r="A15" s="1"/>
      <c r="B15" s="1"/>
      <c r="C15" s="1" t="s">
        <v>17</v>
      </c>
      <c r="D15" s="1">
        <v>80</v>
      </c>
      <c r="E15" s="1">
        <v>18.22</v>
      </c>
      <c r="F15" s="1">
        <v>0.11</v>
      </c>
      <c r="G15" s="1">
        <v>2.16</v>
      </c>
      <c r="H15" s="1">
        <v>173</v>
      </c>
    </row>
    <row r="16" spans="1:15" x14ac:dyDescent="0.35">
      <c r="A16" s="1"/>
      <c r="B16" s="1"/>
      <c r="C16" s="1" t="s">
        <v>18</v>
      </c>
      <c r="D16" s="1">
        <v>220</v>
      </c>
      <c r="E16" s="1">
        <v>44.13</v>
      </c>
      <c r="F16" s="1">
        <v>1.42</v>
      </c>
      <c r="G16" s="1">
        <v>6.84</v>
      </c>
      <c r="H16" s="1">
        <v>15</v>
      </c>
    </row>
    <row r="17" spans="1:8" x14ac:dyDescent="0.35">
      <c r="A17" s="1"/>
      <c r="B17" s="1"/>
      <c r="C17" s="1" t="s">
        <v>19</v>
      </c>
      <c r="D17" s="1">
        <v>258</v>
      </c>
      <c r="E17" s="1">
        <v>1.59</v>
      </c>
      <c r="F17" s="1">
        <v>20.7</v>
      </c>
      <c r="G17" s="1">
        <v>16.399999999999999</v>
      </c>
      <c r="H17" s="1">
        <v>621</v>
      </c>
    </row>
    <row r="18" spans="1:8" x14ac:dyDescent="0.35">
      <c r="A18" s="1"/>
      <c r="B18" s="1"/>
      <c r="C18" s="1" t="s">
        <v>20</v>
      </c>
      <c r="D18" s="1">
        <v>12</v>
      </c>
      <c r="E18" s="1">
        <v>1.51</v>
      </c>
      <c r="F18" s="1">
        <v>0.28999999999999998</v>
      </c>
      <c r="G18" s="1">
        <v>0.95</v>
      </c>
      <c r="H18" s="1">
        <v>792</v>
      </c>
    </row>
    <row r="19" spans="1:8" x14ac:dyDescent="0.35">
      <c r="A19" s="1"/>
      <c r="B19" s="1"/>
      <c r="C19" s="1" t="s">
        <v>21</v>
      </c>
      <c r="D19" s="1">
        <v>382</v>
      </c>
      <c r="E19" s="1">
        <v>54.12</v>
      </c>
      <c r="F19" s="1">
        <v>13.03</v>
      </c>
      <c r="G19" s="1">
        <v>14.02</v>
      </c>
      <c r="H19" s="1">
        <v>1068</v>
      </c>
    </row>
    <row r="20" spans="1:8" x14ac:dyDescent="0.35">
      <c r="A20" s="1"/>
      <c r="B20" s="1"/>
      <c r="C20" s="1" t="s">
        <v>22</v>
      </c>
      <c r="D20" s="1">
        <v>252</v>
      </c>
      <c r="E20" s="1">
        <v>27.29</v>
      </c>
      <c r="F20" s="1">
        <v>12.08</v>
      </c>
      <c r="G20" s="1">
        <v>8.09</v>
      </c>
      <c r="H20" s="1">
        <v>579</v>
      </c>
    </row>
    <row r="21" spans="1:8" x14ac:dyDescent="0.35">
      <c r="A21" s="1"/>
      <c r="B21" s="1"/>
      <c r="C21" s="1" t="s">
        <v>33</v>
      </c>
      <c r="D21" s="1">
        <v>276</v>
      </c>
      <c r="E21" s="1">
        <v>37</v>
      </c>
      <c r="F21" s="1">
        <v>11</v>
      </c>
      <c r="G21" s="1">
        <v>7.2</v>
      </c>
      <c r="H21" s="1">
        <v>1160</v>
      </c>
    </row>
    <row r="22" spans="1:8" x14ac:dyDescent="0.35">
      <c r="A22" s="1"/>
      <c r="B22" s="1"/>
      <c r="C22" s="1" t="s">
        <v>34</v>
      </c>
      <c r="D22" s="1">
        <v>457</v>
      </c>
      <c r="E22" s="1">
        <v>65.510000000000005</v>
      </c>
      <c r="F22" s="1">
        <v>13.64</v>
      </c>
      <c r="G22" s="1">
        <v>17.38</v>
      </c>
      <c r="H22" s="1">
        <v>1346</v>
      </c>
    </row>
    <row r="23" spans="1:8" x14ac:dyDescent="0.35">
      <c r="A23" s="1"/>
      <c r="B23" s="1"/>
      <c r="C23" s="1" t="s">
        <v>23</v>
      </c>
      <c r="D23" s="1">
        <v>268</v>
      </c>
      <c r="E23" s="1">
        <v>50.55</v>
      </c>
      <c r="F23" s="1">
        <v>3.92</v>
      </c>
      <c r="G23" s="1">
        <v>13.13</v>
      </c>
      <c r="H23" s="1">
        <v>1047</v>
      </c>
    </row>
    <row r="24" spans="1:8" x14ac:dyDescent="0.35">
      <c r="A24" s="1"/>
      <c r="B24" s="1"/>
      <c r="C24" s="1" t="s">
        <v>24</v>
      </c>
      <c r="D24" s="1">
        <v>40</v>
      </c>
      <c r="E24" s="1">
        <v>10</v>
      </c>
      <c r="F24" s="1">
        <v>0</v>
      </c>
      <c r="G24" s="1">
        <v>0</v>
      </c>
      <c r="H24" s="1">
        <v>27</v>
      </c>
    </row>
    <row r="25" spans="1:8" x14ac:dyDescent="0.35">
      <c r="A25" s="1"/>
      <c r="B25" s="1"/>
      <c r="C25" s="1" t="s">
        <v>25</v>
      </c>
      <c r="D25" s="1">
        <v>380</v>
      </c>
      <c r="E25" s="1">
        <v>56.09</v>
      </c>
      <c r="F25" s="1">
        <v>9.83</v>
      </c>
      <c r="G25" s="1">
        <v>21.38</v>
      </c>
      <c r="H25" s="1">
        <v>868</v>
      </c>
    </row>
    <row r="26" spans="1:8" x14ac:dyDescent="0.35">
      <c r="A26" s="1"/>
      <c r="B26" s="1"/>
      <c r="C26" s="1" t="s">
        <v>26</v>
      </c>
      <c r="D26" s="1">
        <v>195</v>
      </c>
      <c r="E26" s="1">
        <v>0</v>
      </c>
      <c r="F26" s="1">
        <v>7.72</v>
      </c>
      <c r="G26" s="1">
        <v>29.55</v>
      </c>
      <c r="H26" s="1">
        <v>393</v>
      </c>
    </row>
    <row r="27" spans="1:8" x14ac:dyDescent="0.35">
      <c r="A27" s="1"/>
      <c r="B27" s="1"/>
      <c r="C27" s="1" t="s">
        <v>27</v>
      </c>
      <c r="D27" s="1">
        <v>186</v>
      </c>
      <c r="E27" s="1">
        <v>26.61</v>
      </c>
      <c r="F27" s="1">
        <v>4.59</v>
      </c>
      <c r="G27" s="1">
        <v>10.42</v>
      </c>
      <c r="H27" s="1">
        <v>625</v>
      </c>
    </row>
    <row r="28" spans="1:8" x14ac:dyDescent="0.35">
      <c r="A28" s="1"/>
      <c r="B28" s="1"/>
      <c r="C28" s="1" t="s">
        <v>28</v>
      </c>
      <c r="D28" s="1">
        <v>173</v>
      </c>
      <c r="E28" s="1">
        <v>35</v>
      </c>
      <c r="F28" s="1">
        <v>1</v>
      </c>
      <c r="G28" s="1">
        <v>6</v>
      </c>
      <c r="H28" s="1">
        <v>2</v>
      </c>
    </row>
    <row r="29" spans="1:8" x14ac:dyDescent="0.35">
      <c r="A29" s="1"/>
      <c r="B29" s="1"/>
      <c r="C29" s="1" t="s">
        <v>35</v>
      </c>
      <c r="D29" s="1">
        <v>34</v>
      </c>
      <c r="E29" s="1">
        <v>0.48</v>
      </c>
      <c r="F29" s="1">
        <v>1.76</v>
      </c>
      <c r="G29" s="1">
        <v>3.83</v>
      </c>
      <c r="H29" s="1">
        <v>268</v>
      </c>
    </row>
    <row r="30" spans="1:8" x14ac:dyDescent="0.35">
      <c r="A30" s="1"/>
      <c r="B30" s="1"/>
      <c r="C30" s="1" t="s">
        <v>36</v>
      </c>
      <c r="D30" s="1">
        <v>31</v>
      </c>
      <c r="E30" s="1">
        <v>6.22</v>
      </c>
      <c r="F30" s="1">
        <v>0.36</v>
      </c>
      <c r="G30" s="1">
        <v>1.04</v>
      </c>
      <c r="H30" s="1">
        <v>1</v>
      </c>
    </row>
    <row r="31" spans="1:8" x14ac:dyDescent="0.35">
      <c r="A31" s="1"/>
      <c r="B31" s="1"/>
      <c r="C31" s="1" t="s">
        <v>37</v>
      </c>
      <c r="D31" s="1">
        <v>105</v>
      </c>
      <c r="E31" s="1">
        <v>26.95</v>
      </c>
      <c r="F31" s="1">
        <v>0.39</v>
      </c>
      <c r="G31" s="1">
        <v>1.29</v>
      </c>
      <c r="H31" s="1">
        <v>1</v>
      </c>
    </row>
    <row r="32" spans="1:8" x14ac:dyDescent="0.35">
      <c r="A32" s="1"/>
      <c r="B32" s="1"/>
      <c r="C32" s="1" t="s">
        <v>33</v>
      </c>
      <c r="D32" s="1">
        <v>276</v>
      </c>
      <c r="E32" s="1">
        <v>37</v>
      </c>
      <c r="F32" s="1">
        <v>11</v>
      </c>
      <c r="G32" s="1">
        <v>7.2</v>
      </c>
      <c r="H32" s="1">
        <v>1160</v>
      </c>
    </row>
    <row r="33" spans="1:8" x14ac:dyDescent="0.35">
      <c r="A33" s="1"/>
      <c r="B33" s="4"/>
      <c r="C33" s="1" t="s">
        <v>32</v>
      </c>
      <c r="D33" s="1">
        <v>52</v>
      </c>
      <c r="E33" s="1">
        <v>10.71</v>
      </c>
      <c r="F33" s="1">
        <v>0.68</v>
      </c>
      <c r="G33" s="1">
        <v>1.37</v>
      </c>
      <c r="H33" s="1">
        <v>11</v>
      </c>
    </row>
    <row r="34" spans="1:8" x14ac:dyDescent="0.35">
      <c r="A34" s="1"/>
      <c r="B34" s="1"/>
      <c r="C34" s="1" t="s">
        <v>20</v>
      </c>
      <c r="D34" s="1">
        <v>12</v>
      </c>
      <c r="E34" s="1">
        <v>1.51</v>
      </c>
      <c r="F34" s="1">
        <v>0.28999999999999998</v>
      </c>
      <c r="G34" s="1">
        <v>0.95</v>
      </c>
      <c r="H34" s="1">
        <v>792</v>
      </c>
    </row>
    <row r="35" spans="1:8" x14ac:dyDescent="0.35">
      <c r="A35" s="1"/>
      <c r="B35" s="1"/>
      <c r="C35" s="1" t="s">
        <v>23</v>
      </c>
      <c r="D35" s="1">
        <v>268</v>
      </c>
      <c r="E35" s="1">
        <v>50.55</v>
      </c>
      <c r="F35" s="1">
        <v>3.92</v>
      </c>
      <c r="G35" s="1">
        <v>13.13</v>
      </c>
      <c r="H35" s="1">
        <v>1047</v>
      </c>
    </row>
    <row r="36" spans="1:8" x14ac:dyDescent="0.35">
      <c r="A36" s="1"/>
      <c r="B36" s="4"/>
      <c r="C36" s="1" t="s">
        <v>32</v>
      </c>
      <c r="D36" s="1">
        <v>52</v>
      </c>
      <c r="E36" s="1">
        <v>10.71</v>
      </c>
      <c r="F36" s="1">
        <v>0.68</v>
      </c>
      <c r="G36" s="1">
        <v>1.37</v>
      </c>
      <c r="H36" s="1">
        <v>11</v>
      </c>
    </row>
    <row r="37" spans="1:8" x14ac:dyDescent="0.35">
      <c r="A37" s="1"/>
      <c r="B37" s="1"/>
      <c r="C37" s="1" t="s">
        <v>27</v>
      </c>
      <c r="D37" s="1">
        <v>186</v>
      </c>
      <c r="E37" s="1">
        <v>26.61</v>
      </c>
      <c r="F37" s="1">
        <v>4.59</v>
      </c>
      <c r="G37" s="1">
        <v>10.42</v>
      </c>
      <c r="H37" s="1">
        <v>625</v>
      </c>
    </row>
    <row r="38" spans="1:8" x14ac:dyDescent="0.35">
      <c r="A38" s="1"/>
      <c r="B38" s="1"/>
      <c r="C38" s="1" t="s">
        <v>36</v>
      </c>
      <c r="D38" s="1">
        <v>31</v>
      </c>
      <c r="E38" s="1">
        <v>6.22</v>
      </c>
      <c r="F38" s="1">
        <v>0.36</v>
      </c>
      <c r="G38" s="1">
        <v>1.04</v>
      </c>
      <c r="H38" s="1">
        <v>1</v>
      </c>
    </row>
    <row r="39" spans="1:8" x14ac:dyDescent="0.35">
      <c r="A39" s="1"/>
      <c r="B39" s="1"/>
      <c r="C39" s="1" t="s">
        <v>17</v>
      </c>
      <c r="D39" s="1">
        <v>80</v>
      </c>
      <c r="E39" s="1">
        <v>18.22</v>
      </c>
      <c r="F39" s="1">
        <v>0.11</v>
      </c>
      <c r="G39" s="1">
        <v>2.16</v>
      </c>
      <c r="H39" s="1">
        <v>173</v>
      </c>
    </row>
    <row r="40" spans="1:8" x14ac:dyDescent="0.35">
      <c r="A40" s="1"/>
      <c r="B40" s="4"/>
      <c r="C40" s="1" t="s">
        <v>32</v>
      </c>
      <c r="D40" s="1">
        <v>52</v>
      </c>
      <c r="E40" s="1">
        <v>10.71</v>
      </c>
      <c r="F40" s="1">
        <v>0.68</v>
      </c>
      <c r="G40" s="1">
        <v>1.37</v>
      </c>
      <c r="H40" s="1">
        <v>11</v>
      </c>
    </row>
    <row r="41" spans="1:8" x14ac:dyDescent="0.35">
      <c r="A41" s="1"/>
      <c r="B41" s="1"/>
      <c r="C41" s="1" t="s">
        <v>34</v>
      </c>
      <c r="D41" s="1">
        <v>457</v>
      </c>
      <c r="E41" s="1">
        <v>65.510000000000005</v>
      </c>
      <c r="F41" s="1">
        <v>13.64</v>
      </c>
      <c r="G41" s="1">
        <v>17.38</v>
      </c>
      <c r="H41" s="1">
        <v>1346</v>
      </c>
    </row>
    <row r="42" spans="1:8" x14ac:dyDescent="0.35">
      <c r="A42" s="1"/>
      <c r="B42" s="1"/>
      <c r="C42" s="1" t="s">
        <v>60</v>
      </c>
      <c r="D42" s="1">
        <v>23</v>
      </c>
      <c r="E42" s="1">
        <v>4.78</v>
      </c>
      <c r="F42" s="1">
        <v>0.3</v>
      </c>
      <c r="G42" s="1">
        <v>0.61</v>
      </c>
      <c r="H42" s="1">
        <v>5</v>
      </c>
    </row>
    <row r="43" spans="1:8" x14ac:dyDescent="0.35">
      <c r="A43" s="1"/>
      <c r="B43" s="1"/>
      <c r="C43" s="1" t="s">
        <v>49</v>
      </c>
      <c r="D43" s="1">
        <v>243</v>
      </c>
      <c r="E43" s="1">
        <v>21.66</v>
      </c>
      <c r="F43" s="1">
        <v>10.08</v>
      </c>
      <c r="G43" s="1">
        <v>16</v>
      </c>
      <c r="H43" s="1">
        <v>441</v>
      </c>
    </row>
    <row r="44" spans="1:8" x14ac:dyDescent="0.35">
      <c r="A44" s="1"/>
      <c r="B44" s="1"/>
      <c r="C44" s="1" t="s">
        <v>50</v>
      </c>
      <c r="D44" s="1">
        <v>171</v>
      </c>
      <c r="E44" s="1">
        <v>10.53</v>
      </c>
      <c r="F44" s="1">
        <v>9.9</v>
      </c>
      <c r="G44" s="1">
        <v>9.5</v>
      </c>
      <c r="H44" s="1">
        <v>409</v>
      </c>
    </row>
    <row r="45" spans="1:8" x14ac:dyDescent="0.35">
      <c r="A45" s="1"/>
      <c r="B45" s="1"/>
      <c r="C45" s="1" t="s">
        <v>51</v>
      </c>
      <c r="D45" s="1">
        <v>93</v>
      </c>
      <c r="E45" s="1">
        <v>4.7300000000000004</v>
      </c>
      <c r="F45" s="1">
        <v>6.12</v>
      </c>
      <c r="G45" s="1">
        <v>4.99</v>
      </c>
      <c r="H45" s="1">
        <v>78</v>
      </c>
    </row>
    <row r="46" spans="1:8" x14ac:dyDescent="0.35">
      <c r="A46" s="1"/>
      <c r="B46" s="1"/>
      <c r="C46" s="1" t="s">
        <v>52</v>
      </c>
      <c r="D46" s="1">
        <v>101</v>
      </c>
      <c r="E46" s="1">
        <v>0.47</v>
      </c>
      <c r="F46" s="1">
        <v>7.85</v>
      </c>
      <c r="G46" s="1">
        <v>7.08</v>
      </c>
      <c r="H46" s="1">
        <v>261</v>
      </c>
    </row>
    <row r="47" spans="1:8" x14ac:dyDescent="0.35">
      <c r="A47" s="1"/>
      <c r="B47" s="1"/>
      <c r="C47" s="1" t="s">
        <v>53</v>
      </c>
      <c r="D47" s="1">
        <v>26</v>
      </c>
      <c r="E47" s="1">
        <v>1</v>
      </c>
      <c r="F47" s="1">
        <v>0.7</v>
      </c>
      <c r="G47" s="1">
        <v>4</v>
      </c>
      <c r="H47" s="1">
        <v>218</v>
      </c>
    </row>
    <row r="48" spans="1:8" x14ac:dyDescent="0.35">
      <c r="A48" s="1"/>
      <c r="B48" s="1"/>
      <c r="C48" s="1" t="s">
        <v>14</v>
      </c>
      <c r="D48" s="1">
        <v>120</v>
      </c>
      <c r="E48" s="1">
        <v>12.4</v>
      </c>
      <c r="F48" s="1">
        <v>6</v>
      </c>
      <c r="G48" s="1">
        <v>5</v>
      </c>
      <c r="H48" s="1">
        <v>501</v>
      </c>
    </row>
    <row r="49" spans="1:8" x14ac:dyDescent="0.35">
      <c r="A49" s="1"/>
      <c r="B49" s="1"/>
      <c r="C49" s="1" t="s">
        <v>54</v>
      </c>
      <c r="D49" s="1">
        <v>174</v>
      </c>
      <c r="E49" s="1">
        <v>0</v>
      </c>
      <c r="F49" s="1">
        <v>10.02</v>
      </c>
      <c r="G49" s="1">
        <v>19.62</v>
      </c>
      <c r="H49" s="1">
        <v>588</v>
      </c>
    </row>
    <row r="50" spans="1:8" x14ac:dyDescent="0.35">
      <c r="A50" s="1"/>
      <c r="B50" s="1"/>
      <c r="C50" s="1" t="s">
        <v>55</v>
      </c>
      <c r="D50" s="1">
        <v>150</v>
      </c>
      <c r="E50" s="1">
        <v>0</v>
      </c>
      <c r="F50" s="1">
        <v>8.0500000000000007</v>
      </c>
      <c r="G50" s="1">
        <v>18.14</v>
      </c>
      <c r="H50" s="1">
        <v>55</v>
      </c>
    </row>
    <row r="51" spans="1:8" x14ac:dyDescent="0.35">
      <c r="A51" s="1"/>
      <c r="B51" s="1"/>
      <c r="C51" s="1" t="s">
        <v>22</v>
      </c>
      <c r="D51" s="1">
        <v>252</v>
      </c>
      <c r="E51" s="1">
        <v>27.29</v>
      </c>
      <c r="F51" s="1">
        <v>12.08</v>
      </c>
      <c r="G51" s="1">
        <v>8.09</v>
      </c>
      <c r="H51" s="1">
        <v>579</v>
      </c>
    </row>
    <row r="52" spans="1:8" x14ac:dyDescent="0.35">
      <c r="A52" s="1"/>
      <c r="B52" s="1"/>
      <c r="C52" s="1" t="s">
        <v>56</v>
      </c>
      <c r="D52" s="1">
        <v>273</v>
      </c>
      <c r="E52" s="1">
        <v>1.1200000000000001</v>
      </c>
      <c r="F52" s="1">
        <v>22.96</v>
      </c>
      <c r="G52" s="1">
        <v>14.46</v>
      </c>
      <c r="H52" s="1">
        <v>741</v>
      </c>
    </row>
    <row r="53" spans="1:8" x14ac:dyDescent="0.35">
      <c r="A53" s="1"/>
      <c r="B53" s="1"/>
      <c r="C53" s="1" t="s">
        <v>57</v>
      </c>
      <c r="D53" s="1">
        <v>228</v>
      </c>
      <c r="E53" s="1">
        <v>15.14</v>
      </c>
      <c r="F53" s="1">
        <v>10.92</v>
      </c>
      <c r="G53" s="1">
        <v>16.23</v>
      </c>
      <c r="H53" s="1">
        <v>478</v>
      </c>
    </row>
    <row r="54" spans="1:8" x14ac:dyDescent="0.35">
      <c r="A54" s="1"/>
      <c r="B54" s="1"/>
      <c r="C54" s="1" t="s">
        <v>58</v>
      </c>
      <c r="D54" s="1">
        <v>156</v>
      </c>
      <c r="E54" s="1">
        <v>20.329999999999998</v>
      </c>
      <c r="F54" s="1">
        <v>8.01</v>
      </c>
      <c r="G54" s="1">
        <v>1.98</v>
      </c>
      <c r="H54" s="1">
        <v>171</v>
      </c>
    </row>
    <row r="55" spans="1:8" x14ac:dyDescent="0.35">
      <c r="A55" s="1"/>
      <c r="B55" s="1"/>
      <c r="C55" s="1" t="s">
        <v>59</v>
      </c>
      <c r="D55" s="1">
        <v>37</v>
      </c>
      <c r="E55" s="1">
        <v>0.53</v>
      </c>
      <c r="F55" s="1">
        <v>3.73</v>
      </c>
      <c r="G55" s="1">
        <v>0.35</v>
      </c>
      <c r="H55" s="1">
        <v>14</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4A022C-C933-41EF-95C8-38B8D48909AB}">
  <dimension ref="A1:I25"/>
  <sheetViews>
    <sheetView workbookViewId="0">
      <selection activeCell="A18" sqref="A18:XFD18"/>
    </sheetView>
  </sheetViews>
  <sheetFormatPr baseColWidth="10" defaultRowHeight="14.5" x14ac:dyDescent="0.35"/>
  <cols>
    <col min="1" max="1" width="29.90625" bestFit="1" customWidth="1"/>
    <col min="2" max="2" width="16.6328125" bestFit="1" customWidth="1"/>
    <col min="3" max="3" width="17.36328125" bestFit="1" customWidth="1"/>
    <col min="4" max="4" width="23.453125" bestFit="1" customWidth="1"/>
    <col min="5" max="5" width="11.81640625" bestFit="1" customWidth="1"/>
    <col min="6" max="6" width="15" bestFit="1" customWidth="1"/>
    <col min="7" max="7" width="12.26953125" bestFit="1" customWidth="1"/>
    <col min="8" max="8" width="13.08984375" bestFit="1" customWidth="1"/>
    <col min="9" max="9" width="13.81640625" bestFit="1" customWidth="1"/>
  </cols>
  <sheetData>
    <row r="1" spans="1:9" x14ac:dyDescent="0.35">
      <c r="A1" t="s">
        <v>61</v>
      </c>
    </row>
    <row r="2" spans="1:9" ht="15" thickBot="1" x14ac:dyDescent="0.4"/>
    <row r="3" spans="1:9" x14ac:dyDescent="0.35">
      <c r="A3" s="8" t="s">
        <v>62</v>
      </c>
      <c r="B3" s="8"/>
    </row>
    <row r="4" spans="1:9" x14ac:dyDescent="0.35">
      <c r="A4" s="5" t="s">
        <v>63</v>
      </c>
      <c r="B4" s="5">
        <v>0.99869241414727083</v>
      </c>
    </row>
    <row r="5" spans="1:9" x14ac:dyDescent="0.35">
      <c r="A5" s="5" t="s">
        <v>64</v>
      </c>
      <c r="B5" s="9">
        <v>0.99738653807530397</v>
      </c>
    </row>
    <row r="6" spans="1:9" x14ac:dyDescent="0.35">
      <c r="A6" s="5" t="s">
        <v>65</v>
      </c>
      <c r="B6" s="5">
        <v>0.99722973035982221</v>
      </c>
    </row>
    <row r="7" spans="1:9" x14ac:dyDescent="0.35">
      <c r="A7" s="5" t="s">
        <v>66</v>
      </c>
      <c r="B7" s="5">
        <v>6.2791311546757456</v>
      </c>
    </row>
    <row r="8" spans="1:9" ht="15" thickBot="1" x14ac:dyDescent="0.4">
      <c r="A8" s="6" t="s">
        <v>67</v>
      </c>
      <c r="B8" s="6">
        <v>54</v>
      </c>
    </row>
    <row r="10" spans="1:9" ht="15" thickBot="1" x14ac:dyDescent="0.4">
      <c r="A10" t="s">
        <v>68</v>
      </c>
    </row>
    <row r="11" spans="1:9" x14ac:dyDescent="0.35">
      <c r="A11" s="7"/>
      <c r="B11" s="7" t="s">
        <v>73</v>
      </c>
      <c r="C11" s="7" t="s">
        <v>74</v>
      </c>
      <c r="D11" s="7" t="s">
        <v>75</v>
      </c>
      <c r="E11" s="7" t="s">
        <v>76</v>
      </c>
      <c r="F11" s="7" t="s">
        <v>77</v>
      </c>
    </row>
    <row r="12" spans="1:9" x14ac:dyDescent="0.35">
      <c r="A12" s="5" t="s">
        <v>69</v>
      </c>
      <c r="B12" s="5">
        <v>3</v>
      </c>
      <c r="C12" s="5">
        <v>752343.95893045247</v>
      </c>
      <c r="D12" s="5">
        <v>250781.31964348417</v>
      </c>
      <c r="E12" s="5">
        <v>6360.5705561812829</v>
      </c>
      <c r="F12" s="9">
        <v>1.5406783277835713E-64</v>
      </c>
    </row>
    <row r="13" spans="1:9" x14ac:dyDescent="0.35">
      <c r="A13" s="5" t="s">
        <v>70</v>
      </c>
      <c r="B13" s="5">
        <v>50</v>
      </c>
      <c r="C13" s="5">
        <v>1971.3744028809781</v>
      </c>
      <c r="D13" s="5">
        <v>39.427488057619563</v>
      </c>
      <c r="E13" s="5"/>
      <c r="F13" s="5"/>
    </row>
    <row r="14" spans="1:9" ht="15" thickBot="1" x14ac:dyDescent="0.4">
      <c r="A14" s="6" t="s">
        <v>71</v>
      </c>
      <c r="B14" s="6">
        <v>53</v>
      </c>
      <c r="C14" s="6">
        <v>754315.33333333349</v>
      </c>
      <c r="D14" s="6"/>
      <c r="E14" s="6"/>
      <c r="F14" s="6"/>
    </row>
    <row r="15" spans="1:9" ht="15" thickBot="1" x14ac:dyDescent="0.4"/>
    <row r="16" spans="1:9" x14ac:dyDescent="0.35">
      <c r="A16" s="7"/>
      <c r="B16" s="7" t="s">
        <v>78</v>
      </c>
      <c r="C16" s="7" t="s">
        <v>66</v>
      </c>
      <c r="D16" s="7" t="s">
        <v>79</v>
      </c>
      <c r="E16" s="7" t="s">
        <v>80</v>
      </c>
      <c r="F16" s="7" t="s">
        <v>81</v>
      </c>
      <c r="G16" s="7" t="s">
        <v>82</v>
      </c>
      <c r="H16" s="7" t="s">
        <v>83</v>
      </c>
      <c r="I16" s="7" t="s">
        <v>84</v>
      </c>
    </row>
    <row r="17" spans="1:9" x14ac:dyDescent="0.35">
      <c r="A17" s="5" t="s">
        <v>72</v>
      </c>
      <c r="B17" s="5">
        <v>-0.13375766214750939</v>
      </c>
      <c r="C17" s="5">
        <v>1.4832076451672693</v>
      </c>
      <c r="D17" s="5">
        <v>-9.0181346208220783E-2</v>
      </c>
      <c r="E17" s="5">
        <v>0.92850340269898846</v>
      </c>
      <c r="F17" s="5">
        <v>-3.1128678929857405</v>
      </c>
      <c r="G17" s="5">
        <v>2.8453525686907217</v>
      </c>
      <c r="H17" s="5">
        <v>-3.1128678929857405</v>
      </c>
      <c r="I17" s="5">
        <v>2.8453525686907217</v>
      </c>
    </row>
    <row r="18" spans="1:9" x14ac:dyDescent="0.35">
      <c r="A18" s="5" t="s">
        <v>2</v>
      </c>
      <c r="B18" s="5">
        <v>3.8473618428349017</v>
      </c>
      <c r="C18" s="5">
        <v>4.6745726382216107E-2</v>
      </c>
      <c r="D18" s="5">
        <v>82.304033771493337</v>
      </c>
      <c r="E18" s="9">
        <v>4.7333314032869399E-55</v>
      </c>
      <c r="F18" s="5">
        <v>3.7534702881581326</v>
      </c>
      <c r="G18" s="5">
        <v>3.9412533975116708</v>
      </c>
      <c r="H18" s="5">
        <v>3.7534702881581326</v>
      </c>
      <c r="I18" s="5">
        <v>3.9412533975116708</v>
      </c>
    </row>
    <row r="19" spans="1:9" x14ac:dyDescent="0.35">
      <c r="A19" s="5" t="s">
        <v>3</v>
      </c>
      <c r="B19" s="5">
        <v>8.7243697043189776</v>
      </c>
      <c r="C19" s="5">
        <v>0.15067122037968783</v>
      </c>
      <c r="D19" s="5">
        <v>57.903358599829332</v>
      </c>
      <c r="E19" s="9">
        <v>1.7049692568700453E-47</v>
      </c>
      <c r="F19" s="5">
        <v>8.4217376516940146</v>
      </c>
      <c r="G19" s="5">
        <v>9.0270017569439407</v>
      </c>
      <c r="H19" s="5">
        <v>8.4217376516940146</v>
      </c>
      <c r="I19" s="5">
        <v>9.0270017569439407</v>
      </c>
    </row>
    <row r="20" spans="1:9" ht="15" thickBot="1" x14ac:dyDescent="0.4">
      <c r="A20" s="6" t="s">
        <v>4</v>
      </c>
      <c r="B20" s="6">
        <v>4.355894463754777</v>
      </c>
      <c r="C20" s="6">
        <v>0.14309812991964294</v>
      </c>
      <c r="D20" s="6">
        <v>30.439911871670432</v>
      </c>
      <c r="E20" s="10">
        <v>6.204537757357407E-34</v>
      </c>
      <c r="F20" s="6">
        <v>4.0684734109800997</v>
      </c>
      <c r="G20" s="6">
        <v>4.6433155165294542</v>
      </c>
      <c r="H20" s="6">
        <v>4.0684734109800997</v>
      </c>
      <c r="I20" s="6">
        <v>4.6433155165294542</v>
      </c>
    </row>
    <row r="21" spans="1:9" ht="14.5" customHeight="1" x14ac:dyDescent="0.35">
      <c r="A21" s="14" t="s">
        <v>87</v>
      </c>
      <c r="B21" s="14"/>
      <c r="C21" s="14"/>
      <c r="D21" s="14"/>
      <c r="E21" s="14"/>
      <c r="F21" s="14"/>
      <c r="G21" s="14"/>
      <c r="H21" s="14"/>
      <c r="I21" s="14"/>
    </row>
    <row r="22" spans="1:9" x14ac:dyDescent="0.35">
      <c r="A22" s="15"/>
      <c r="B22" s="15"/>
      <c r="C22" s="15"/>
      <c r="D22" s="15"/>
      <c r="E22" s="15"/>
      <c r="F22" s="15"/>
      <c r="G22" s="15"/>
      <c r="H22" s="15"/>
      <c r="I22" s="15"/>
    </row>
    <row r="23" spans="1:9" x14ac:dyDescent="0.35">
      <c r="A23" s="15"/>
      <c r="B23" s="15"/>
      <c r="C23" s="15"/>
      <c r="D23" s="15"/>
      <c r="E23" s="15"/>
      <c r="F23" s="15"/>
      <c r="G23" s="15"/>
      <c r="H23" s="15"/>
      <c r="I23" s="15"/>
    </row>
    <row r="24" spans="1:9" x14ac:dyDescent="0.35">
      <c r="A24" s="15"/>
      <c r="B24" s="15"/>
      <c r="C24" s="15"/>
      <c r="D24" s="15"/>
      <c r="E24" s="15"/>
      <c r="F24" s="15"/>
      <c r="G24" s="15"/>
      <c r="H24" s="15"/>
      <c r="I24" s="15"/>
    </row>
    <row r="25" spans="1:9" x14ac:dyDescent="0.35">
      <c r="A25" s="15"/>
      <c r="B25" s="15"/>
      <c r="C25" s="15"/>
      <c r="D25" s="15"/>
      <c r="E25" s="15"/>
      <c r="F25" s="15"/>
      <c r="G25" s="15"/>
      <c r="H25" s="15"/>
      <c r="I25" s="15"/>
    </row>
  </sheetData>
  <mergeCells count="1">
    <mergeCell ref="A21:I25"/>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48A307-F165-48AF-BB83-506F0F080451}">
  <dimension ref="A1:I24"/>
  <sheetViews>
    <sheetView workbookViewId="0">
      <selection activeCell="B20" sqref="B20"/>
    </sheetView>
  </sheetViews>
  <sheetFormatPr baseColWidth="10" defaultRowHeight="14.5" x14ac:dyDescent="0.35"/>
  <cols>
    <col min="1" max="1" width="29.90625" bestFit="1" customWidth="1"/>
    <col min="2" max="2" width="16.6328125" bestFit="1" customWidth="1"/>
    <col min="3" max="3" width="17.36328125" bestFit="1" customWidth="1"/>
    <col min="4" max="4" width="23.453125" bestFit="1" customWidth="1"/>
    <col min="5" max="5" width="11.81640625" bestFit="1" customWidth="1"/>
    <col min="6" max="6" width="15" bestFit="1" customWidth="1"/>
    <col min="7" max="7" width="12.26953125" bestFit="1" customWidth="1"/>
    <col min="8" max="8" width="13.08984375" bestFit="1" customWidth="1"/>
    <col min="9" max="9" width="13.81640625" bestFit="1" customWidth="1"/>
  </cols>
  <sheetData>
    <row r="1" spans="1:9" x14ac:dyDescent="0.35">
      <c r="A1" t="s">
        <v>61</v>
      </c>
    </row>
    <row r="2" spans="1:9" ht="15" thickBot="1" x14ac:dyDescent="0.4"/>
    <row r="3" spans="1:9" x14ac:dyDescent="0.35">
      <c r="A3" s="8" t="s">
        <v>62</v>
      </c>
      <c r="B3" s="8"/>
    </row>
    <row r="4" spans="1:9" x14ac:dyDescent="0.35">
      <c r="A4" s="5" t="s">
        <v>63</v>
      </c>
      <c r="B4" s="5">
        <v>0.99869786748010692</v>
      </c>
    </row>
    <row r="5" spans="1:9" x14ac:dyDescent="0.35">
      <c r="A5" s="5" t="s">
        <v>64</v>
      </c>
      <c r="B5" s="9">
        <v>0.99739743050931318</v>
      </c>
    </row>
    <row r="6" spans="1:9" x14ac:dyDescent="0.35">
      <c r="A6" s="5" t="s">
        <v>65</v>
      </c>
      <c r="B6" s="5">
        <v>0.99718497585701216</v>
      </c>
    </row>
    <row r="7" spans="1:9" x14ac:dyDescent="0.35">
      <c r="A7" s="5" t="s">
        <v>66</v>
      </c>
      <c r="B7" s="5">
        <v>6.3296485263524245</v>
      </c>
    </row>
    <row r="8" spans="1:9" ht="15" thickBot="1" x14ac:dyDescent="0.4">
      <c r="A8" s="6" t="s">
        <v>67</v>
      </c>
      <c r="B8" s="6">
        <v>54</v>
      </c>
    </row>
    <row r="10" spans="1:9" ht="15" thickBot="1" x14ac:dyDescent="0.4">
      <c r="A10" t="s">
        <v>68</v>
      </c>
    </row>
    <row r="11" spans="1:9" x14ac:dyDescent="0.35">
      <c r="A11" s="7"/>
      <c r="B11" s="7" t="s">
        <v>73</v>
      </c>
      <c r="C11" s="7" t="s">
        <v>74</v>
      </c>
      <c r="D11" s="7" t="s">
        <v>75</v>
      </c>
      <c r="E11" s="7" t="s">
        <v>76</v>
      </c>
      <c r="F11" s="7" t="s">
        <v>77</v>
      </c>
    </row>
    <row r="12" spans="1:9" x14ac:dyDescent="0.35">
      <c r="A12" s="5" t="s">
        <v>69</v>
      </c>
      <c r="B12" s="5">
        <v>4</v>
      </c>
      <c r="C12" s="5">
        <v>752352.17526044289</v>
      </c>
      <c r="D12" s="5">
        <v>188088.04381511072</v>
      </c>
      <c r="E12" s="5">
        <v>4694.6368069943728</v>
      </c>
      <c r="F12" s="9">
        <v>1.2100687770719188E-62</v>
      </c>
      <c r="G12" s="12" t="s">
        <v>85</v>
      </c>
    </row>
    <row r="13" spans="1:9" x14ac:dyDescent="0.35">
      <c r="A13" s="5" t="s">
        <v>70</v>
      </c>
      <c r="B13" s="5">
        <v>49</v>
      </c>
      <c r="C13" s="5">
        <v>1963.1580728906156</v>
      </c>
      <c r="D13" s="5">
        <v>40.064450467155417</v>
      </c>
      <c r="E13" s="5"/>
      <c r="F13" s="5"/>
    </row>
    <row r="14" spans="1:9" ht="15" thickBot="1" x14ac:dyDescent="0.4">
      <c r="A14" s="6" t="s">
        <v>71</v>
      </c>
      <c r="B14" s="6">
        <v>53</v>
      </c>
      <c r="C14" s="6">
        <v>754315.33333333349</v>
      </c>
      <c r="D14" s="6"/>
      <c r="E14" s="6"/>
      <c r="F14" s="6"/>
    </row>
    <row r="15" spans="1:9" ht="15" thickBot="1" x14ac:dyDescent="0.4"/>
    <row r="16" spans="1:9" x14ac:dyDescent="0.35">
      <c r="A16" s="7"/>
      <c r="B16" s="7" t="s">
        <v>78</v>
      </c>
      <c r="C16" s="7" t="s">
        <v>66</v>
      </c>
      <c r="D16" s="7" t="s">
        <v>79</v>
      </c>
      <c r="E16" s="7" t="s">
        <v>80</v>
      </c>
      <c r="F16" s="7" t="s">
        <v>81</v>
      </c>
      <c r="G16" s="7" t="s">
        <v>82</v>
      </c>
      <c r="H16" s="7" t="s">
        <v>83</v>
      </c>
      <c r="I16" s="7" t="s">
        <v>84</v>
      </c>
    </row>
    <row r="17" spans="1:9" x14ac:dyDescent="0.35">
      <c r="A17" s="5" t="s">
        <v>72</v>
      </c>
      <c r="B17" s="5">
        <v>-0.11231320138676149</v>
      </c>
      <c r="C17" s="5">
        <v>1.4958901723005678</v>
      </c>
      <c r="D17" s="5">
        <v>-7.5081181403867464E-2</v>
      </c>
      <c r="E17" s="5">
        <v>0.94045581730515559</v>
      </c>
      <c r="F17" s="5">
        <v>-3.1184170491069727</v>
      </c>
      <c r="G17" s="5">
        <v>2.89379064633345</v>
      </c>
      <c r="H17" s="5">
        <v>-3.1184170491069727</v>
      </c>
      <c r="I17" s="5">
        <v>2.89379064633345</v>
      </c>
    </row>
    <row r="18" spans="1:9" x14ac:dyDescent="0.35">
      <c r="A18" s="5" t="s">
        <v>2</v>
      </c>
      <c r="B18" s="5">
        <v>3.8352565551995221</v>
      </c>
      <c r="C18" s="5">
        <v>5.4175761123804705E-2</v>
      </c>
      <c r="D18" s="5">
        <v>70.792850449023391</v>
      </c>
      <c r="E18" s="9">
        <v>5.1695466595425913E-51</v>
      </c>
      <c r="F18" s="5">
        <v>3.7263862871924953</v>
      </c>
      <c r="G18" s="5">
        <v>3.9441268232065489</v>
      </c>
      <c r="H18" s="5">
        <v>3.7263862871924953</v>
      </c>
      <c r="I18" s="5">
        <v>3.9441268232065489</v>
      </c>
    </row>
    <row r="19" spans="1:9" x14ac:dyDescent="0.35">
      <c r="A19" s="5" t="s">
        <v>3</v>
      </c>
      <c r="B19" s="5">
        <v>8.703999356079283</v>
      </c>
      <c r="C19" s="5">
        <v>0.15840440214823759</v>
      </c>
      <c r="D19" s="5">
        <v>54.947963806800836</v>
      </c>
      <c r="E19" s="9">
        <v>1.0936169541593788E-45</v>
      </c>
      <c r="F19" s="5">
        <v>8.3856737920699231</v>
      </c>
      <c r="G19" s="5">
        <v>9.0223249200886428</v>
      </c>
      <c r="H19" s="5">
        <v>8.3856737920699231</v>
      </c>
      <c r="I19" s="5">
        <v>9.0223249200886428</v>
      </c>
    </row>
    <row r="20" spans="1:9" x14ac:dyDescent="0.35">
      <c r="A20" s="5" t="s">
        <v>4</v>
      </c>
      <c r="B20" s="5">
        <v>4.3362765575179472</v>
      </c>
      <c r="C20" s="5">
        <v>0.1506139178946593</v>
      </c>
      <c r="D20" s="5">
        <v>28.790676307555966</v>
      </c>
      <c r="E20" s="9">
        <v>2.3012254999782776E-32</v>
      </c>
      <c r="F20" s="5">
        <v>4.0336065577498239</v>
      </c>
      <c r="G20" s="5">
        <v>4.6389465572860704</v>
      </c>
      <c r="H20" s="5">
        <v>4.0336065577498239</v>
      </c>
      <c r="I20" s="5">
        <v>4.6389465572860704</v>
      </c>
    </row>
    <row r="21" spans="1:9" ht="15" thickBot="1" x14ac:dyDescent="0.4">
      <c r="A21" s="6" t="s">
        <v>5</v>
      </c>
      <c r="B21" s="6">
        <v>1.1379784887079743E-3</v>
      </c>
      <c r="C21" s="6">
        <v>2.5128971342348312E-3</v>
      </c>
      <c r="D21" s="6">
        <v>0.4528551818554582</v>
      </c>
      <c r="E21" s="11">
        <v>0.65265189595220208</v>
      </c>
      <c r="F21" s="6">
        <v>-3.9118773657033715E-3</v>
      </c>
      <c r="G21" s="6">
        <v>6.1878343431193191E-3</v>
      </c>
      <c r="H21" s="6">
        <v>-3.9118773657033715E-3</v>
      </c>
      <c r="I21" s="6">
        <v>6.1878343431193191E-3</v>
      </c>
    </row>
    <row r="22" spans="1:9" x14ac:dyDescent="0.35">
      <c r="A22" s="14" t="s">
        <v>86</v>
      </c>
      <c r="B22" s="14"/>
      <c r="C22" s="14"/>
    </row>
    <row r="23" spans="1:9" x14ac:dyDescent="0.35">
      <c r="A23" s="15"/>
      <c r="B23" s="15"/>
      <c r="C23" s="15"/>
    </row>
    <row r="24" spans="1:9" x14ac:dyDescent="0.35">
      <c r="A24" s="15"/>
      <c r="B24" s="15"/>
      <c r="C24" s="15"/>
    </row>
  </sheetData>
  <mergeCells count="1">
    <mergeCell ref="A22:C24"/>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874BEC-B96C-466D-B2E3-F4C2143CF25C}">
  <dimension ref="M1:O5"/>
  <sheetViews>
    <sheetView workbookViewId="0">
      <selection activeCell="M1" sqref="M1:O5"/>
    </sheetView>
  </sheetViews>
  <sheetFormatPr baseColWidth="10" defaultRowHeight="14.5" x14ac:dyDescent="0.35"/>
  <sheetData>
    <row r="1" spans="13:15" x14ac:dyDescent="0.35">
      <c r="M1" s="16" t="s">
        <v>44</v>
      </c>
      <c r="N1" s="16"/>
      <c r="O1" s="16"/>
    </row>
    <row r="2" spans="13:15" x14ac:dyDescent="0.35">
      <c r="M2" s="16"/>
      <c r="N2" s="16"/>
      <c r="O2" s="16"/>
    </row>
    <row r="3" spans="13:15" x14ac:dyDescent="0.35">
      <c r="M3" s="16"/>
      <c r="N3" s="16"/>
      <c r="O3" s="16"/>
    </row>
    <row r="4" spans="13:15" x14ac:dyDescent="0.35">
      <c r="M4" s="16"/>
      <c r="N4" s="16"/>
      <c r="O4" s="16"/>
    </row>
    <row r="5" spans="13:15" x14ac:dyDescent="0.35">
      <c r="M5" s="16"/>
      <c r="N5" s="16"/>
      <c r="O5" s="16"/>
    </row>
  </sheetData>
  <mergeCells count="1">
    <mergeCell ref="M1:O5"/>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13F854-50D4-4075-8F35-5C53210BB989}">
  <dimension ref="M1:O5"/>
  <sheetViews>
    <sheetView workbookViewId="0">
      <selection activeCell="M1" sqref="M1:O5"/>
    </sheetView>
  </sheetViews>
  <sheetFormatPr baseColWidth="10" defaultRowHeight="14.5" x14ac:dyDescent="0.35"/>
  <sheetData>
    <row r="1" spans="13:15" x14ac:dyDescent="0.35">
      <c r="M1" s="16" t="s">
        <v>45</v>
      </c>
      <c r="N1" s="16"/>
      <c r="O1" s="16"/>
    </row>
    <row r="2" spans="13:15" x14ac:dyDescent="0.35">
      <c r="M2" s="16"/>
      <c r="N2" s="16"/>
      <c r="O2" s="16"/>
    </row>
    <row r="3" spans="13:15" x14ac:dyDescent="0.35">
      <c r="M3" s="16"/>
      <c r="N3" s="16"/>
      <c r="O3" s="16"/>
    </row>
    <row r="4" spans="13:15" x14ac:dyDescent="0.35">
      <c r="M4" s="16"/>
      <c r="N4" s="16"/>
      <c r="O4" s="16"/>
    </row>
    <row r="5" spans="13:15" x14ac:dyDescent="0.35">
      <c r="M5" s="16"/>
      <c r="N5" s="16"/>
      <c r="O5" s="16"/>
    </row>
  </sheetData>
  <mergeCells count="1">
    <mergeCell ref="M1:O5"/>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17BB31-80A4-4235-8CD8-D816A7743417}">
  <dimension ref="M1:O6"/>
  <sheetViews>
    <sheetView workbookViewId="0">
      <selection activeCell="M1" sqref="M1:O6"/>
    </sheetView>
  </sheetViews>
  <sheetFormatPr baseColWidth="10" defaultRowHeight="14.5" x14ac:dyDescent="0.35"/>
  <sheetData>
    <row r="1" spans="13:15" x14ac:dyDescent="0.35">
      <c r="M1" s="16" t="s">
        <v>46</v>
      </c>
      <c r="N1" s="16"/>
      <c r="O1" s="16"/>
    </row>
    <row r="2" spans="13:15" x14ac:dyDescent="0.35">
      <c r="M2" s="16"/>
      <c r="N2" s="16"/>
      <c r="O2" s="16"/>
    </row>
    <row r="3" spans="13:15" x14ac:dyDescent="0.35">
      <c r="M3" s="16"/>
      <c r="N3" s="16"/>
      <c r="O3" s="16"/>
    </row>
    <row r="4" spans="13:15" x14ac:dyDescent="0.35">
      <c r="M4" s="16"/>
      <c r="N4" s="16"/>
      <c r="O4" s="16"/>
    </row>
    <row r="5" spans="13:15" x14ac:dyDescent="0.35">
      <c r="M5" s="16"/>
      <c r="N5" s="16"/>
      <c r="O5" s="16"/>
    </row>
    <row r="6" spans="13:15" x14ac:dyDescent="0.35">
      <c r="M6" s="16"/>
      <c r="N6" s="16"/>
      <c r="O6" s="16"/>
    </row>
  </sheetData>
  <mergeCells count="1">
    <mergeCell ref="M1:O6"/>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D1AF14-99E0-4743-B473-AF2B99F3679A}">
  <dimension ref="M1:O6"/>
  <sheetViews>
    <sheetView workbookViewId="0">
      <selection activeCell="M1" sqref="M1:O6"/>
    </sheetView>
  </sheetViews>
  <sheetFormatPr baseColWidth="10" defaultRowHeight="14.5" x14ac:dyDescent="0.35"/>
  <sheetData>
    <row r="1" spans="13:15" x14ac:dyDescent="0.35">
      <c r="M1" s="16" t="s">
        <v>47</v>
      </c>
      <c r="N1" s="16"/>
      <c r="O1" s="16"/>
    </row>
    <row r="2" spans="13:15" x14ac:dyDescent="0.35">
      <c r="M2" s="16"/>
      <c r="N2" s="16"/>
      <c r="O2" s="16"/>
    </row>
    <row r="3" spans="13:15" x14ac:dyDescent="0.35">
      <c r="M3" s="16"/>
      <c r="N3" s="16"/>
      <c r="O3" s="16"/>
    </row>
    <row r="4" spans="13:15" x14ac:dyDescent="0.35">
      <c r="M4" s="16"/>
      <c r="N4" s="16"/>
      <c r="O4" s="16"/>
    </row>
    <row r="5" spans="13:15" x14ac:dyDescent="0.35">
      <c r="M5" s="16"/>
      <c r="N5" s="16"/>
      <c r="O5" s="16"/>
    </row>
    <row r="6" spans="13:15" x14ac:dyDescent="0.35">
      <c r="M6" s="16"/>
      <c r="N6" s="16"/>
      <c r="O6" s="16"/>
    </row>
  </sheetData>
  <mergeCells count="1">
    <mergeCell ref="M1:O6"/>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10</vt:i4>
      </vt:variant>
    </vt:vector>
  </HeadingPairs>
  <TitlesOfParts>
    <vt:vector size="10" baseType="lpstr">
      <vt:lpstr>Hoja2</vt:lpstr>
      <vt:lpstr>Hoja1</vt:lpstr>
      <vt:lpstr>Tabla alimentos</vt:lpstr>
      <vt:lpstr>Análisis de Regresión 2</vt:lpstr>
      <vt:lpstr>Análisis de Rgresión</vt:lpstr>
      <vt:lpstr>Calorias</vt:lpstr>
      <vt:lpstr>Carbohidratos</vt:lpstr>
      <vt:lpstr>Lipidos</vt:lpstr>
      <vt:lpstr>Proteina</vt:lpstr>
      <vt:lpstr>Sodio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GERMAN DOMINGUEZ</dc:creator>
  <cp:lastModifiedBy>Arturo Caballero Ortega</cp:lastModifiedBy>
  <dcterms:created xsi:type="dcterms:W3CDTF">2019-07-12T03:29:09Z</dcterms:created>
  <dcterms:modified xsi:type="dcterms:W3CDTF">2020-11-05T21:01:28Z</dcterms:modified>
</cp:coreProperties>
</file>