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53996F8-D94E-476A-A1C4-28EB59D89F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Skewness!$L$10:$L$39</definedName>
    <definedName name="_xlchart.v1.2" hidden="1">Skewness!$L$10:$L$39</definedName>
    <definedName name="_xlchart.v1.3" hidden="1">Skewness!$D$18:$E$27</definedName>
    <definedName name="_xlchart.v1.4" hidden="1">Skewness!$F$18:$F$27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P14" i="1"/>
  <c r="O14" i="1"/>
  <c r="O10" i="1"/>
  <c r="F30" i="1" l="1"/>
  <c r="E30" i="1"/>
  <c r="D30" i="1"/>
  <c r="G28" i="1"/>
  <c r="G19" i="1"/>
  <c r="G20" i="1"/>
  <c r="G21" i="1"/>
  <c r="G22" i="1"/>
  <c r="G23" i="1"/>
  <c r="G24" i="1"/>
  <c r="G25" i="1"/>
  <c r="G26" i="1"/>
  <c r="G27" i="1"/>
  <c r="G18" i="1"/>
  <c r="F28" i="1"/>
  <c r="F19" i="1"/>
  <c r="F20" i="1"/>
  <c r="F21" i="1"/>
  <c r="F22" i="1"/>
  <c r="F23" i="1"/>
  <c r="F24" i="1"/>
  <c r="F25" i="1"/>
  <c r="F26" i="1"/>
  <c r="F27" i="1"/>
  <c r="F18" i="1"/>
  <c r="E19" i="1"/>
  <c r="E20" i="1"/>
  <c r="E21" i="1"/>
  <c r="E22" i="1"/>
  <c r="E23" i="1"/>
  <c r="E24" i="1"/>
  <c r="E25" i="1"/>
  <c r="E26" i="1"/>
  <c r="E27" i="1"/>
  <c r="E18" i="1"/>
  <c r="D19" i="1"/>
  <c r="D20" i="1"/>
  <c r="D21" i="1"/>
  <c r="D22" i="1" s="1"/>
  <c r="D23" i="1" s="1"/>
  <c r="D24" i="1" s="1"/>
  <c r="D25" i="1" s="1"/>
  <c r="D26" i="1" s="1"/>
  <c r="D27" i="1" s="1"/>
  <c r="D18" i="1"/>
  <c r="F14" i="1"/>
  <c r="D11" i="1"/>
</calcChain>
</file>

<file path=xl/sharedStrings.xml><?xml version="1.0" encoding="utf-8"?>
<sst xmlns="http://schemas.openxmlformats.org/spreadsheetml/2006/main" count="27" uniqueCount="24">
  <si>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</si>
  <si>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</si>
  <si>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</si>
  <si>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</si>
  <si>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</si>
  <si>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</si>
  <si>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</si>
  <si>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</si>
  <si>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</si>
  <si>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</si>
  <si>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</si>
  <si>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Skew</t>
  </si>
  <si>
    <t xml:space="preserve">Es positivo </t>
  </si>
  <si>
    <t xml:space="preserve">Partes en los que lo dividiremos </t>
  </si>
  <si>
    <t>Interval start</t>
  </si>
  <si>
    <t>Interval end</t>
  </si>
  <si>
    <t>Absolute frequency</t>
  </si>
  <si>
    <t>Relative frequency</t>
  </si>
  <si>
    <t xml:space="preserve">Interval with </t>
  </si>
  <si>
    <t xml:space="preserve">Mediana </t>
  </si>
  <si>
    <t xml:space="preserve">Media </t>
  </si>
  <si>
    <t xml:space="preserve">Moda </t>
  </si>
  <si>
    <t xml:space="preserve">Mediana  &gt; media </t>
  </si>
  <si>
    <t xml:space="preserve">Mediana  &lt; 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</si>
</sst>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Skew</a:t>
          </a:r>
        </a:p>
      </cx:txPr>
    </cx:title>
    <cx:plotArea>
      <cx:plotAreaRegion>
        <cx:series layoutId="clusteredColumn" uniqueId="{757DC87B-7C26-4536-88AD-3C6F51FCBD73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Skew</a:t>
          </a:r>
        </a:p>
      </cx:txPr>
    </cx:title>
    <cx:plotArea>
      <cx:plotAreaRegion>
        <cx:series layoutId="clusteredColumn" uniqueId="{E16BC811-BC9D-47D8-A931-2B32C43189AC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563562</xdr:colOff>
      <xdr:row>32</xdr:row>
      <xdr:rowOff>1587</xdr:rowOff>
    </xdr:from>
    <xdr:to>
      <xdr:col>8</xdr:col>
      <xdr:colOff>246062</xdr:colOff>
      <xdr:row>49</xdr:row>
      <xdr:rowOff>46037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E38505-11CC-499F-8EF6-65BA7905C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3187" y="5129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204222</xdr:colOff>
      <xdr:row>21</xdr:row>
      <xdr:rowOff>23998</xdr:rowOff>
    </xdr:from>
    <xdr:to>
      <xdr:col>21</xdr:col>
      <xdr:colOff>81758</xdr:colOff>
      <xdr:row>39</xdr:row>
      <xdr:rowOff>11751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5E837A4-7247-4F9A-AD27-DD1954758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5" y="3139803"/>
              <a:ext cx="4656180" cy="2603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9"/>
  <sheetViews>
    <sheetView tabSelected="1" zoomScale="59" zoomScaleNormal="59" workbookViewId="0">
      <selection activeCell="R40" sqref="R4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14.85546875" style="1" customWidth="1"/>
    <col min="5" max="5" width="14" style="1" customWidth="1"/>
    <col min="6" max="6" width="13.140625" style="1" customWidth="1"/>
    <col min="7" max="7" width="13.85546875" style="1" customWidth="1"/>
    <col min="8" max="16384" width="8.85546875" style="1"/>
  </cols>
  <sheetData>
    <row r="1" spans="2:17" ht="15.75" x14ac:dyDescent="0.25">
      <c r="B1" s="3" t="s">
        <v>0</v>
      </c>
    </row>
    <row r="3" spans="2:17" x14ac:dyDescent="0.2">
      <c r="B3" s="2" t="s">
        <v>1</v>
      </c>
      <c r="C3" s="1" t="s">
        <v>2</v>
      </c>
    </row>
    <row r="4" spans="2:17" x14ac:dyDescent="0.2">
      <c r="B4" s="2" t="s">
        <v>3</v>
      </c>
      <c r="C4" s="1" t="s">
        <v>9</v>
      </c>
    </row>
    <row r="5" spans="2:17" x14ac:dyDescent="0.2">
      <c r="B5" s="2" t="s">
        <v>6</v>
      </c>
      <c r="C5" s="1" t="s">
        <v>10</v>
      </c>
    </row>
    <row r="7" spans="2:17" x14ac:dyDescent="0.2">
      <c r="B7" s="2"/>
    </row>
    <row r="9" spans="2:17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7" x14ac:dyDescent="0.2">
      <c r="B10" s="1">
        <v>48</v>
      </c>
      <c r="D10" s="1" t="s">
        <v>11</v>
      </c>
      <c r="L10" s="1">
        <v>586</v>
      </c>
      <c r="O10" s="1">
        <f>SKEW(L10:L39)</f>
        <v>-0.37064131089909302</v>
      </c>
    </row>
    <row r="11" spans="2:17" x14ac:dyDescent="0.2">
      <c r="B11" s="1">
        <v>55</v>
      </c>
      <c r="D11" s="2">
        <f>SKEW(B10:B39)</f>
        <v>0.63098801196505727</v>
      </c>
      <c r="E11" s="5"/>
      <c r="F11" s="1" t="s">
        <v>12</v>
      </c>
      <c r="L11" s="1">
        <v>760</v>
      </c>
      <c r="N11" s="2"/>
      <c r="O11" s="5"/>
    </row>
    <row r="12" spans="2:17" x14ac:dyDescent="0.2">
      <c r="B12" s="1">
        <v>84</v>
      </c>
      <c r="I12" s="1" t="s">
        <v>23</v>
      </c>
      <c r="L12" s="1">
        <v>495</v>
      </c>
    </row>
    <row r="13" spans="2:17" x14ac:dyDescent="0.2">
      <c r="B13" s="1">
        <v>86</v>
      </c>
      <c r="D13" s="1" t="s">
        <v>13</v>
      </c>
      <c r="F13" s="1" t="s">
        <v>18</v>
      </c>
      <c r="L13" s="1">
        <v>678</v>
      </c>
      <c r="O13" s="1" t="s">
        <v>19</v>
      </c>
      <c r="P13" s="1" t="s">
        <v>20</v>
      </c>
      <c r="Q13" s="1" t="s">
        <v>21</v>
      </c>
    </row>
    <row r="14" spans="2:17" x14ac:dyDescent="0.2">
      <c r="B14" s="1">
        <v>99</v>
      </c>
      <c r="D14" s="1">
        <v>10</v>
      </c>
      <c r="F14" s="1">
        <f>(B39-B10)/10</f>
        <v>82.2</v>
      </c>
      <c r="L14" s="1">
        <v>559</v>
      </c>
      <c r="O14" s="1">
        <f>MEDIAN(L10:L39)</f>
        <v>654.5</v>
      </c>
      <c r="P14" s="1">
        <f>AVERAGE(L10:L39)</f>
        <v>603.73333333333335</v>
      </c>
      <c r="Q14" s="1" t="e">
        <f>_xlfn.MODE.SNGL(L10:L39)</f>
        <v>#N/A</v>
      </c>
    </row>
    <row r="15" spans="2:17" x14ac:dyDescent="0.2">
      <c r="B15" s="1">
        <v>100</v>
      </c>
      <c r="L15" s="1">
        <v>415</v>
      </c>
    </row>
    <row r="16" spans="2:17" x14ac:dyDescent="0.2">
      <c r="B16" s="1">
        <v>121</v>
      </c>
      <c r="L16" s="1">
        <v>370</v>
      </c>
      <c r="O16" s="1" t="s">
        <v>22</v>
      </c>
    </row>
    <row r="17" spans="2:12" x14ac:dyDescent="0.2">
      <c r="B17" s="1">
        <v>144</v>
      </c>
      <c r="D17" s="1" t="s">
        <v>14</v>
      </c>
      <c r="E17" s="1" t="s">
        <v>15</v>
      </c>
      <c r="F17" s="1" t="s">
        <v>16</v>
      </c>
      <c r="G17" s="1" t="s">
        <v>17</v>
      </c>
      <c r="L17" s="1">
        <v>659</v>
      </c>
    </row>
    <row r="18" spans="2:12" x14ac:dyDescent="0.2">
      <c r="B18" s="1">
        <v>163</v>
      </c>
      <c r="D18" s="1">
        <f>B10</f>
        <v>48</v>
      </c>
      <c r="E18" s="1">
        <f>D18 + $F$14</f>
        <v>130.19999999999999</v>
      </c>
      <c r="F18" s="1">
        <f>COUNTIFS($B$10:$B$39, "&gt;="&amp;D18,$B$10:$B$39, "&lt;="&amp;E18 )</f>
        <v>7</v>
      </c>
      <c r="G18" s="5">
        <f>F18/$F$28</f>
        <v>0.23333333333333334</v>
      </c>
      <c r="L18" s="1">
        <v>119</v>
      </c>
    </row>
    <row r="19" spans="2:12" x14ac:dyDescent="0.2">
      <c r="B19" s="1">
        <v>168</v>
      </c>
      <c r="D19" s="1">
        <f>D18 + $F$14</f>
        <v>130.19999999999999</v>
      </c>
      <c r="E19" s="1">
        <f t="shared" ref="E19:E27" si="0">D19 + $F$14</f>
        <v>212.39999999999998</v>
      </c>
      <c r="F19" s="1">
        <f t="shared" ref="F19:F27" si="1">COUNTIFS($B$10:$B$39, "&gt;="&amp;D19,$B$10:$B$39, "&lt;="&amp;E19 )</f>
        <v>4</v>
      </c>
      <c r="G19" s="5">
        <f t="shared" ref="G19:G27" si="2">F19/$F$28</f>
        <v>0.13333333333333333</v>
      </c>
      <c r="L19" s="1">
        <v>288</v>
      </c>
    </row>
    <row r="20" spans="2:12" x14ac:dyDescent="0.2">
      <c r="B20" s="1">
        <v>212</v>
      </c>
      <c r="D20" s="1">
        <f t="shared" ref="D20:D29" si="3">D19 + $F$14</f>
        <v>212.39999999999998</v>
      </c>
      <c r="E20" s="1">
        <f t="shared" si="0"/>
        <v>294.59999999999997</v>
      </c>
      <c r="F20" s="1">
        <f t="shared" si="1"/>
        <v>3</v>
      </c>
      <c r="G20" s="5">
        <f t="shared" si="2"/>
        <v>0.1</v>
      </c>
      <c r="L20" s="1">
        <v>241</v>
      </c>
    </row>
    <row r="21" spans="2:12" x14ac:dyDescent="0.2">
      <c r="B21" s="1">
        <v>220</v>
      </c>
      <c r="D21" s="1">
        <f t="shared" si="3"/>
        <v>294.59999999999997</v>
      </c>
      <c r="E21" s="1">
        <f t="shared" si="0"/>
        <v>376.79999999999995</v>
      </c>
      <c r="F21" s="1">
        <f t="shared" si="1"/>
        <v>3</v>
      </c>
      <c r="G21" s="5">
        <f t="shared" si="2"/>
        <v>0.1</v>
      </c>
      <c r="L21" s="1">
        <v>787</v>
      </c>
    </row>
    <row r="22" spans="2:12" x14ac:dyDescent="0.2">
      <c r="B22" s="1">
        <v>221</v>
      </c>
      <c r="D22" s="1">
        <f t="shared" si="3"/>
        <v>376.79999999999995</v>
      </c>
      <c r="E22" s="1">
        <f t="shared" si="0"/>
        <v>458.99999999999994</v>
      </c>
      <c r="F22" s="1">
        <f t="shared" si="1"/>
        <v>3</v>
      </c>
      <c r="G22" s="5">
        <f t="shared" si="2"/>
        <v>0.1</v>
      </c>
      <c r="L22" s="1">
        <v>522</v>
      </c>
    </row>
    <row r="23" spans="2:12" x14ac:dyDescent="0.2">
      <c r="B23" s="1">
        <v>230</v>
      </c>
      <c r="D23" s="1">
        <f t="shared" si="3"/>
        <v>458.99999999999994</v>
      </c>
      <c r="E23" s="1">
        <f t="shared" si="0"/>
        <v>541.19999999999993</v>
      </c>
      <c r="F23" s="1">
        <f t="shared" si="1"/>
        <v>3</v>
      </c>
      <c r="G23" s="5">
        <f t="shared" si="2"/>
        <v>0.1</v>
      </c>
      <c r="L23" s="1">
        <v>207</v>
      </c>
    </row>
    <row r="24" spans="2:12" x14ac:dyDescent="0.2">
      <c r="B24" s="1">
        <v>312</v>
      </c>
      <c r="D24" s="1">
        <f t="shared" si="3"/>
        <v>541.19999999999993</v>
      </c>
      <c r="E24" s="1">
        <f t="shared" si="0"/>
        <v>623.4</v>
      </c>
      <c r="F24" s="1">
        <f t="shared" si="1"/>
        <v>0</v>
      </c>
      <c r="G24" s="5">
        <f t="shared" si="2"/>
        <v>0</v>
      </c>
      <c r="L24" s="1">
        <v>160</v>
      </c>
    </row>
    <row r="25" spans="2:12" x14ac:dyDescent="0.2">
      <c r="B25" s="1">
        <v>366</v>
      </c>
      <c r="D25" s="1">
        <f t="shared" si="3"/>
        <v>623.4</v>
      </c>
      <c r="E25" s="1">
        <f t="shared" si="0"/>
        <v>705.6</v>
      </c>
      <c r="F25" s="1">
        <f t="shared" si="1"/>
        <v>3</v>
      </c>
      <c r="G25" s="5">
        <f t="shared" si="2"/>
        <v>0.1</v>
      </c>
      <c r="L25" s="1">
        <v>526</v>
      </c>
    </row>
    <row r="26" spans="2:12" x14ac:dyDescent="0.2">
      <c r="B26" s="1">
        <v>375</v>
      </c>
      <c r="D26" s="1">
        <f t="shared" si="3"/>
        <v>705.6</v>
      </c>
      <c r="E26" s="1">
        <f t="shared" si="0"/>
        <v>787.80000000000007</v>
      </c>
      <c r="F26" s="1">
        <f t="shared" si="1"/>
        <v>0</v>
      </c>
      <c r="G26" s="5">
        <f t="shared" si="2"/>
        <v>0</v>
      </c>
      <c r="L26" s="1">
        <v>656</v>
      </c>
    </row>
    <row r="27" spans="2:12" x14ac:dyDescent="0.2">
      <c r="B27" s="1">
        <v>405</v>
      </c>
      <c r="D27" s="1">
        <f t="shared" si="3"/>
        <v>787.80000000000007</v>
      </c>
      <c r="E27" s="1">
        <f t="shared" si="0"/>
        <v>870.00000000000011</v>
      </c>
      <c r="F27" s="1">
        <f t="shared" si="1"/>
        <v>4</v>
      </c>
      <c r="G27" s="5">
        <f t="shared" si="2"/>
        <v>0.13333333333333333</v>
      </c>
      <c r="L27" s="1">
        <v>848</v>
      </c>
    </row>
    <row r="28" spans="2:12" x14ac:dyDescent="0.2">
      <c r="B28" s="1">
        <v>420</v>
      </c>
      <c r="F28" s="1">
        <f>SUM(F18:F27)</f>
        <v>30</v>
      </c>
      <c r="G28" s="1">
        <f>SUM(G18:G27)</f>
        <v>0.99999999999999989</v>
      </c>
      <c r="L28" s="1">
        <v>720</v>
      </c>
    </row>
    <row r="29" spans="2:12" x14ac:dyDescent="0.2">
      <c r="B29" s="1">
        <v>428</v>
      </c>
      <c r="D29" s="1" t="s">
        <v>19</v>
      </c>
      <c r="E29" s="1" t="s">
        <v>20</v>
      </c>
      <c r="F29" s="1" t="s">
        <v>21</v>
      </c>
      <c r="L29" s="1">
        <v>676</v>
      </c>
    </row>
    <row r="30" spans="2:12" x14ac:dyDescent="0.2">
      <c r="B30" s="1">
        <v>489</v>
      </c>
      <c r="D30" s="1">
        <f>MEDIAN(B10:B39)</f>
        <v>339</v>
      </c>
      <c r="E30" s="1">
        <f>AVERAGE(B10:B39)</f>
        <v>370.03333333333336</v>
      </c>
      <c r="F30" s="1" t="e">
        <f>_xlfn.MODE.SNGL(B10:B39)</f>
        <v>#N/A</v>
      </c>
      <c r="L30" s="1">
        <v>581</v>
      </c>
    </row>
    <row r="31" spans="2:12" x14ac:dyDescent="0.2">
      <c r="B31" s="1">
        <v>493</v>
      </c>
      <c r="L31" s="1">
        <v>929</v>
      </c>
    </row>
    <row r="32" spans="2:12" x14ac:dyDescent="0.2">
      <c r="B32" s="1">
        <v>511</v>
      </c>
      <c r="L32" s="1">
        <v>653</v>
      </c>
    </row>
    <row r="33" spans="2:12" x14ac:dyDescent="0.2">
      <c r="B33" s="1">
        <v>624</v>
      </c>
      <c r="L33" s="1">
        <v>661</v>
      </c>
    </row>
    <row r="34" spans="2:12" x14ac:dyDescent="0.2">
      <c r="B34" s="1">
        <v>654</v>
      </c>
      <c r="L34" s="1">
        <v>770</v>
      </c>
    </row>
    <row r="35" spans="2:12" x14ac:dyDescent="0.2">
      <c r="B35" s="1">
        <v>670</v>
      </c>
      <c r="L35" s="1">
        <v>800</v>
      </c>
    </row>
    <row r="36" spans="2:12" x14ac:dyDescent="0.2">
      <c r="B36" s="1">
        <v>799</v>
      </c>
      <c r="L36" s="1">
        <v>529</v>
      </c>
    </row>
    <row r="37" spans="2:12" x14ac:dyDescent="0.2">
      <c r="B37" s="1">
        <v>865</v>
      </c>
      <c r="L37" s="1">
        <v>975</v>
      </c>
    </row>
    <row r="38" spans="2:12" x14ac:dyDescent="0.2">
      <c r="B38" s="1">
        <v>869</v>
      </c>
      <c r="L38" s="1">
        <v>995</v>
      </c>
    </row>
    <row r="39" spans="2:12" x14ac:dyDescent="0.2">
      <c r="B39" s="1">
        <v>870</v>
      </c>
      <c r="L39" s="1">
        <v>947</v>
      </c>
    </row>
  </sheetData>
  <sortState xmlns:xlrd2="http://schemas.microsoft.com/office/spreadsheetml/2017/richdata2" ref="B10:B39">
    <sortCondition ref="B10:B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2023-04-13T01:25:28Z</dcterms:modified>
</cp:coreProperties>
</file>