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DE8BE1D-C3E9-4ADC-B7FF-1F9E0C9BC9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N27" i="1"/>
  <c r="N15" i="1"/>
  <c r="F27" i="1"/>
  <c r="N17" i="1"/>
  <c r="L10" i="1"/>
  <c r="I14" i="1" l="1"/>
  <c r="H20" i="1"/>
  <c r="H19" i="1"/>
  <c r="I13" i="1"/>
  <c r="H16" i="1"/>
  <c r="H15" i="1"/>
  <c r="J11" i="1"/>
  <c r="J10" i="1"/>
  <c r="I11" i="1"/>
  <c r="I10" i="1"/>
  <c r="H11" i="1"/>
  <c r="H10" i="1"/>
</calcChain>
</file>

<file path=xl/sharedStrings.xml><?xml version="1.0" encoding="utf-8"?>
<sst xmlns="http://schemas.openxmlformats.org/spreadsheetml/2006/main" count="35" uniqueCount="31">
  <si>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</si>
  <si>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</si>
  <si>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</si>
  <si>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</si>
  <si>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</si>
  <si>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</si>
  <si>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</si>
  <si>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</si>
  <si>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</si>
  <si>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</si>
  <si>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 xml:space="preserve">NY </t>
  </si>
  <si>
    <t>LA</t>
  </si>
  <si>
    <t xml:space="preserve">Mean </t>
  </si>
  <si>
    <t>Desviación estandar</t>
  </si>
  <si>
    <t xml:space="preserve">Varianza </t>
  </si>
  <si>
    <t>NY count</t>
  </si>
  <si>
    <t>La count</t>
  </si>
  <si>
    <t>Intervalo inf:</t>
  </si>
  <si>
    <t xml:space="preserve">Diferencia </t>
  </si>
  <si>
    <t xml:space="preserve">Alpha </t>
  </si>
  <si>
    <t>alpha/2</t>
  </si>
  <si>
    <t>t-valor</t>
  </si>
  <si>
    <t>Tt-score</t>
  </si>
  <si>
    <t>intervalo sup.</t>
  </si>
  <si>
    <t>Pooled variance</t>
  </si>
  <si>
    <t>Pooled std</t>
  </si>
  <si>
    <t>Task 2:</t>
  </si>
  <si>
    <t xml:space="preserve">alpha </t>
  </si>
  <si>
    <t>alpha/ 2</t>
  </si>
  <si>
    <t xml:space="preserve">t-valor </t>
  </si>
  <si>
    <t>Las manzana de nueva york son más grandes que las de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</si>
</sst>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164" fontId="2" fillId="2" borderId="0" xfId="0" applyNumberFormat="1" applyFont="1" applyFill="1" applyBorder="1"/>
    <xf numFmtId="2" fontId="3" fillId="2" borderId="0" xfId="0" applyNumberFormat="1" applyFont="1" applyFill="1" applyBorder="1" applyAlignment="1">
      <alignment horizontal="right"/>
    </xf>
    <xf numFmtId="2" fontId="3" fillId="2" borderId="0" xfId="0" applyNumberFormat="1" applyFont="1" applyFill="1" applyBorder="1"/>
    <xf numFmtId="44" fontId="2" fillId="2" borderId="0" xfId="0" applyNumberFormat="1" applyFont="1" applyFill="1" applyBorder="1"/>
    <xf numFmtId="167" fontId="2" fillId="2" borderId="0" xfId="0" applyNumberFormat="1" applyFont="1" applyFill="1"/>
    <xf numFmtId="0" fontId="2" fillId="3" borderId="0" xfId="0" applyFont="1" applyFill="1" applyBorder="1"/>
    <xf numFmtId="0" fontId="2" fillId="2" borderId="0" xfId="0" applyFont="1" applyFill="1"/>
    <xf numFmtId="0" fontId="3" fillId="2" borderId="0" xfId="0" applyFont="1" applyFill="1"/>
    <xf numFmtId="2" fontId="2" fillId="2" borderId="0" xfId="0" applyNumberFormat="1" applyFont="1" applyFill="1"/>
    <xf numFmtId="44" fontId="2" fillId="3" borderId="0" xfId="0" applyNumberFormat="1" applyFont="1" applyFill="1" applyBorder="1"/>
    <xf numFmtId="0" fontId="2" fillId="3" borderId="0" xfId="0" applyFont="1" applyFill="1"/>
  </cellXfs>
  <cellStyles count="3">
    <cellStyle name="Currency" xfId="1" builtinId="4"/>
    <cellStyle name="Currency 2" xfId="2" xr:uid="{93B88197-3726-4ADA-B7C1-0139286F6C7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2"/>
  <sheetViews>
    <sheetView tabSelected="1" topLeftCell="A7" workbookViewId="0">
      <selection activeCell="J24" sqref="J24"/>
    </sheetView>
  </sheetViews>
  <sheetFormatPr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7" width="6" style="1" bestFit="1" customWidth="1"/>
    <col min="8" max="8" width="8.85546875" style="1"/>
    <col min="9" max="9" width="18.140625" style="1" customWidth="1"/>
    <col min="10" max="10" width="5.85546875" style="1" bestFit="1" customWidth="1"/>
    <col min="11" max="11" width="6.42578125" style="1" bestFit="1" customWidth="1"/>
    <col min="12" max="16384" width="8.85546875" style="1"/>
  </cols>
  <sheetData>
    <row r="1" spans="2:14" ht="15.75" x14ac:dyDescent="0.25">
      <c r="B1" s="3" t="s">
        <v>2</v>
      </c>
    </row>
    <row r="2" spans="2:14" x14ac:dyDescent="0.2">
      <c r="B2" s="2" t="s">
        <v>3</v>
      </c>
    </row>
    <row r="3" spans="2:14" x14ac:dyDescent="0.2">
      <c r="B3" s="2"/>
    </row>
    <row r="4" spans="2:14" x14ac:dyDescent="0.2">
      <c r="B4" s="2" t="s">
        <v>4</v>
      </c>
      <c r="C4" s="1" t="s">
        <v>5</v>
      </c>
    </row>
    <row r="5" spans="2:14" x14ac:dyDescent="0.2">
      <c r="B5" s="2" t="s">
        <v>6</v>
      </c>
      <c r="C5" s="1" t="s">
        <v>7</v>
      </c>
    </row>
    <row r="6" spans="2:14" x14ac:dyDescent="0.2">
      <c r="B6" s="2" t="s">
        <v>8</v>
      </c>
      <c r="C6" s="1" t="s">
        <v>9</v>
      </c>
    </row>
    <row r="7" spans="2:14" x14ac:dyDescent="0.2">
      <c r="B7" s="2"/>
    </row>
    <row r="9" spans="2:14" ht="12.75" thickBot="1" x14ac:dyDescent="0.25">
      <c r="B9" s="4" t="s">
        <v>1</v>
      </c>
      <c r="C9" s="4" t="s">
        <v>0</v>
      </c>
      <c r="E9" s="9" t="s">
        <v>6</v>
      </c>
      <c r="F9" s="9"/>
      <c r="G9" s="9"/>
      <c r="H9" s="10" t="s">
        <v>12</v>
      </c>
      <c r="I9" s="11" t="s">
        <v>13</v>
      </c>
      <c r="J9" s="10" t="s">
        <v>14</v>
      </c>
      <c r="K9" s="10"/>
      <c r="L9" s="10" t="s">
        <v>18</v>
      </c>
      <c r="M9" s="10"/>
      <c r="N9" s="10"/>
    </row>
    <row r="10" spans="2:14" x14ac:dyDescent="0.2">
      <c r="B10" s="5">
        <v>3.8</v>
      </c>
      <c r="C10" s="5">
        <v>3.02</v>
      </c>
      <c r="E10" s="11"/>
      <c r="F10" s="8"/>
      <c r="G10" s="8" t="s">
        <v>10</v>
      </c>
      <c r="H10" s="13">
        <f>AVERAGE(B10:B19)</f>
        <v>3.9409999999999998</v>
      </c>
      <c r="I10" s="12">
        <f>_xlfn.STDEV.S(B10:B19)</f>
        <v>0.18393537512458616</v>
      </c>
      <c r="J10" s="10">
        <f>_xlfn.VAR.S(B10:B19)</f>
        <v>3.3832222222222229E-2</v>
      </c>
      <c r="K10" s="10"/>
      <c r="L10" s="16">
        <f>H10-H11</f>
        <v>0.69599999999999973</v>
      </c>
      <c r="M10" s="10"/>
      <c r="N10" s="10"/>
    </row>
    <row r="11" spans="2:14" x14ac:dyDescent="0.2">
      <c r="B11" s="5">
        <v>3.76</v>
      </c>
      <c r="C11" s="5">
        <v>3.22</v>
      </c>
      <c r="E11" s="11"/>
      <c r="F11" s="8"/>
      <c r="G11" s="8" t="s">
        <v>11</v>
      </c>
      <c r="H11" s="13">
        <f>AVERAGE(C10:C17)</f>
        <v>3.2450000000000001</v>
      </c>
      <c r="I11" s="14">
        <f>_xlfn.STDEV.S(C10:C17)</f>
        <v>0.26790190102242384</v>
      </c>
      <c r="J11" s="9">
        <f>_xlfn.VAR.S(C10:C17)</f>
        <v>7.1771428571428583E-2</v>
      </c>
      <c r="K11" s="9"/>
      <c r="L11" s="10"/>
      <c r="M11" s="10"/>
      <c r="N11" s="10"/>
    </row>
    <row r="12" spans="2:14" x14ac:dyDescent="0.2">
      <c r="B12" s="5">
        <v>3.87</v>
      </c>
      <c r="C12" s="5">
        <v>3.24</v>
      </c>
      <c r="E12" s="11"/>
      <c r="F12" s="10"/>
      <c r="G12" s="10"/>
      <c r="H12" s="10"/>
      <c r="I12" s="7"/>
      <c r="J12" s="8"/>
      <c r="K12" s="8"/>
      <c r="L12" s="10"/>
      <c r="M12" s="10"/>
      <c r="N12" s="10"/>
    </row>
    <row r="13" spans="2:14" x14ac:dyDescent="0.2">
      <c r="B13" s="5">
        <v>3.99</v>
      </c>
      <c r="C13" s="5">
        <v>3.02</v>
      </c>
      <c r="E13" s="10"/>
      <c r="F13" s="10"/>
      <c r="G13" s="20" t="s">
        <v>24</v>
      </c>
      <c r="H13" s="10"/>
      <c r="I13" s="15">
        <f>((H15-1)*J10+(H16-1)*J11)/(H15+H16-2)</f>
        <v>5.0430625000000007E-2</v>
      </c>
      <c r="J13" s="8"/>
      <c r="K13" s="8"/>
      <c r="L13" s="18"/>
      <c r="M13" s="18"/>
      <c r="N13" s="18"/>
    </row>
    <row r="14" spans="2:14" x14ac:dyDescent="0.2">
      <c r="B14" s="5">
        <v>4.0199999999999996</v>
      </c>
      <c r="C14" s="5">
        <v>3.06</v>
      </c>
      <c r="E14" s="11"/>
      <c r="F14" s="12"/>
      <c r="G14" s="20" t="s">
        <v>25</v>
      </c>
      <c r="H14" s="10"/>
      <c r="I14" s="15">
        <f>SQRT(I13)</f>
        <v>0.22456764014434494</v>
      </c>
      <c r="J14" s="10"/>
      <c r="K14" s="10"/>
      <c r="L14" s="18"/>
      <c r="M14" s="18"/>
      <c r="N14" s="18"/>
    </row>
    <row r="15" spans="2:14" x14ac:dyDescent="0.2">
      <c r="B15" s="5">
        <v>4.25</v>
      </c>
      <c r="C15" s="5">
        <v>3.15</v>
      </c>
      <c r="E15" s="11"/>
      <c r="F15" s="12"/>
      <c r="G15" s="10" t="s">
        <v>15</v>
      </c>
      <c r="H15" s="10">
        <f>COUNT(B10:B19)</f>
        <v>10</v>
      </c>
      <c r="I15" s="10"/>
      <c r="J15" s="10"/>
      <c r="K15" s="10"/>
      <c r="L15" s="18" t="s">
        <v>17</v>
      </c>
      <c r="M15" s="18"/>
      <c r="N15" s="22">
        <f>$L$10 -  $H$21*SQRT($I$13/$H$15 + $I$13/$H$16)</f>
        <v>0.5100129638373615</v>
      </c>
    </row>
    <row r="16" spans="2:14" x14ac:dyDescent="0.2">
      <c r="B16" s="5">
        <v>4.13</v>
      </c>
      <c r="C16" s="5">
        <v>3.81</v>
      </c>
      <c r="E16" s="10"/>
      <c r="F16" s="10"/>
      <c r="G16" s="10" t="s">
        <v>16</v>
      </c>
      <c r="H16" s="10">
        <f>COUNT(C10:C17)</f>
        <v>8</v>
      </c>
      <c r="I16" s="10"/>
      <c r="J16" s="10"/>
      <c r="K16" s="10"/>
      <c r="L16" s="18"/>
      <c r="M16" s="18"/>
      <c r="N16" s="18"/>
    </row>
    <row r="17" spans="2:14" x14ac:dyDescent="0.2">
      <c r="B17" s="5">
        <v>3.98</v>
      </c>
      <c r="C17" s="5">
        <v>3.44</v>
      </c>
      <c r="E17" s="11"/>
      <c r="F17" s="10"/>
      <c r="G17" s="10"/>
      <c r="H17" s="10"/>
      <c r="I17" s="10"/>
      <c r="J17" s="10"/>
      <c r="K17" s="10"/>
      <c r="L17" s="18" t="s">
        <v>23</v>
      </c>
      <c r="M17" s="18"/>
      <c r="N17" s="22">
        <f>$L$10 +  $H$21*SQRT($I$13/$H$15 + $I$13/$H$16)</f>
        <v>0.88198703616263796</v>
      </c>
    </row>
    <row r="18" spans="2:14" x14ac:dyDescent="0.2">
      <c r="B18" s="5">
        <v>3.99</v>
      </c>
      <c r="C18" s="5"/>
      <c r="E18" s="10"/>
      <c r="F18" s="10"/>
      <c r="G18" s="10" t="s">
        <v>19</v>
      </c>
      <c r="H18" s="10">
        <v>0.1</v>
      </c>
      <c r="I18" s="10"/>
      <c r="J18" s="10"/>
      <c r="K18" s="10"/>
      <c r="L18" s="18"/>
      <c r="M18" s="18"/>
      <c r="N18" s="18"/>
    </row>
    <row r="19" spans="2:14" x14ac:dyDescent="0.2">
      <c r="B19" s="6">
        <v>3.62</v>
      </c>
      <c r="C19" s="6"/>
      <c r="G19" s="1" t="s">
        <v>20</v>
      </c>
      <c r="H19" s="1">
        <f>H18/2</f>
        <v>0.05</v>
      </c>
      <c r="L19" s="23"/>
      <c r="M19" s="23"/>
      <c r="N19" s="23"/>
    </row>
    <row r="20" spans="2:14" x14ac:dyDescent="0.2">
      <c r="G20" s="1" t="s">
        <v>21</v>
      </c>
      <c r="H20" s="1">
        <f>H15+H16-2</f>
        <v>16</v>
      </c>
      <c r="L20" s="23"/>
      <c r="M20" s="23"/>
      <c r="N20" s="23"/>
    </row>
    <row r="21" spans="2:14" x14ac:dyDescent="0.2">
      <c r="G21" s="1" t="s">
        <v>22</v>
      </c>
      <c r="H21" s="21">
        <v>1.746</v>
      </c>
    </row>
    <row r="23" spans="2:14" x14ac:dyDescent="0.2">
      <c r="E23" s="1" t="s">
        <v>26</v>
      </c>
      <c r="J23" s="1" t="s">
        <v>30</v>
      </c>
    </row>
    <row r="25" spans="2:14" x14ac:dyDescent="0.2">
      <c r="L25" s="18"/>
      <c r="M25" s="18"/>
      <c r="N25" s="18"/>
    </row>
    <row r="26" spans="2:14" x14ac:dyDescent="0.2">
      <c r="E26" s="1" t="s">
        <v>27</v>
      </c>
      <c r="F26" s="1">
        <v>0.05</v>
      </c>
      <c r="L26" s="18"/>
      <c r="M26" s="18"/>
      <c r="N26" s="18"/>
    </row>
    <row r="27" spans="2:14" x14ac:dyDescent="0.2">
      <c r="E27" s="1" t="s">
        <v>28</v>
      </c>
      <c r="F27" s="1">
        <f>F26/2</f>
        <v>2.5000000000000001E-2</v>
      </c>
      <c r="L27" s="18" t="s">
        <v>17</v>
      </c>
      <c r="M27" s="18"/>
      <c r="N27" s="22">
        <f>$L$10 -  F29*SQRT($I$13/$H$15 + $I$13/$H$16)</f>
        <v>0.47017381634318811</v>
      </c>
    </row>
    <row r="28" spans="2:14" x14ac:dyDescent="0.2">
      <c r="E28" s="1" t="s">
        <v>29</v>
      </c>
      <c r="F28" s="1">
        <v>16</v>
      </c>
      <c r="L28" s="18"/>
      <c r="M28" s="18"/>
      <c r="N28" s="18"/>
    </row>
    <row r="29" spans="2:14" x14ac:dyDescent="0.2">
      <c r="E29" s="19" t="s">
        <v>22</v>
      </c>
      <c r="F29" s="17">
        <v>2.12</v>
      </c>
      <c r="L29" s="18" t="s">
        <v>23</v>
      </c>
      <c r="M29" s="18"/>
      <c r="N29" s="22">
        <f>$L$10 +  F29*SQRT($I$13/$H$15 + $I$13/$H$16)</f>
        <v>0.92182618365681135</v>
      </c>
    </row>
    <row r="30" spans="2:14" x14ac:dyDescent="0.2">
      <c r="L30" s="18"/>
      <c r="M30" s="18"/>
      <c r="N30" s="18"/>
    </row>
    <row r="31" spans="2:14" x14ac:dyDescent="0.2">
      <c r="L31" s="23"/>
      <c r="M31" s="23"/>
      <c r="N31" s="23"/>
    </row>
    <row r="32" spans="2:14" x14ac:dyDescent="0.2">
      <c r="L32" s="23"/>
      <c r="M32" s="23"/>
      <c r="N3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2023-04-14T03:31:01Z</dcterms:modified>
</cp:coreProperties>
</file>