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610" windowHeight="11640"/>
  </bookViews>
  <sheets>
    <sheet name="LARIX_V3_BOM" sheetId="1" r:id="rId1"/>
  </sheets>
  <calcPr calcId="145621"/>
</workbook>
</file>

<file path=xl/calcChain.xml><?xml version="1.0" encoding="utf-8"?>
<calcChain xmlns="http://schemas.openxmlformats.org/spreadsheetml/2006/main">
  <c r="J54" i="1" l="1"/>
  <c r="J76" i="1"/>
  <c r="J17" i="1"/>
  <c r="J21" i="1"/>
  <c r="J52" i="1"/>
  <c r="E54" i="1"/>
  <c r="J71" i="1" l="1"/>
  <c r="J72" i="1"/>
  <c r="E77" i="1" l="1"/>
  <c r="J60" i="1"/>
  <c r="J61" i="1"/>
  <c r="J62" i="1"/>
  <c r="J63" i="1"/>
  <c r="J64" i="1"/>
  <c r="J65" i="1"/>
  <c r="J66" i="1"/>
  <c r="J67" i="1"/>
  <c r="J68" i="1"/>
  <c r="J69" i="1"/>
  <c r="J70" i="1"/>
  <c r="J73" i="1"/>
  <c r="J74" i="1"/>
  <c r="J59" i="1"/>
  <c r="E55" i="1"/>
  <c r="J27" i="1"/>
  <c r="J28" i="1"/>
  <c r="J20" i="1"/>
  <c r="J23" i="1"/>
  <c r="J24" i="1"/>
  <c r="J25" i="1"/>
  <c r="J22" i="1"/>
  <c r="J26" i="1"/>
  <c r="J29" i="1"/>
  <c r="J30" i="1"/>
  <c r="J31" i="1"/>
  <c r="J38" i="1"/>
  <c r="J8" i="1"/>
  <c r="J9" i="1"/>
  <c r="J12" i="1"/>
  <c r="J13" i="1"/>
  <c r="J19" i="1"/>
  <c r="J34" i="1"/>
  <c r="J36" i="1"/>
  <c r="J35" i="1"/>
  <c r="J37" i="1"/>
  <c r="J10" i="1"/>
  <c r="J32" i="1"/>
  <c r="J33" i="1"/>
  <c r="J39" i="1"/>
  <c r="J40" i="1"/>
  <c r="J41" i="1"/>
  <c r="J43" i="1"/>
  <c r="J42" i="1"/>
  <c r="J44" i="1"/>
  <c r="J45" i="1"/>
  <c r="J46" i="1"/>
  <c r="J47" i="1"/>
  <c r="J48" i="1"/>
  <c r="J49" i="1"/>
  <c r="J50" i="1"/>
  <c r="J51" i="1"/>
  <c r="J14" i="1"/>
  <c r="J15" i="1"/>
  <c r="J18" i="1"/>
  <c r="J80" i="1" l="1"/>
</calcChain>
</file>

<file path=xl/sharedStrings.xml><?xml version="1.0" encoding="utf-8"?>
<sst xmlns="http://schemas.openxmlformats.org/spreadsheetml/2006/main" count="367" uniqueCount="204">
  <si>
    <t>Package</t>
  </si>
  <si>
    <t>47µH</t>
  </si>
  <si>
    <t>100nF</t>
  </si>
  <si>
    <t>C0603</t>
  </si>
  <si>
    <t>15pF</t>
  </si>
  <si>
    <t>10nF</t>
  </si>
  <si>
    <t>100µ</t>
  </si>
  <si>
    <t>C1206K</t>
  </si>
  <si>
    <t>FTSH-105-01-F-D-K</t>
  </si>
  <si>
    <t>PINHD-1X2</t>
  </si>
  <si>
    <t>ESD8V0L2B-03L</t>
  </si>
  <si>
    <t>BAT60A</t>
  </si>
  <si>
    <t>ESD218-B1-02EL</t>
  </si>
  <si>
    <t>BAT54-02V</t>
  </si>
  <si>
    <t>SC79</t>
  </si>
  <si>
    <t>DPS310</t>
  </si>
  <si>
    <t>BLM18PG600</t>
  </si>
  <si>
    <t>SC74</t>
  </si>
  <si>
    <t>LED</t>
  </si>
  <si>
    <t>WLB-5</t>
  </si>
  <si>
    <t>R0603</t>
  </si>
  <si>
    <t>TMPS2-SMD</t>
  </si>
  <si>
    <t>FSM2JSMA</t>
  </si>
  <si>
    <t>USB</t>
  </si>
  <si>
    <t>IFX1117MEV33</t>
  </si>
  <si>
    <t>SOT223</t>
  </si>
  <si>
    <t>Amount</t>
  </si>
  <si>
    <t>Disti</t>
  </si>
  <si>
    <t>Name</t>
  </si>
  <si>
    <t>Order number</t>
  </si>
  <si>
    <t>LED0603</t>
  </si>
  <si>
    <t>Micro_USB_B</t>
  </si>
  <si>
    <t>Pressure sensor</t>
  </si>
  <si>
    <t>Infineon DPS310</t>
  </si>
  <si>
    <t>LGA 8-Pin</t>
  </si>
  <si>
    <t>Infineon</t>
  </si>
  <si>
    <t>n.a.</t>
  </si>
  <si>
    <t>Usage</t>
  </si>
  <si>
    <t>Value/Part</t>
  </si>
  <si>
    <t>CON</t>
  </si>
  <si>
    <t>JP</t>
  </si>
  <si>
    <t>C</t>
  </si>
  <si>
    <t>R</t>
  </si>
  <si>
    <t>D</t>
  </si>
  <si>
    <t>LED driver</t>
  </si>
  <si>
    <t>L</t>
  </si>
  <si>
    <t>Bluetooth</t>
  </si>
  <si>
    <t>Flight controller</t>
  </si>
  <si>
    <t>Infineon XMC4500 F100K1024</t>
  </si>
  <si>
    <t>XMC4500 F100K1024 AC</t>
  </si>
  <si>
    <t>Roving Microchip RN42</t>
  </si>
  <si>
    <t>SM-Module 35-Pin</t>
  </si>
  <si>
    <t>Farnell</t>
  </si>
  <si>
    <t xml:space="preserve">MICROCHIP  RN42-I/RM  MODUL, BLUETOOTH CLASS 2, W/ ANT </t>
  </si>
  <si>
    <t>MURATA  GRM31CR60J107ME39L.  Keramikvielschichtkondensator, SMD, Baureihe GRM, 100 µF, ± 20%, X5R, 6.3 V</t>
  </si>
  <si>
    <t>MURATA  GRM188R71H103KA01D.  Keramikvielschichtkondensator, SMD, Baureihe GRM, 0.01 µF, ± 10%, X7R, 50 V</t>
  </si>
  <si>
    <t>10µF</t>
  </si>
  <si>
    <t>C0805</t>
  </si>
  <si>
    <t xml:space="preserve">TDK  C1608Y5V0J106Z  CAPACITOR CERAMIC, 10UF, 6.3V, Y5V, +80, </t>
  </si>
  <si>
    <t xml:space="preserve">KEMET  C0603C150J5GACTU  Keramikvielschichtkondensator, SMD, Baureihe C, 15 pF, ± 5%, C0G / NP0, 50 V </t>
  </si>
  <si>
    <t>Oscillator</t>
  </si>
  <si>
    <t>12MHZ/S</t>
  </si>
  <si>
    <t>3.2X2.5 4-Pin</t>
  </si>
  <si>
    <t>RS</t>
  </si>
  <si>
    <t xml:space="preserve">ABRACON  ABM8G-12.000MHZ-B4Y-T  QUARZ, 12MHZ, 10PF, SMD </t>
  </si>
  <si>
    <t>Switch</t>
  </si>
  <si>
    <t>Digikey</t>
  </si>
  <si>
    <t>PTS645SH50SMTR92 LFS ;  SWITCH TACTILE SPST-NO 0.05A 12V</t>
  </si>
  <si>
    <t>CKN9085CT-ND</t>
  </si>
  <si>
    <t>HIROSE(HRS)  ZX80-B-5P  STECKVERB, MICRO USB, BUCHSE, 5POL</t>
  </si>
  <si>
    <t>ZX80</t>
  </si>
  <si>
    <t>Infineon BCR321</t>
  </si>
  <si>
    <t>BCR321U</t>
  </si>
  <si>
    <t>LED (coloured)</t>
  </si>
  <si>
    <t>MULTICOMP  703-0112  LED,ROT, 0603, STANDARD</t>
  </si>
  <si>
    <t>Voltage reg. (step down)</t>
  </si>
  <si>
    <t>Infineon IFX91041V50</t>
  </si>
  <si>
    <t>DSO-8-27</t>
  </si>
  <si>
    <t>IFX91041V50</t>
  </si>
  <si>
    <t>Battery authentication</t>
  </si>
  <si>
    <t>Infineon ORIGA 2L</t>
  </si>
  <si>
    <t>ORIGA 2L</t>
  </si>
  <si>
    <t>Voltage reg. (linear)</t>
  </si>
  <si>
    <t>Infineon IFX1117MEV33</t>
  </si>
  <si>
    <t>Wuerth design</t>
  </si>
  <si>
    <t>WURTH ELEKTRONIK  744066470  Leistungsinduktivität zur Oberflächenm., Baureihe WE-TPC, 47 µH, ± 30%, Geschirmt, 0.16 ohm</t>
  </si>
  <si>
    <t>L0603</t>
  </si>
  <si>
    <t xml:space="preserve">MURATA  BLM18PG600SN1D  FERRITE PERLE, 0603 BAUFORM, 60OHM </t>
  </si>
  <si>
    <t>9 axis sensor</t>
  </si>
  <si>
    <t>Invensense MPU9250</t>
  </si>
  <si>
    <t xml:space="preserve">QFN 3x3 </t>
  </si>
  <si>
    <t>MPU-9250 Bewegungssensormodul 9 Achsen 25 → 29 kHz I2C / SPI 2,4 → 3,6 V 24-pin QFN</t>
  </si>
  <si>
    <t>883-7942</t>
  </si>
  <si>
    <t>Infineon Bat60A</t>
  </si>
  <si>
    <t>SOD323</t>
  </si>
  <si>
    <t>BAS21-03W</t>
  </si>
  <si>
    <t>Infineon BAS21-03W</t>
  </si>
  <si>
    <t>Infineon ESD8V0L2B-03L</t>
  </si>
  <si>
    <t>TSLP 3-1</t>
  </si>
  <si>
    <t>Infineon ESD218-B1-02EL</t>
  </si>
  <si>
    <t>TSLP 2-20</t>
  </si>
  <si>
    <t>10k Ohm</t>
  </si>
  <si>
    <t xml:space="preserve">YAGEO (PHYCOMP)  RC0805FR-0710KL  Chipwiderstand, Oberflächenmontage, Thick Film, Baureihe RC, 10 kohm, 125 mW, ± 1%, 150 V </t>
  </si>
  <si>
    <t>1k Ohm</t>
  </si>
  <si>
    <t xml:space="preserve">YAGEO  RC0603JR-131KL  THICK FILM RESISTOR, 1KOHM, 100mW, 5% </t>
  </si>
  <si>
    <t>20 Ohm</t>
  </si>
  <si>
    <t xml:space="preserve">MULTICOMP  MC0063W0603120R  Chipwiderstand, Oberflächenmontage, Thick Film, Baureihe MC, 20 ohm, 63 mW, ± 1%, 50 V </t>
  </si>
  <si>
    <t>22k Ohm</t>
  </si>
  <si>
    <t xml:space="preserve">MULTICOMP  MCHP03W8F2202T5E  Chipwiderstand, Oberflächenmontage, Thick Film, Baureihe HP03, 22 kohm, 125 mW, ± 1%, 50 V </t>
  </si>
  <si>
    <t>1576301RL</t>
  </si>
  <si>
    <t>25.5 Ohm</t>
  </si>
  <si>
    <t xml:space="preserve">MULTICOMP  MC0063W0603125R5  Chipwiderstand, Oberflächenmontage, Thick Film, Baureihe MC, 25.5 ohm, 63 mW, ± 1%, 50 V </t>
  </si>
  <si>
    <t>330k Ohm</t>
  </si>
  <si>
    <t xml:space="preserve">YAGEO  RC0603FR-07330KL  THICK FILM RESISTOR, 330KOHM, 100mW, 1% </t>
  </si>
  <si>
    <t xml:space="preserve">VISHAY DRALORIC  CRCW0603510RFKEA  Chipwiderstand, Oberflächenmontage, Thick Film, Baureihe AEC-Q200 CRCW, 510 ohm, 100 mW, ± 1% </t>
  </si>
  <si>
    <t>510 Ohm</t>
  </si>
  <si>
    <t>680 Ohm</t>
  </si>
  <si>
    <t xml:space="preserve">YAGEO  RC0603FR-07680RL  THICK FILM RESISTOR, 680 OHM, 100mW, 1% </t>
  </si>
  <si>
    <t>BUCHSE-2X3</t>
  </si>
  <si>
    <t>BUCHSE-2X5</t>
  </si>
  <si>
    <t>BUCHSE-1X8</t>
  </si>
  <si>
    <t>Conrad</t>
  </si>
  <si>
    <t xml:space="preserve">739457 - 62 </t>
  </si>
  <si>
    <t>Kurzschlussbrücke RM 2,54 Rastermaß: 2.54 mm 165-301-20-00 W &amp; P Products Inhalt: 1 St.</t>
  </si>
  <si>
    <t xml:space="preserve">MULTICOMP  MC0063W0603122R  Chipwiderstand, Oberflächenmontage, Dickschicht, Baureihe MC, 22 ohm, 63 mW, ± 1%, 50 V </t>
  </si>
  <si>
    <t xml:space="preserve">MULTICOMP  MC0063W0603130K  Chipwiderstand, Oberflächenmontage, Dickschicht, Baureihe MC, 30 kohm, 63 mW, ± 1%, 50 V </t>
  </si>
  <si>
    <t>TAIYO YUDEN  EMK325ABJ107MM-T  Keramikvielschichtkondensator, SMD, Baureihe M, 100 µF, ± 20%, X5R, 16 V, 1210 [Metrisch 3225]</t>
  </si>
  <si>
    <t>WURTH ELEKTRONIK  62201021121  Board-to-Board-Steckverbinder, vertikal, WR-PHD Series, Durchsteckmontage, Stiftleiste, 10, 1.27 mm</t>
  </si>
  <si>
    <t>1,27mm Pitch</t>
  </si>
  <si>
    <t>2.54mm Pitch</t>
  </si>
  <si>
    <t>4.7k Ohm</t>
  </si>
  <si>
    <t>30k Ohm</t>
  </si>
  <si>
    <t>22 Ohm</t>
  </si>
  <si>
    <t>220nF</t>
  </si>
  <si>
    <t>Keramikvielschichtkondensator, SMD, Baureihe C, 0.22 µF, ± 10%, X7R, 50 V</t>
  </si>
  <si>
    <t>22nF</t>
  </si>
  <si>
    <t xml:space="preserve">KEMET  C0603C223K5RACTU  Keramikvielschichtkondensator, SMD, Baureihe C, 0.022 µF, ± 10%, X7R, 50 V </t>
  </si>
  <si>
    <t>HARWIN M20 Stiftleiste, 2.54mm, 2-polig, 1-reihig, Gerade, Lötanschluss, 3A</t>
  </si>
  <si>
    <t>745-7065</t>
  </si>
  <si>
    <t>Buchsenleiste (Präzision) MPE Garry 2.54 mm Anzahl Reihen 2 Polzahl Gesamt 10 1 St.</t>
  </si>
  <si>
    <t xml:space="preserve">733799 - 62 </t>
  </si>
  <si>
    <t>Buchsenleiste (Präzision) econ connect 2.54 mm Anzahl Reihen 2 Polzahl Gesamt 6 1 St.</t>
  </si>
  <si>
    <t>1311391 - 62</t>
  </si>
  <si>
    <t>Buchsenleiste (Präzision) W &amp; P Products 2.54 mm Anzahl Reihen 1 Polzahl Gesamt 8 1 St.</t>
  </si>
  <si>
    <t xml:space="preserve">738280 - 62 </t>
  </si>
  <si>
    <t>Jumper</t>
  </si>
  <si>
    <t>Infineon BAT54-02V</t>
  </si>
  <si>
    <t xml:space="preserve">BOURNS  CR0603-JW-472GLF  Chipwiderstand, Oberflächenmontage, Dickschicht, Baureihe CR, 4.7 kohm, 100 mW, ± 5%, 50 V </t>
  </si>
  <si>
    <t>Name@Disti</t>
  </si>
  <si>
    <t>Sum (€)</t>
  </si>
  <si>
    <t xml:space="preserve">Price @1000pcs (€) </t>
  </si>
  <si>
    <t>(without board)</t>
  </si>
  <si>
    <t xml:space="preserve">total (estimated, €) </t>
  </si>
  <si>
    <t>parts:</t>
  </si>
  <si>
    <t>parts from Infineon</t>
  </si>
  <si>
    <t>Price @1000pcs (Eur.)  p.p.</t>
  </si>
  <si>
    <t>Total</t>
  </si>
  <si>
    <t>MOSFET</t>
  </si>
  <si>
    <t>Infineon BSC0925ND</t>
  </si>
  <si>
    <t>TISON-8</t>
  </si>
  <si>
    <t>BSC0925ND</t>
  </si>
  <si>
    <t>Driver</t>
  </si>
  <si>
    <t>International Rectifier IR2301</t>
  </si>
  <si>
    <t>SOIC8</t>
  </si>
  <si>
    <t>IR</t>
  </si>
  <si>
    <t>IR2301SPBF</t>
  </si>
  <si>
    <t>Controller</t>
  </si>
  <si>
    <t>Infineon XMC1302 Q040</t>
  </si>
  <si>
    <t>VQFN-40</t>
  </si>
  <si>
    <t>XMC1302-Q040X0064 AB</t>
  </si>
  <si>
    <t>LED(coloured)</t>
  </si>
  <si>
    <t>330 Ohm</t>
  </si>
  <si>
    <t xml:space="preserve">YAGEO (PHYCOMP)  RC0603FR-07330RL  Chipwiderstand, Oberflächenmontage, Thick Film, Baureihe RC, 330 ohm, 100 mW, ± 1%, 50 V </t>
  </si>
  <si>
    <t>100 Ohm</t>
  </si>
  <si>
    <t>BOURNS  CR0603-JW-101ELF  Chipwiderstand, Oberflächenmontage, Thick Film, Baureihe CR, 100 ohm, 100 mW, ± 5%, 50 V</t>
  </si>
  <si>
    <t>2.32k Ohm</t>
  </si>
  <si>
    <t>VISHAY DRALORIC  CRCW06032K32FKEA  Chipwiderstand, Oberflächenmontage, Thick Film, Baureihe AEC-Q200 CRCW, 2.32 kohm, 100 mW, ± 1%</t>
  </si>
  <si>
    <t>0 Ohm</t>
  </si>
  <si>
    <t xml:space="preserve">YAGEO  RC0603FR-070RL  Chipwiderstand, Oberflächenmontage, Thick Film, Baureihe RC, 0 ohm, 100 mW, ± 1%, 50 V </t>
  </si>
  <si>
    <t xml:space="preserve">C </t>
  </si>
  <si>
    <t>1µ F</t>
  </si>
  <si>
    <t xml:space="preserve">TDK  C1608X5R1A105K  CAPACITOR CERAMIC, 1UF, 10V, X5R, 10%, 0 </t>
  </si>
  <si>
    <t>100n F</t>
  </si>
  <si>
    <t xml:space="preserve">MULTICOMP  MCB0603R104KCT  Keramikvielschichtkondensator, SMD, MCB Series, 0.1 µF, ± 10%, X7R, 16 V, 0603 [Metrisch 1608] </t>
  </si>
  <si>
    <t>PINUS (motor controller - block commutation) *4 per LARIX board</t>
  </si>
  <si>
    <t>total (estimated,€)</t>
  </si>
  <si>
    <t>C1206</t>
  </si>
  <si>
    <t>47µ F/16V</t>
  </si>
  <si>
    <t>47µ F/4V</t>
  </si>
  <si>
    <t>TDK  C3216X5R1C476M160AB  CERAMIC CAPACITOR, 47UF, 16V, X5R, 1206</t>
  </si>
  <si>
    <t>all material (estimated, €) without boards:</t>
  </si>
  <si>
    <t xml:space="preserve">LARIX_V5 board      14.12.2015       </t>
  </si>
  <si>
    <t>DSO-8</t>
  </si>
  <si>
    <t>TI SN74LVC2T45DCT</t>
  </si>
  <si>
    <t>Tranceiver</t>
  </si>
  <si>
    <t>TEXAS INSTRUMENTS  SN74LVC2T45DCTT  TRANCEIVER,SMD</t>
  </si>
  <si>
    <t>4,7µF</t>
  </si>
  <si>
    <t xml:space="preserve">TDK  C2012X7R1C475K125AB  Keramikvielschichtkondensator, SMD, Baureihe C, 4.7 µF, ± 10%, X7R, 16 V, 0805 [Metrisch 2012] </t>
  </si>
  <si>
    <t>2346939RL</t>
  </si>
  <si>
    <t>On Board Debugger</t>
  </si>
  <si>
    <t>Infineon XMC4200 Q48F256</t>
  </si>
  <si>
    <t>LQFP100</t>
  </si>
  <si>
    <t>VQFN48</t>
  </si>
  <si>
    <t>XMC4200 Q48F256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</si>
</sst>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4"/>
      <color theme="6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theme="9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22"/>
      <color rgb="FFFA7D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17" borderId="0" xfId="26" applyFont="1"/>
    <xf numFmtId="0" fontId="19" fillId="17" borderId="0" xfId="26" applyFont="1"/>
    <xf numFmtId="0" fontId="17" fillId="20" borderId="10" xfId="29" applyBorder="1"/>
    <xf numFmtId="0" fontId="1" fillId="18" borderId="11" xfId="27" applyBorder="1"/>
    <xf numFmtId="0" fontId="1" fillId="18" borderId="12" xfId="27" applyBorder="1"/>
    <xf numFmtId="0" fontId="17" fillId="17" borderId="0" xfId="26" applyBorder="1"/>
    <xf numFmtId="49" fontId="1" fillId="18" borderId="11" xfId="27" applyNumberFormat="1" applyBorder="1"/>
    <xf numFmtId="0" fontId="0" fillId="18" borderId="11" xfId="27" applyFont="1" applyBorder="1"/>
    <xf numFmtId="0" fontId="17" fillId="17" borderId="0" xfId="26"/>
    <xf numFmtId="0" fontId="21" fillId="0" borderId="0" xfId="0" applyFont="1"/>
    <xf numFmtId="0" fontId="22" fillId="0" borderId="0" xfId="0" applyFont="1"/>
    <xf numFmtId="0" fontId="23" fillId="0" borderId="0" xfId="0" applyFont="1"/>
    <xf numFmtId="14" fontId="18" fillId="17" borderId="0" xfId="26" applyNumberFormat="1" applyFont="1"/>
    <xf numFmtId="0" fontId="17" fillId="29" borderId="0" xfId="38"/>
    <xf numFmtId="0" fontId="0" fillId="0" borderId="0" xfId="0"/>
    <xf numFmtId="0" fontId="20" fillId="0" borderId="0" xfId="0" applyFont="1"/>
    <xf numFmtId="0" fontId="19" fillId="29" borderId="0" xfId="38" applyFont="1"/>
    <xf numFmtId="0" fontId="17" fillId="32" borderId="10" xfId="41" applyBorder="1"/>
    <xf numFmtId="0" fontId="1" fillId="30" borderId="11" xfId="39" applyBorder="1"/>
    <xf numFmtId="0" fontId="1" fillId="30" borderId="12" xfId="39" applyBorder="1"/>
    <xf numFmtId="0" fontId="0" fillId="30" borderId="11" xfId="39" applyFont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29" borderId="0" xfId="38" applyFont="1"/>
    <xf numFmtId="0" fontId="27" fillId="17" borderId="0" xfId="26" applyFont="1" applyBorder="1"/>
    <xf numFmtId="0" fontId="27" fillId="17" borderId="0" xfId="26" applyFont="1"/>
    <xf numFmtId="0" fontId="11" fillId="6" borderId="4" xfId="11"/>
    <xf numFmtId="0" fontId="28" fillId="6" borderId="4" xfId="11" applyFont="1"/>
    <xf numFmtId="0" fontId="29" fillId="6" borderId="4" xfId="11" applyFont="1"/>
    <xf numFmtId="0" fontId="1" fillId="18" borderId="13" xfId="27" applyBorder="1"/>
    <xf numFmtId="0" fontId="0" fillId="18" borderId="12" xfId="27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me@Dis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80"/>
  <sheetViews>
    <sheetView tabSelected="1" topLeftCell="A49" zoomScaleNormal="100" workbookViewId="0">
      <selection activeCell="A8" sqref="A8"/>
    </sheetView>
  </sheetViews>
  <sheetFormatPr defaultRowHeight="15" x14ac:dyDescent="0.25"/>
  <cols>
    <col min="2" max="2" width="23" customWidth="1"/>
    <col min="3" max="3" width="27.7109375" customWidth="1"/>
    <col min="4" max="4" width="18.5703125" customWidth="1"/>
    <col min="7" max="7" width="18.7109375" customWidth="1"/>
    <col min="8" max="8" width="15.28515625" customWidth="1"/>
    <col min="9" max="9" width="20.28515625" customWidth="1"/>
    <col min="10" max="10" width="11.28515625" customWidth="1"/>
  </cols>
  <sheetData>
    <row r="5" spans="2:10" ht="31.5" x14ac:dyDescent="0.5">
      <c r="B5" s="2" t="s">
        <v>191</v>
      </c>
      <c r="C5" s="1"/>
      <c r="D5" s="1"/>
      <c r="E5" s="1"/>
      <c r="F5" s="1"/>
      <c r="G5" s="1"/>
      <c r="H5" s="1"/>
      <c r="I5" s="13"/>
      <c r="J5" s="1"/>
    </row>
    <row r="6" spans="2:10" x14ac:dyDescent="0.25">
      <c r="B6" s="3" t="s">
        <v>37</v>
      </c>
      <c r="C6" s="3" t="s">
        <v>38</v>
      </c>
      <c r="D6" s="3" t="s">
        <v>0</v>
      </c>
      <c r="E6" s="3" t="s">
        <v>26</v>
      </c>
      <c r="F6" s="3" t="s">
        <v>27</v>
      </c>
      <c r="G6" s="3" t="s">
        <v>148</v>
      </c>
      <c r="H6" s="3" t="s">
        <v>29</v>
      </c>
      <c r="I6" s="3" t="s">
        <v>150</v>
      </c>
      <c r="J6" s="3" t="s">
        <v>149</v>
      </c>
    </row>
    <row r="7" spans="2:10" x14ac:dyDescent="0.25">
      <c r="B7" s="4" t="s">
        <v>43</v>
      </c>
      <c r="C7" s="4" t="s">
        <v>96</v>
      </c>
      <c r="D7" s="4" t="s">
        <v>94</v>
      </c>
      <c r="E7" s="4">
        <v>1</v>
      </c>
      <c r="F7" s="4" t="s">
        <v>35</v>
      </c>
      <c r="G7" s="4" t="s">
        <v>95</v>
      </c>
      <c r="H7" s="8" t="s">
        <v>36</v>
      </c>
      <c r="I7" s="4" t="s">
        <v>36</v>
      </c>
      <c r="J7" s="4"/>
    </row>
    <row r="8" spans="2:10" x14ac:dyDescent="0.25">
      <c r="B8" s="4" t="s">
        <v>43</v>
      </c>
      <c r="C8" s="8" t="s">
        <v>146</v>
      </c>
      <c r="D8" s="4" t="s">
        <v>13</v>
      </c>
      <c r="E8" s="4">
        <v>1</v>
      </c>
      <c r="F8" s="4" t="s">
        <v>35</v>
      </c>
      <c r="G8" s="4" t="s">
        <v>13</v>
      </c>
      <c r="H8" s="8" t="s">
        <v>36</v>
      </c>
      <c r="I8" s="4">
        <v>0.03</v>
      </c>
      <c r="J8" s="4">
        <f>I8*E8</f>
        <v>0.03</v>
      </c>
    </row>
    <row r="9" spans="2:10" x14ac:dyDescent="0.25">
      <c r="B9" s="4" t="s">
        <v>43</v>
      </c>
      <c r="C9" s="4" t="s">
        <v>93</v>
      </c>
      <c r="D9" s="8" t="s">
        <v>94</v>
      </c>
      <c r="E9" s="4">
        <v>2</v>
      </c>
      <c r="F9" s="4" t="s">
        <v>35</v>
      </c>
      <c r="G9" s="4" t="s">
        <v>11</v>
      </c>
      <c r="H9" s="8" t="s">
        <v>36</v>
      </c>
      <c r="I9" s="4">
        <v>0.06</v>
      </c>
      <c r="J9" s="4">
        <f>I9*E9</f>
        <v>0.12</v>
      </c>
    </row>
    <row r="10" spans="2:10" x14ac:dyDescent="0.25">
      <c r="B10" s="4" t="s">
        <v>44</v>
      </c>
      <c r="C10" s="4" t="s">
        <v>71</v>
      </c>
      <c r="D10" s="4" t="s">
        <v>17</v>
      </c>
      <c r="E10" s="4">
        <v>4</v>
      </c>
      <c r="F10" s="4" t="s">
        <v>35</v>
      </c>
      <c r="G10" s="4" t="s">
        <v>72</v>
      </c>
      <c r="H10" s="8" t="s">
        <v>36</v>
      </c>
      <c r="I10" s="4">
        <v>0.19</v>
      </c>
      <c r="J10" s="4">
        <f>I10*E10</f>
        <v>0.76</v>
      </c>
    </row>
    <row r="11" spans="2:10" x14ac:dyDescent="0.25">
      <c r="B11" s="4" t="s">
        <v>32</v>
      </c>
      <c r="C11" s="4" t="s">
        <v>33</v>
      </c>
      <c r="D11" s="4" t="s">
        <v>34</v>
      </c>
      <c r="E11" s="4">
        <v>1</v>
      </c>
      <c r="F11" s="4" t="s">
        <v>35</v>
      </c>
      <c r="G11" s="4" t="s">
        <v>15</v>
      </c>
      <c r="H11" s="7" t="s">
        <v>36</v>
      </c>
      <c r="I11" s="4" t="s">
        <v>36</v>
      </c>
      <c r="J11" s="4"/>
    </row>
    <row r="12" spans="2:10" x14ac:dyDescent="0.25">
      <c r="B12" s="4" t="s">
        <v>43</v>
      </c>
      <c r="C12" s="4" t="s">
        <v>99</v>
      </c>
      <c r="D12" s="4" t="s">
        <v>100</v>
      </c>
      <c r="E12" s="4">
        <v>2</v>
      </c>
      <c r="F12" s="4" t="s">
        <v>35</v>
      </c>
      <c r="G12" s="4" t="s">
        <v>12</v>
      </c>
      <c r="H12" s="8" t="s">
        <v>36</v>
      </c>
      <c r="I12" s="4">
        <v>0.05</v>
      </c>
      <c r="J12" s="4">
        <f>I12*E12</f>
        <v>0.1</v>
      </c>
    </row>
    <row r="13" spans="2:10" x14ac:dyDescent="0.25">
      <c r="B13" s="4" t="s">
        <v>43</v>
      </c>
      <c r="C13" s="4" t="s">
        <v>97</v>
      </c>
      <c r="D13" s="4" t="s">
        <v>98</v>
      </c>
      <c r="E13" s="4">
        <v>2</v>
      </c>
      <c r="F13" s="4" t="s">
        <v>35</v>
      </c>
      <c r="G13" s="4" t="s">
        <v>10</v>
      </c>
      <c r="H13" s="8" t="s">
        <v>36</v>
      </c>
      <c r="I13" s="4">
        <v>0.04</v>
      </c>
      <c r="J13" s="4">
        <f>I13*E13</f>
        <v>0.08</v>
      </c>
    </row>
    <row r="14" spans="2:10" x14ac:dyDescent="0.25">
      <c r="B14" s="4" t="s">
        <v>82</v>
      </c>
      <c r="C14" s="4" t="s">
        <v>83</v>
      </c>
      <c r="D14" s="4" t="s">
        <v>25</v>
      </c>
      <c r="E14" s="4">
        <v>1</v>
      </c>
      <c r="F14" s="4" t="s">
        <v>35</v>
      </c>
      <c r="G14" s="4" t="s">
        <v>24</v>
      </c>
      <c r="H14" s="8" t="s">
        <v>36</v>
      </c>
      <c r="I14" s="4">
        <v>0.15</v>
      </c>
      <c r="J14" s="4">
        <f>I14*E14</f>
        <v>0.15</v>
      </c>
    </row>
    <row r="15" spans="2:10" x14ac:dyDescent="0.25">
      <c r="B15" s="4" t="s">
        <v>75</v>
      </c>
      <c r="C15" s="4" t="s">
        <v>76</v>
      </c>
      <c r="D15" s="4" t="s">
        <v>77</v>
      </c>
      <c r="E15" s="4">
        <v>1</v>
      </c>
      <c r="F15" s="4" t="s">
        <v>35</v>
      </c>
      <c r="G15" s="4" t="s">
        <v>78</v>
      </c>
      <c r="H15" s="8" t="s">
        <v>36</v>
      </c>
      <c r="I15" s="4">
        <v>0.63</v>
      </c>
      <c r="J15" s="4">
        <f>I15*E15</f>
        <v>0.63</v>
      </c>
    </row>
    <row r="16" spans="2:10" x14ac:dyDescent="0.25">
      <c r="B16" s="4" t="s">
        <v>79</v>
      </c>
      <c r="C16" s="4" t="s">
        <v>80</v>
      </c>
      <c r="D16" s="4" t="s">
        <v>19</v>
      </c>
      <c r="E16" s="4">
        <v>1</v>
      </c>
      <c r="F16" s="4" t="s">
        <v>35</v>
      </c>
      <c r="G16" s="4" t="s">
        <v>81</v>
      </c>
      <c r="H16" s="4" t="s">
        <v>36</v>
      </c>
      <c r="I16" s="4" t="s">
        <v>36</v>
      </c>
      <c r="J16" s="4"/>
    </row>
    <row r="17" spans="2:10" s="15" customFormat="1" x14ac:dyDescent="0.25">
      <c r="B17" s="8" t="s">
        <v>199</v>
      </c>
      <c r="C17" s="8" t="s">
        <v>200</v>
      </c>
      <c r="D17" s="8" t="s">
        <v>202</v>
      </c>
      <c r="E17" s="4">
        <v>1</v>
      </c>
      <c r="F17" s="8" t="s">
        <v>35</v>
      </c>
      <c r="G17" s="8" t="s">
        <v>203</v>
      </c>
      <c r="H17" s="8" t="s">
        <v>36</v>
      </c>
      <c r="I17" s="4">
        <v>2.93</v>
      </c>
      <c r="J17" s="4">
        <f t="shared" ref="J17" si="0">I17*E17</f>
        <v>2.93</v>
      </c>
    </row>
    <row r="18" spans="2:10" x14ac:dyDescent="0.25">
      <c r="B18" s="4" t="s">
        <v>47</v>
      </c>
      <c r="C18" s="4" t="s">
        <v>48</v>
      </c>
      <c r="D18" s="8" t="s">
        <v>201</v>
      </c>
      <c r="E18" s="4">
        <v>1</v>
      </c>
      <c r="F18" s="4" t="s">
        <v>35</v>
      </c>
      <c r="G18" s="4" t="s">
        <v>49</v>
      </c>
      <c r="H18" s="8" t="s">
        <v>36</v>
      </c>
      <c r="I18" s="4">
        <v>6.14</v>
      </c>
      <c r="J18" s="4">
        <f t="shared" ref="J18:J52" si="1">I18*E18</f>
        <v>6.14</v>
      </c>
    </row>
    <row r="19" spans="2:10" x14ac:dyDescent="0.25">
      <c r="B19" s="4" t="s">
        <v>88</v>
      </c>
      <c r="C19" s="4" t="s">
        <v>89</v>
      </c>
      <c r="D19" s="4" t="s">
        <v>90</v>
      </c>
      <c r="E19" s="4">
        <v>1</v>
      </c>
      <c r="F19" s="4" t="s">
        <v>63</v>
      </c>
      <c r="G19" s="4" t="s">
        <v>91</v>
      </c>
      <c r="H19" s="4" t="s">
        <v>92</v>
      </c>
      <c r="I19" s="4">
        <v>9.6</v>
      </c>
      <c r="J19" s="4">
        <f t="shared" si="1"/>
        <v>9.6</v>
      </c>
    </row>
    <row r="20" spans="2:10" x14ac:dyDescent="0.25">
      <c r="B20" s="4" t="s">
        <v>46</v>
      </c>
      <c r="C20" s="4" t="s">
        <v>50</v>
      </c>
      <c r="D20" s="4" t="s">
        <v>51</v>
      </c>
      <c r="E20" s="4">
        <v>1</v>
      </c>
      <c r="F20" s="4" t="s">
        <v>52</v>
      </c>
      <c r="G20" s="4" t="s">
        <v>53</v>
      </c>
      <c r="H20" s="4">
        <v>2143310</v>
      </c>
      <c r="I20" s="4">
        <v>13.84</v>
      </c>
      <c r="J20" s="4">
        <f t="shared" si="1"/>
        <v>13.84</v>
      </c>
    </row>
    <row r="21" spans="2:10" s="15" customFormat="1" x14ac:dyDescent="0.25">
      <c r="B21" s="8" t="s">
        <v>41</v>
      </c>
      <c r="C21" s="8" t="s">
        <v>196</v>
      </c>
      <c r="D21" s="8" t="s">
        <v>57</v>
      </c>
      <c r="E21" s="4">
        <v>1</v>
      </c>
      <c r="F21" s="8" t="s">
        <v>52</v>
      </c>
      <c r="G21" s="8" t="s">
        <v>197</v>
      </c>
      <c r="H21" s="8" t="s">
        <v>198</v>
      </c>
      <c r="I21" s="4">
        <v>8.09E-2</v>
      </c>
      <c r="J21" s="4">
        <f t="shared" si="1"/>
        <v>8.09E-2</v>
      </c>
    </row>
    <row r="22" spans="2:10" x14ac:dyDescent="0.25">
      <c r="B22" s="4" t="s">
        <v>41</v>
      </c>
      <c r="C22" s="4" t="s">
        <v>56</v>
      </c>
      <c r="D22" s="4" t="s">
        <v>57</v>
      </c>
      <c r="E22" s="4">
        <v>7</v>
      </c>
      <c r="F22" s="4" t="s">
        <v>52</v>
      </c>
      <c r="G22" s="4" t="s">
        <v>58</v>
      </c>
      <c r="H22" s="4">
        <v>1844255</v>
      </c>
      <c r="I22" s="4">
        <v>0.14299999999999999</v>
      </c>
      <c r="J22" s="4">
        <f t="shared" si="1"/>
        <v>1.0009999999999999</v>
      </c>
    </row>
    <row r="23" spans="2:10" x14ac:dyDescent="0.25">
      <c r="B23" s="4" t="s">
        <v>41</v>
      </c>
      <c r="C23" s="4" t="s">
        <v>6</v>
      </c>
      <c r="D23" s="4" t="s">
        <v>7</v>
      </c>
      <c r="E23" s="4">
        <v>3</v>
      </c>
      <c r="F23" s="4" t="s">
        <v>52</v>
      </c>
      <c r="G23" s="4" t="s">
        <v>126</v>
      </c>
      <c r="H23" s="4">
        <v>2309033</v>
      </c>
      <c r="I23" s="4">
        <v>0.64600000000000002</v>
      </c>
      <c r="J23" s="4">
        <f t="shared" si="1"/>
        <v>1.9380000000000002</v>
      </c>
    </row>
    <row r="24" spans="2:10" x14ac:dyDescent="0.25">
      <c r="B24" s="4" t="s">
        <v>41</v>
      </c>
      <c r="C24" s="4" t="s">
        <v>2</v>
      </c>
      <c r="D24" s="4" t="s">
        <v>3</v>
      </c>
      <c r="E24" s="4">
        <v>21</v>
      </c>
      <c r="F24" s="4" t="s">
        <v>52</v>
      </c>
      <c r="G24" s="4" t="s">
        <v>54</v>
      </c>
      <c r="H24" s="4">
        <v>1735535</v>
      </c>
      <c r="I24" s="4">
        <v>0.252</v>
      </c>
      <c r="J24" s="4">
        <f t="shared" si="1"/>
        <v>5.2919999999999998</v>
      </c>
    </row>
    <row r="25" spans="2:10" x14ac:dyDescent="0.25">
      <c r="B25" s="4" t="s">
        <v>41</v>
      </c>
      <c r="C25" s="4" t="s">
        <v>5</v>
      </c>
      <c r="D25" s="4" t="s">
        <v>3</v>
      </c>
      <c r="E25" s="4">
        <v>1</v>
      </c>
      <c r="F25" s="4" t="s">
        <v>52</v>
      </c>
      <c r="G25" s="4" t="s">
        <v>55</v>
      </c>
      <c r="H25" s="4">
        <v>8819980</v>
      </c>
      <c r="I25" s="4">
        <v>2.2200000000000001E-2</v>
      </c>
      <c r="J25" s="4">
        <f t="shared" si="1"/>
        <v>2.2200000000000001E-2</v>
      </c>
    </row>
    <row r="26" spans="2:10" x14ac:dyDescent="0.25">
      <c r="B26" s="4" t="s">
        <v>41</v>
      </c>
      <c r="C26" s="4" t="s">
        <v>4</v>
      </c>
      <c r="D26" s="4" t="s">
        <v>3</v>
      </c>
      <c r="E26" s="4">
        <v>4</v>
      </c>
      <c r="F26" s="4" t="s">
        <v>52</v>
      </c>
      <c r="G26" s="4" t="s">
        <v>59</v>
      </c>
      <c r="H26" s="4">
        <v>1414614</v>
      </c>
      <c r="I26" s="4">
        <v>2.3099999999999999E-2</v>
      </c>
      <c r="J26" s="4">
        <f t="shared" si="1"/>
        <v>9.2399999999999996E-2</v>
      </c>
    </row>
    <row r="27" spans="2:10" x14ac:dyDescent="0.25">
      <c r="B27" s="4" t="s">
        <v>41</v>
      </c>
      <c r="C27" s="4" t="s">
        <v>133</v>
      </c>
      <c r="D27" s="4" t="s">
        <v>3</v>
      </c>
      <c r="E27" s="4">
        <v>3</v>
      </c>
      <c r="F27" s="4" t="s">
        <v>52</v>
      </c>
      <c r="G27" s="4" t="s">
        <v>134</v>
      </c>
      <c r="H27" s="4">
        <v>2346906</v>
      </c>
      <c r="I27" s="4">
        <v>3.9399999999999998E-2</v>
      </c>
      <c r="J27" s="4">
        <f t="shared" si="1"/>
        <v>0.1182</v>
      </c>
    </row>
    <row r="28" spans="2:10" x14ac:dyDescent="0.25">
      <c r="B28" s="4" t="s">
        <v>41</v>
      </c>
      <c r="C28" s="4" t="s">
        <v>135</v>
      </c>
      <c r="D28" s="4" t="s">
        <v>3</v>
      </c>
      <c r="E28" s="4">
        <v>1</v>
      </c>
      <c r="F28" s="4" t="s">
        <v>52</v>
      </c>
      <c r="G28" s="4" t="s">
        <v>136</v>
      </c>
      <c r="H28" s="4">
        <v>1414625</v>
      </c>
      <c r="I28" s="4">
        <v>1.4800000000000001E-2</v>
      </c>
      <c r="J28" s="4">
        <f t="shared" si="1"/>
        <v>1.4800000000000001E-2</v>
      </c>
    </row>
    <row r="29" spans="2:10" x14ac:dyDescent="0.25">
      <c r="B29" s="4" t="s">
        <v>39</v>
      </c>
      <c r="C29" s="4" t="s">
        <v>128</v>
      </c>
      <c r="D29" s="4" t="s">
        <v>8</v>
      </c>
      <c r="E29" s="4">
        <v>1</v>
      </c>
      <c r="F29" s="4" t="s">
        <v>52</v>
      </c>
      <c r="G29" s="4" t="s">
        <v>127</v>
      </c>
      <c r="H29" s="4">
        <v>2356245</v>
      </c>
      <c r="I29" s="4">
        <v>0.61199999999999999</v>
      </c>
      <c r="J29" s="4">
        <f t="shared" si="1"/>
        <v>0.61199999999999999</v>
      </c>
    </row>
    <row r="30" spans="2:10" x14ac:dyDescent="0.25">
      <c r="B30" s="4" t="s">
        <v>39</v>
      </c>
      <c r="C30" s="4" t="s">
        <v>129</v>
      </c>
      <c r="D30" s="4" t="s">
        <v>120</v>
      </c>
      <c r="E30" s="4">
        <v>1</v>
      </c>
      <c r="F30" s="4" t="s">
        <v>121</v>
      </c>
      <c r="G30" s="4" t="s">
        <v>143</v>
      </c>
      <c r="H30" s="4" t="s">
        <v>144</v>
      </c>
      <c r="I30" s="4">
        <v>0.41</v>
      </c>
      <c r="J30" s="4">
        <f t="shared" si="1"/>
        <v>0.41</v>
      </c>
    </row>
    <row r="31" spans="2:10" x14ac:dyDescent="0.25">
      <c r="B31" s="4" t="s">
        <v>39</v>
      </c>
      <c r="C31" s="4" t="s">
        <v>129</v>
      </c>
      <c r="D31" s="4" t="s">
        <v>9</v>
      </c>
      <c r="E31" s="4">
        <v>1</v>
      </c>
      <c r="F31" s="4" t="s">
        <v>63</v>
      </c>
      <c r="G31" s="4" t="s">
        <v>137</v>
      </c>
      <c r="H31" s="4" t="s">
        <v>138</v>
      </c>
      <c r="I31" s="4">
        <v>5.3999999999999999E-2</v>
      </c>
      <c r="J31" s="4">
        <f t="shared" si="1"/>
        <v>5.3999999999999999E-2</v>
      </c>
    </row>
    <row r="32" spans="2:10" x14ac:dyDescent="0.25">
      <c r="B32" s="4" t="s">
        <v>39</v>
      </c>
      <c r="C32" s="4" t="s">
        <v>129</v>
      </c>
      <c r="D32" s="4" t="s">
        <v>118</v>
      </c>
      <c r="E32" s="4">
        <v>4</v>
      </c>
      <c r="F32" s="4" t="s">
        <v>121</v>
      </c>
      <c r="G32" s="4" t="s">
        <v>141</v>
      </c>
      <c r="H32" s="4" t="s">
        <v>142</v>
      </c>
      <c r="I32" s="4">
        <v>0.45</v>
      </c>
      <c r="J32" s="4">
        <f t="shared" si="1"/>
        <v>1.8</v>
      </c>
    </row>
    <row r="33" spans="2:10" x14ac:dyDescent="0.25">
      <c r="B33" s="4" t="s">
        <v>39</v>
      </c>
      <c r="C33" s="4" t="s">
        <v>129</v>
      </c>
      <c r="D33" s="4" t="s">
        <v>119</v>
      </c>
      <c r="E33" s="4">
        <v>4</v>
      </c>
      <c r="F33" s="4" t="s">
        <v>121</v>
      </c>
      <c r="G33" s="4" t="s">
        <v>139</v>
      </c>
      <c r="H33" s="4" t="s">
        <v>140</v>
      </c>
      <c r="I33" s="4">
        <v>0.7</v>
      </c>
      <c r="J33" s="4">
        <f t="shared" si="1"/>
        <v>2.8</v>
      </c>
    </row>
    <row r="34" spans="2:10" x14ac:dyDescent="0.25">
      <c r="B34" s="4" t="s">
        <v>40</v>
      </c>
      <c r="C34" s="4" t="s">
        <v>145</v>
      </c>
      <c r="D34" s="4" t="s">
        <v>40</v>
      </c>
      <c r="E34" s="4">
        <v>1</v>
      </c>
      <c r="F34" s="4" t="s">
        <v>121</v>
      </c>
      <c r="G34" s="4" t="s">
        <v>123</v>
      </c>
      <c r="H34" s="4" t="s">
        <v>122</v>
      </c>
      <c r="I34" s="4">
        <v>0.08</v>
      </c>
      <c r="J34" s="4">
        <f t="shared" si="1"/>
        <v>0.08</v>
      </c>
    </row>
    <row r="35" spans="2:10" x14ac:dyDescent="0.25">
      <c r="B35" s="4" t="s">
        <v>45</v>
      </c>
      <c r="C35" s="4" t="s">
        <v>1</v>
      </c>
      <c r="D35" s="4" t="s">
        <v>84</v>
      </c>
      <c r="E35" s="4">
        <v>2</v>
      </c>
      <c r="F35" s="4" t="s">
        <v>52</v>
      </c>
      <c r="G35" s="4" t="s">
        <v>85</v>
      </c>
      <c r="H35" s="4">
        <v>1635896</v>
      </c>
      <c r="I35" s="4">
        <v>0.64100000000000001</v>
      </c>
      <c r="J35" s="4">
        <f t="shared" si="1"/>
        <v>1.282</v>
      </c>
    </row>
    <row r="36" spans="2:10" x14ac:dyDescent="0.25">
      <c r="B36" s="4" t="s">
        <v>45</v>
      </c>
      <c r="C36" s="4" t="s">
        <v>16</v>
      </c>
      <c r="D36" s="4" t="s">
        <v>86</v>
      </c>
      <c r="E36" s="4">
        <v>4</v>
      </c>
      <c r="F36" s="4" t="s">
        <v>52</v>
      </c>
      <c r="G36" s="4" t="s">
        <v>87</v>
      </c>
      <c r="H36" s="4">
        <v>1515746</v>
      </c>
      <c r="I36" s="4">
        <v>4.9399999999999999E-2</v>
      </c>
      <c r="J36" s="4">
        <f t="shared" si="1"/>
        <v>0.1976</v>
      </c>
    </row>
    <row r="37" spans="2:10" x14ac:dyDescent="0.25">
      <c r="B37" s="4" t="s">
        <v>18</v>
      </c>
      <c r="C37" s="4" t="s">
        <v>73</v>
      </c>
      <c r="D37" s="4" t="s">
        <v>30</v>
      </c>
      <c r="E37" s="4">
        <v>8</v>
      </c>
      <c r="F37" s="4" t="s">
        <v>52</v>
      </c>
      <c r="G37" s="4" t="s">
        <v>74</v>
      </c>
      <c r="H37" s="4">
        <v>2112124</v>
      </c>
      <c r="I37" s="4">
        <v>0.18</v>
      </c>
      <c r="J37" s="4">
        <f t="shared" si="1"/>
        <v>1.44</v>
      </c>
    </row>
    <row r="38" spans="2:10" x14ac:dyDescent="0.25">
      <c r="B38" s="4" t="s">
        <v>60</v>
      </c>
      <c r="C38" s="4" t="s">
        <v>61</v>
      </c>
      <c r="D38" s="4" t="s">
        <v>62</v>
      </c>
      <c r="E38" s="4">
        <v>2</v>
      </c>
      <c r="F38" s="4" t="s">
        <v>63</v>
      </c>
      <c r="G38" s="4" t="s">
        <v>64</v>
      </c>
      <c r="H38" s="4">
        <v>2308707</v>
      </c>
      <c r="I38" s="4">
        <v>1.03</v>
      </c>
      <c r="J38" s="4">
        <f t="shared" si="1"/>
        <v>2.06</v>
      </c>
    </row>
    <row r="39" spans="2:10" x14ac:dyDescent="0.25">
      <c r="B39" s="4" t="s">
        <v>42</v>
      </c>
      <c r="C39" s="4" t="s">
        <v>101</v>
      </c>
      <c r="D39" s="4" t="s">
        <v>20</v>
      </c>
      <c r="E39" s="4">
        <v>6</v>
      </c>
      <c r="F39" s="4" t="s">
        <v>52</v>
      </c>
      <c r="G39" s="4" t="s">
        <v>102</v>
      </c>
      <c r="H39" s="4">
        <v>9237755</v>
      </c>
      <c r="I39" s="4">
        <v>8.9999999999999993E-3</v>
      </c>
      <c r="J39" s="4">
        <f t="shared" si="1"/>
        <v>5.3999999999999992E-2</v>
      </c>
    </row>
    <row r="40" spans="2:10" x14ac:dyDescent="0.25">
      <c r="B40" s="4" t="s">
        <v>42</v>
      </c>
      <c r="C40" s="4" t="s">
        <v>103</v>
      </c>
      <c r="D40" s="4" t="s">
        <v>20</v>
      </c>
      <c r="E40" s="4">
        <v>1</v>
      </c>
      <c r="F40" s="4" t="s">
        <v>52</v>
      </c>
      <c r="G40" s="4" t="s">
        <v>104</v>
      </c>
      <c r="H40" s="4">
        <v>1799464</v>
      </c>
      <c r="I40" s="4">
        <v>3.0000000000000001E-3</v>
      </c>
      <c r="J40" s="4">
        <f t="shared" si="1"/>
        <v>3.0000000000000001E-3</v>
      </c>
    </row>
    <row r="41" spans="2:10" x14ac:dyDescent="0.25">
      <c r="B41" s="4" t="s">
        <v>42</v>
      </c>
      <c r="C41" s="4" t="s">
        <v>105</v>
      </c>
      <c r="D41" s="4" t="s">
        <v>20</v>
      </c>
      <c r="E41" s="4">
        <v>1</v>
      </c>
      <c r="F41" s="4" t="s">
        <v>52</v>
      </c>
      <c r="G41" s="4" t="s">
        <v>106</v>
      </c>
      <c r="H41" s="4">
        <v>9330798</v>
      </c>
      <c r="I41" s="4">
        <v>1.4E-2</v>
      </c>
      <c r="J41" s="4">
        <f t="shared" si="1"/>
        <v>1.4E-2</v>
      </c>
    </row>
    <row r="42" spans="2:10" x14ac:dyDescent="0.25">
      <c r="B42" s="4" t="s">
        <v>42</v>
      </c>
      <c r="C42" s="4" t="s">
        <v>132</v>
      </c>
      <c r="D42" s="4" t="s">
        <v>20</v>
      </c>
      <c r="E42" s="4">
        <v>4</v>
      </c>
      <c r="F42" s="4" t="s">
        <v>52</v>
      </c>
      <c r="G42" s="4" t="s">
        <v>124</v>
      </c>
      <c r="H42" s="4">
        <v>9330844</v>
      </c>
      <c r="I42" s="4">
        <v>6.0000000000000001E-3</v>
      </c>
      <c r="J42" s="4">
        <f t="shared" si="1"/>
        <v>2.4E-2</v>
      </c>
    </row>
    <row r="43" spans="2:10" x14ac:dyDescent="0.25">
      <c r="B43" s="4" t="s">
        <v>42</v>
      </c>
      <c r="C43" s="4" t="s">
        <v>107</v>
      </c>
      <c r="D43" s="4" t="s">
        <v>20</v>
      </c>
      <c r="E43" s="4">
        <v>1</v>
      </c>
      <c r="F43" s="4" t="s">
        <v>52</v>
      </c>
      <c r="G43" s="4" t="s">
        <v>108</v>
      </c>
      <c r="H43" s="4" t="s">
        <v>109</v>
      </c>
      <c r="I43" s="4">
        <v>5.0700000000000002E-2</v>
      </c>
      <c r="J43" s="4">
        <f t="shared" si="1"/>
        <v>5.0700000000000002E-2</v>
      </c>
    </row>
    <row r="44" spans="2:10" x14ac:dyDescent="0.25">
      <c r="B44" s="4" t="s">
        <v>42</v>
      </c>
      <c r="C44" s="4" t="s">
        <v>110</v>
      </c>
      <c r="D44" s="4" t="s">
        <v>20</v>
      </c>
      <c r="E44" s="4">
        <v>1</v>
      </c>
      <c r="F44" s="4" t="s">
        <v>52</v>
      </c>
      <c r="G44" s="4" t="s">
        <v>111</v>
      </c>
      <c r="H44" s="4">
        <v>1170629</v>
      </c>
      <c r="I44" s="4">
        <v>3.9899999999999998E-2</v>
      </c>
      <c r="J44" s="4">
        <f t="shared" si="1"/>
        <v>3.9899999999999998E-2</v>
      </c>
    </row>
    <row r="45" spans="2:10" x14ac:dyDescent="0.25">
      <c r="B45" s="4" t="s">
        <v>42</v>
      </c>
      <c r="C45" s="4" t="s">
        <v>131</v>
      </c>
      <c r="D45" s="4" t="s">
        <v>20</v>
      </c>
      <c r="E45" s="4">
        <v>3</v>
      </c>
      <c r="F45" s="4" t="s">
        <v>52</v>
      </c>
      <c r="G45" s="4" t="s">
        <v>125</v>
      </c>
      <c r="H45" s="4">
        <v>9330984</v>
      </c>
      <c r="I45" s="4">
        <v>6.0000000000000001E-3</v>
      </c>
      <c r="J45" s="4">
        <f t="shared" si="1"/>
        <v>1.8000000000000002E-2</v>
      </c>
    </row>
    <row r="46" spans="2:10" x14ac:dyDescent="0.25">
      <c r="B46" s="4" t="s">
        <v>42</v>
      </c>
      <c r="C46" s="4" t="s">
        <v>112</v>
      </c>
      <c r="D46" s="4" t="s">
        <v>20</v>
      </c>
      <c r="E46" s="4">
        <v>1</v>
      </c>
      <c r="F46" s="4" t="s">
        <v>52</v>
      </c>
      <c r="G46" s="4" t="s">
        <v>113</v>
      </c>
      <c r="H46" s="4">
        <v>2144757</v>
      </c>
      <c r="I46" s="4">
        <v>8.9999999999999993E-3</v>
      </c>
      <c r="J46" s="4">
        <f t="shared" si="1"/>
        <v>8.9999999999999993E-3</v>
      </c>
    </row>
    <row r="47" spans="2:10" x14ac:dyDescent="0.25">
      <c r="B47" s="4" t="s">
        <v>42</v>
      </c>
      <c r="C47" s="4" t="s">
        <v>130</v>
      </c>
      <c r="D47" s="4" t="s">
        <v>20</v>
      </c>
      <c r="E47" s="4">
        <v>5</v>
      </c>
      <c r="F47" s="4" t="s">
        <v>52</v>
      </c>
      <c r="G47" s="8" t="s">
        <v>147</v>
      </c>
      <c r="H47" s="4">
        <v>2333526</v>
      </c>
      <c r="I47" s="4">
        <v>0.01</v>
      </c>
      <c r="J47" s="4">
        <f t="shared" si="1"/>
        <v>0.05</v>
      </c>
    </row>
    <row r="48" spans="2:10" x14ac:dyDescent="0.25">
      <c r="B48" s="8" t="s">
        <v>42</v>
      </c>
      <c r="C48" s="4" t="s">
        <v>115</v>
      </c>
      <c r="D48" s="4" t="s">
        <v>20</v>
      </c>
      <c r="E48" s="4">
        <v>3</v>
      </c>
      <c r="F48" s="4" t="s">
        <v>52</v>
      </c>
      <c r="G48" s="4" t="s">
        <v>114</v>
      </c>
      <c r="H48" s="4">
        <v>1469826</v>
      </c>
      <c r="I48" s="4">
        <v>1.26E-2</v>
      </c>
      <c r="J48" s="4">
        <f t="shared" si="1"/>
        <v>3.78E-2</v>
      </c>
    </row>
    <row r="49" spans="2:10" x14ac:dyDescent="0.25">
      <c r="B49" s="4" t="s">
        <v>42</v>
      </c>
      <c r="C49" s="4" t="s">
        <v>116</v>
      </c>
      <c r="D49" s="4" t="s">
        <v>20</v>
      </c>
      <c r="E49" s="4">
        <v>8</v>
      </c>
      <c r="F49" s="4" t="s">
        <v>52</v>
      </c>
      <c r="G49" s="4" t="s">
        <v>117</v>
      </c>
      <c r="H49" s="4">
        <v>2147260</v>
      </c>
      <c r="I49" s="4">
        <v>5.0000000000000001E-3</v>
      </c>
      <c r="J49" s="4">
        <f t="shared" si="1"/>
        <v>0.04</v>
      </c>
    </row>
    <row r="50" spans="2:10" x14ac:dyDescent="0.25">
      <c r="B50" s="4" t="s">
        <v>65</v>
      </c>
      <c r="C50" s="4" t="s">
        <v>21</v>
      </c>
      <c r="D50" s="4" t="s">
        <v>22</v>
      </c>
      <c r="E50" s="4">
        <v>1</v>
      </c>
      <c r="F50" s="4" t="s">
        <v>66</v>
      </c>
      <c r="G50" s="4" t="s">
        <v>67</v>
      </c>
      <c r="H50" s="4" t="s">
        <v>68</v>
      </c>
      <c r="I50" s="4">
        <v>0.34</v>
      </c>
      <c r="J50" s="4">
        <f t="shared" si="1"/>
        <v>0.34</v>
      </c>
    </row>
    <row r="51" spans="2:10" x14ac:dyDescent="0.25">
      <c r="B51" s="4" t="s">
        <v>23</v>
      </c>
      <c r="C51" s="4" t="s">
        <v>31</v>
      </c>
      <c r="D51" s="4" t="s">
        <v>70</v>
      </c>
      <c r="E51" s="4">
        <v>2</v>
      </c>
      <c r="F51" s="4" t="s">
        <v>52</v>
      </c>
      <c r="G51" s="4" t="s">
        <v>69</v>
      </c>
      <c r="H51" s="4">
        <v>2300441</v>
      </c>
      <c r="I51" s="4">
        <v>1.34</v>
      </c>
      <c r="J51" s="4">
        <f t="shared" si="1"/>
        <v>2.68</v>
      </c>
    </row>
    <row r="52" spans="2:10" x14ac:dyDescent="0.25">
      <c r="B52" s="5" t="s">
        <v>194</v>
      </c>
      <c r="C52" s="5" t="s">
        <v>193</v>
      </c>
      <c r="D52" s="5" t="s">
        <v>192</v>
      </c>
      <c r="E52" s="5">
        <v>2</v>
      </c>
      <c r="F52" s="5" t="s">
        <v>52</v>
      </c>
      <c r="G52" s="32" t="s">
        <v>195</v>
      </c>
      <c r="H52" s="5">
        <v>1470924</v>
      </c>
      <c r="I52" s="5">
        <v>0.26100000000000001</v>
      </c>
      <c r="J52" s="31">
        <f t="shared" si="1"/>
        <v>0.52200000000000002</v>
      </c>
    </row>
    <row r="54" spans="2:10" ht="28.5" x14ac:dyDescent="0.45">
      <c r="D54" s="6" t="s">
        <v>153</v>
      </c>
      <c r="E54" s="27">
        <f>SUM(E7:E52)</f>
        <v>128</v>
      </c>
      <c r="I54" s="9" t="s">
        <v>152</v>
      </c>
      <c r="J54" s="26">
        <f>SUM(J7:J52)</f>
        <v>57.557499999999997</v>
      </c>
    </row>
    <row r="55" spans="2:10" ht="18.75" x14ac:dyDescent="0.3">
      <c r="D55" s="11" t="s">
        <v>154</v>
      </c>
      <c r="E55" s="12">
        <f>SUM(E7:E18)</f>
        <v>18</v>
      </c>
      <c r="I55" s="10" t="s">
        <v>151</v>
      </c>
    </row>
    <row r="57" spans="2:10" ht="31.5" x14ac:dyDescent="0.5">
      <c r="B57" s="17" t="s">
        <v>184</v>
      </c>
      <c r="C57" s="17"/>
      <c r="D57" s="17"/>
      <c r="E57" s="17"/>
      <c r="F57" s="17"/>
      <c r="G57" s="17"/>
      <c r="H57" s="17"/>
      <c r="I57" s="17"/>
      <c r="J57" s="17"/>
    </row>
    <row r="58" spans="2:10" x14ac:dyDescent="0.25">
      <c r="B58" s="18" t="s">
        <v>37</v>
      </c>
      <c r="C58" s="18" t="s">
        <v>38</v>
      </c>
      <c r="D58" s="18" t="s">
        <v>0</v>
      </c>
      <c r="E58" s="18" t="s">
        <v>26</v>
      </c>
      <c r="F58" s="18" t="s">
        <v>27</v>
      </c>
      <c r="G58" s="18" t="s">
        <v>28</v>
      </c>
      <c r="H58" s="18" t="s">
        <v>29</v>
      </c>
      <c r="I58" s="18" t="s">
        <v>155</v>
      </c>
      <c r="J58" s="18" t="s">
        <v>156</v>
      </c>
    </row>
    <row r="59" spans="2:10" x14ac:dyDescent="0.25">
      <c r="B59" s="19" t="s">
        <v>157</v>
      </c>
      <c r="C59" s="19" t="s">
        <v>158</v>
      </c>
      <c r="D59" s="19" t="s">
        <v>159</v>
      </c>
      <c r="E59" s="19">
        <v>3</v>
      </c>
      <c r="F59" s="19" t="s">
        <v>35</v>
      </c>
      <c r="G59" s="19" t="s">
        <v>160</v>
      </c>
      <c r="H59" s="19" t="s">
        <v>36</v>
      </c>
      <c r="I59" s="19">
        <v>0.5</v>
      </c>
      <c r="J59" s="19">
        <f>I59*E59</f>
        <v>1.5</v>
      </c>
    </row>
    <row r="60" spans="2:10" x14ac:dyDescent="0.25">
      <c r="B60" s="19" t="s">
        <v>161</v>
      </c>
      <c r="C60" s="19" t="s">
        <v>162</v>
      </c>
      <c r="D60" s="19" t="s">
        <v>163</v>
      </c>
      <c r="E60" s="19">
        <v>3</v>
      </c>
      <c r="F60" s="19" t="s">
        <v>164</v>
      </c>
      <c r="G60" s="19" t="s">
        <v>165</v>
      </c>
      <c r="H60" s="19" t="s">
        <v>36</v>
      </c>
      <c r="I60" s="19">
        <v>1.18</v>
      </c>
      <c r="J60" s="19">
        <f t="shared" ref="J60:J74" si="2">I60*E60</f>
        <v>3.54</v>
      </c>
    </row>
    <row r="61" spans="2:10" x14ac:dyDescent="0.25">
      <c r="B61" s="19" t="s">
        <v>166</v>
      </c>
      <c r="C61" s="21" t="s">
        <v>167</v>
      </c>
      <c r="D61" s="19" t="s">
        <v>168</v>
      </c>
      <c r="E61" s="19">
        <v>1</v>
      </c>
      <c r="F61" s="19" t="s">
        <v>35</v>
      </c>
      <c r="G61" s="19" t="s">
        <v>169</v>
      </c>
      <c r="H61" s="19" t="s">
        <v>36</v>
      </c>
      <c r="I61" s="19">
        <v>1.17</v>
      </c>
      <c r="J61" s="19">
        <f t="shared" si="2"/>
        <v>1.17</v>
      </c>
    </row>
    <row r="62" spans="2:10" x14ac:dyDescent="0.25">
      <c r="B62" s="19" t="s">
        <v>43</v>
      </c>
      <c r="C62" s="19" t="s">
        <v>146</v>
      </c>
      <c r="D62" s="19" t="s">
        <v>14</v>
      </c>
      <c r="E62" s="19">
        <v>3</v>
      </c>
      <c r="F62" s="19" t="s">
        <v>35</v>
      </c>
      <c r="G62" s="19" t="s">
        <v>13</v>
      </c>
      <c r="H62" s="19" t="s">
        <v>36</v>
      </c>
      <c r="I62" s="19">
        <v>0.03</v>
      </c>
      <c r="J62" s="19">
        <f t="shared" si="2"/>
        <v>0.09</v>
      </c>
    </row>
    <row r="63" spans="2:10" x14ac:dyDescent="0.25">
      <c r="B63" s="19" t="s">
        <v>18</v>
      </c>
      <c r="C63" s="19" t="s">
        <v>170</v>
      </c>
      <c r="D63" s="19" t="s">
        <v>20</v>
      </c>
      <c r="E63" s="19">
        <v>2</v>
      </c>
      <c r="F63" s="19" t="s">
        <v>52</v>
      </c>
      <c r="G63" s="19" t="s">
        <v>74</v>
      </c>
      <c r="H63" s="19">
        <v>2112124</v>
      </c>
      <c r="I63" s="19">
        <v>0.18</v>
      </c>
      <c r="J63" s="19">
        <f t="shared" si="2"/>
        <v>0.36</v>
      </c>
    </row>
    <row r="64" spans="2:10" x14ac:dyDescent="0.25">
      <c r="B64" s="19" t="s">
        <v>42</v>
      </c>
      <c r="C64" s="19" t="s">
        <v>116</v>
      </c>
      <c r="D64" s="19" t="s">
        <v>20</v>
      </c>
      <c r="E64" s="19">
        <v>2</v>
      </c>
      <c r="F64" s="19" t="s">
        <v>52</v>
      </c>
      <c r="G64" s="19" t="s">
        <v>117</v>
      </c>
      <c r="H64" s="19">
        <v>2147260</v>
      </c>
      <c r="I64" s="19">
        <v>5.0000000000000001E-3</v>
      </c>
      <c r="J64" s="19">
        <f t="shared" si="2"/>
        <v>0.01</v>
      </c>
    </row>
    <row r="65" spans="2:10" x14ac:dyDescent="0.25">
      <c r="B65" s="19" t="s">
        <v>42</v>
      </c>
      <c r="C65" s="19" t="s">
        <v>101</v>
      </c>
      <c r="D65" s="19" t="s">
        <v>20</v>
      </c>
      <c r="E65" s="19">
        <v>6</v>
      </c>
      <c r="F65" s="19" t="s">
        <v>52</v>
      </c>
      <c r="G65" s="19" t="s">
        <v>102</v>
      </c>
      <c r="H65" s="19">
        <v>9237755</v>
      </c>
      <c r="I65" s="19">
        <v>8.9999999999999993E-3</v>
      </c>
      <c r="J65" s="19">
        <f t="shared" si="2"/>
        <v>5.3999999999999992E-2</v>
      </c>
    </row>
    <row r="66" spans="2:10" x14ac:dyDescent="0.25">
      <c r="B66" s="19" t="s">
        <v>42</v>
      </c>
      <c r="C66" s="19" t="s">
        <v>171</v>
      </c>
      <c r="D66" s="19" t="s">
        <v>20</v>
      </c>
      <c r="E66" s="19">
        <v>4</v>
      </c>
      <c r="F66" s="19" t="s">
        <v>52</v>
      </c>
      <c r="G66" s="19" t="s">
        <v>172</v>
      </c>
      <c r="H66" s="19">
        <v>9238425</v>
      </c>
      <c r="I66" s="19">
        <v>4.4999999999999997E-3</v>
      </c>
      <c r="J66" s="19">
        <f t="shared" si="2"/>
        <v>1.7999999999999999E-2</v>
      </c>
    </row>
    <row r="67" spans="2:10" x14ac:dyDescent="0.25">
      <c r="B67" s="19" t="s">
        <v>42</v>
      </c>
      <c r="C67" s="19" t="s">
        <v>173</v>
      </c>
      <c r="D67" s="19" t="s">
        <v>20</v>
      </c>
      <c r="E67" s="19">
        <v>6</v>
      </c>
      <c r="F67" s="19" t="s">
        <v>52</v>
      </c>
      <c r="G67" s="19" t="s">
        <v>174</v>
      </c>
      <c r="H67" s="19">
        <v>2333587</v>
      </c>
      <c r="I67" s="19">
        <v>1.49E-2</v>
      </c>
      <c r="J67" s="19">
        <f t="shared" si="2"/>
        <v>8.9400000000000007E-2</v>
      </c>
    </row>
    <row r="68" spans="2:10" x14ac:dyDescent="0.25">
      <c r="B68" s="19" t="s">
        <v>42</v>
      </c>
      <c r="C68" s="19" t="s">
        <v>175</v>
      </c>
      <c r="D68" s="19" t="s">
        <v>20</v>
      </c>
      <c r="E68" s="19">
        <v>1</v>
      </c>
      <c r="F68" s="19" t="s">
        <v>52</v>
      </c>
      <c r="G68" s="19" t="s">
        <v>176</v>
      </c>
      <c r="H68" s="19">
        <v>2122409</v>
      </c>
      <c r="I68" s="19">
        <v>6.3E-3</v>
      </c>
      <c r="J68" s="19">
        <f t="shared" si="2"/>
        <v>6.3E-3</v>
      </c>
    </row>
    <row r="69" spans="2:10" x14ac:dyDescent="0.25">
      <c r="B69" s="19" t="s">
        <v>42</v>
      </c>
      <c r="C69" s="19" t="s">
        <v>103</v>
      </c>
      <c r="D69" s="19" t="s">
        <v>20</v>
      </c>
      <c r="E69" s="19">
        <v>3</v>
      </c>
      <c r="F69" s="19" t="s">
        <v>52</v>
      </c>
      <c r="G69" s="19" t="s">
        <v>104</v>
      </c>
      <c r="H69" s="19">
        <v>1799464</v>
      </c>
      <c r="I69" s="19">
        <v>3.0000000000000001E-3</v>
      </c>
      <c r="J69" s="19">
        <f t="shared" si="2"/>
        <v>9.0000000000000011E-3</v>
      </c>
    </row>
    <row r="70" spans="2:10" x14ac:dyDescent="0.25">
      <c r="B70" s="19" t="s">
        <v>42</v>
      </c>
      <c r="C70" s="19" t="s">
        <v>177</v>
      </c>
      <c r="D70" s="19" t="s">
        <v>20</v>
      </c>
      <c r="E70" s="19">
        <v>1</v>
      </c>
      <c r="F70" s="19" t="s">
        <v>52</v>
      </c>
      <c r="G70" s="19" t="s">
        <v>178</v>
      </c>
      <c r="H70" s="19">
        <v>2309106</v>
      </c>
      <c r="I70" s="19">
        <v>5.0000000000000001E-3</v>
      </c>
      <c r="J70" s="19">
        <f t="shared" si="2"/>
        <v>5.0000000000000001E-3</v>
      </c>
    </row>
    <row r="71" spans="2:10" x14ac:dyDescent="0.25">
      <c r="B71" s="19" t="s">
        <v>179</v>
      </c>
      <c r="C71" s="21" t="s">
        <v>187</v>
      </c>
      <c r="D71" s="21" t="s">
        <v>186</v>
      </c>
      <c r="E71" s="19">
        <v>2</v>
      </c>
      <c r="F71" s="19" t="s">
        <v>52</v>
      </c>
      <c r="G71" s="21" t="s">
        <v>189</v>
      </c>
      <c r="H71" s="19">
        <v>2354128</v>
      </c>
      <c r="I71" s="19">
        <v>0.39</v>
      </c>
      <c r="J71" s="19">
        <f t="shared" si="2"/>
        <v>0.78</v>
      </c>
    </row>
    <row r="72" spans="2:10" x14ac:dyDescent="0.25">
      <c r="B72" s="19" t="s">
        <v>179</v>
      </c>
      <c r="C72" s="21" t="s">
        <v>188</v>
      </c>
      <c r="D72" s="21" t="s">
        <v>57</v>
      </c>
      <c r="E72" s="19">
        <v>1</v>
      </c>
      <c r="F72" s="19" t="s">
        <v>52</v>
      </c>
      <c r="G72" s="19" t="s">
        <v>181</v>
      </c>
      <c r="H72" s="19">
        <v>1845737</v>
      </c>
      <c r="I72" s="19">
        <v>0.22800000000000001</v>
      </c>
      <c r="J72" s="19">
        <f t="shared" ref="J72" si="3">I72*E72</f>
        <v>0.22800000000000001</v>
      </c>
    </row>
    <row r="73" spans="2:10" x14ac:dyDescent="0.25">
      <c r="B73" s="19" t="s">
        <v>179</v>
      </c>
      <c r="C73" s="19" t="s">
        <v>180</v>
      </c>
      <c r="D73" s="19" t="s">
        <v>3</v>
      </c>
      <c r="E73" s="19">
        <v>6</v>
      </c>
      <c r="F73" s="19" t="s">
        <v>52</v>
      </c>
      <c r="G73" s="19" t="s">
        <v>181</v>
      </c>
      <c r="H73" s="19">
        <v>1844204</v>
      </c>
      <c r="I73" s="19">
        <v>1.7000000000000001E-2</v>
      </c>
      <c r="J73" s="19">
        <f t="shared" si="2"/>
        <v>0.10200000000000001</v>
      </c>
    </row>
    <row r="74" spans="2:10" x14ac:dyDescent="0.25">
      <c r="B74" s="20" t="s">
        <v>41</v>
      </c>
      <c r="C74" s="20" t="s">
        <v>182</v>
      </c>
      <c r="D74" s="20" t="s">
        <v>3</v>
      </c>
      <c r="E74" s="20">
        <v>1</v>
      </c>
      <c r="F74" s="20" t="s">
        <v>52</v>
      </c>
      <c r="G74" s="20" t="s">
        <v>183</v>
      </c>
      <c r="H74" s="20">
        <v>9406140</v>
      </c>
      <c r="I74" s="20">
        <v>5.2499999999999998E-2</v>
      </c>
      <c r="J74" s="20">
        <f t="shared" si="2"/>
        <v>5.2499999999999998E-2</v>
      </c>
    </row>
    <row r="76" spans="2:10" ht="28.5" x14ac:dyDescent="0.45">
      <c r="B76" s="15"/>
      <c r="C76" s="15"/>
      <c r="D76" s="14" t="s">
        <v>153</v>
      </c>
      <c r="E76" s="25">
        <v>42</v>
      </c>
      <c r="F76" s="16"/>
      <c r="G76" s="16"/>
      <c r="H76" s="16"/>
      <c r="I76" s="14" t="s">
        <v>185</v>
      </c>
      <c r="J76" s="25">
        <f>SUM(J59:J74)</f>
        <v>8.0142000000000007</v>
      </c>
    </row>
    <row r="77" spans="2:10" ht="18.75" x14ac:dyDescent="0.3">
      <c r="D77" s="23" t="s">
        <v>154</v>
      </c>
      <c r="E77" s="22">
        <f>SUM(E59:E62)</f>
        <v>10</v>
      </c>
      <c r="I77" s="24" t="s">
        <v>151</v>
      </c>
    </row>
    <row r="80" spans="2:10" ht="28.5" x14ac:dyDescent="0.45">
      <c r="H80" s="29" t="s">
        <v>190</v>
      </c>
      <c r="I80" s="28"/>
      <c r="J80" s="30">
        <f>J76*4+J54</f>
        <v>89.6143</v>
      </c>
    </row>
  </sheetData>
  <sortState ref="B18:J49">
    <sortCondition ref="B18:B49"/>
  </sortState>
  <hyperlinks>
    <hyperlink ref="G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LARIX_V3_BOM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Weitensfelder Herbert (IFAT PMM TI COP / EE)</dc:creator>
  <cp:lastModifiedBy>Weitensfelder Herbert (IFAT PMM TI COP / EE)</cp:lastModifiedBy>
  <dcterms:created xsi:type="dcterms:W3CDTF">2015-11-30T10:30:32Z</dcterms:created>
  <dcterms:modified xsi:type="dcterms:W3CDTF">2015-12-14T08:21:47Z</dcterms:modified>
</cp:coreProperties>
</file>