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120" yWindow="-120" windowWidth="29040" windowHeight="15840"/>
  </bookViews>
  <sheets>
    <sheet name="C43" sheetId="12" r:id="rId1"/>
    <sheet name="G10" sheetId="14" r:id="rId2"/>
    <sheet name="C45" sheetId="6" r:id="rId3"/>
    <sheet name="C47" sheetId="10" r:id="rId4"/>
    <sheet name="C48" sheetId="13" r:id="rId5"/>
  </sheets>
  <definedNames>
    <definedName name="_xlnm.Print_Area" localSheetId="0">'C43'!$B$1:$O$57</definedName>
    <definedName name="_xlnm.Print_Area" localSheetId="2">'C45'!$B$1:$O$81</definedName>
    <definedName name="_xlnm.Print_Area" localSheetId="3">'C47'!$B$1:$O$46</definedName>
    <definedName name="_xlnm.Print_Area" localSheetId="4">'C48'!$B$1:$R$63</definedName>
    <definedName name="_xlnm.Print_Area" localSheetId="1">'G10'!$B$1:$M$36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2" l="1"/>
  <c r="O53" i="6" l="1"/>
  <c r="T17" i="10" l="1"/>
  <c r="C64" i="10"/>
  <c r="D64" i="10"/>
  <c r="E64" i="10"/>
  <c r="F64" i="10"/>
  <c r="G64" i="10"/>
  <c r="H64" i="10"/>
  <c r="I64" i="10"/>
  <c r="J64" i="10"/>
  <c r="K64" i="10"/>
  <c r="L64" i="10"/>
  <c r="M64" i="10"/>
  <c r="N64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N54" i="12"/>
  <c r="M54" i="12"/>
  <c r="L54" i="12"/>
  <c r="K54" i="12"/>
  <c r="J54" i="12"/>
  <c r="I54" i="12"/>
  <c r="H54" i="12"/>
  <c r="G54" i="12"/>
  <c r="F54" i="12"/>
  <c r="E54" i="12"/>
  <c r="C54" i="12"/>
  <c r="O54" i="12" s="1"/>
  <c r="O32" i="6" l="1"/>
  <c r="O19" i="6" l="1"/>
  <c r="O23" i="6" l="1"/>
  <c r="O35" i="6" l="1"/>
  <c r="O34" i="6"/>
  <c r="N55" i="6"/>
  <c r="M55" i="6"/>
  <c r="L55" i="6"/>
  <c r="K55" i="6"/>
  <c r="J55" i="6"/>
  <c r="I55" i="6"/>
  <c r="H55" i="6"/>
  <c r="G55" i="6"/>
  <c r="F55" i="6"/>
  <c r="E55" i="6"/>
  <c r="D55" i="6"/>
  <c r="O33" i="6" l="1"/>
  <c r="O10" i="6"/>
  <c r="N26" i="10" l="1"/>
  <c r="M26" i="10"/>
  <c r="L26" i="10"/>
  <c r="K26" i="10"/>
  <c r="J26" i="10"/>
  <c r="I26" i="10"/>
  <c r="H26" i="10"/>
  <c r="G26" i="10"/>
  <c r="F26" i="10"/>
  <c r="E26" i="10"/>
  <c r="D26" i="10"/>
  <c r="C26" i="10"/>
  <c r="O51" i="6"/>
  <c r="O50" i="6"/>
  <c r="O49" i="6"/>
  <c r="O48" i="6"/>
  <c r="O47" i="6"/>
  <c r="O46" i="6"/>
  <c r="O45" i="6"/>
  <c r="O42" i="6"/>
  <c r="O41" i="6"/>
  <c r="O39" i="6"/>
  <c r="O38" i="6"/>
  <c r="O37" i="6"/>
  <c r="O31" i="6"/>
  <c r="O28" i="6"/>
  <c r="O27" i="6"/>
  <c r="O26" i="6"/>
  <c r="O25" i="6"/>
  <c r="O24" i="6"/>
  <c r="O21" i="6"/>
  <c r="O20" i="6"/>
  <c r="O18" i="6"/>
  <c r="O17" i="6"/>
  <c r="O16" i="6"/>
  <c r="O15" i="6"/>
  <c r="O14" i="6"/>
  <c r="O13" i="6"/>
  <c r="O12" i="6"/>
  <c r="O11" i="6"/>
  <c r="O36" i="6" l="1"/>
  <c r="O26" i="10"/>
  <c r="S20" i="10" s="1"/>
  <c r="S17" i="10" s="1"/>
  <c r="S19" i="10" s="1"/>
  <c r="O43" i="6" l="1"/>
  <c r="O40" i="6" s="1"/>
  <c r="O52" i="6"/>
  <c r="O44" i="6" s="1"/>
  <c r="O29" i="6"/>
  <c r="O22" i="6"/>
  <c r="C55" i="6" l="1"/>
  <c r="O30" i="6" l="1"/>
  <c r="O55" i="6" s="1"/>
</calcChain>
</file>

<file path=xl/sharedStrings.xml><?xml version="1.0" encoding="utf-8"?>
<sst xmlns="http://schemas.openxmlformats.org/spreadsheetml/2006/main" count="338" uniqueCount="172">
  <si>
    <t>DIRECCIONES REGIONALES Y ZONAS DE TRABAJO</t>
  </si>
  <si>
    <t>DECRETO LEGISLATIVO N° 689</t>
  </si>
  <si>
    <t>DIRECCIONES REGIONALES 
ZONAS DE TRABAJO</t>
  </si>
  <si>
    <t>MESES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</si>
  <si>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</si>
  <si>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</si>
  <si>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</si>
  <si>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</si>
  <si>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</si>
  <si>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</si>
  <si>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</si>
  <si>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</si>
  <si>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</si>
  <si>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</si>
  <si>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</si>
  <si>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</si>
  <si>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</si>
  <si>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 O T A L</t>
  </si>
  <si>
    <t xml:space="preserve">CONTRATOS APROBADOS DE MANO DE OBRA EXTRANJERA POR MESES, SEGÚN </t>
  </si>
  <si>
    <t>DECRETO LEGISLATIVO Nº 689</t>
  </si>
  <si>
    <t>DECRETO  LEGISLATIVO Nº 689</t>
  </si>
  <si>
    <t>CONTINENTES</t>
  </si>
  <si>
    <t xml:space="preserve">    EUROPA</t>
  </si>
  <si>
    <t xml:space="preserve">     OTROS</t>
  </si>
  <si>
    <t xml:space="preserve">    ASIA</t>
  </si>
  <si>
    <t xml:space="preserve">    OCEANÍA</t>
  </si>
  <si>
    <t xml:space="preserve">    ÁFRICA</t>
  </si>
  <si>
    <t xml:space="preserve">    AMÉRICA DEL NORTE</t>
  </si>
  <si>
    <t xml:space="preserve">    AMÉRICA DEL CENTRO</t>
  </si>
  <si>
    <t xml:space="preserve">    AMÉRICA DEL SUR</t>
  </si>
  <si>
    <t xml:space="preserve">CONTRATOS  APROBADOS  DE  MANO  DE  OBRA  EXTRANJERA POR MESES, </t>
  </si>
  <si>
    <t>SEGÚN CONTINENTES  Y  PAÍSES  DE  NACIONALIDAD</t>
  </si>
  <si>
    <t>PAISES NACIONALIDAD</t>
  </si>
  <si>
    <t xml:space="preserve">    NO DETERMINADA</t>
  </si>
  <si>
    <t>ICA</t>
  </si>
  <si>
    <t>LA LIBERTAD</t>
  </si>
  <si>
    <t>ACTIVIDAD ECONÓMICA</t>
  </si>
  <si>
    <t>PESCA</t>
  </si>
  <si>
    <t>INDUSTRIAS MANUFACTURERAS</t>
  </si>
  <si>
    <t>CONSTRUCCIÓN</t>
  </si>
  <si>
    <t>ENSEÑANZA</t>
  </si>
  <si>
    <t>HOTELES Y RESTAURANTES</t>
  </si>
  <si>
    <t xml:space="preserve">OTRAS </t>
  </si>
  <si>
    <t>SERVICIOS SOCIALES Y DE SALUD</t>
  </si>
  <si>
    <t xml:space="preserve">CONTRATOS APROBADOS DE MANO DE OBRA EXTRANJERA </t>
  </si>
  <si>
    <t>POR MESES, SEGÚN ACTIVIDAD ECONÓMICA</t>
  </si>
  <si>
    <t xml:space="preserve">CONTRATOS APROBADOS DE MANO DE OBRA EXTRANJERA POR ACTIVIDAD </t>
  </si>
  <si>
    <t>ECONÓMICA, SEGÚN DIRECCIONES REGIONALES Y ZONAS DE TRABAJO</t>
  </si>
  <si>
    <t>ACTIVIDAD ECONÓMICA*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</si>
  <si>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</si>
  <si>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</si>
  <si>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</si>
  <si>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</si>
  <si>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</si>
  <si>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</si>
  <si>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</si>
  <si>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</si>
  <si>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</si>
  <si>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</si>
  <si>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M</t>
  </si>
  <si>
    <t>N</t>
  </si>
  <si>
    <t>O</t>
  </si>
  <si>
    <t>Q</t>
  </si>
  <si>
    <r>
      <t xml:space="preserve">      * </t>
    </r>
    <r>
      <rPr>
        <b/>
        <u/>
        <sz val="6.5"/>
        <rFont val="Arial"/>
        <family val="2"/>
      </rPr>
      <t>ACTIVIDAD ECONÓMICA</t>
    </r>
    <r>
      <rPr>
        <b/>
        <sz val="6.5"/>
        <rFont val="Arial"/>
        <family val="2"/>
      </rPr>
      <t xml:space="preserve"> :</t>
    </r>
  </si>
  <si>
    <t xml:space="preserve">     A - AGRICULTURA, GANADERÍA, CAZA Y SILVICULTURA</t>
  </si>
  <si>
    <t xml:space="preserve">     G - COMERCIO AL POR MAYOR Y AL POR MENOR</t>
  </si>
  <si>
    <t>M - ENSEÑANZA</t>
  </si>
  <si>
    <t xml:space="preserve">     B - PESCA</t>
  </si>
  <si>
    <t xml:space="preserve">     H - HOTELES Y RESTAURANTES</t>
  </si>
  <si>
    <t>N - SERVICIOS SOCIALES Y DE SALUD</t>
  </si>
  <si>
    <t xml:space="preserve">     C - EXPLOTACIÓN DE MINAS Y CANTERAS</t>
  </si>
  <si>
    <t xml:space="preserve">      I - TRANSPORTE, ALMACENAMIENTO Y COMUNICACIONES</t>
  </si>
  <si>
    <t>O - OTRAS ACTIVIDADES DE SERVICIOS COMUNITARIOS</t>
  </si>
  <si>
    <t xml:space="preserve">     D - INDUSTRIAS MANUFACTURERAS</t>
  </si>
  <si>
    <t xml:space="preserve">     J - INTERMEDIACIÓN FINANCIERA</t>
  </si>
  <si>
    <t>P - HOGARES PRIVADOS CON SERVICIO DOMÉSTICO</t>
  </si>
  <si>
    <t xml:space="preserve">     E - ELECTRICIDAD, GAS Y AGUA</t>
  </si>
  <si>
    <t xml:space="preserve">     K - ACTIVIDADES INMOBILIARIAS, EMPRESARIALES</t>
  </si>
  <si>
    <t>Q - ORGANIZACIONES Y ÓRGANOS EXTRATERRITORIALES</t>
  </si>
  <si>
    <t xml:space="preserve">     F - CONSTRUCCIÓN</t>
  </si>
  <si>
    <t xml:space="preserve">     L - ADMINISTRACIÓN PÚBLICA Y DEFENSA</t>
  </si>
  <si>
    <t>HUARAZ</t>
  </si>
  <si>
    <t>AREQUIPA</t>
  </si>
  <si>
    <t>AYACUCHO</t>
  </si>
  <si>
    <t>CAJAMARCA</t>
  </si>
  <si>
    <t>CHINCHA</t>
  </si>
  <si>
    <t>NAZCA</t>
  </si>
  <si>
    <t>PISCO</t>
  </si>
  <si>
    <t>SAN PEDRO DE LLOC</t>
  </si>
  <si>
    <t>TRUJILLO</t>
  </si>
  <si>
    <t>LIMA</t>
  </si>
  <si>
    <t>HUACHO</t>
  </si>
  <si>
    <t>LORETO</t>
  </si>
  <si>
    <t>IQUITOS</t>
  </si>
  <si>
    <t>PASCO</t>
  </si>
  <si>
    <t>PIURA</t>
  </si>
  <si>
    <t>UCAYALI</t>
  </si>
  <si>
    <t>PUCALLPA</t>
  </si>
  <si>
    <t>P</t>
  </si>
  <si>
    <t>CERRO DE PASCO</t>
  </si>
  <si>
    <t>CHIMBOTE</t>
  </si>
  <si>
    <t>PUNO</t>
  </si>
  <si>
    <t>JULIACA</t>
  </si>
  <si>
    <t>TUMBES</t>
  </si>
  <si>
    <t>ITALIA</t>
  </si>
  <si>
    <t>FRANCIA</t>
  </si>
  <si>
    <t>ALEMANIA</t>
  </si>
  <si>
    <t>INGLATERRA</t>
  </si>
  <si>
    <t>ESPAÑA</t>
  </si>
  <si>
    <t>RUSIA</t>
  </si>
  <si>
    <t>OTROS</t>
  </si>
  <si>
    <t>CHINA</t>
  </si>
  <si>
    <t>JAPÓN</t>
  </si>
  <si>
    <t>INDIA</t>
  </si>
  <si>
    <t>AUSTRALIA</t>
  </si>
  <si>
    <t>NUEVA ZELANDA</t>
  </si>
  <si>
    <t>SUDAFRICA</t>
  </si>
  <si>
    <t>ESTADOS UNIDOS</t>
  </si>
  <si>
    <t>MÉXICO</t>
  </si>
  <si>
    <t>CANADÁ</t>
  </si>
  <si>
    <t>CUBA</t>
  </si>
  <si>
    <t>VENEZUELA</t>
  </si>
  <si>
    <t>CHILE</t>
  </si>
  <si>
    <t>ARGENTINA</t>
  </si>
  <si>
    <t>BRASIL</t>
  </si>
  <si>
    <t>COLOMBIA</t>
  </si>
  <si>
    <t>Recuento</t>
  </si>
  <si>
    <t>2019</t>
  </si>
  <si>
    <t/>
  </si>
  <si>
    <t>Total</t>
  </si>
  <si>
    <t>ANCASH</t>
  </si>
  <si>
    <t>APURIMAC</t>
  </si>
  <si>
    <t>ABANCAY</t>
  </si>
  <si>
    <t>CAMANÁ</t>
  </si>
  <si>
    <t>JAEN</t>
  </si>
  <si>
    <t>CUSCO</t>
  </si>
  <si>
    <t>HUÁNUCO</t>
  </si>
  <si>
    <t>JUNIN</t>
  </si>
  <si>
    <t>SATIPO</t>
  </si>
  <si>
    <t>LAMBAYEQUE</t>
  </si>
  <si>
    <t>CHICLAYO</t>
  </si>
  <si>
    <t>SULLANA</t>
  </si>
  <si>
    <t>ACT_ECON</t>
  </si>
  <si>
    <t>MES</t>
  </si>
  <si>
    <t>AGRICULT.,GANAD.,CAZA Y SILVIC.</t>
  </si>
  <si>
    <t>EXPLOTACIÓN DE MINAS Y CANTERAS</t>
  </si>
  <si>
    <t>SUMIN.,ELECTRICIDAD, GAS Y AGUA</t>
  </si>
  <si>
    <t>COMERCIO, REP.DE VEHÍCULOS,AUT.,MOT.</t>
  </si>
  <si>
    <t>TRANSPORTES, ALMACENAM. Y COMUN.</t>
  </si>
  <si>
    <t>ACT. INMOBILIARIAS, EMP. Y ALQ.</t>
  </si>
  <si>
    <t>OTRAS ACT.,SERV.COM.,SOC.Y PER.</t>
  </si>
  <si>
    <t>HOGAR.PRIVAD.CON SERV.DOMESTIC.</t>
  </si>
  <si>
    <t>ORG.Y ORGANOS EXTRATERRITORIA.</t>
  </si>
  <si>
    <t>PERÚ *</t>
  </si>
  <si>
    <t>POLONIA</t>
  </si>
  <si>
    <t>HOLANDA</t>
  </si>
  <si>
    <t>SERBIA</t>
  </si>
  <si>
    <t>IRLANDA</t>
  </si>
  <si>
    <t>TURQUIA</t>
  </si>
  <si>
    <t>COREA DEL SUR</t>
  </si>
  <si>
    <t>ISRAEL</t>
  </si>
  <si>
    <t>REPUBLICA DOMINICANA</t>
  </si>
  <si>
    <t>BOLIVIA</t>
  </si>
  <si>
    <t>PARAGUAY</t>
  </si>
  <si>
    <t>CONTRATOS APROBADOS DE MANO DE OBRA EXTRANJERA, SEGÚN CONTINENTE</t>
  </si>
  <si>
    <t>CUADRO N° 48</t>
  </si>
  <si>
    <t>CUADRO N° 49</t>
  </si>
  <si>
    <t>CUADRO N° 50</t>
  </si>
  <si>
    <t>CUADRO N°51</t>
  </si>
  <si>
    <t>GRÁFICO N° 12</t>
  </si>
  <si>
    <t xml:space="preserve"> FUENTE  :   MINISTERIO DE TRABAJO Y PROMOCIÓN DEL EMPLEO
                     DIRECCIÓN Y/O GERENCIAS REGIONALES DE TRABAJO Y PROMOCIÓN DEL EMPLEO
*                    NO SE INCLUYE LA SEDE CENTRAL DE LIMA METROPOLITANA </t>
  </si>
  <si>
    <t>ELABORADO: OGETIC / OFICINA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</si>
</sst>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-* #,##0\ _P_t_s_-;\-* #,##0\ _P_t_s_-;_-* &quot;-&quot;\ _P_t_s_-;_-@_-"/>
    <numFmt numFmtId="166" formatCode="_-* #,##0\ _P_t_s_-;\-* #,##0\ _P_t_s_-;_-* &quot;-&quot;??\ _P_t_s_-;_-@_-"/>
    <numFmt numFmtId="167" formatCode="_-* #,##0_-;\-* #,##0_-;_-* &quot;-&quot;??_-;_-@_-"/>
    <numFmt numFmtId="168" formatCode="_ * #,##0_ ;_ * \-#,##0_ ;_ * &quot;-&quot;??_ ;_ @_ "/>
    <numFmt numFmtId="169" formatCode="_-* #,##0.00\ _P_t_s_-;\-* #,##0.00\ _P_t_s_-;_-* &quot;-&quot;??\ _P_t_s_-;_-@_-"/>
    <numFmt numFmtId="170" formatCode="_(* #,##0___);_(* \(#,##0\);_(* &quot;-&quot;??_);_(@_)"/>
    <numFmt numFmtId="171" formatCode="###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14"/>
      <color theme="1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Arial"/>
      <family val="2"/>
    </font>
    <font>
      <b/>
      <sz val="6.5"/>
      <name val="Arial"/>
      <family val="2"/>
    </font>
    <font>
      <b/>
      <u/>
      <sz val="6.5"/>
      <name val="Arial"/>
      <family val="2"/>
    </font>
    <font>
      <b/>
      <sz val="12"/>
      <color rgb="FFFF0000"/>
      <name val="Arial"/>
      <family val="2"/>
    </font>
    <font>
      <b/>
      <sz val="6"/>
      <name val="Arial"/>
      <family val="2"/>
    </font>
    <font>
      <sz val="10"/>
      <name val="Arial"/>
    </font>
    <font>
      <sz val="9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/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28" fillId="0" borderId="0"/>
    <xf numFmtId="0" fontId="28" fillId="0" borderId="0"/>
    <xf numFmtId="0" fontId="9" fillId="0" borderId="0"/>
  </cellStyleXfs>
  <cellXfs count="197">
    <xf numFmtId="0" fontId="0" fillId="0" borderId="0" xfId="0"/>
    <xf numFmtId="165" fontId="0" fillId="0" borderId="0" xfId="2" applyNumberFormat="1" applyFont="1" applyFill="1"/>
    <xf numFmtId="165" fontId="4" fillId="0" borderId="0" xfId="2" applyNumberFormat="1" applyFont="1" applyFill="1"/>
    <xf numFmtId="165" fontId="5" fillId="0" borderId="0" xfId="2" applyNumberFormat="1" applyFont="1" applyFill="1"/>
    <xf numFmtId="165" fontId="5" fillId="0" borderId="0" xfId="2" applyNumberFormat="1" applyFont="1" applyFill="1" applyBorder="1"/>
    <xf numFmtId="165" fontId="11" fillId="0" borderId="0" xfId="2" applyNumberFormat="1" applyFont="1" applyFill="1"/>
    <xf numFmtId="165" fontId="2" fillId="0" borderId="0" xfId="2" applyNumberFormat="1" applyFont="1" applyFill="1"/>
    <xf numFmtId="165" fontId="6" fillId="0" borderId="0" xfId="2" applyNumberFormat="1" applyFont="1" applyFill="1"/>
    <xf numFmtId="165" fontId="12" fillId="0" borderId="0" xfId="2" applyNumberFormat="1" applyFont="1" applyFill="1"/>
    <xf numFmtId="165" fontId="9" fillId="0" borderId="0" xfId="2" applyNumberFormat="1" applyFont="1" applyFill="1"/>
    <xf numFmtId="165" fontId="13" fillId="0" borderId="0" xfId="2" applyNumberFormat="1" applyFont="1" applyFill="1"/>
    <xf numFmtId="165" fontId="9" fillId="0" borderId="0" xfId="2" applyNumberFormat="1" applyFont="1" applyFill="1" applyBorder="1"/>
    <xf numFmtId="41" fontId="0" fillId="0" borderId="0" xfId="2" applyNumberFormat="1" applyFont="1" applyFill="1" applyBorder="1"/>
    <xf numFmtId="165" fontId="6" fillId="0" borderId="0" xfId="2" applyNumberFormat="1" applyFont="1" applyFill="1" applyAlignment="1"/>
    <xf numFmtId="165" fontId="0" fillId="0" borderId="0" xfId="2" applyNumberFormat="1" applyFont="1" applyFill="1" applyAlignment="1"/>
    <xf numFmtId="0" fontId="6" fillId="0" borderId="0" xfId="0" applyFont="1" applyFill="1"/>
    <xf numFmtId="41" fontId="15" fillId="0" borderId="0" xfId="2" applyNumberFormat="1" applyFont="1" applyFill="1"/>
    <xf numFmtId="0" fontId="16" fillId="0" borderId="0" xfId="0" applyFont="1" applyFill="1"/>
    <xf numFmtId="165" fontId="14" fillId="0" borderId="0" xfId="2" applyNumberFormat="1" applyFont="1" applyFill="1"/>
    <xf numFmtId="165" fontId="10" fillId="0" borderId="0" xfId="2" applyNumberFormat="1" applyFont="1" applyFill="1"/>
    <xf numFmtId="0" fontId="0" fillId="0" borderId="0" xfId="0" applyFill="1"/>
    <xf numFmtId="0" fontId="3" fillId="0" borderId="0" xfId="0" applyFont="1" applyFill="1"/>
    <xf numFmtId="165" fontId="9" fillId="0" borderId="0" xfId="2" applyNumberFormat="1" applyFont="1" applyFill="1" applyAlignment="1">
      <alignment horizontal="centerContinuous"/>
    </xf>
    <xf numFmtId="167" fontId="9" fillId="0" borderId="0" xfId="1" applyNumberFormat="1" applyFont="1" applyFill="1" applyAlignment="1">
      <alignment horizontal="center" vertical="center"/>
    </xf>
    <xf numFmtId="165" fontId="7" fillId="0" borderId="0" xfId="2" applyNumberFormat="1" applyFont="1" applyFill="1"/>
    <xf numFmtId="165" fontId="9" fillId="0" borderId="0" xfId="2" applyNumberFormat="1" applyFont="1" applyFill="1" applyAlignment="1">
      <alignment horizontal="left" indent="1"/>
    </xf>
    <xf numFmtId="165" fontId="9" fillId="0" borderId="0" xfId="2" applyNumberFormat="1" applyFont="1" applyFill="1" applyAlignment="1">
      <alignment horizontal="center" vertical="center"/>
    </xf>
    <xf numFmtId="165" fontId="8" fillId="0" borderId="0" xfId="2" applyNumberFormat="1" applyFont="1" applyFill="1"/>
    <xf numFmtId="164" fontId="14" fillId="0" borderId="0" xfId="2" applyNumberFormat="1" applyFont="1" applyFill="1" applyBorder="1" applyAlignment="1">
      <alignment horizontal="center" vertical="center"/>
    </xf>
    <xf numFmtId="165" fontId="17" fillId="0" borderId="0" xfId="2" applyNumberFormat="1" applyFont="1" applyFill="1"/>
    <xf numFmtId="2" fontId="9" fillId="0" borderId="0" xfId="2" applyNumberFormat="1" applyFont="1" applyFill="1" applyAlignment="1">
      <alignment horizontal="left" indent="1"/>
    </xf>
    <xf numFmtId="165" fontId="9" fillId="0" borderId="0" xfId="2" applyNumberFormat="1" applyFont="1" applyFill="1" applyBorder="1" applyAlignment="1">
      <alignment horizontal="left" indent="1"/>
    </xf>
    <xf numFmtId="165" fontId="14" fillId="0" borderId="0" xfId="2" applyNumberFormat="1" applyFont="1" applyFill="1" applyAlignment="1">
      <alignment horizontal="centerContinuous"/>
    </xf>
    <xf numFmtId="165" fontId="14" fillId="0" borderId="0" xfId="2" quotePrefix="1" applyNumberFormat="1" applyFont="1" applyFill="1" applyAlignment="1">
      <alignment horizontal="centerContinuous"/>
    </xf>
    <xf numFmtId="167" fontId="0" fillId="0" borderId="0" xfId="1" applyNumberFormat="1" applyFont="1" applyFill="1" applyAlignment="1">
      <alignment horizontal="center" vertical="center"/>
    </xf>
    <xf numFmtId="168" fontId="14" fillId="0" borderId="0" xfId="1" applyNumberFormat="1" applyFont="1" applyFill="1" applyAlignment="1">
      <alignment horizontal="centerContinuous"/>
    </xf>
    <xf numFmtId="41" fontId="20" fillId="2" borderId="1" xfId="2" applyFont="1" applyFill="1" applyBorder="1" applyAlignment="1">
      <alignment horizontal="left" indent="1"/>
    </xf>
    <xf numFmtId="41" fontId="20" fillId="0" borderId="1" xfId="2" applyFont="1" applyFill="1" applyBorder="1"/>
    <xf numFmtId="0" fontId="21" fillId="0" borderId="0" xfId="0" applyFont="1" applyFill="1"/>
    <xf numFmtId="168" fontId="0" fillId="0" borderId="0" xfId="0" applyNumberFormat="1" applyFill="1"/>
    <xf numFmtId="0" fontId="22" fillId="0" borderId="0" xfId="0" applyFont="1" applyFill="1"/>
    <xf numFmtId="37" fontId="0" fillId="0" borderId="0" xfId="0" applyNumberFormat="1" applyFill="1"/>
    <xf numFmtId="168" fontId="9" fillId="0" borderId="0" xfId="1" applyNumberFormat="1" applyFont="1" applyFill="1"/>
    <xf numFmtId="168" fontId="4" fillId="0" borderId="0" xfId="1" applyNumberFormat="1" applyFont="1" applyFill="1"/>
    <xf numFmtId="168" fontId="5" fillId="0" borderId="0" xfId="1" applyNumberFormat="1" applyFont="1" applyFill="1"/>
    <xf numFmtId="168" fontId="9" fillId="0" borderId="0" xfId="1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37" fontId="14" fillId="0" borderId="0" xfId="0" applyNumberFormat="1" applyFont="1" applyFill="1" applyBorder="1"/>
    <xf numFmtId="37" fontId="26" fillId="0" borderId="0" xfId="0" applyNumberFormat="1" applyFont="1" applyFill="1" applyBorder="1"/>
    <xf numFmtId="170" fontId="9" fillId="0" borderId="0" xfId="0" applyNumberFormat="1" applyFont="1" applyFill="1" applyBorder="1" applyAlignment="1">
      <alignment horizontal="right" indent="2"/>
    </xf>
    <xf numFmtId="0" fontId="27" fillId="0" borderId="0" xfId="0" applyFont="1" applyFill="1" applyAlignment="1">
      <alignment horizontal="left"/>
    </xf>
    <xf numFmtId="0" fontId="24" fillId="0" borderId="0" xfId="0" applyFont="1" applyFill="1"/>
    <xf numFmtId="0" fontId="27" fillId="0" borderId="0" xfId="0" applyFont="1" applyFill="1" applyAlignment="1"/>
    <xf numFmtId="168" fontId="6" fillId="0" borderId="0" xfId="1" applyNumberFormat="1" applyFont="1" applyFill="1" applyAlignment="1">
      <alignment horizontal="center" vertical="center"/>
    </xf>
    <xf numFmtId="0" fontId="27" fillId="0" borderId="0" xfId="0" applyFont="1" applyFill="1"/>
    <xf numFmtId="168" fontId="9" fillId="0" borderId="0" xfId="1" applyNumberFormat="1" applyFont="1" applyFill="1" applyAlignment="1">
      <alignment horizontal="center" vertical="center"/>
    </xf>
    <xf numFmtId="168" fontId="9" fillId="0" borderId="0" xfId="1" applyNumberFormat="1" applyFont="1" applyFill="1" applyAlignment="1">
      <alignment horizontal="center"/>
    </xf>
    <xf numFmtId="164" fontId="9" fillId="0" borderId="0" xfId="1" applyNumberFormat="1" applyFont="1" applyFill="1" applyBorder="1" applyAlignment="1">
      <alignment horizontal="right" indent="1"/>
    </xf>
    <xf numFmtId="164" fontId="9" fillId="0" borderId="1" xfId="1" applyNumberFormat="1" applyFont="1" applyFill="1" applyBorder="1" applyAlignment="1">
      <alignment horizontal="right" indent="1"/>
    </xf>
    <xf numFmtId="164" fontId="9" fillId="3" borderId="0" xfId="1" applyNumberFormat="1" applyFont="1" applyFill="1" applyBorder="1" applyAlignment="1">
      <alignment horizontal="right" indent="1"/>
    </xf>
    <xf numFmtId="0" fontId="29" fillId="0" borderId="0" xfId="4" applyFont="1" applyBorder="1" applyAlignment="1">
      <alignment horizontal="left" vertical="top" wrapText="1"/>
    </xf>
    <xf numFmtId="164" fontId="0" fillId="0" borderId="0" xfId="0" applyNumberFormat="1" applyFill="1"/>
    <xf numFmtId="168" fontId="9" fillId="0" borderId="0" xfId="1" applyNumberFormat="1" applyFont="1" applyFill="1" applyAlignment="1">
      <alignment horizontal="right"/>
    </xf>
    <xf numFmtId="165" fontId="30" fillId="0" borderId="0" xfId="2" applyNumberFormat="1" applyFont="1" applyFill="1"/>
    <xf numFmtId="165" fontId="31" fillId="0" borderId="0" xfId="2" applyNumberFormat="1" applyFont="1" applyFill="1"/>
    <xf numFmtId="165" fontId="0" fillId="0" borderId="0" xfId="2" applyNumberFormat="1" applyFont="1" applyFill="1" applyBorder="1"/>
    <xf numFmtId="0" fontId="19" fillId="0" borderId="24" xfId="4" applyFont="1" applyBorder="1" applyAlignment="1">
      <alignment horizontal="left" vertical="top" wrapText="1"/>
    </xf>
    <xf numFmtId="0" fontId="29" fillId="0" borderId="24" xfId="4" applyFont="1" applyBorder="1" applyAlignment="1">
      <alignment horizontal="left" vertical="top" wrapText="1"/>
    </xf>
    <xf numFmtId="165" fontId="6" fillId="0" borderId="4" xfId="2" applyNumberFormat="1" applyFont="1" applyFill="1" applyBorder="1"/>
    <xf numFmtId="165" fontId="9" fillId="0" borderId="4" xfId="2" applyNumberFormat="1" applyFont="1" applyFill="1" applyBorder="1"/>
    <xf numFmtId="0" fontId="23" fillId="0" borderId="10" xfId="6" applyFont="1" applyBorder="1" applyAlignment="1">
      <alignment horizontal="center" wrapText="1"/>
    </xf>
    <xf numFmtId="0" fontId="23" fillId="0" borderId="11" xfId="6" applyFont="1" applyBorder="1" applyAlignment="1">
      <alignment horizontal="center" wrapText="1"/>
    </xf>
    <xf numFmtId="0" fontId="23" fillId="0" borderId="12" xfId="6" applyFont="1" applyBorder="1" applyAlignment="1">
      <alignment horizontal="center" wrapText="1"/>
    </xf>
    <xf numFmtId="0" fontId="23" fillId="0" borderId="14" xfId="6" applyFont="1" applyBorder="1" applyAlignment="1">
      <alignment horizontal="center" wrapText="1"/>
    </xf>
    <xf numFmtId="0" fontId="23" fillId="0" borderId="15" xfId="6" applyFont="1" applyBorder="1" applyAlignment="1">
      <alignment horizontal="center" wrapText="1"/>
    </xf>
    <xf numFmtId="0" fontId="23" fillId="0" borderId="16" xfId="6" applyFont="1" applyBorder="1" applyAlignment="1">
      <alignment horizontal="center" wrapText="1"/>
    </xf>
    <xf numFmtId="0" fontId="23" fillId="0" borderId="5" xfId="6" applyFont="1" applyBorder="1" applyAlignment="1">
      <alignment horizontal="left" vertical="top" wrapText="1"/>
    </xf>
    <xf numFmtId="171" fontId="23" fillId="0" borderId="17" xfId="6" applyNumberFormat="1" applyFont="1" applyBorder="1" applyAlignment="1">
      <alignment horizontal="right" vertical="center"/>
    </xf>
    <xf numFmtId="171" fontId="23" fillId="0" borderId="2" xfId="6" applyNumberFormat="1" applyFont="1" applyBorder="1" applyAlignment="1">
      <alignment horizontal="right" vertical="center"/>
    </xf>
    <xf numFmtId="171" fontId="23" fillId="0" borderId="18" xfId="6" applyNumberFormat="1" applyFont="1" applyBorder="1" applyAlignment="1">
      <alignment horizontal="right" vertical="center"/>
    </xf>
    <xf numFmtId="0" fontId="23" fillId="0" borderId="9" xfId="6" applyFont="1" applyBorder="1" applyAlignment="1">
      <alignment horizontal="left" vertical="top" wrapText="1"/>
    </xf>
    <xf numFmtId="171" fontId="23" fillId="0" borderId="19" xfId="6" applyNumberFormat="1" applyFont="1" applyBorder="1" applyAlignment="1">
      <alignment horizontal="right" vertical="center"/>
    </xf>
    <xf numFmtId="171" fontId="23" fillId="0" borderId="3" xfId="6" applyNumberFormat="1" applyFont="1" applyBorder="1" applyAlignment="1">
      <alignment horizontal="right" vertical="center"/>
    </xf>
    <xf numFmtId="171" fontId="23" fillId="0" borderId="20" xfId="6" applyNumberFormat="1" applyFont="1" applyBorder="1" applyAlignment="1">
      <alignment horizontal="right" vertical="center"/>
    </xf>
    <xf numFmtId="0" fontId="3" fillId="0" borderId="0" xfId="0" applyFont="1"/>
    <xf numFmtId="0" fontId="32" fillId="0" borderId="0" xfId="0" applyFont="1"/>
    <xf numFmtId="41" fontId="7" fillId="0" borderId="0" xfId="2" applyFont="1" applyFill="1" applyBorder="1" applyAlignment="1"/>
    <xf numFmtId="0" fontId="19" fillId="5" borderId="0" xfId="5" applyFont="1" applyFill="1" applyBorder="1" applyAlignment="1">
      <alignment horizontal="left" vertical="top" wrapText="1"/>
    </xf>
    <xf numFmtId="0" fontId="29" fillId="5" borderId="0" xfId="5" applyFont="1" applyFill="1" applyBorder="1" applyAlignment="1">
      <alignment horizontal="left" vertical="top" wrapText="1"/>
    </xf>
    <xf numFmtId="0" fontId="19" fillId="5" borderId="0" xfId="5" applyFont="1" applyFill="1" applyBorder="1" applyAlignment="1">
      <alignment vertical="top" wrapText="1"/>
    </xf>
    <xf numFmtId="165" fontId="35" fillId="4" borderId="25" xfId="2" applyNumberFormat="1" applyFont="1" applyFill="1" applyBorder="1" applyAlignment="1">
      <alignment horizontal="center" vertical="center"/>
    </xf>
    <xf numFmtId="164" fontId="19" fillId="0" borderId="27" xfId="5" applyNumberFormat="1" applyFont="1" applyBorder="1" applyAlignment="1">
      <alignment horizontal="right" vertical="center"/>
    </xf>
    <xf numFmtId="164" fontId="29" fillId="0" borderId="28" xfId="5" applyNumberFormat="1" applyFont="1" applyBorder="1" applyAlignment="1">
      <alignment horizontal="right" vertical="center"/>
    </xf>
    <xf numFmtId="164" fontId="19" fillId="0" borderId="28" xfId="5" applyNumberFormat="1" applyFont="1" applyBorder="1" applyAlignment="1">
      <alignment horizontal="right" vertical="center"/>
    </xf>
    <xf numFmtId="165" fontId="36" fillId="4" borderId="0" xfId="2" applyNumberFormat="1" applyFont="1" applyFill="1" applyBorder="1" applyAlignment="1">
      <alignment horizontal="center" vertical="center"/>
    </xf>
    <xf numFmtId="164" fontId="36" fillId="4" borderId="0" xfId="1" applyNumberFormat="1" applyFont="1" applyFill="1" applyBorder="1" applyAlignment="1">
      <alignment horizontal="right" vertical="center" indent="1"/>
    </xf>
    <xf numFmtId="164" fontId="36" fillId="4" borderId="25" xfId="1" applyNumberFormat="1" applyFont="1" applyFill="1" applyBorder="1" applyAlignment="1">
      <alignment horizontal="right" vertical="center" indent="1"/>
    </xf>
    <xf numFmtId="165" fontId="36" fillId="4" borderId="0" xfId="2" applyNumberFormat="1" applyFont="1" applyFill="1" applyBorder="1" applyAlignment="1">
      <alignment horizontal="center" wrapText="1"/>
    </xf>
    <xf numFmtId="165" fontId="36" fillId="4" borderId="0" xfId="2" applyNumberFormat="1" applyFont="1" applyFill="1" applyBorder="1" applyAlignment="1">
      <alignment horizontal="center" vertical="top" wrapText="1"/>
    </xf>
    <xf numFmtId="165" fontId="7" fillId="5" borderId="0" xfId="2" applyNumberFormat="1" applyFont="1" applyFill="1" applyBorder="1" applyAlignment="1">
      <alignment horizontal="left"/>
    </xf>
    <xf numFmtId="165" fontId="9" fillId="5" borderId="0" xfId="2" applyNumberFormat="1" applyFont="1" applyFill="1" applyBorder="1" applyAlignment="1">
      <alignment horizontal="left" indent="3"/>
    </xf>
    <xf numFmtId="41" fontId="7" fillId="0" borderId="0" xfId="2" applyNumberFormat="1" applyFont="1" applyFill="1" applyBorder="1" applyAlignment="1">
      <alignment horizontal="left" indent="1"/>
    </xf>
    <xf numFmtId="41" fontId="7" fillId="3" borderId="0" xfId="2" applyNumberFormat="1" applyFont="1" applyFill="1" applyBorder="1" applyAlignment="1">
      <alignment horizontal="left" indent="1"/>
    </xf>
    <xf numFmtId="164" fontId="9" fillId="3" borderId="0" xfId="2" applyNumberFormat="1" applyFont="1" applyFill="1" applyBorder="1" applyAlignment="1">
      <alignment horizontal="left" indent="1"/>
    </xf>
    <xf numFmtId="164" fontId="9" fillId="0" borderId="0" xfId="2" applyNumberFormat="1" applyFont="1" applyFill="1" applyBorder="1" applyAlignment="1">
      <alignment horizontal="left" indent="1"/>
    </xf>
    <xf numFmtId="165" fontId="9" fillId="5" borderId="0" xfId="2" applyNumberFormat="1" applyFont="1" applyFill="1" applyBorder="1" applyAlignment="1">
      <alignment horizontal="left" indent="1"/>
    </xf>
    <xf numFmtId="165" fontId="9" fillId="5" borderId="0" xfId="2" applyNumberFormat="1" applyFont="1" applyFill="1" applyBorder="1"/>
    <xf numFmtId="41" fontId="36" fillId="4" borderId="0" xfId="2" applyNumberFormat="1" applyFont="1" applyFill="1" applyBorder="1" applyAlignment="1">
      <alignment horizontal="left" vertical="center"/>
    </xf>
    <xf numFmtId="41" fontId="36" fillId="4" borderId="29" xfId="2" applyNumberFormat="1" applyFont="1" applyFill="1" applyBorder="1" applyAlignment="1">
      <alignment horizontal="left" vertical="center"/>
    </xf>
    <xf numFmtId="41" fontId="36" fillId="4" borderId="30" xfId="2" applyNumberFormat="1" applyFont="1" applyFill="1" applyBorder="1" applyAlignment="1">
      <alignment horizontal="left" vertical="center"/>
    </xf>
    <xf numFmtId="165" fontId="38" fillId="4" borderId="25" xfId="2" applyNumberFormat="1" applyFont="1" applyFill="1" applyBorder="1" applyAlignment="1">
      <alignment horizontal="right" vertical="center"/>
    </xf>
    <xf numFmtId="164" fontId="7" fillId="0" borderId="31" xfId="1" applyNumberFormat="1" applyFont="1" applyFill="1" applyBorder="1" applyAlignment="1">
      <alignment horizontal="right" indent="1"/>
    </xf>
    <xf numFmtId="164" fontId="7" fillId="0" borderId="32" xfId="1" applyNumberFormat="1" applyFont="1" applyFill="1" applyBorder="1" applyAlignment="1">
      <alignment horizontal="right" indent="1"/>
    </xf>
    <xf numFmtId="164" fontId="9" fillId="0" borderId="34" xfId="1" applyNumberFormat="1" applyFont="1" applyFill="1" applyBorder="1" applyAlignment="1">
      <alignment horizontal="right" indent="1"/>
    </xf>
    <xf numFmtId="41" fontId="7" fillId="0" borderId="34" xfId="2" applyNumberFormat="1" applyFont="1" applyFill="1" applyBorder="1" applyAlignment="1">
      <alignment horizontal="left" indent="1"/>
    </xf>
    <xf numFmtId="41" fontId="7" fillId="3" borderId="34" xfId="2" applyNumberFormat="1" applyFont="1" applyFill="1" applyBorder="1" applyAlignment="1">
      <alignment horizontal="left" indent="1"/>
    </xf>
    <xf numFmtId="164" fontId="9" fillId="3" borderId="34" xfId="1" applyNumberFormat="1" applyFont="1" applyFill="1" applyBorder="1" applyAlignment="1">
      <alignment horizontal="right" indent="1"/>
    </xf>
    <xf numFmtId="41" fontId="9" fillId="0" borderId="36" xfId="2" applyNumberFormat="1" applyFont="1" applyFill="1" applyBorder="1" applyAlignment="1">
      <alignment horizontal="left" indent="1"/>
    </xf>
    <xf numFmtId="41" fontId="9" fillId="0" borderId="37" xfId="2" applyNumberFormat="1" applyFont="1" applyFill="1" applyBorder="1" applyAlignment="1">
      <alignment horizontal="left" indent="1"/>
    </xf>
    <xf numFmtId="37" fontId="7" fillId="0" borderId="39" xfId="1" applyNumberFormat="1" applyFont="1" applyFill="1" applyBorder="1" applyAlignment="1">
      <alignment horizontal="right" indent="1"/>
    </xf>
    <xf numFmtId="37" fontId="9" fillId="0" borderId="40" xfId="1" applyNumberFormat="1" applyFont="1" applyFill="1" applyBorder="1" applyAlignment="1">
      <alignment horizontal="right" indent="1"/>
    </xf>
    <xf numFmtId="37" fontId="7" fillId="0" borderId="40" xfId="1" applyNumberFormat="1" applyFont="1" applyFill="1" applyBorder="1" applyAlignment="1">
      <alignment horizontal="right" indent="1"/>
    </xf>
    <xf numFmtId="41" fontId="0" fillId="0" borderId="41" xfId="2" applyNumberFormat="1" applyFont="1" applyFill="1" applyBorder="1" applyAlignment="1">
      <alignment horizontal="center"/>
    </xf>
    <xf numFmtId="41" fontId="36" fillId="4" borderId="0" xfId="2" applyFont="1" applyFill="1" applyBorder="1" applyAlignment="1">
      <alignment horizontal="center" vertical="center" wrapText="1"/>
    </xf>
    <xf numFmtId="164" fontId="34" fillId="4" borderId="0" xfId="1" applyNumberFormat="1" applyFont="1" applyFill="1" applyBorder="1" applyAlignment="1">
      <alignment horizontal="right" vertical="center" indent="1"/>
    </xf>
    <xf numFmtId="41" fontId="20" fillId="5" borderId="0" xfId="2" applyFont="1" applyFill="1" applyBorder="1" applyAlignment="1">
      <alignment horizontal="left" indent="1"/>
    </xf>
    <xf numFmtId="164" fontId="6" fillId="0" borderId="0" xfId="1" applyNumberFormat="1" applyFont="1" applyFill="1" applyBorder="1" applyAlignment="1">
      <alignment horizontal="right" indent="2"/>
    </xf>
    <xf numFmtId="0" fontId="38" fillId="4" borderId="25" xfId="3" applyFont="1" applyFill="1" applyBorder="1" applyAlignment="1">
      <alignment horizontal="right" vertical="center" wrapText="1"/>
    </xf>
    <xf numFmtId="41" fontId="20" fillId="5" borderId="0" xfId="2" applyFont="1" applyFill="1" applyBorder="1"/>
    <xf numFmtId="164" fontId="34" fillId="4" borderId="42" xfId="1" applyNumberFormat="1" applyFont="1" applyFill="1" applyBorder="1" applyAlignment="1">
      <alignment horizontal="right" vertical="center" indent="1"/>
    </xf>
    <xf numFmtId="164" fontId="34" fillId="4" borderId="43" xfId="1" applyNumberFormat="1" applyFont="1" applyFill="1" applyBorder="1" applyAlignment="1">
      <alignment horizontal="right" vertical="center" indent="1"/>
    </xf>
    <xf numFmtId="164" fontId="9" fillId="0" borderId="31" xfId="1" applyNumberFormat="1" applyFont="1" applyFill="1" applyBorder="1" applyAlignment="1">
      <alignment horizontal="right" indent="1"/>
    </xf>
    <xf numFmtId="164" fontId="9" fillId="0" borderId="32" xfId="1" applyNumberFormat="1" applyFont="1" applyFill="1" applyBorder="1" applyAlignment="1">
      <alignment horizontal="right" indent="1"/>
    </xf>
    <xf numFmtId="164" fontId="9" fillId="0" borderId="33" xfId="1" applyNumberFormat="1" applyFont="1" applyFill="1" applyBorder="1" applyAlignment="1">
      <alignment horizontal="right" indent="1"/>
    </xf>
    <xf numFmtId="164" fontId="9" fillId="0" borderId="35" xfId="1" applyNumberFormat="1" applyFont="1" applyFill="1" applyBorder="1" applyAlignment="1">
      <alignment horizontal="right" indent="1"/>
    </xf>
    <xf numFmtId="164" fontId="9" fillId="0" borderId="36" xfId="1" applyNumberFormat="1" applyFont="1" applyFill="1" applyBorder="1" applyAlignment="1">
      <alignment horizontal="right" indent="1"/>
    </xf>
    <xf numFmtId="164" fontId="9" fillId="0" borderId="37" xfId="1" applyNumberFormat="1" applyFont="1" applyFill="1" applyBorder="1" applyAlignment="1">
      <alignment horizontal="right" indent="1"/>
    </xf>
    <xf numFmtId="164" fontId="23" fillId="0" borderId="37" xfId="1" applyNumberFormat="1" applyFont="1" applyFill="1" applyBorder="1" applyAlignment="1">
      <alignment horizontal="right" vertical="top"/>
    </xf>
    <xf numFmtId="164" fontId="19" fillId="0" borderId="37" xfId="1" applyNumberFormat="1" applyFont="1" applyFill="1" applyBorder="1" applyAlignment="1">
      <alignment horizontal="right"/>
    </xf>
    <xf numFmtId="164" fontId="19" fillId="0" borderId="38" xfId="1" applyNumberFormat="1" applyFont="1" applyFill="1" applyBorder="1" applyAlignment="1">
      <alignment horizontal="right"/>
    </xf>
    <xf numFmtId="164" fontId="19" fillId="0" borderId="0" xfId="5" applyNumberFormat="1" applyFont="1" applyBorder="1" applyAlignment="1">
      <alignment horizontal="right" vertical="center"/>
    </xf>
    <xf numFmtId="164" fontId="29" fillId="0" borderId="0" xfId="5" applyNumberFormat="1" applyFont="1" applyBorder="1" applyAlignment="1">
      <alignment horizontal="right" vertical="center"/>
    </xf>
    <xf numFmtId="168" fontId="37" fillId="4" borderId="25" xfId="1" applyNumberFormat="1" applyFont="1" applyFill="1" applyBorder="1" applyAlignment="1">
      <alignment horizontal="center" vertical="center"/>
    </xf>
    <xf numFmtId="164" fontId="19" fillId="0" borderId="31" xfId="5" applyNumberFormat="1" applyFont="1" applyBorder="1" applyAlignment="1">
      <alignment horizontal="right" vertical="center"/>
    </xf>
    <xf numFmtId="164" fontId="19" fillId="0" borderId="32" xfId="5" applyNumberFormat="1" applyFont="1" applyBorder="1" applyAlignment="1">
      <alignment horizontal="right" vertical="center"/>
    </xf>
    <xf numFmtId="164" fontId="19" fillId="0" borderId="33" xfId="5" applyNumberFormat="1" applyFont="1" applyBorder="1" applyAlignment="1">
      <alignment horizontal="right" vertical="center"/>
    </xf>
    <xf numFmtId="164" fontId="29" fillId="0" borderId="34" xfId="5" applyNumberFormat="1" applyFont="1" applyBorder="1" applyAlignment="1">
      <alignment horizontal="right" vertical="center"/>
    </xf>
    <xf numFmtId="164" fontId="29" fillId="0" borderId="35" xfId="5" applyNumberFormat="1" applyFont="1" applyBorder="1" applyAlignment="1">
      <alignment horizontal="right" vertical="center"/>
    </xf>
    <xf numFmtId="164" fontId="19" fillId="0" borderId="34" xfId="5" applyNumberFormat="1" applyFont="1" applyBorder="1" applyAlignment="1">
      <alignment horizontal="right" vertical="center"/>
    </xf>
    <xf numFmtId="164" fontId="19" fillId="0" borderId="35" xfId="5" applyNumberFormat="1" applyFont="1" applyBorder="1" applyAlignment="1">
      <alignment horizontal="right" vertical="center"/>
    </xf>
    <xf numFmtId="164" fontId="29" fillId="0" borderId="36" xfId="5" applyNumberFormat="1" applyFont="1" applyBorder="1" applyAlignment="1">
      <alignment horizontal="right" vertical="center"/>
    </xf>
    <xf numFmtId="164" fontId="29" fillId="0" borderId="37" xfId="5" applyNumberFormat="1" applyFont="1" applyBorder="1" applyAlignment="1">
      <alignment horizontal="right" vertical="center"/>
    </xf>
    <xf numFmtId="164" fontId="29" fillId="0" borderId="38" xfId="5" applyNumberFormat="1" applyFont="1" applyBorder="1" applyAlignment="1">
      <alignment horizontal="right" vertical="center"/>
    </xf>
    <xf numFmtId="164" fontId="19" fillId="0" borderId="44" xfId="5" applyNumberFormat="1" applyFont="1" applyBorder="1" applyAlignment="1">
      <alignment horizontal="right" vertical="center"/>
    </xf>
    <xf numFmtId="164" fontId="29" fillId="0" borderId="44" xfId="5" applyNumberFormat="1" applyFont="1" applyBorder="1" applyAlignment="1">
      <alignment horizontal="right" vertical="center"/>
    </xf>
    <xf numFmtId="164" fontId="36" fillId="4" borderId="45" xfId="1" applyNumberFormat="1" applyFont="1" applyFill="1" applyBorder="1" applyAlignment="1">
      <alignment horizontal="right" vertical="center" indent="1"/>
    </xf>
    <xf numFmtId="164" fontId="36" fillId="4" borderId="32" xfId="1" applyNumberFormat="1" applyFont="1" applyFill="1" applyBorder="1" applyAlignment="1">
      <alignment horizontal="right" vertical="center" indent="1"/>
    </xf>
    <xf numFmtId="164" fontId="36" fillId="4" borderId="46" xfId="1" applyNumberFormat="1" applyFont="1" applyFill="1" applyBorder="1" applyAlignment="1">
      <alignment horizontal="right" vertical="center" indent="1"/>
    </xf>
    <xf numFmtId="165" fontId="6" fillId="0" borderId="0" xfId="2" applyNumberFormat="1" applyFont="1" applyFill="1" applyAlignment="1">
      <alignment horizontal="left" vertical="center" wrapText="1"/>
    </xf>
    <xf numFmtId="165" fontId="6" fillId="0" borderId="0" xfId="2" applyNumberFormat="1" applyFont="1" applyFill="1" applyAlignment="1">
      <alignment horizontal="left" vertical="center" wrapText="1"/>
    </xf>
    <xf numFmtId="165" fontId="34" fillId="4" borderId="0" xfId="2" applyNumberFormat="1" applyFont="1" applyFill="1" applyBorder="1" applyAlignment="1">
      <alignment horizontal="center" vertical="center" wrapText="1"/>
    </xf>
    <xf numFmtId="165" fontId="34" fillId="4" borderId="26" xfId="2" applyNumberFormat="1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166" fontId="3" fillId="0" borderId="0" xfId="1" applyNumberFormat="1" applyFont="1" applyFill="1" applyAlignment="1">
      <alignment horizontal="center"/>
    </xf>
    <xf numFmtId="165" fontId="4" fillId="0" borderId="0" xfId="2" applyNumberFormat="1" applyFont="1" applyFill="1" applyAlignment="1">
      <alignment horizontal="center"/>
    </xf>
    <xf numFmtId="165" fontId="4" fillId="0" borderId="0" xfId="2" quotePrefix="1" applyNumberFormat="1" applyFont="1" applyFill="1" applyAlignment="1">
      <alignment horizontal="center"/>
    </xf>
    <xf numFmtId="165" fontId="6" fillId="0" borderId="0" xfId="2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14" fillId="0" borderId="0" xfId="1" applyNumberFormat="1" applyFont="1" applyFill="1" applyAlignment="1">
      <alignment horizontal="center"/>
    </xf>
    <xf numFmtId="165" fontId="36" fillId="4" borderId="26" xfId="2" applyNumberFormat="1" applyFont="1" applyFill="1" applyBorder="1" applyAlignment="1">
      <alignment horizontal="center" vertical="center"/>
    </xf>
    <xf numFmtId="165" fontId="37" fillId="4" borderId="26" xfId="2" applyNumberFormat="1" applyFont="1" applyFill="1" applyBorder="1" applyAlignment="1">
      <alignment horizontal="center" vertical="center"/>
    </xf>
    <xf numFmtId="0" fontId="37" fillId="4" borderId="25" xfId="0" applyFont="1" applyFill="1" applyBorder="1" applyAlignment="1">
      <alignment horizontal="center" vertical="center"/>
    </xf>
    <xf numFmtId="0" fontId="23" fillId="0" borderId="21" xfId="6" applyFont="1" applyBorder="1" applyAlignment="1">
      <alignment horizontal="left" wrapText="1"/>
    </xf>
    <xf numFmtId="0" fontId="23" fillId="0" borderId="5" xfId="6" applyFont="1" applyBorder="1" applyAlignment="1">
      <alignment horizontal="left" wrapText="1"/>
    </xf>
    <xf numFmtId="0" fontId="23" fillId="0" borderId="22" xfId="6" applyFont="1" applyBorder="1" applyAlignment="1">
      <alignment horizontal="left" wrapText="1"/>
    </xf>
    <xf numFmtId="0" fontId="23" fillId="0" borderId="9" xfId="6" applyFont="1" applyBorder="1" applyAlignment="1">
      <alignment horizontal="left" wrapText="1"/>
    </xf>
    <xf numFmtId="0" fontId="23" fillId="0" borderId="23" xfId="6" applyFont="1" applyBorder="1" applyAlignment="1">
      <alignment horizontal="left" wrapText="1"/>
    </xf>
    <xf numFmtId="0" fontId="23" fillId="0" borderId="13" xfId="6" applyFont="1" applyBorder="1" applyAlignment="1">
      <alignment horizontal="left" wrapText="1"/>
    </xf>
    <xf numFmtId="0" fontId="23" fillId="0" borderId="6" xfId="6" applyFont="1" applyBorder="1" applyAlignment="1">
      <alignment horizontal="center" wrapText="1"/>
    </xf>
    <xf numFmtId="0" fontId="23" fillId="0" borderId="7" xfId="6" applyFont="1" applyBorder="1" applyAlignment="1">
      <alignment horizontal="center" wrapText="1"/>
    </xf>
    <xf numFmtId="0" fontId="23" fillId="0" borderId="8" xfId="6" applyFont="1" applyBorder="1" applyAlignment="1">
      <alignment horizontal="center" wrapText="1"/>
    </xf>
    <xf numFmtId="0" fontId="23" fillId="0" borderId="21" xfId="6" applyFont="1" applyBorder="1" applyAlignment="1">
      <alignment horizontal="left" vertical="top" wrapText="1"/>
    </xf>
    <xf numFmtId="0" fontId="23" fillId="0" borderId="22" xfId="6" applyFont="1" applyBorder="1" applyAlignment="1">
      <alignment horizontal="left" vertical="top" wrapText="1"/>
    </xf>
    <xf numFmtId="0" fontId="18" fillId="0" borderId="0" xfId="0" applyFont="1" applyFill="1" applyAlignment="1">
      <alignment horizontal="center"/>
    </xf>
    <xf numFmtId="168" fontId="3" fillId="0" borderId="0" xfId="1" applyNumberFormat="1" applyFont="1" applyFill="1" applyAlignment="1">
      <alignment horizontal="center" wrapText="1"/>
    </xf>
    <xf numFmtId="168" fontId="3" fillId="0" borderId="0" xfId="1" applyNumberFormat="1" applyFont="1" applyFill="1" applyAlignment="1">
      <alignment horizontal="center"/>
    </xf>
    <xf numFmtId="168" fontId="3" fillId="0" borderId="0" xfId="1" quotePrefix="1" applyNumberFormat="1" applyFont="1" applyFill="1" applyAlignment="1">
      <alignment horizontal="center"/>
    </xf>
    <xf numFmtId="168" fontId="34" fillId="4" borderId="0" xfId="0" applyNumberFormat="1" applyFont="1" applyFill="1" applyBorder="1" applyAlignment="1">
      <alignment horizontal="center" vertical="center"/>
    </xf>
    <xf numFmtId="0" fontId="34" fillId="4" borderId="26" xfId="3" applyFont="1" applyFill="1" applyBorder="1" applyAlignment="1">
      <alignment horizontal="center" vertical="center" wrapText="1"/>
    </xf>
    <xf numFmtId="0" fontId="39" fillId="4" borderId="26" xfId="0" applyFont="1" applyFill="1" applyBorder="1" applyAlignment="1">
      <alignment horizontal="center" vertical="center"/>
    </xf>
    <xf numFmtId="0" fontId="39" fillId="4" borderId="25" xfId="0" applyFont="1" applyFill="1" applyBorder="1" applyAlignment="1">
      <alignment horizontal="center" vertical="center"/>
    </xf>
    <xf numFmtId="165" fontId="34" fillId="4" borderId="0" xfId="2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168" fontId="4" fillId="0" borderId="0" xfId="1" applyNumberFormat="1" applyFont="1" applyFill="1" applyAlignment="1">
      <alignment horizontal="center"/>
    </xf>
    <xf numFmtId="169" fontId="4" fillId="0" borderId="0" xfId="1" applyNumberFormat="1" applyFont="1" applyFill="1" applyAlignment="1">
      <alignment horizontal="center"/>
    </xf>
    <xf numFmtId="168" fontId="4" fillId="0" borderId="0" xfId="1" quotePrefix="1" applyNumberFormat="1" applyFont="1" applyFill="1" applyAlignment="1">
      <alignment horizontal="center"/>
    </xf>
  </cellXfs>
  <cellStyles count="7">
    <cellStyle name="Millares" xfId="1" builtinId="3"/>
    <cellStyle name="Millares [0]" xfId="2" builtinId="6"/>
    <cellStyle name="Normal" xfId="0" builtinId="0"/>
    <cellStyle name="Normal_C41" xfId="4"/>
    <cellStyle name="Normal_C43" xfId="5"/>
    <cellStyle name="Normal_C47" xfId="6"/>
    <cellStyle name="Normal_Hoja1" xfId="3"/>
  </cellStyles>
  <dxfs count="0"/>
  <tableStyles count="0" defaultTableStyle="TableStyleMedium2" defaultPivotStyle="PivotStyleLight16"/>
  <colors>
    <mruColors>
      <color rgb="FFFF7575"/>
      <color rgb="FFFF9797"/>
      <color rgb="FFFF3B3B"/>
      <color rgb="FFFF8585"/>
      <color rgb="FFFF4747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400" cap="all" baseline="0"/>
            </a:pPr>
            <a:r>
              <a:rPr lang="en-US" sz="1600" cap="all" baseline="0"/>
              <a:t>POR CONTINENTE</a:t>
            </a:r>
          </a:p>
        </c:rich>
      </c:tx>
      <c:layout>
        <c:manualLayout>
          <c:xMode val="edge"/>
          <c:yMode val="edge"/>
          <c:x val="0.43933461205210261"/>
          <c:y val="2.61504429985056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7972760506692782"/>
          <c:y val="0.28194505511062534"/>
          <c:w val="0.19175591179233442"/>
          <c:h val="0.5069772092532705"/>
        </c:manualLayout>
      </c:layout>
      <c:doughnut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9A-4CAC-A07A-17F8BE23F7FD}"/>
              </c:ext>
            </c:extLst>
          </c:dPt>
          <c:dPt>
            <c:idx val="1"/>
            <c:bubble3D val="0"/>
            <c:spPr>
              <a:solidFill>
                <a:srgbClr val="FF858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9A-4CAC-A07A-17F8BE23F7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9A-4CAC-A07A-17F8BE23F7FD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9A-4CAC-A07A-17F8BE23F7FD}"/>
              </c:ext>
            </c:extLst>
          </c:dPt>
          <c:dPt>
            <c:idx val="4"/>
            <c:bubble3D val="0"/>
            <c:spPr>
              <a:solidFill>
                <a:srgbClr val="FF474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9A-4CAC-A07A-17F8BE23F7FD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9A-4CAC-A07A-17F8BE23F7FD}"/>
              </c:ext>
            </c:extLst>
          </c:dPt>
          <c:dPt>
            <c:idx val="6"/>
            <c:bubble3D val="0"/>
            <c:spPr>
              <a:solidFill>
                <a:srgbClr val="FF3B3B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9A-4CAC-A07A-17F8BE23F7FD}"/>
              </c:ext>
            </c:extLst>
          </c:dPt>
          <c:dLbls>
            <c:dLbl>
              <c:idx val="0"/>
              <c:layout>
                <c:manualLayout>
                  <c:x val="-6.1817771528720391E-3"/>
                  <c:y val="-0.176162471179403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9A-4CAC-A07A-17F8BE23F7FD}"/>
                </c:ext>
              </c:extLst>
            </c:dLbl>
            <c:dLbl>
              <c:idx val="1"/>
              <c:layout>
                <c:manualLayout>
                  <c:x val="8.036310298733651E-2"/>
                  <c:y val="-0.18673221945016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9A-4CAC-A07A-17F8BE23F7FD}"/>
                </c:ext>
              </c:extLst>
            </c:dLbl>
            <c:dLbl>
              <c:idx val="2"/>
              <c:layout>
                <c:manualLayout>
                  <c:x val="0.10632656702939908"/>
                  <c:y val="-9.865084514985877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vertOverflow="clip" horzOverflow="clip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491321123507344E-2"/>
                      <c:h val="0.109869232971316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39A-4CAC-A07A-17F8BE23F7FD}"/>
                </c:ext>
              </c:extLst>
            </c:dLbl>
            <c:dLbl>
              <c:idx val="3"/>
              <c:layout>
                <c:manualLayout>
                  <c:x val="0.11992647676571747"/>
                  <c:y val="7.046498847176078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9A-4CAC-A07A-17F8BE23F7FD}"/>
                </c:ext>
              </c:extLst>
            </c:dLbl>
            <c:dLbl>
              <c:idx val="4"/>
              <c:layout>
                <c:manualLayout>
                  <c:x val="0.11250834418227111"/>
                  <c:y val="9.8650983860465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9A-4CAC-A07A-17F8BE23F7FD}"/>
                </c:ext>
              </c:extLst>
            </c:dLbl>
            <c:dLbl>
              <c:idx val="5"/>
              <c:layout>
                <c:manualLayout>
                  <c:x val="0.11869012133514314"/>
                  <c:y val="0.21139496541528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9A-4CAC-A07A-17F8BE23F7FD}"/>
                </c:ext>
              </c:extLst>
            </c:dLbl>
            <c:dLbl>
              <c:idx val="6"/>
              <c:layout>
                <c:manualLayout>
                  <c:x val="-0.11498105504341993"/>
                  <c:y val="-2.81859953887045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9A-4CAC-A07A-17F8BE23F7F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vertOverflow="clip" horzOverflow="clip" wrap="square" lIns="38100" tIns="19050" rIns="38100" bIns="19050" anchor="ctr" anchorCtr="0">
                <a:spAutoFit/>
              </a:bodyPr>
              <a:lstStyle/>
              <a:p>
                <a:pPr algn="ctr"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('C45'!$B$10,'C45'!$B$23,'C45'!$B$30,'C45'!$B$33,'C45'!$B$36,'C45'!$B$40,'C45'!$B$44,'C45'!$B$53)</c:f>
              <c:strCache>
                <c:ptCount val="7"/>
                <c:pt idx="0">
                  <c:v>    EUROPA</c:v>
                </c:pt>
                <c:pt idx="1">
                  <c:v>    ASIA</c:v>
                </c:pt>
                <c:pt idx="2">
                  <c:v>    OCEANÍA</c:v>
                </c:pt>
                <c:pt idx="3">
                  <c:v>    ÁFRICA</c:v>
                </c:pt>
                <c:pt idx="4">
                  <c:v>    AMÉRICA DEL NORTE</c:v>
                </c:pt>
                <c:pt idx="5">
                  <c:v>    AMÉRICA DEL CENTRO</c:v>
                </c:pt>
                <c:pt idx="6">
                  <c:v>    AMÉRICA DEL SUR</c:v>
                </c:pt>
              </c:strCache>
            </c:strRef>
          </c:cat>
          <c:val>
            <c:numRef>
              <c:f>('C45'!$O$10,'C45'!$O$23,'C45'!$O$30,'C45'!$O$33,'C45'!$O$36,'C45'!$O$40,'C45'!$O$44,'C45'!$O$53)</c:f>
              <c:numCache>
                <c:formatCode>#,##0_);\(#,##0\)</c:formatCode>
                <c:ptCount val="7"/>
                <c:pt idx="0">
                  <c:v>232</c:v>
                </c:pt>
                <c:pt idx="1">
                  <c:v>118</c:v>
                </c:pt>
                <c:pt idx="2">
                  <c:v>15</c:v>
                </c:pt>
                <c:pt idx="3">
                  <c:v>8</c:v>
                </c:pt>
                <c:pt idx="4">
                  <c:v>96</c:v>
                </c:pt>
                <c:pt idx="5">
                  <c:v>85</c:v>
                </c:pt>
                <c:pt idx="6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9A-4CAC-A07A-17F8BE23F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 w="22225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131" l="0.70000000000000062" r="0.70000000000000062" t="0.750000000000013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4879551748488"/>
          <c:y val="0.19026631651891998"/>
          <c:w val="0.30197821546651182"/>
          <c:h val="0.66176607535883403"/>
        </c:manualLayout>
      </c:layout>
      <c:doughnut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FF858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A39D-4B0C-9F5D-CEB8A9BBA1B7}"/>
              </c:ext>
            </c:extLst>
          </c:dPt>
          <c:dPt>
            <c:idx val="1"/>
            <c:bubble3D val="0"/>
            <c:spPr>
              <a:solidFill>
                <a:srgbClr val="FF3B3B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A39D-4B0C-9F5D-CEB8A9BBA1B7}"/>
              </c:ext>
            </c:extLst>
          </c:dPt>
          <c:dPt>
            <c:idx val="2"/>
            <c:bubble3D val="0"/>
            <c:spPr>
              <a:solidFill>
                <a:srgbClr val="FF757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A39D-4B0C-9F5D-CEB8A9BBA1B7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A39D-4B0C-9F5D-CEB8A9BBA1B7}"/>
              </c:ext>
            </c:extLst>
          </c:dPt>
          <c:dPt>
            <c:idx val="4"/>
            <c:bubble3D val="0"/>
            <c:spPr>
              <a:solidFill>
                <a:srgbClr val="FF979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A39D-4B0C-9F5D-CEB8A9BBA1B7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A39D-4B0C-9F5D-CEB8A9BBA1B7}"/>
              </c:ext>
            </c:extLst>
          </c:dPt>
          <c:dPt>
            <c:idx val="6"/>
            <c:bubble3D val="0"/>
            <c:spPr>
              <a:solidFill>
                <a:srgbClr val="FF757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D-A39D-4B0C-9F5D-CEB8A9BBA1B7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E-A39D-4B0C-9F5D-CEB8A9BBA1B7}"/>
              </c:ext>
            </c:extLst>
          </c:dPt>
          <c:dLbls>
            <c:dLbl>
              <c:idx val="0"/>
              <c:layout>
                <c:manualLayout>
                  <c:x val="0.19137786835404147"/>
                  <c:y val="-0.175318886848715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9D-4B0C-9F5D-CEB8A9BBA1B7}"/>
                </c:ext>
              </c:extLst>
            </c:dLbl>
            <c:dLbl>
              <c:idx val="1"/>
              <c:layout>
                <c:manualLayout>
                  <c:x val="0.20155303242551842"/>
                  <c:y val="0.139514481486548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9D-4B0C-9F5D-CEB8A9BBA1B7}"/>
                </c:ext>
              </c:extLst>
            </c:dLbl>
            <c:dLbl>
              <c:idx val="2"/>
              <c:layout>
                <c:manualLayout>
                  <c:x val="-0.1692898830560946"/>
                  <c:y val="0.144329334122000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9D-4B0C-9F5D-CEB8A9BBA1B7}"/>
                </c:ext>
              </c:extLst>
            </c:dLbl>
            <c:dLbl>
              <c:idx val="3"/>
              <c:layout>
                <c:manualLayout>
                  <c:x val="-0.17198758404188275"/>
                  <c:y val="1.07716030948128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9D-4B0C-9F5D-CEB8A9BBA1B7}"/>
                </c:ext>
              </c:extLst>
            </c:dLbl>
            <c:dLbl>
              <c:idx val="4"/>
              <c:layout>
                <c:manualLayout>
                  <c:x val="-0.16196308832776801"/>
                  <c:y val="-2.027221867921341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9D-4B0C-9F5D-CEB8A9BBA1B7}"/>
                </c:ext>
              </c:extLst>
            </c:dLbl>
            <c:dLbl>
              <c:idx val="5"/>
              <c:layout>
                <c:manualLayout>
                  <c:x val="-0.2603398408504945"/>
                  <c:y val="-9.43687353770607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9D-4B0C-9F5D-CEB8A9BBA1B7}"/>
                </c:ext>
              </c:extLst>
            </c:dLbl>
            <c:dLbl>
              <c:idx val="6"/>
              <c:layout>
                <c:manualLayout>
                  <c:x val="-0.10149371745401746"/>
                  <c:y val="-0.196027505736784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9D-4B0C-9F5D-CEB8A9BBA1B7}"/>
                </c:ext>
              </c:extLst>
            </c:dLbl>
            <c:dLbl>
              <c:idx val="7"/>
              <c:layout>
                <c:manualLayout>
                  <c:x val="-2.4212086812155803E-5"/>
                  <c:y val="-0.173326345792093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9D-4B0C-9F5D-CEB8A9BBA1B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chemeClr val="accent1"/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'C47'!$R$10:$R$17</c:f>
              <c:strCache>
                <c:ptCount val="8"/>
                <c:pt idx="0">
                  <c:v>HOTELES Y RESTAURANTES</c:v>
                </c:pt>
                <c:pt idx="1">
                  <c:v>COMERCIO, REP.DE VEHÍCULOS,AUT.,MOT.</c:v>
                </c:pt>
                <c:pt idx="2">
                  <c:v>INDUSTRIAS MANUFACTURERAS</c:v>
                </c:pt>
                <c:pt idx="3">
                  <c:v>ACT. INMOBILIARIAS, EMP. Y ALQ.</c:v>
                </c:pt>
                <c:pt idx="4">
                  <c:v>ENSEÑANZA</c:v>
                </c:pt>
                <c:pt idx="5">
                  <c:v>OTRAS ACT.,SERV.COM.,SOC.Y PER.</c:v>
                </c:pt>
                <c:pt idx="6">
                  <c:v>TRANSPORTES, ALMACENAM. Y COMUN.</c:v>
                </c:pt>
                <c:pt idx="7">
                  <c:v>OTRAS </c:v>
                </c:pt>
              </c:strCache>
            </c:strRef>
          </c:cat>
          <c:val>
            <c:numRef>
              <c:f>'C47'!$S$10:$S$17</c:f>
              <c:numCache>
                <c:formatCode>_(* #,##0_);_(* \(#,##0\);_(* "-"_);_(@_)</c:formatCode>
                <c:ptCount val="8"/>
                <c:pt idx="0">
                  <c:v>393</c:v>
                </c:pt>
                <c:pt idx="1">
                  <c:v>309</c:v>
                </c:pt>
                <c:pt idx="2">
                  <c:v>297</c:v>
                </c:pt>
                <c:pt idx="3">
                  <c:v>278</c:v>
                </c:pt>
                <c:pt idx="4">
                  <c:v>210</c:v>
                </c:pt>
                <c:pt idx="5">
                  <c:v>164</c:v>
                </c:pt>
                <c:pt idx="6">
                  <c:v>98</c:v>
                </c:pt>
                <c:pt idx="7" formatCode="_ * #,##0_ ;_ * \-#,##0_ ;_ * &quot;-&quot;??_ ;_ @_ 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9D-4B0C-9F5D-CEB8A9BBA1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0"/>
        <c:holeSize val="50"/>
      </c:doughnutChart>
    </c:plotArea>
    <c:plotVisOnly val="1"/>
    <c:dispBlanksAs val="gap"/>
    <c:showDLblsOverMax val="0"/>
  </c:chart>
  <c:spPr>
    <a:ln w="22225">
      <a:solidFill>
        <a:srgbClr val="FF3B3B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142875</xdr:rowOff>
    </xdr:from>
    <xdr:to>
      <xdr:col>4</xdr:col>
      <xdr:colOff>495300</xdr:colOff>
      <xdr:row>25</xdr:row>
      <xdr:rowOff>142875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6B56575-C3F5-446D-AC75-E0D3961AE059}"/>
            </a:ext>
          </a:extLst>
        </xdr:cNvPr>
        <xdr:cNvSpPr txBox="1">
          <a:spLocks noChangeArrowheads="1"/>
        </xdr:cNvSpPr>
      </xdr:nvSpPr>
      <xdr:spPr bwMode="auto">
        <a:xfrm>
          <a:off x="3200400" y="4876800"/>
          <a:ext cx="3429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666750</xdr:colOff>
      <xdr:row>12</xdr:row>
      <xdr:rowOff>0</xdr:rowOff>
    </xdr:from>
    <xdr:to>
      <xdr:col>6</xdr:col>
      <xdr:colOff>133350</xdr:colOff>
      <xdr:row>12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7F146F4-A481-483B-AC12-AA8C8EA37DE0}"/>
            </a:ext>
          </a:extLst>
        </xdr:cNvPr>
        <xdr:cNvSpPr txBox="1">
          <a:spLocks noChangeArrowheads="1"/>
        </xdr:cNvSpPr>
      </xdr:nvSpPr>
      <xdr:spPr bwMode="auto">
        <a:xfrm>
          <a:off x="4476750" y="2447925"/>
          <a:ext cx="228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3</xdr:col>
      <xdr:colOff>552450</xdr:colOff>
      <xdr:row>12</xdr:row>
      <xdr:rowOff>0</xdr:rowOff>
    </xdr:from>
    <xdr:to>
      <xdr:col>5</xdr:col>
      <xdr:colOff>733425</xdr:colOff>
      <xdr:row>12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2E33F46-5098-49DF-A2A4-5AC18E82E0CA}"/>
            </a:ext>
          </a:extLst>
        </xdr:cNvPr>
        <xdr:cNvSpPr txBox="1">
          <a:spLocks noChangeArrowheads="1"/>
        </xdr:cNvSpPr>
      </xdr:nvSpPr>
      <xdr:spPr bwMode="auto">
        <a:xfrm>
          <a:off x="2838450" y="2447925"/>
          <a:ext cx="1704975" cy="0"/>
        </a:xfrm>
        <a:prstGeom prst="rect">
          <a:avLst/>
        </a:prstGeom>
        <a:solidFill>
          <a:srgbClr val="CC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AMERICA DEL CENTRO 56</a:t>
          </a:r>
          <a:r>
            <a:rPr lang="es-ES" sz="1000" b="1" i="0" strike="noStrike">
              <a:solidFill>
                <a:srgbClr val="333399"/>
              </a:solidFill>
              <a:latin typeface="Arial"/>
              <a:cs typeface="Arial"/>
            </a:rPr>
            <a:t> </a:t>
          </a:r>
          <a:r>
            <a:rPr lang="es-ES" sz="800" b="1" i="0" strike="noStrike">
              <a:solidFill>
                <a:srgbClr val="333399"/>
              </a:solidFill>
              <a:latin typeface="Arial"/>
              <a:cs typeface="Arial"/>
            </a:rPr>
            <a:t> </a:t>
          </a: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s-ES" sz="900" b="1" i="0" strike="noStrike">
              <a:solidFill>
                <a:srgbClr val="000000"/>
              </a:solidFill>
              <a:latin typeface="Arial"/>
              <a:cs typeface="Arial"/>
            </a:rPr>
            <a:t>56</a:t>
          </a:r>
          <a:endParaRPr lang="es-ES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s-ES" sz="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190500</xdr:colOff>
      <xdr:row>12</xdr:row>
      <xdr:rowOff>0</xdr:rowOff>
    </xdr:from>
    <xdr:to>
      <xdr:col>6</xdr:col>
      <xdr:colOff>323850</xdr:colOff>
      <xdr:row>12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0DA08E3-79A6-477D-B148-52EC51D894C0}"/>
            </a:ext>
          </a:extLst>
        </xdr:cNvPr>
        <xdr:cNvSpPr txBox="1">
          <a:spLocks noChangeArrowheads="1"/>
        </xdr:cNvSpPr>
      </xdr:nvSpPr>
      <xdr:spPr bwMode="auto">
        <a:xfrm>
          <a:off x="4000500" y="2447925"/>
          <a:ext cx="895350" cy="0"/>
        </a:xfrm>
        <a:prstGeom prst="rect">
          <a:avLst/>
        </a:prstGeom>
        <a:solidFill>
          <a:srgbClr val="CC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AMERICA DEL SUR 2337</a:t>
          </a:r>
          <a:endParaRPr lang="es-ES" sz="900" b="1" i="0" strike="noStrike">
            <a:solidFill>
              <a:srgbClr val="FF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s-ES" sz="800" b="1" i="0" strike="noStrike">
            <a:solidFill>
              <a:srgbClr val="FF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s-ES" sz="800" b="1" i="0" strike="noStrike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219075</xdr:colOff>
      <xdr:row>12</xdr:row>
      <xdr:rowOff>0</xdr:rowOff>
    </xdr:from>
    <xdr:to>
      <xdr:col>5</xdr:col>
      <xdr:colOff>314325</xdr:colOff>
      <xdr:row>12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66551CE-8F16-4146-B912-2B735BED58CB}"/>
            </a:ext>
          </a:extLst>
        </xdr:cNvPr>
        <xdr:cNvSpPr txBox="1">
          <a:spLocks noChangeArrowheads="1"/>
        </xdr:cNvSpPr>
      </xdr:nvSpPr>
      <xdr:spPr bwMode="auto">
        <a:xfrm>
          <a:off x="3267075" y="2447925"/>
          <a:ext cx="857250" cy="0"/>
        </a:xfrm>
        <a:prstGeom prst="rect">
          <a:avLst/>
        </a:prstGeom>
        <a:solidFill>
          <a:srgbClr val="CC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676275</xdr:colOff>
      <xdr:row>12</xdr:row>
      <xdr:rowOff>0</xdr:rowOff>
    </xdr:from>
    <xdr:to>
      <xdr:col>10</xdr:col>
      <xdr:colOff>381000</xdr:colOff>
      <xdr:row>12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9279690-66EC-4B5B-A690-FF09DDE76B6B}"/>
            </a:ext>
          </a:extLst>
        </xdr:cNvPr>
        <xdr:cNvSpPr txBox="1">
          <a:spLocks noChangeArrowheads="1"/>
        </xdr:cNvSpPr>
      </xdr:nvSpPr>
      <xdr:spPr bwMode="auto">
        <a:xfrm>
          <a:off x="7534275" y="2447925"/>
          <a:ext cx="466725" cy="0"/>
        </a:xfrm>
        <a:prstGeom prst="rect">
          <a:avLst/>
        </a:prstGeom>
        <a:solidFill>
          <a:srgbClr val="CC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ASIA</a:t>
          </a:r>
        </a:p>
        <a:p>
          <a:pPr algn="ctr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413</a:t>
          </a:r>
        </a:p>
      </xdr:txBody>
    </xdr:sp>
    <xdr:clientData/>
  </xdr:twoCellAnchor>
  <xdr:twoCellAnchor>
    <xdr:from>
      <xdr:col>7</xdr:col>
      <xdr:colOff>200025</xdr:colOff>
      <xdr:row>12</xdr:row>
      <xdr:rowOff>0</xdr:rowOff>
    </xdr:from>
    <xdr:to>
      <xdr:col>8</xdr:col>
      <xdr:colOff>352425</xdr:colOff>
      <xdr:row>12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5BC9033D-8B2B-4CDE-BF41-31D4F000FA2C}"/>
            </a:ext>
          </a:extLst>
        </xdr:cNvPr>
        <xdr:cNvSpPr txBox="1">
          <a:spLocks noChangeArrowheads="1"/>
        </xdr:cNvSpPr>
      </xdr:nvSpPr>
      <xdr:spPr bwMode="auto">
        <a:xfrm>
          <a:off x="5534025" y="2447925"/>
          <a:ext cx="914400" cy="0"/>
        </a:xfrm>
        <a:prstGeom prst="rect">
          <a:avLst/>
        </a:prstGeom>
        <a:solidFill>
          <a:srgbClr val="CC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EUROPA 469</a:t>
          </a:r>
        </a:p>
      </xdr:txBody>
    </xdr:sp>
    <xdr:clientData/>
  </xdr:twoCellAnchor>
  <xdr:twoCellAnchor>
    <xdr:from>
      <xdr:col>7</xdr:col>
      <xdr:colOff>495300</xdr:colOff>
      <xdr:row>12</xdr:row>
      <xdr:rowOff>0</xdr:rowOff>
    </xdr:from>
    <xdr:to>
      <xdr:col>8</xdr:col>
      <xdr:colOff>485775</xdr:colOff>
      <xdr:row>12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18048A1A-4457-47E2-A69A-1115FFD85DCE}"/>
            </a:ext>
          </a:extLst>
        </xdr:cNvPr>
        <xdr:cNvSpPr txBox="1">
          <a:spLocks noChangeArrowheads="1"/>
        </xdr:cNvSpPr>
      </xdr:nvSpPr>
      <xdr:spPr bwMode="auto">
        <a:xfrm>
          <a:off x="5829300" y="2447925"/>
          <a:ext cx="752475" cy="0"/>
        </a:xfrm>
        <a:prstGeom prst="rect">
          <a:avLst/>
        </a:prstGeom>
        <a:solidFill>
          <a:srgbClr val="CC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AFRICA 10</a:t>
          </a:r>
        </a:p>
      </xdr:txBody>
    </xdr:sp>
    <xdr:clientData/>
  </xdr:twoCellAnchor>
  <xdr:twoCellAnchor>
    <xdr:from>
      <xdr:col>11</xdr:col>
      <xdr:colOff>476250</xdr:colOff>
      <xdr:row>12</xdr:row>
      <xdr:rowOff>0</xdr:rowOff>
    </xdr:from>
    <xdr:to>
      <xdr:col>12</xdr:col>
      <xdr:colOff>676275</xdr:colOff>
      <xdr:row>12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8456EC51-1483-4B57-92EF-79E3398107B9}"/>
            </a:ext>
          </a:extLst>
        </xdr:cNvPr>
        <xdr:cNvSpPr txBox="1">
          <a:spLocks noChangeArrowheads="1"/>
        </xdr:cNvSpPr>
      </xdr:nvSpPr>
      <xdr:spPr bwMode="auto">
        <a:xfrm>
          <a:off x="8858250" y="2447925"/>
          <a:ext cx="962025" cy="0"/>
        </a:xfrm>
        <a:prstGeom prst="rect">
          <a:avLst/>
        </a:prstGeom>
        <a:solidFill>
          <a:srgbClr val="CC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1" i="0" strike="noStrike">
              <a:solidFill>
                <a:srgbClr val="000080"/>
              </a:solidFill>
              <a:latin typeface="Arial"/>
              <a:cs typeface="Arial"/>
            </a:rPr>
            <a:t>OCEANIA 58</a:t>
          </a:r>
        </a:p>
        <a:p>
          <a:pPr algn="l" rtl="1">
            <a:defRPr sz="1000"/>
          </a:pPr>
          <a:endParaRPr lang="es-ES" sz="1000" b="1" i="0" strike="noStrike">
            <a:solidFill>
              <a:srgbClr val="00008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154641</xdr:colOff>
      <xdr:row>6</xdr:row>
      <xdr:rowOff>174813</xdr:rowOff>
    </xdr:from>
    <xdr:to>
      <xdr:col>12</xdr:col>
      <xdr:colOff>638736</xdr:colOff>
      <xdr:row>33</xdr:row>
      <xdr:rowOff>134471</xdr:rowOff>
    </xdr:to>
    <xdr:grpSp>
      <xdr:nvGrpSpPr>
        <xdr:cNvPr id="11" name="10 Grupo">
          <a:extLst>
            <a:ext uri="{FF2B5EF4-FFF2-40B4-BE49-F238E27FC236}">
              <a16:creationId xmlns:a16="http://schemas.microsoft.com/office/drawing/2014/main" id="{042FB284-A0A4-4F2A-B0B0-250BFF95C8DE}"/>
            </a:ext>
          </a:extLst>
        </xdr:cNvPr>
        <xdr:cNvGrpSpPr/>
      </xdr:nvGrpSpPr>
      <xdr:grpSpPr>
        <a:xfrm>
          <a:off x="978825" y="1410921"/>
          <a:ext cx="9470745" cy="4917248"/>
          <a:chOff x="66675" y="1649631"/>
          <a:chExt cx="9108479" cy="5017529"/>
        </a:xfrm>
      </xdr:grpSpPr>
      <xdr:pic>
        <xdr:nvPicPr>
          <xdr:cNvPr id="12" name="Picture 10">
            <a:extLst>
              <a:ext uri="{FF2B5EF4-FFF2-40B4-BE49-F238E27FC236}">
                <a16:creationId xmlns:a16="http://schemas.microsoft.com/office/drawing/2014/main" id="{AA7C1CA9-A487-4270-AF65-C42721A6A3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66675" y="1649631"/>
            <a:ext cx="9108479" cy="5017529"/>
          </a:xfrm>
          <a:prstGeom prst="rect">
            <a:avLst/>
          </a:prstGeom>
          <a:solidFill>
            <a:srgbClr val="FFFFFF">
              <a:shade val="85000"/>
            </a:srgbClr>
          </a:solidFill>
          <a:ln w="12700" cap="rnd">
            <a:solidFill>
              <a:srgbClr val="FF3B3B"/>
            </a:solidFill>
          </a:ln>
          <a:effectLst>
            <a:outerShdw blurRad="50000" algn="tl" rotWithShape="0">
              <a:srgbClr val="000000">
                <a:alpha val="41000"/>
              </a:srgbClr>
            </a:outerShdw>
          </a:effectLst>
          <a:scene3d>
            <a:camera prst="orthographicFront"/>
            <a:lightRig rig="twoPt" dir="t">
              <a:rot lat="0" lon="0" rev="7800000"/>
            </a:lightRig>
          </a:scene3d>
          <a:sp3d contourW="6350">
            <a:bevelT w="50800" h="16510"/>
            <a:contourClr>
              <a:srgbClr val="C0C0C0"/>
            </a:contourClr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</xdr:pic>
      <xdr:sp macro="" textlink="">
        <xdr:nvSpPr>
          <xdr:cNvPr id="13" name="Text Box 11">
            <a:extLst>
              <a:ext uri="{FF2B5EF4-FFF2-40B4-BE49-F238E27FC236}">
                <a16:creationId xmlns:a16="http://schemas.microsoft.com/office/drawing/2014/main" id="{8A0ABDC8-6AA0-4204-960F-27616EE875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00200" y="3021953"/>
            <a:ext cx="1800225" cy="377991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AMÉRICA  DEL NORTE:</a:t>
            </a:r>
          </a:p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96</a:t>
            </a:r>
          </a:p>
        </xdr:txBody>
      </xdr:sp>
      <xdr:sp macro="" textlink="">
        <xdr:nvSpPr>
          <xdr:cNvPr id="14" name="Text Box 12">
            <a:extLst>
              <a:ext uri="{FF2B5EF4-FFF2-40B4-BE49-F238E27FC236}">
                <a16:creationId xmlns:a16="http://schemas.microsoft.com/office/drawing/2014/main" id="{0E1F92FE-F3BE-4E11-B62A-5730383BBE6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4500" y="3748173"/>
            <a:ext cx="1762125" cy="366558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0" bIns="0" anchor="ctr" upright="1"/>
          <a:lstStyle/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AMÉRICA DEL CENTRO: 85 </a:t>
            </a:r>
          </a:p>
          <a:p>
            <a:pPr algn="l" rtl="1">
              <a:defRPr sz="1000"/>
            </a:pPr>
            <a:endParaRPr lang="es-ES" sz="1000" b="1" i="0" strike="noStrike">
              <a:solidFill>
                <a:srgbClr val="00008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78895016-9CE7-4A7B-9019-D76C7DC605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09800" y="4384027"/>
            <a:ext cx="1562100" cy="352805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27432" bIns="0" anchor="t" upright="1"/>
          <a:lstStyle/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AMÉRICA DEL SUR:</a:t>
            </a:r>
          </a:p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  1 497</a:t>
            </a:r>
          </a:p>
        </xdr:txBody>
      </xdr:sp>
      <xdr:sp macro="" textlink="">
        <xdr:nvSpPr>
          <xdr:cNvPr id="16" name="Text Box 14">
            <a:extLst>
              <a:ext uri="{FF2B5EF4-FFF2-40B4-BE49-F238E27FC236}">
                <a16:creationId xmlns:a16="http://schemas.microsoft.com/office/drawing/2014/main" id="{FB6BA2CE-78E2-4493-B163-D2FF8DFB56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00575" y="2955276"/>
            <a:ext cx="752475" cy="371356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0" bIns="0" anchor="ctr" upright="1"/>
          <a:lstStyle/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EUROPA: </a:t>
            </a:r>
          </a:p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232</a:t>
            </a:r>
            <a:endParaRPr lang="es-ES" sz="1050" b="1" i="0" strike="noStrike">
              <a:solidFill>
                <a:srgbClr val="000080"/>
              </a:solidFill>
              <a:latin typeface="Bookman Old Style" pitchFamily="18" charset="0"/>
              <a:cs typeface="Arial"/>
            </a:endParaRPr>
          </a:p>
        </xdr:txBody>
      </xdr:sp>
      <xdr:sp macro="" textlink="">
        <xdr:nvSpPr>
          <xdr:cNvPr id="17" name="Text Box 15">
            <a:extLst>
              <a:ext uri="{FF2B5EF4-FFF2-40B4-BE49-F238E27FC236}">
                <a16:creationId xmlns:a16="http://schemas.microsoft.com/office/drawing/2014/main" id="{2328B4CE-A0B0-443E-9CE4-C33DCF83D8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67730" y="3839441"/>
            <a:ext cx="748781" cy="359452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ÁFRICA:</a:t>
            </a:r>
          </a:p>
          <a:p>
            <a:pPr algn="l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    </a:t>
            </a:r>
            <a:r>
              <a:rPr lang="es-ES" sz="1050" b="1" i="0" strike="noStrike" baseline="0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 8</a:t>
            </a: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 </a:t>
            </a:r>
          </a:p>
          <a:p>
            <a:pPr algn="l" rtl="1">
              <a:defRPr sz="1000"/>
            </a:pPr>
            <a:endParaRPr lang="es-ES" sz="900" b="1" i="0" strike="noStrike">
              <a:solidFill>
                <a:srgbClr val="00008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8" name="Text Box 16">
            <a:extLst>
              <a:ext uri="{FF2B5EF4-FFF2-40B4-BE49-F238E27FC236}">
                <a16:creationId xmlns:a16="http://schemas.microsoft.com/office/drawing/2014/main" id="{B0DF8448-31E8-4D72-856C-2E2CC1065A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19850" y="3170844"/>
            <a:ext cx="581025" cy="357394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0" bIns="0" anchor="ctr" upright="1"/>
          <a:lstStyle/>
          <a:p>
            <a:pPr algn="ctr" rtl="1">
              <a:defRPr sz="1000"/>
            </a:pPr>
            <a:r>
              <a:rPr lang="es-ES" sz="1000" b="1" i="0" strike="noStrike">
                <a:solidFill>
                  <a:srgbClr val="000080"/>
                </a:solidFill>
                <a:latin typeface="Times New Roman"/>
                <a:cs typeface="Times New Roman"/>
              </a:rPr>
              <a:t> </a:t>
            </a: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ASIA: </a:t>
            </a:r>
          </a:p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118  </a:t>
            </a:r>
            <a:endParaRPr lang="es-ES" sz="1000" b="1" i="0" strike="noStrike">
              <a:solidFill>
                <a:srgbClr val="000080"/>
              </a:solidFill>
              <a:latin typeface="Bookman Old Style" pitchFamily="18" charset="0"/>
              <a:cs typeface="Times New Roman"/>
            </a:endParaRPr>
          </a:p>
        </xdr:txBody>
      </xdr:sp>
      <xdr:sp macro="" textlink="">
        <xdr:nvSpPr>
          <xdr:cNvPr id="19" name="Text Box 17">
            <a:extLst>
              <a:ext uri="{FF2B5EF4-FFF2-40B4-BE49-F238E27FC236}">
                <a16:creationId xmlns:a16="http://schemas.microsoft.com/office/drawing/2014/main" id="{D1FF3E01-1B74-4E85-AD5F-0553F63B8D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20025" y="4480361"/>
            <a:ext cx="866775" cy="367485"/>
          </a:xfrm>
          <a:prstGeom prst="rect">
            <a:avLst/>
          </a:prstGeom>
          <a:ln w="12700">
            <a:solidFill>
              <a:srgbClr val="FF5353"/>
            </a:solidFill>
            <a:headEnd/>
            <a:tailEnd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wrap="square" lIns="27432" tIns="22860" rIns="0" bIns="0" anchor="ctr" upright="1"/>
          <a:lstStyle/>
          <a:p>
            <a:pPr algn="ctr" rtl="1">
              <a:defRPr sz="1000"/>
            </a:pPr>
            <a:r>
              <a:rPr lang="es-ES" sz="1050" b="1" i="0" strike="noStrike">
                <a:solidFill>
                  <a:srgbClr val="000080"/>
                </a:solidFill>
                <a:latin typeface="Bookman Old Style" pitchFamily="18" charset="0"/>
                <a:cs typeface="Times New Roman"/>
              </a:rPr>
              <a:t>OCEANÍA: 15   </a:t>
            </a:r>
          </a:p>
          <a:p>
            <a:pPr algn="l" rtl="1">
              <a:defRPr sz="1000"/>
            </a:pPr>
            <a:endParaRPr lang="es-ES" sz="900" b="1" i="0" strike="noStrike">
              <a:solidFill>
                <a:srgbClr val="00008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10391</xdr:colOff>
      <xdr:row>55</xdr:row>
      <xdr:rowOff>142875</xdr:rowOff>
    </xdr:from>
    <xdr:to>
      <xdr:col>14</xdr:col>
      <xdr:colOff>723900</xdr:colOff>
      <xdr:row>78</xdr:row>
      <xdr:rowOff>94385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F383F861-C98A-456F-9481-746A1FEFA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130491</xdr:colOff>
      <xdr:row>67</xdr:row>
      <xdr:rowOff>45856</xdr:rowOff>
    </xdr:from>
    <xdr:to>
      <xdr:col>7</xdr:col>
      <xdr:colOff>179294</xdr:colOff>
      <xdr:row>69</xdr:row>
      <xdr:rowOff>22411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D23576-49E6-48FD-B1B2-826D56A87D5C}"/>
            </a:ext>
          </a:extLst>
        </xdr:cNvPr>
        <xdr:cNvSpPr txBox="1"/>
      </xdr:nvSpPr>
      <xdr:spPr>
        <a:xfrm>
          <a:off x="5374844" y="11711180"/>
          <a:ext cx="665126" cy="2903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latin typeface="Arial" panose="020B0604020202020204" pitchFamily="34" charset="0"/>
              <a:cs typeface="Arial" panose="020B0604020202020204" pitchFamily="34" charset="0"/>
            </a:rPr>
            <a:t>2 051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2163537</xdr:colOff>
      <xdr:row>27</xdr:row>
      <xdr:rowOff>57150</xdr:rowOff>
    </xdr:from>
    <xdr:to>
      <xdr:col>12</xdr:col>
      <xdr:colOff>176893</xdr:colOff>
      <xdr:row>43</xdr:row>
      <xdr:rowOff>123264</xdr:rowOff>
    </xdr:to>
    <xdr:graphicFrame macro="">
      <xdr:nvGraphicFramePr>
        <xdr:cNvPr id="2" name="4 Gráfico">
          <a:extLst>
            <a:ext uri="{FF2B5EF4-FFF2-40B4-BE49-F238E27FC236}">
              <a16:creationId xmlns:a16="http://schemas.microsoft.com/office/drawing/2014/main" id="{F1E03AAC-289D-4F8D-BA81-8F775F45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8965</xdr:rowOff>
    </xdr:from>
    <xdr:to>
      <xdr:col>8</xdr:col>
      <xdr:colOff>249332</xdr:colOff>
      <xdr:row>36</xdr:row>
      <xdr:rowOff>104215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7E2FD93-3313-4F4D-8669-1CBCB7707F0B}"/>
            </a:ext>
          </a:extLst>
        </xdr:cNvPr>
        <xdr:cNvSpPr txBox="1"/>
      </xdr:nvSpPr>
      <xdr:spPr>
        <a:xfrm>
          <a:off x="6936441" y="8245289"/>
          <a:ext cx="74239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/>
            <a:t>2 051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64"/>
  <sheetViews>
    <sheetView showGridLines="0" tabSelected="1" view="pageBreakPreview" topLeftCell="A51" zoomScale="93" zoomScaleNormal="70" zoomScaleSheetLayoutView="93" workbookViewId="0">
      <selection activeCell="L60" sqref="L60"/>
    </sheetView>
  </sheetViews>
  <sheetFormatPr baseColWidth="10" defaultColWidth="11.42578125" defaultRowHeight="17.25" customHeight="1" x14ac:dyDescent="0.25"/>
  <cols>
    <col min="1" max="1" width="14.28515625" style="1" customWidth="1"/>
    <col min="2" max="2" width="24" style="1" customWidth="1"/>
    <col min="3" max="3" width="9.85546875" style="1" customWidth="1"/>
    <col min="4" max="12" width="9.42578125" style="1" customWidth="1"/>
    <col min="13" max="13" width="9.7109375" style="1" customWidth="1"/>
    <col min="14" max="14" width="10.140625" style="1" customWidth="1"/>
    <col min="15" max="15" width="11.28515625" style="1" customWidth="1"/>
    <col min="16" max="16384" width="11.42578125" style="1"/>
  </cols>
  <sheetData>
    <row r="1" spans="1:15" ht="17.25" customHeight="1" x14ac:dyDescent="0.25">
      <c r="B1" s="163" t="s">
        <v>165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5" ht="17.25" customHeight="1" x14ac:dyDescent="0.3">
      <c r="B2" s="2" t="s">
        <v>153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ht="20.25" customHeight="1" x14ac:dyDescent="0.3">
      <c r="B3" s="164" t="s">
        <v>18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</row>
    <row r="4" spans="1:15" ht="17.25" customHeight="1" x14ac:dyDescent="0.3">
      <c r="B4" s="164" t="s">
        <v>0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</row>
    <row r="5" spans="1:15" ht="17.25" customHeight="1" x14ac:dyDescent="0.3">
      <c r="B5" s="164" t="s">
        <v>1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</row>
    <row r="6" spans="1:15" ht="17.25" customHeight="1" x14ac:dyDescent="0.3">
      <c r="B6" s="165" t="s">
        <v>127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</row>
    <row r="7" spans="1:15" ht="17.25" customHeight="1" thickBot="1" x14ac:dyDescent="0.3"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</row>
    <row r="8" spans="1:15" ht="17.25" customHeight="1" thickBot="1" x14ac:dyDescent="0.3">
      <c r="B8" s="160" t="s">
        <v>2</v>
      </c>
      <c r="C8" s="161" t="s">
        <v>3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 t="s">
        <v>4</v>
      </c>
    </row>
    <row r="9" spans="1:15" ht="29.25" customHeight="1" thickBot="1" x14ac:dyDescent="0.3">
      <c r="A9" s="65"/>
      <c r="B9" s="160"/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162"/>
    </row>
    <row r="10" spans="1:15" s="63" customFormat="1" ht="17.25" customHeight="1" x14ac:dyDescent="0.25">
      <c r="A10" s="66"/>
      <c r="B10" s="87" t="s">
        <v>130</v>
      </c>
      <c r="C10" s="91">
        <v>23</v>
      </c>
      <c r="D10" s="91">
        <v>31</v>
      </c>
      <c r="E10" s="91">
        <v>24</v>
      </c>
      <c r="F10" s="91">
        <v>36</v>
      </c>
      <c r="G10" s="91">
        <v>36</v>
      </c>
      <c r="H10" s="91">
        <v>28</v>
      </c>
      <c r="I10" s="91">
        <v>67</v>
      </c>
      <c r="J10" s="91">
        <v>45</v>
      </c>
      <c r="K10" s="91">
        <v>51</v>
      </c>
      <c r="L10" s="91">
        <v>36</v>
      </c>
      <c r="M10" s="91">
        <v>43</v>
      </c>
      <c r="N10" s="91">
        <v>27</v>
      </c>
      <c r="O10" s="91">
        <f t="shared" ref="O10:O54" si="0">SUM(C10:N10)</f>
        <v>447</v>
      </c>
    </row>
    <row r="11" spans="1:15" ht="17.25" customHeight="1" x14ac:dyDescent="0.25">
      <c r="A11" s="67"/>
      <c r="B11" s="88" t="s">
        <v>100</v>
      </c>
      <c r="C11" s="92">
        <v>22</v>
      </c>
      <c r="D11" s="92">
        <v>31</v>
      </c>
      <c r="E11" s="92">
        <v>22</v>
      </c>
      <c r="F11" s="92">
        <v>36</v>
      </c>
      <c r="G11" s="92">
        <v>36</v>
      </c>
      <c r="H11" s="92">
        <v>26</v>
      </c>
      <c r="I11" s="92">
        <v>67</v>
      </c>
      <c r="J11" s="92">
        <v>43</v>
      </c>
      <c r="K11" s="92">
        <v>46</v>
      </c>
      <c r="L11" s="92">
        <v>34</v>
      </c>
      <c r="M11" s="92">
        <v>43</v>
      </c>
      <c r="N11" s="92">
        <v>27</v>
      </c>
      <c r="O11" s="92">
        <f t="shared" si="0"/>
        <v>433</v>
      </c>
    </row>
    <row r="12" spans="1:15" ht="17.25" customHeight="1" x14ac:dyDescent="0.25">
      <c r="A12" s="67"/>
      <c r="B12" s="88" t="s">
        <v>81</v>
      </c>
      <c r="C12" s="92">
        <v>1</v>
      </c>
      <c r="D12" s="92">
        <v>0</v>
      </c>
      <c r="E12" s="92">
        <v>2</v>
      </c>
      <c r="F12" s="92">
        <v>0</v>
      </c>
      <c r="G12" s="92">
        <v>0</v>
      </c>
      <c r="H12" s="92">
        <v>2</v>
      </c>
      <c r="I12" s="92">
        <v>0</v>
      </c>
      <c r="J12" s="92">
        <v>2</v>
      </c>
      <c r="K12" s="92">
        <v>5</v>
      </c>
      <c r="L12" s="92">
        <v>2</v>
      </c>
      <c r="M12" s="92">
        <v>0</v>
      </c>
      <c r="N12" s="92">
        <v>0</v>
      </c>
      <c r="O12" s="92">
        <f t="shared" si="0"/>
        <v>14</v>
      </c>
    </row>
    <row r="13" spans="1:15" s="8" customFormat="1" ht="17.25" customHeight="1" x14ac:dyDescent="0.25">
      <c r="A13" s="66"/>
      <c r="B13" s="89" t="s">
        <v>131</v>
      </c>
      <c r="C13" s="93">
        <v>0</v>
      </c>
      <c r="D13" s="93">
        <v>0</v>
      </c>
      <c r="E13" s="93">
        <v>2</v>
      </c>
      <c r="F13" s="93">
        <v>0</v>
      </c>
      <c r="G13" s="93">
        <v>0</v>
      </c>
      <c r="H13" s="93">
        <v>0</v>
      </c>
      <c r="I13" s="93">
        <v>0</v>
      </c>
      <c r="J13" s="93">
        <v>3</v>
      </c>
      <c r="K13" s="93">
        <v>0</v>
      </c>
      <c r="L13" s="93">
        <v>3</v>
      </c>
      <c r="M13" s="93">
        <v>2</v>
      </c>
      <c r="N13" s="93">
        <v>0</v>
      </c>
      <c r="O13" s="93">
        <f t="shared" si="0"/>
        <v>10</v>
      </c>
    </row>
    <row r="14" spans="1:15" ht="17.25" customHeight="1" x14ac:dyDescent="0.25">
      <c r="A14" s="67"/>
      <c r="B14" s="88" t="s">
        <v>132</v>
      </c>
      <c r="C14" s="92">
        <v>0</v>
      </c>
      <c r="D14" s="92">
        <v>0</v>
      </c>
      <c r="E14" s="92">
        <v>2</v>
      </c>
      <c r="F14" s="92">
        <v>0</v>
      </c>
      <c r="G14" s="92">
        <v>0</v>
      </c>
      <c r="H14" s="92">
        <v>0</v>
      </c>
      <c r="I14" s="92">
        <v>0</v>
      </c>
      <c r="J14" s="92">
        <v>3</v>
      </c>
      <c r="K14" s="92">
        <v>0</v>
      </c>
      <c r="L14" s="92">
        <v>3</v>
      </c>
      <c r="M14" s="92">
        <v>2</v>
      </c>
      <c r="N14" s="92">
        <v>0</v>
      </c>
      <c r="O14" s="92">
        <f t="shared" si="0"/>
        <v>10</v>
      </c>
    </row>
    <row r="15" spans="1:15" s="63" customFormat="1" ht="17.25" customHeight="1" x14ac:dyDescent="0.25">
      <c r="A15" s="66"/>
      <c r="B15" s="89" t="s">
        <v>82</v>
      </c>
      <c r="C15" s="93">
        <v>12</v>
      </c>
      <c r="D15" s="93">
        <v>7</v>
      </c>
      <c r="E15" s="93">
        <v>20</v>
      </c>
      <c r="F15" s="93">
        <v>0</v>
      </c>
      <c r="G15" s="93">
        <v>2</v>
      </c>
      <c r="H15" s="93">
        <v>1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f t="shared" si="0"/>
        <v>42</v>
      </c>
    </row>
    <row r="16" spans="1:15" ht="17.25" customHeight="1" x14ac:dyDescent="0.25">
      <c r="A16" s="67"/>
      <c r="B16" s="88" t="s">
        <v>82</v>
      </c>
      <c r="C16" s="92">
        <v>12</v>
      </c>
      <c r="D16" s="92">
        <v>7</v>
      </c>
      <c r="E16" s="92">
        <v>20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f t="shared" si="0"/>
        <v>39</v>
      </c>
    </row>
    <row r="17" spans="1:15" ht="17.25" customHeight="1" x14ac:dyDescent="0.25">
      <c r="A17" s="67"/>
      <c r="B17" s="88" t="s">
        <v>133</v>
      </c>
      <c r="C17" s="92">
        <v>0</v>
      </c>
      <c r="D17" s="92">
        <v>0</v>
      </c>
      <c r="E17" s="92">
        <v>0</v>
      </c>
      <c r="F17" s="92">
        <v>0</v>
      </c>
      <c r="G17" s="92">
        <v>2</v>
      </c>
      <c r="H17" s="92">
        <v>1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f t="shared" si="0"/>
        <v>3</v>
      </c>
    </row>
    <row r="18" spans="1:15" s="64" customFormat="1" ht="17.25" customHeight="1" x14ac:dyDescent="0.25">
      <c r="A18" s="66"/>
      <c r="B18" s="89" t="s">
        <v>83</v>
      </c>
      <c r="C18" s="93">
        <v>0</v>
      </c>
      <c r="D18" s="93">
        <v>1</v>
      </c>
      <c r="E18" s="93">
        <v>3</v>
      </c>
      <c r="F18" s="93">
        <v>9</v>
      </c>
      <c r="G18" s="93">
        <v>5</v>
      </c>
      <c r="H18" s="93">
        <v>2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f t="shared" si="0"/>
        <v>20</v>
      </c>
    </row>
    <row r="19" spans="1:15" ht="17.25" customHeight="1" x14ac:dyDescent="0.25">
      <c r="A19" s="67"/>
      <c r="B19" s="88" t="s">
        <v>83</v>
      </c>
      <c r="C19" s="92">
        <v>0</v>
      </c>
      <c r="D19" s="92">
        <v>1</v>
      </c>
      <c r="E19" s="92">
        <v>3</v>
      </c>
      <c r="F19" s="92">
        <v>9</v>
      </c>
      <c r="G19" s="92">
        <v>5</v>
      </c>
      <c r="H19" s="92">
        <v>2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f t="shared" si="0"/>
        <v>20</v>
      </c>
    </row>
    <row r="20" spans="1:15" s="7" customFormat="1" ht="17.25" customHeight="1" x14ac:dyDescent="0.2">
      <c r="A20" s="66"/>
      <c r="B20" s="89" t="s">
        <v>84</v>
      </c>
      <c r="C20" s="93">
        <v>8</v>
      </c>
      <c r="D20" s="93">
        <v>5</v>
      </c>
      <c r="E20" s="93">
        <v>9</v>
      </c>
      <c r="F20" s="93">
        <v>0</v>
      </c>
      <c r="G20" s="93">
        <v>5</v>
      </c>
      <c r="H20" s="93">
        <v>6</v>
      </c>
      <c r="I20" s="93">
        <v>0</v>
      </c>
      <c r="J20" s="93">
        <v>0</v>
      </c>
      <c r="K20" s="93">
        <v>3</v>
      </c>
      <c r="L20" s="93">
        <v>3</v>
      </c>
      <c r="M20" s="93">
        <v>2</v>
      </c>
      <c r="N20" s="93">
        <v>0</v>
      </c>
      <c r="O20" s="93">
        <f t="shared" si="0"/>
        <v>41</v>
      </c>
    </row>
    <row r="21" spans="1:15" s="7" customFormat="1" ht="17.25" customHeight="1" x14ac:dyDescent="0.2">
      <c r="A21" s="67"/>
      <c r="B21" s="88" t="s">
        <v>84</v>
      </c>
      <c r="C21" s="92">
        <v>5</v>
      </c>
      <c r="D21" s="92">
        <v>4</v>
      </c>
      <c r="E21" s="92">
        <v>8</v>
      </c>
      <c r="F21" s="92">
        <v>0</v>
      </c>
      <c r="G21" s="92">
        <v>5</v>
      </c>
      <c r="H21" s="92">
        <v>5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f t="shared" si="0"/>
        <v>27</v>
      </c>
    </row>
    <row r="22" spans="1:15" s="5" customFormat="1" ht="17.25" customHeight="1" x14ac:dyDescent="0.25">
      <c r="A22" s="67"/>
      <c r="B22" s="88" t="s">
        <v>134</v>
      </c>
      <c r="C22" s="92">
        <v>3</v>
      </c>
      <c r="D22" s="92">
        <v>1</v>
      </c>
      <c r="E22" s="92">
        <v>1</v>
      </c>
      <c r="F22" s="92">
        <v>0</v>
      </c>
      <c r="G22" s="92">
        <v>0</v>
      </c>
      <c r="H22" s="92">
        <v>1</v>
      </c>
      <c r="I22" s="92">
        <v>0</v>
      </c>
      <c r="J22" s="92">
        <v>0</v>
      </c>
      <c r="K22" s="92">
        <v>3</v>
      </c>
      <c r="L22" s="92">
        <v>3</v>
      </c>
      <c r="M22" s="92">
        <v>2</v>
      </c>
      <c r="N22" s="92">
        <v>0</v>
      </c>
      <c r="O22" s="92">
        <f t="shared" si="0"/>
        <v>14</v>
      </c>
    </row>
    <row r="23" spans="1:15" s="8" customFormat="1" ht="17.25" customHeight="1" x14ac:dyDescent="0.25">
      <c r="A23" s="66"/>
      <c r="B23" s="89" t="s">
        <v>135</v>
      </c>
      <c r="C23" s="93">
        <v>0</v>
      </c>
      <c r="D23" s="93">
        <v>0</v>
      </c>
      <c r="E23" s="93">
        <v>0</v>
      </c>
      <c r="F23" s="93">
        <v>0</v>
      </c>
      <c r="G23" s="93">
        <v>1</v>
      </c>
      <c r="H23" s="93">
        <v>55</v>
      </c>
      <c r="I23" s="93">
        <v>51</v>
      </c>
      <c r="J23" s="93">
        <v>66</v>
      </c>
      <c r="K23" s="93">
        <v>56</v>
      </c>
      <c r="L23" s="93">
        <v>54</v>
      </c>
      <c r="M23" s="93">
        <v>0</v>
      </c>
      <c r="N23" s="93">
        <v>0</v>
      </c>
      <c r="O23" s="93">
        <f t="shared" si="0"/>
        <v>283</v>
      </c>
    </row>
    <row r="24" spans="1:15" s="5" customFormat="1" ht="17.25" customHeight="1" x14ac:dyDescent="0.25">
      <c r="A24" s="67"/>
      <c r="B24" s="88" t="s">
        <v>135</v>
      </c>
      <c r="C24" s="92">
        <v>0</v>
      </c>
      <c r="D24" s="92">
        <v>0</v>
      </c>
      <c r="E24" s="92">
        <v>0</v>
      </c>
      <c r="F24" s="92">
        <v>0</v>
      </c>
      <c r="G24" s="92">
        <v>1</v>
      </c>
      <c r="H24" s="92">
        <v>55</v>
      </c>
      <c r="I24" s="92">
        <v>51</v>
      </c>
      <c r="J24" s="92">
        <v>66</v>
      </c>
      <c r="K24" s="92">
        <v>56</v>
      </c>
      <c r="L24" s="92">
        <v>54</v>
      </c>
      <c r="M24" s="92">
        <v>0</v>
      </c>
      <c r="N24" s="92">
        <v>0</v>
      </c>
      <c r="O24" s="92">
        <f t="shared" si="0"/>
        <v>283</v>
      </c>
    </row>
    <row r="25" spans="1:15" s="7" customFormat="1" ht="17.25" customHeight="1" x14ac:dyDescent="0.2">
      <c r="A25" s="66"/>
      <c r="B25" s="89" t="s">
        <v>136</v>
      </c>
      <c r="C25" s="93">
        <v>4</v>
      </c>
      <c r="D25" s="93">
        <v>0</v>
      </c>
      <c r="E25" s="93">
        <v>11</v>
      </c>
      <c r="F25" s="93">
        <v>2</v>
      </c>
      <c r="G25" s="93">
        <v>3</v>
      </c>
      <c r="H25" s="93">
        <v>7</v>
      </c>
      <c r="I25" s="93">
        <v>18</v>
      </c>
      <c r="J25" s="93">
        <v>2</v>
      </c>
      <c r="K25" s="93">
        <v>11</v>
      </c>
      <c r="L25" s="93">
        <v>8</v>
      </c>
      <c r="M25" s="93">
        <v>17</v>
      </c>
      <c r="N25" s="93">
        <v>10</v>
      </c>
      <c r="O25" s="93">
        <f t="shared" si="0"/>
        <v>93</v>
      </c>
    </row>
    <row r="26" spans="1:15" ht="17.25" customHeight="1" x14ac:dyDescent="0.25">
      <c r="A26" s="67"/>
      <c r="B26" s="88" t="s">
        <v>136</v>
      </c>
      <c r="C26" s="92">
        <v>4</v>
      </c>
      <c r="D26" s="92">
        <v>0</v>
      </c>
      <c r="E26" s="92">
        <v>11</v>
      </c>
      <c r="F26" s="92">
        <v>2</v>
      </c>
      <c r="G26" s="92">
        <v>3</v>
      </c>
      <c r="H26" s="92">
        <v>7</v>
      </c>
      <c r="I26" s="92">
        <v>18</v>
      </c>
      <c r="J26" s="92">
        <v>2</v>
      </c>
      <c r="K26" s="92">
        <v>11</v>
      </c>
      <c r="L26" s="92">
        <v>8</v>
      </c>
      <c r="M26" s="92">
        <v>17</v>
      </c>
      <c r="N26" s="92">
        <v>10</v>
      </c>
      <c r="O26" s="92">
        <f t="shared" si="0"/>
        <v>93</v>
      </c>
    </row>
    <row r="27" spans="1:15" s="8" customFormat="1" ht="17.25" customHeight="1" x14ac:dyDescent="0.25">
      <c r="A27" s="66"/>
      <c r="B27" s="89" t="s">
        <v>34</v>
      </c>
      <c r="C27" s="93">
        <v>15</v>
      </c>
      <c r="D27" s="93">
        <v>26</v>
      </c>
      <c r="E27" s="93">
        <v>14</v>
      </c>
      <c r="F27" s="93">
        <v>29</v>
      </c>
      <c r="G27" s="93">
        <v>35</v>
      </c>
      <c r="H27" s="93">
        <v>13</v>
      </c>
      <c r="I27" s="93">
        <v>40</v>
      </c>
      <c r="J27" s="93">
        <v>15</v>
      </c>
      <c r="K27" s="93">
        <v>25</v>
      </c>
      <c r="L27" s="93">
        <v>45</v>
      </c>
      <c r="M27" s="93">
        <v>45</v>
      </c>
      <c r="N27" s="93">
        <v>23</v>
      </c>
      <c r="O27" s="93">
        <f t="shared" si="0"/>
        <v>325</v>
      </c>
    </row>
    <row r="28" spans="1:15" s="5" customFormat="1" ht="17.25" customHeight="1" x14ac:dyDescent="0.25">
      <c r="A28" s="67"/>
      <c r="B28" s="88" t="s">
        <v>85</v>
      </c>
      <c r="C28" s="92">
        <v>0</v>
      </c>
      <c r="D28" s="92">
        <v>4</v>
      </c>
      <c r="E28" s="92">
        <v>4</v>
      </c>
      <c r="F28" s="92">
        <v>2</v>
      </c>
      <c r="G28" s="92">
        <v>5</v>
      </c>
      <c r="H28" s="92">
        <v>3</v>
      </c>
      <c r="I28" s="92">
        <v>12</v>
      </c>
      <c r="J28" s="92">
        <v>0</v>
      </c>
      <c r="K28" s="92">
        <v>0</v>
      </c>
      <c r="L28" s="92">
        <v>4</v>
      </c>
      <c r="M28" s="92">
        <v>0</v>
      </c>
      <c r="N28" s="92">
        <v>7</v>
      </c>
      <c r="O28" s="92">
        <f t="shared" si="0"/>
        <v>41</v>
      </c>
    </row>
    <row r="29" spans="1:15" s="7" customFormat="1" ht="17.25" customHeight="1" x14ac:dyDescent="0.2">
      <c r="A29" s="67"/>
      <c r="B29" s="88" t="s">
        <v>34</v>
      </c>
      <c r="C29" s="92">
        <v>7</v>
      </c>
      <c r="D29" s="92">
        <v>7</v>
      </c>
      <c r="E29" s="92">
        <v>9</v>
      </c>
      <c r="F29" s="92">
        <v>5</v>
      </c>
      <c r="G29" s="92">
        <v>3</v>
      </c>
      <c r="H29" s="92">
        <v>7</v>
      </c>
      <c r="I29" s="92">
        <v>13</v>
      </c>
      <c r="J29" s="92">
        <v>0</v>
      </c>
      <c r="K29" s="92">
        <v>25</v>
      </c>
      <c r="L29" s="92">
        <v>41</v>
      </c>
      <c r="M29" s="92">
        <v>45</v>
      </c>
      <c r="N29" s="92">
        <v>8</v>
      </c>
      <c r="O29" s="92">
        <f t="shared" si="0"/>
        <v>170</v>
      </c>
    </row>
    <row r="30" spans="1:15" s="7" customFormat="1" ht="17.25" customHeight="1" x14ac:dyDescent="0.2">
      <c r="A30" s="67"/>
      <c r="B30" s="88" t="s">
        <v>86</v>
      </c>
      <c r="C30" s="92">
        <v>0</v>
      </c>
      <c r="D30" s="92">
        <v>0</v>
      </c>
      <c r="E30" s="92">
        <v>0</v>
      </c>
      <c r="F30" s="92">
        <v>14</v>
      </c>
      <c r="G30" s="92">
        <v>12</v>
      </c>
      <c r="H30" s="92">
        <v>0</v>
      </c>
      <c r="I30" s="92">
        <v>0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f t="shared" si="0"/>
        <v>26</v>
      </c>
    </row>
    <row r="31" spans="1:15" ht="17.25" customHeight="1" x14ac:dyDescent="0.25">
      <c r="A31" s="67"/>
      <c r="B31" s="88" t="s">
        <v>87</v>
      </c>
      <c r="C31" s="92">
        <v>8</v>
      </c>
      <c r="D31" s="92">
        <v>15</v>
      </c>
      <c r="E31" s="92">
        <v>1</v>
      </c>
      <c r="F31" s="92">
        <v>8</v>
      </c>
      <c r="G31" s="92">
        <v>15</v>
      </c>
      <c r="H31" s="92">
        <v>3</v>
      </c>
      <c r="I31" s="92">
        <v>15</v>
      </c>
      <c r="J31" s="92">
        <v>15</v>
      </c>
      <c r="K31" s="92">
        <v>0</v>
      </c>
      <c r="L31" s="92">
        <v>0</v>
      </c>
      <c r="M31" s="92">
        <v>0</v>
      </c>
      <c r="N31" s="92">
        <v>8</v>
      </c>
      <c r="O31" s="92">
        <f t="shared" si="0"/>
        <v>88</v>
      </c>
    </row>
    <row r="32" spans="1:15" s="63" customFormat="1" ht="17.25" customHeight="1" x14ac:dyDescent="0.25">
      <c r="A32" s="66"/>
      <c r="B32" s="89" t="s">
        <v>137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2</v>
      </c>
      <c r="N32" s="93">
        <v>0</v>
      </c>
      <c r="O32" s="93">
        <f t="shared" si="0"/>
        <v>2</v>
      </c>
    </row>
    <row r="33" spans="1:15" ht="17.25" customHeight="1" x14ac:dyDescent="0.25">
      <c r="A33" s="67"/>
      <c r="B33" s="88" t="s">
        <v>138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2</v>
      </c>
      <c r="N33" s="92">
        <v>0</v>
      </c>
      <c r="O33" s="92">
        <f t="shared" si="0"/>
        <v>2</v>
      </c>
    </row>
    <row r="34" spans="1:15" s="63" customFormat="1" ht="17.25" customHeight="1" x14ac:dyDescent="0.25">
      <c r="A34" s="66"/>
      <c r="B34" s="89" t="s">
        <v>35</v>
      </c>
      <c r="C34" s="93">
        <v>19</v>
      </c>
      <c r="D34" s="93">
        <v>11</v>
      </c>
      <c r="E34" s="93">
        <v>30</v>
      </c>
      <c r="F34" s="93">
        <v>26</v>
      </c>
      <c r="G34" s="93">
        <v>25</v>
      </c>
      <c r="H34" s="93">
        <v>28</v>
      </c>
      <c r="I34" s="93">
        <v>24</v>
      </c>
      <c r="J34" s="93">
        <v>28</v>
      </c>
      <c r="K34" s="93">
        <v>44</v>
      </c>
      <c r="L34" s="93">
        <v>36</v>
      </c>
      <c r="M34" s="93">
        <v>26</v>
      </c>
      <c r="N34" s="93">
        <v>39</v>
      </c>
      <c r="O34" s="93">
        <f t="shared" si="0"/>
        <v>336</v>
      </c>
    </row>
    <row r="35" spans="1:15" ht="17.25" customHeight="1" x14ac:dyDescent="0.25">
      <c r="A35" s="67"/>
      <c r="B35" s="88" t="s">
        <v>88</v>
      </c>
      <c r="C35" s="92">
        <v>0</v>
      </c>
      <c r="D35" s="92">
        <v>1</v>
      </c>
      <c r="E35" s="92">
        <v>2</v>
      </c>
      <c r="F35" s="92">
        <v>0</v>
      </c>
      <c r="G35" s="92">
        <v>0</v>
      </c>
      <c r="H35" s="92">
        <v>1</v>
      </c>
      <c r="I35" s="92">
        <v>0</v>
      </c>
      <c r="J35" s="92">
        <v>0</v>
      </c>
      <c r="K35" s="92">
        <v>0</v>
      </c>
      <c r="L35" s="92">
        <v>0</v>
      </c>
      <c r="M35" s="92">
        <v>2</v>
      </c>
      <c r="N35" s="92">
        <v>1</v>
      </c>
      <c r="O35" s="92">
        <f t="shared" si="0"/>
        <v>7</v>
      </c>
    </row>
    <row r="36" spans="1:15" s="5" customFormat="1" ht="17.25" customHeight="1" x14ac:dyDescent="0.25">
      <c r="A36" s="67"/>
      <c r="B36" s="88" t="s">
        <v>89</v>
      </c>
      <c r="C36" s="92">
        <v>19</v>
      </c>
      <c r="D36" s="92">
        <v>10</v>
      </c>
      <c r="E36" s="92">
        <v>28</v>
      </c>
      <c r="F36" s="92">
        <v>26</v>
      </c>
      <c r="G36" s="92">
        <v>25</v>
      </c>
      <c r="H36" s="92">
        <v>27</v>
      </c>
      <c r="I36" s="92">
        <v>24</v>
      </c>
      <c r="J36" s="92">
        <v>28</v>
      </c>
      <c r="K36" s="92">
        <v>44</v>
      </c>
      <c r="L36" s="92">
        <v>36</v>
      </c>
      <c r="M36" s="92">
        <v>24</v>
      </c>
      <c r="N36" s="92">
        <v>38</v>
      </c>
      <c r="O36" s="92">
        <f t="shared" si="0"/>
        <v>329</v>
      </c>
    </row>
    <row r="37" spans="1:15" s="7" customFormat="1" ht="17.25" customHeight="1" x14ac:dyDescent="0.2">
      <c r="A37" s="66"/>
      <c r="B37" s="89" t="s">
        <v>139</v>
      </c>
      <c r="C37" s="93">
        <v>8</v>
      </c>
      <c r="D37" s="93">
        <v>5</v>
      </c>
      <c r="E37" s="93">
        <v>9</v>
      </c>
      <c r="F37" s="93">
        <v>8</v>
      </c>
      <c r="G37" s="93">
        <v>9</v>
      </c>
      <c r="H37" s="93">
        <v>6</v>
      </c>
      <c r="I37" s="93">
        <v>15</v>
      </c>
      <c r="J37" s="93">
        <v>0</v>
      </c>
      <c r="K37" s="93">
        <v>18</v>
      </c>
      <c r="L37" s="93">
        <v>17</v>
      </c>
      <c r="M37" s="93">
        <v>15</v>
      </c>
      <c r="N37" s="93">
        <v>16</v>
      </c>
      <c r="O37" s="93">
        <f t="shared" si="0"/>
        <v>126</v>
      </c>
    </row>
    <row r="38" spans="1:15" ht="17.25" customHeight="1" x14ac:dyDescent="0.25">
      <c r="A38" s="67"/>
      <c r="B38" s="88" t="s">
        <v>140</v>
      </c>
      <c r="C38" s="92">
        <v>8</v>
      </c>
      <c r="D38" s="92">
        <v>5</v>
      </c>
      <c r="E38" s="92">
        <v>9</v>
      </c>
      <c r="F38" s="92">
        <v>8</v>
      </c>
      <c r="G38" s="92">
        <v>9</v>
      </c>
      <c r="H38" s="92">
        <v>6</v>
      </c>
      <c r="I38" s="92">
        <v>15</v>
      </c>
      <c r="J38" s="92">
        <v>0</v>
      </c>
      <c r="K38" s="92">
        <v>18</v>
      </c>
      <c r="L38" s="92">
        <v>17</v>
      </c>
      <c r="M38" s="92">
        <v>15</v>
      </c>
      <c r="N38" s="92">
        <v>16</v>
      </c>
      <c r="O38" s="92">
        <f t="shared" si="0"/>
        <v>126</v>
      </c>
    </row>
    <row r="39" spans="1:15" s="63" customFormat="1" ht="17.25" customHeight="1" x14ac:dyDescent="0.25">
      <c r="A39" s="66"/>
      <c r="B39" s="89" t="s">
        <v>90</v>
      </c>
      <c r="C39" s="93">
        <v>0</v>
      </c>
      <c r="D39" s="93">
        <v>0</v>
      </c>
      <c r="E39" s="93">
        <v>1</v>
      </c>
      <c r="F39" s="93">
        <v>5</v>
      </c>
      <c r="G39" s="93">
        <v>8</v>
      </c>
      <c r="H39" s="93">
        <v>3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f t="shared" si="0"/>
        <v>17</v>
      </c>
    </row>
    <row r="40" spans="1:15" ht="17.25" customHeight="1" x14ac:dyDescent="0.25">
      <c r="A40" s="67"/>
      <c r="B40" s="88" t="s">
        <v>91</v>
      </c>
      <c r="C40" s="92">
        <v>0</v>
      </c>
      <c r="D40" s="92">
        <v>0</v>
      </c>
      <c r="E40" s="92">
        <v>1</v>
      </c>
      <c r="F40" s="92">
        <v>5</v>
      </c>
      <c r="G40" s="92">
        <v>8</v>
      </c>
      <c r="H40" s="92">
        <v>3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f t="shared" si="0"/>
        <v>17</v>
      </c>
    </row>
    <row r="41" spans="1:15" s="63" customFormat="1" ht="17.25" customHeight="1" x14ac:dyDescent="0.25">
      <c r="A41" s="66"/>
      <c r="B41" s="89" t="s">
        <v>92</v>
      </c>
      <c r="C41" s="93">
        <v>7</v>
      </c>
      <c r="D41" s="93">
        <v>9</v>
      </c>
      <c r="E41" s="93">
        <v>9</v>
      </c>
      <c r="F41" s="93">
        <v>12</v>
      </c>
      <c r="G41" s="93">
        <v>12</v>
      </c>
      <c r="H41" s="93">
        <v>11</v>
      </c>
      <c r="I41" s="93">
        <v>19</v>
      </c>
      <c r="J41" s="93">
        <v>5</v>
      </c>
      <c r="K41" s="93">
        <v>15</v>
      </c>
      <c r="L41" s="93">
        <v>0</v>
      </c>
      <c r="M41" s="93">
        <v>0</v>
      </c>
      <c r="N41" s="93">
        <v>0</v>
      </c>
      <c r="O41" s="93">
        <f t="shared" si="0"/>
        <v>99</v>
      </c>
    </row>
    <row r="42" spans="1:15" ht="17.25" customHeight="1" x14ac:dyDescent="0.25">
      <c r="A42" s="67"/>
      <c r="B42" s="88" t="s">
        <v>93</v>
      </c>
      <c r="C42" s="92">
        <v>7</v>
      </c>
      <c r="D42" s="92">
        <v>9</v>
      </c>
      <c r="E42" s="92">
        <v>9</v>
      </c>
      <c r="F42" s="92">
        <v>12</v>
      </c>
      <c r="G42" s="92">
        <v>12</v>
      </c>
      <c r="H42" s="92">
        <v>11</v>
      </c>
      <c r="I42" s="92">
        <v>19</v>
      </c>
      <c r="J42" s="92">
        <v>5</v>
      </c>
      <c r="K42" s="92">
        <v>15</v>
      </c>
      <c r="L42" s="92">
        <v>0</v>
      </c>
      <c r="M42" s="92">
        <v>0</v>
      </c>
      <c r="N42" s="92">
        <v>0</v>
      </c>
      <c r="O42" s="92">
        <f t="shared" si="0"/>
        <v>99</v>
      </c>
    </row>
    <row r="43" spans="1:15" s="63" customFormat="1" ht="17.25" customHeight="1" x14ac:dyDescent="0.25">
      <c r="A43" s="66"/>
      <c r="B43" s="89" t="s">
        <v>94</v>
      </c>
      <c r="C43" s="93">
        <v>1</v>
      </c>
      <c r="D43" s="93">
        <v>2</v>
      </c>
      <c r="E43" s="93">
        <v>0</v>
      </c>
      <c r="F43" s="93">
        <v>1</v>
      </c>
      <c r="G43" s="93">
        <v>3</v>
      </c>
      <c r="H43" s="93">
        <v>2</v>
      </c>
      <c r="I43" s="93">
        <v>0</v>
      </c>
      <c r="J43" s="93">
        <v>0</v>
      </c>
      <c r="K43" s="93">
        <v>0</v>
      </c>
      <c r="L43" s="93">
        <v>2</v>
      </c>
      <c r="M43" s="93">
        <v>0</v>
      </c>
      <c r="N43" s="93">
        <v>0</v>
      </c>
      <c r="O43" s="93">
        <f t="shared" si="0"/>
        <v>11</v>
      </c>
    </row>
    <row r="44" spans="1:15" ht="17.25" customHeight="1" x14ac:dyDescent="0.25">
      <c r="A44" s="67"/>
      <c r="B44" s="88" t="s">
        <v>99</v>
      </c>
      <c r="C44" s="92">
        <v>1</v>
      </c>
      <c r="D44" s="92">
        <v>2</v>
      </c>
      <c r="E44" s="92">
        <v>0</v>
      </c>
      <c r="F44" s="92">
        <v>1</v>
      </c>
      <c r="G44" s="92">
        <v>3</v>
      </c>
      <c r="H44" s="92">
        <v>2</v>
      </c>
      <c r="I44" s="92">
        <v>0</v>
      </c>
      <c r="J44" s="92">
        <v>0</v>
      </c>
      <c r="K44" s="92">
        <v>0</v>
      </c>
      <c r="L44" s="92">
        <v>2</v>
      </c>
      <c r="M44" s="92">
        <v>0</v>
      </c>
      <c r="N44" s="92">
        <v>0</v>
      </c>
      <c r="O44" s="92">
        <f t="shared" si="0"/>
        <v>11</v>
      </c>
    </row>
    <row r="45" spans="1:15" s="63" customFormat="1" ht="17.25" customHeight="1" x14ac:dyDescent="0.25">
      <c r="A45" s="66"/>
      <c r="B45" s="89" t="s">
        <v>95</v>
      </c>
      <c r="C45" s="93">
        <v>0</v>
      </c>
      <c r="D45" s="93">
        <v>4</v>
      </c>
      <c r="E45" s="93">
        <v>2</v>
      </c>
      <c r="F45" s="93">
        <v>0</v>
      </c>
      <c r="G45" s="93">
        <v>2</v>
      </c>
      <c r="H45" s="93">
        <v>7</v>
      </c>
      <c r="I45" s="93">
        <v>3</v>
      </c>
      <c r="J45" s="93">
        <v>4</v>
      </c>
      <c r="K45" s="93">
        <v>2</v>
      </c>
      <c r="L45" s="93">
        <v>1</v>
      </c>
      <c r="M45" s="93">
        <v>4</v>
      </c>
      <c r="N45" s="93">
        <v>2</v>
      </c>
      <c r="O45" s="93">
        <f t="shared" si="0"/>
        <v>31</v>
      </c>
    </row>
    <row r="46" spans="1:15" ht="17.25" customHeight="1" x14ac:dyDescent="0.25">
      <c r="A46" s="67"/>
      <c r="B46" s="88" t="s">
        <v>141</v>
      </c>
      <c r="C46" s="92">
        <v>0</v>
      </c>
      <c r="D46" s="92">
        <v>4</v>
      </c>
      <c r="E46" s="92">
        <v>2</v>
      </c>
      <c r="F46" s="92">
        <v>0</v>
      </c>
      <c r="G46" s="92">
        <v>2</v>
      </c>
      <c r="H46" s="92">
        <v>7</v>
      </c>
      <c r="I46" s="92">
        <v>3</v>
      </c>
      <c r="J46" s="92">
        <v>4</v>
      </c>
      <c r="K46" s="92">
        <v>2</v>
      </c>
      <c r="L46" s="92">
        <v>1</v>
      </c>
      <c r="M46" s="92">
        <v>4</v>
      </c>
      <c r="N46" s="92">
        <v>2</v>
      </c>
      <c r="O46" s="92">
        <f t="shared" si="0"/>
        <v>31</v>
      </c>
    </row>
    <row r="47" spans="1:15" s="63" customFormat="1" ht="17.25" customHeight="1" x14ac:dyDescent="0.25">
      <c r="A47" s="66"/>
      <c r="B47" s="89" t="s">
        <v>101</v>
      </c>
      <c r="C47" s="93">
        <v>1</v>
      </c>
      <c r="D47" s="93">
        <v>1</v>
      </c>
      <c r="E47" s="93">
        <v>3</v>
      </c>
      <c r="F47" s="93">
        <v>0</v>
      </c>
      <c r="G47" s="93">
        <v>5</v>
      </c>
      <c r="H47" s="93">
        <v>1</v>
      </c>
      <c r="I47" s="93">
        <v>10</v>
      </c>
      <c r="J47" s="93">
        <v>0</v>
      </c>
      <c r="K47" s="93">
        <v>0</v>
      </c>
      <c r="L47" s="93">
        <v>4</v>
      </c>
      <c r="M47" s="93">
        <v>3</v>
      </c>
      <c r="N47" s="93">
        <v>1</v>
      </c>
      <c r="O47" s="93">
        <f t="shared" si="0"/>
        <v>29</v>
      </c>
    </row>
    <row r="48" spans="1:15" ht="17.25" customHeight="1" x14ac:dyDescent="0.25">
      <c r="A48" s="67"/>
      <c r="B48" s="88" t="s">
        <v>102</v>
      </c>
      <c r="C48" s="92">
        <v>0</v>
      </c>
      <c r="D48" s="92">
        <v>0</v>
      </c>
      <c r="E48" s="92">
        <v>1</v>
      </c>
      <c r="F48" s="92">
        <v>0</v>
      </c>
      <c r="G48" s="92">
        <v>0</v>
      </c>
      <c r="H48" s="92">
        <v>0</v>
      </c>
      <c r="I48" s="92">
        <v>2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f t="shared" si="0"/>
        <v>3</v>
      </c>
    </row>
    <row r="49" spans="1:15" ht="17.25" customHeight="1" x14ac:dyDescent="0.25">
      <c r="A49" s="67"/>
      <c r="B49" s="88" t="s">
        <v>101</v>
      </c>
      <c r="C49" s="92">
        <v>1</v>
      </c>
      <c r="D49" s="92">
        <v>1</v>
      </c>
      <c r="E49" s="92">
        <v>2</v>
      </c>
      <c r="F49" s="92">
        <v>0</v>
      </c>
      <c r="G49" s="92">
        <v>5</v>
      </c>
      <c r="H49" s="92">
        <v>1</v>
      </c>
      <c r="I49" s="92">
        <v>8</v>
      </c>
      <c r="J49" s="92">
        <v>0</v>
      </c>
      <c r="K49" s="92">
        <v>0</v>
      </c>
      <c r="L49" s="92">
        <v>4</v>
      </c>
      <c r="M49" s="92">
        <v>3</v>
      </c>
      <c r="N49" s="92">
        <v>1</v>
      </c>
      <c r="O49" s="92">
        <f t="shared" si="0"/>
        <v>26</v>
      </c>
    </row>
    <row r="50" spans="1:15" s="63" customFormat="1" ht="17.25" customHeight="1" x14ac:dyDescent="0.25">
      <c r="A50" s="66"/>
      <c r="B50" s="89" t="s">
        <v>103</v>
      </c>
      <c r="C50" s="93">
        <v>12</v>
      </c>
      <c r="D50" s="93">
        <v>8</v>
      </c>
      <c r="E50" s="93">
        <v>7</v>
      </c>
      <c r="F50" s="93">
        <v>15</v>
      </c>
      <c r="G50" s="93">
        <v>0</v>
      </c>
      <c r="H50" s="93">
        <v>0</v>
      </c>
      <c r="I50" s="93">
        <v>11</v>
      </c>
      <c r="J50" s="93">
        <v>17</v>
      </c>
      <c r="K50" s="93">
        <v>0</v>
      </c>
      <c r="L50" s="93">
        <v>0</v>
      </c>
      <c r="M50" s="93">
        <v>0</v>
      </c>
      <c r="N50" s="93">
        <v>0</v>
      </c>
      <c r="O50" s="93">
        <f t="shared" si="0"/>
        <v>70</v>
      </c>
    </row>
    <row r="51" spans="1:15" ht="17.25" customHeight="1" x14ac:dyDescent="0.25">
      <c r="A51" s="67"/>
      <c r="B51" s="88" t="s">
        <v>103</v>
      </c>
      <c r="C51" s="92">
        <v>12</v>
      </c>
      <c r="D51" s="92">
        <v>8</v>
      </c>
      <c r="E51" s="92">
        <v>7</v>
      </c>
      <c r="F51" s="92">
        <v>15</v>
      </c>
      <c r="G51" s="92">
        <v>0</v>
      </c>
      <c r="H51" s="92">
        <v>0</v>
      </c>
      <c r="I51" s="92">
        <v>11</v>
      </c>
      <c r="J51" s="92">
        <v>17</v>
      </c>
      <c r="K51" s="92">
        <v>0</v>
      </c>
      <c r="L51" s="92">
        <v>0</v>
      </c>
      <c r="M51" s="92">
        <v>0</v>
      </c>
      <c r="N51" s="92">
        <v>0</v>
      </c>
      <c r="O51" s="92">
        <f t="shared" si="0"/>
        <v>70</v>
      </c>
    </row>
    <row r="52" spans="1:15" s="63" customFormat="1" ht="17.25" customHeight="1" x14ac:dyDescent="0.25">
      <c r="A52" s="68"/>
      <c r="B52" s="89" t="s">
        <v>96</v>
      </c>
      <c r="C52" s="93">
        <v>7</v>
      </c>
      <c r="D52" s="93">
        <v>9</v>
      </c>
      <c r="E52" s="93">
        <v>13</v>
      </c>
      <c r="F52" s="93">
        <v>7</v>
      </c>
      <c r="G52" s="93">
        <v>4</v>
      </c>
      <c r="H52" s="93">
        <v>4</v>
      </c>
      <c r="I52" s="93">
        <v>0</v>
      </c>
      <c r="J52" s="93">
        <v>7</v>
      </c>
      <c r="K52" s="93">
        <v>5</v>
      </c>
      <c r="L52" s="93">
        <v>0</v>
      </c>
      <c r="M52" s="93">
        <v>6</v>
      </c>
      <c r="N52" s="93">
        <v>7</v>
      </c>
      <c r="O52" s="93">
        <f t="shared" si="0"/>
        <v>69</v>
      </c>
    </row>
    <row r="53" spans="1:15" ht="15" customHeight="1" thickBot="1" x14ac:dyDescent="0.3">
      <c r="A53" s="69"/>
      <c r="B53" s="88" t="s">
        <v>97</v>
      </c>
      <c r="C53" s="92">
        <v>7</v>
      </c>
      <c r="D53" s="92">
        <v>9</v>
      </c>
      <c r="E53" s="92">
        <v>13</v>
      </c>
      <c r="F53" s="92">
        <v>7</v>
      </c>
      <c r="G53" s="92">
        <v>4</v>
      </c>
      <c r="H53" s="92">
        <v>4</v>
      </c>
      <c r="I53" s="92">
        <v>0</v>
      </c>
      <c r="J53" s="92">
        <v>7</v>
      </c>
      <c r="K53" s="92">
        <v>5</v>
      </c>
      <c r="L53" s="92">
        <v>0</v>
      </c>
      <c r="M53" s="92">
        <v>6</v>
      </c>
      <c r="N53" s="92">
        <v>7</v>
      </c>
      <c r="O53" s="92">
        <f t="shared" si="0"/>
        <v>69</v>
      </c>
    </row>
    <row r="54" spans="1:15" s="10" customFormat="1" ht="17.25" customHeight="1" x14ac:dyDescent="0.2">
      <c r="B54" s="94" t="s">
        <v>17</v>
      </c>
      <c r="C54" s="96">
        <f>SUM(C10:C53)/2</f>
        <v>117</v>
      </c>
      <c r="D54" s="96">
        <f>SUM(D10:D53)/2</f>
        <v>119</v>
      </c>
      <c r="E54" s="96">
        <f t="shared" ref="E54:N54" si="1">SUM(E10:E53)/2</f>
        <v>157</v>
      </c>
      <c r="F54" s="96">
        <f t="shared" si="1"/>
        <v>150</v>
      </c>
      <c r="G54" s="96">
        <f t="shared" si="1"/>
        <v>155</v>
      </c>
      <c r="H54" s="96">
        <f t="shared" si="1"/>
        <v>174</v>
      </c>
      <c r="I54" s="96">
        <f t="shared" si="1"/>
        <v>258</v>
      </c>
      <c r="J54" s="96">
        <f t="shared" si="1"/>
        <v>192</v>
      </c>
      <c r="K54" s="96">
        <f t="shared" si="1"/>
        <v>230</v>
      </c>
      <c r="L54" s="96">
        <f t="shared" si="1"/>
        <v>209</v>
      </c>
      <c r="M54" s="96">
        <f t="shared" si="1"/>
        <v>165</v>
      </c>
      <c r="N54" s="96">
        <f t="shared" si="1"/>
        <v>125</v>
      </c>
      <c r="O54" s="96">
        <f t="shared" si="0"/>
        <v>2051</v>
      </c>
    </row>
    <row r="55" spans="1:15" ht="9.75" customHeight="1" x14ac:dyDescent="0.25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ht="37.5" customHeight="1" x14ac:dyDescent="0.25">
      <c r="B56" s="159" t="s">
        <v>170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</row>
    <row r="57" spans="1:15" ht="17.25" customHeight="1" x14ac:dyDescent="0.25">
      <c r="B57" s="15" t="s">
        <v>171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 spans="1:15" ht="17.25" customHeight="1" x14ac:dyDescent="0.25">
      <c r="B58" s="9"/>
    </row>
    <row r="59" spans="1:15" ht="17.25" customHeight="1" x14ac:dyDescent="0.25">
      <c r="B59" s="9"/>
    </row>
    <row r="60" spans="1:15" ht="17.25" customHeight="1" x14ac:dyDescent="0.25">
      <c r="B60" s="9"/>
    </row>
    <row r="61" spans="1:15" ht="17.25" customHeight="1" x14ac:dyDescent="0.25">
      <c r="B61" s="9"/>
    </row>
    <row r="62" spans="1:15" ht="17.25" customHeight="1" x14ac:dyDescent="0.25">
      <c r="B62" s="9"/>
    </row>
    <row r="63" spans="1:15" ht="17.25" customHeight="1" x14ac:dyDescent="0.25">
      <c r="B63" s="9"/>
    </row>
    <row r="64" spans="1:15" ht="17.25" customHeight="1" x14ac:dyDescent="0.25">
      <c r="B64" s="9"/>
    </row>
    <row r="65" spans="2:2" ht="17.25" customHeight="1" x14ac:dyDescent="0.25">
      <c r="B65" s="9"/>
    </row>
    <row r="66" spans="2:2" ht="17.25" customHeight="1" x14ac:dyDescent="0.25">
      <c r="B66" s="9"/>
    </row>
    <row r="67" spans="2:2" ht="17.25" customHeight="1" x14ac:dyDescent="0.25">
      <c r="B67" s="9"/>
    </row>
    <row r="68" spans="2:2" ht="17.25" customHeight="1" x14ac:dyDescent="0.25">
      <c r="B68" s="9"/>
    </row>
    <row r="69" spans="2:2" ht="17.25" customHeight="1" x14ac:dyDescent="0.25">
      <c r="B69" s="9"/>
    </row>
    <row r="70" spans="2:2" ht="17.25" customHeight="1" x14ac:dyDescent="0.25">
      <c r="B70" s="9"/>
    </row>
    <row r="71" spans="2:2" ht="17.25" customHeight="1" x14ac:dyDescent="0.25">
      <c r="B71" s="9"/>
    </row>
    <row r="72" spans="2:2" ht="17.25" customHeight="1" x14ac:dyDescent="0.25">
      <c r="B72" s="9"/>
    </row>
    <row r="73" spans="2:2" ht="17.25" customHeight="1" x14ac:dyDescent="0.25">
      <c r="B73" s="9"/>
    </row>
    <row r="74" spans="2:2" ht="17.25" customHeight="1" x14ac:dyDescent="0.25">
      <c r="B74" s="9"/>
    </row>
    <row r="75" spans="2:2" ht="17.25" customHeight="1" x14ac:dyDescent="0.25">
      <c r="B75" s="9"/>
    </row>
    <row r="76" spans="2:2" ht="17.25" customHeight="1" x14ac:dyDescent="0.25">
      <c r="B76" s="9"/>
    </row>
    <row r="77" spans="2:2" ht="17.25" customHeight="1" x14ac:dyDescent="0.25">
      <c r="B77" s="9"/>
    </row>
    <row r="78" spans="2:2" ht="17.25" customHeight="1" x14ac:dyDescent="0.25">
      <c r="B78" s="9"/>
    </row>
    <row r="79" spans="2:2" ht="17.25" customHeight="1" x14ac:dyDescent="0.25">
      <c r="B79" s="9"/>
    </row>
    <row r="80" spans="2:2" ht="17.25" customHeight="1" x14ac:dyDescent="0.25">
      <c r="B80" s="9"/>
    </row>
    <row r="81" spans="2:2" ht="17.25" customHeight="1" x14ac:dyDescent="0.25">
      <c r="B81" s="9"/>
    </row>
    <row r="82" spans="2:2" ht="17.25" customHeight="1" x14ac:dyDescent="0.25">
      <c r="B82" s="9"/>
    </row>
    <row r="83" spans="2:2" ht="17.25" customHeight="1" x14ac:dyDescent="0.25">
      <c r="B83" s="9"/>
    </row>
    <row r="84" spans="2:2" ht="17.25" customHeight="1" x14ac:dyDescent="0.25">
      <c r="B84" s="9"/>
    </row>
    <row r="85" spans="2:2" ht="17.25" customHeight="1" x14ac:dyDescent="0.25">
      <c r="B85" s="9"/>
    </row>
    <row r="86" spans="2:2" ht="17.25" customHeight="1" x14ac:dyDescent="0.25">
      <c r="B86" s="9"/>
    </row>
    <row r="87" spans="2:2" ht="17.25" customHeight="1" x14ac:dyDescent="0.25">
      <c r="B87" s="9"/>
    </row>
    <row r="88" spans="2:2" ht="17.25" customHeight="1" x14ac:dyDescent="0.25">
      <c r="B88" s="9"/>
    </row>
    <row r="89" spans="2:2" ht="17.25" customHeight="1" x14ac:dyDescent="0.25">
      <c r="B89" s="9"/>
    </row>
    <row r="90" spans="2:2" ht="17.25" customHeight="1" x14ac:dyDescent="0.25">
      <c r="B90" s="9"/>
    </row>
    <row r="91" spans="2:2" ht="17.25" customHeight="1" x14ac:dyDescent="0.25">
      <c r="B91" s="9"/>
    </row>
    <row r="92" spans="2:2" ht="17.25" customHeight="1" x14ac:dyDescent="0.25">
      <c r="B92" s="9"/>
    </row>
    <row r="93" spans="2:2" ht="17.25" customHeight="1" x14ac:dyDescent="0.25">
      <c r="B93" s="9"/>
    </row>
    <row r="94" spans="2:2" ht="17.25" customHeight="1" x14ac:dyDescent="0.25">
      <c r="B94" s="9"/>
    </row>
    <row r="95" spans="2:2" ht="17.25" customHeight="1" x14ac:dyDescent="0.25">
      <c r="B95" s="9"/>
    </row>
    <row r="96" spans="2:2" ht="17.25" customHeight="1" x14ac:dyDescent="0.25">
      <c r="B96" s="9"/>
    </row>
    <row r="97" spans="2:2" ht="17.25" customHeight="1" x14ac:dyDescent="0.25">
      <c r="B97" s="9"/>
    </row>
    <row r="98" spans="2:2" ht="17.25" customHeight="1" x14ac:dyDescent="0.25">
      <c r="B98" s="9"/>
    </row>
    <row r="99" spans="2:2" ht="17.25" customHeight="1" x14ac:dyDescent="0.25">
      <c r="B99" s="9"/>
    </row>
    <row r="100" spans="2:2" ht="17.25" customHeight="1" x14ac:dyDescent="0.25">
      <c r="B100" s="9"/>
    </row>
    <row r="101" spans="2:2" ht="17.25" customHeight="1" x14ac:dyDescent="0.25">
      <c r="B101" s="9"/>
    </row>
    <row r="102" spans="2:2" ht="17.25" customHeight="1" x14ac:dyDescent="0.25">
      <c r="B102" s="9"/>
    </row>
    <row r="103" spans="2:2" ht="17.25" customHeight="1" x14ac:dyDescent="0.25">
      <c r="B103" s="9"/>
    </row>
    <row r="104" spans="2:2" ht="17.25" customHeight="1" x14ac:dyDescent="0.25">
      <c r="B104" s="9"/>
    </row>
    <row r="105" spans="2:2" ht="17.25" customHeight="1" x14ac:dyDescent="0.25">
      <c r="B105" s="9"/>
    </row>
    <row r="106" spans="2:2" ht="17.25" customHeight="1" x14ac:dyDescent="0.25">
      <c r="B106" s="9"/>
    </row>
    <row r="107" spans="2:2" ht="17.25" customHeight="1" x14ac:dyDescent="0.25">
      <c r="B107" s="9"/>
    </row>
    <row r="108" spans="2:2" ht="17.25" customHeight="1" x14ac:dyDescent="0.25">
      <c r="B108" s="9"/>
    </row>
    <row r="109" spans="2:2" ht="17.25" customHeight="1" x14ac:dyDescent="0.25">
      <c r="B109" s="9"/>
    </row>
    <row r="110" spans="2:2" ht="17.25" customHeight="1" x14ac:dyDescent="0.25">
      <c r="B110" s="9"/>
    </row>
    <row r="111" spans="2:2" ht="17.25" customHeight="1" x14ac:dyDescent="0.25">
      <c r="B111" s="9"/>
    </row>
    <row r="112" spans="2:2" ht="17.25" customHeight="1" x14ac:dyDescent="0.25">
      <c r="B112" s="9"/>
    </row>
    <row r="113" spans="2:2" ht="17.25" customHeight="1" x14ac:dyDescent="0.25">
      <c r="B113" s="9"/>
    </row>
    <row r="114" spans="2:2" ht="17.25" customHeight="1" x14ac:dyDescent="0.25">
      <c r="B114" s="9"/>
    </row>
    <row r="115" spans="2:2" ht="17.25" customHeight="1" x14ac:dyDescent="0.25">
      <c r="B115" s="9"/>
    </row>
    <row r="116" spans="2:2" ht="17.25" customHeight="1" x14ac:dyDescent="0.25">
      <c r="B116" s="9"/>
    </row>
    <row r="117" spans="2:2" ht="17.25" customHeight="1" x14ac:dyDescent="0.25">
      <c r="B117" s="9"/>
    </row>
    <row r="118" spans="2:2" ht="17.25" customHeight="1" x14ac:dyDescent="0.25">
      <c r="B118" s="9"/>
    </row>
    <row r="119" spans="2:2" ht="17.25" customHeight="1" x14ac:dyDescent="0.25">
      <c r="B119" s="9"/>
    </row>
    <row r="120" spans="2:2" ht="17.25" customHeight="1" x14ac:dyDescent="0.25">
      <c r="B120" s="9"/>
    </row>
    <row r="121" spans="2:2" ht="17.25" customHeight="1" x14ac:dyDescent="0.25">
      <c r="B121" s="9"/>
    </row>
    <row r="122" spans="2:2" ht="17.25" customHeight="1" x14ac:dyDescent="0.25">
      <c r="B122" s="9"/>
    </row>
    <row r="123" spans="2:2" ht="17.25" customHeight="1" x14ac:dyDescent="0.25">
      <c r="B123" s="9"/>
    </row>
    <row r="124" spans="2:2" ht="17.25" customHeight="1" x14ac:dyDescent="0.25">
      <c r="B124" s="9"/>
    </row>
    <row r="125" spans="2:2" ht="17.25" customHeight="1" x14ac:dyDescent="0.25">
      <c r="B125" s="9"/>
    </row>
    <row r="126" spans="2:2" ht="17.25" customHeight="1" x14ac:dyDescent="0.25">
      <c r="B126" s="9"/>
    </row>
    <row r="127" spans="2:2" ht="17.25" customHeight="1" x14ac:dyDescent="0.25">
      <c r="B127" s="9"/>
    </row>
    <row r="128" spans="2:2" ht="17.25" customHeight="1" x14ac:dyDescent="0.25">
      <c r="B128" s="9"/>
    </row>
    <row r="129" spans="2:2" ht="17.25" customHeight="1" x14ac:dyDescent="0.25">
      <c r="B129" s="9"/>
    </row>
    <row r="130" spans="2:2" ht="17.25" customHeight="1" x14ac:dyDescent="0.25">
      <c r="B130" s="9"/>
    </row>
    <row r="131" spans="2:2" ht="17.25" customHeight="1" x14ac:dyDescent="0.25">
      <c r="B131" s="9"/>
    </row>
    <row r="132" spans="2:2" ht="17.25" customHeight="1" x14ac:dyDescent="0.25">
      <c r="B132" s="9"/>
    </row>
    <row r="133" spans="2:2" ht="17.25" customHeight="1" x14ac:dyDescent="0.25">
      <c r="B133" s="9"/>
    </row>
    <row r="134" spans="2:2" ht="17.25" customHeight="1" x14ac:dyDescent="0.25">
      <c r="B134" s="9"/>
    </row>
    <row r="135" spans="2:2" ht="17.25" customHeight="1" x14ac:dyDescent="0.25">
      <c r="B135" s="9"/>
    </row>
    <row r="136" spans="2:2" ht="17.25" customHeight="1" x14ac:dyDescent="0.25">
      <c r="B136" s="9"/>
    </row>
    <row r="137" spans="2:2" ht="17.25" customHeight="1" x14ac:dyDescent="0.25">
      <c r="B137" s="9"/>
    </row>
    <row r="138" spans="2:2" ht="17.25" customHeight="1" x14ac:dyDescent="0.25">
      <c r="B138" s="9"/>
    </row>
    <row r="139" spans="2:2" ht="17.25" customHeight="1" x14ac:dyDescent="0.25">
      <c r="B139" s="9"/>
    </row>
    <row r="140" spans="2:2" ht="17.25" customHeight="1" x14ac:dyDescent="0.25">
      <c r="B140" s="9"/>
    </row>
    <row r="141" spans="2:2" ht="17.25" customHeight="1" x14ac:dyDescent="0.25">
      <c r="B141" s="9"/>
    </row>
    <row r="142" spans="2:2" ht="17.25" customHeight="1" x14ac:dyDescent="0.25">
      <c r="B142" s="9"/>
    </row>
    <row r="143" spans="2:2" ht="17.25" customHeight="1" x14ac:dyDescent="0.25">
      <c r="B143" s="9"/>
    </row>
    <row r="144" spans="2:2" ht="17.25" customHeight="1" x14ac:dyDescent="0.25">
      <c r="B144" s="9"/>
    </row>
    <row r="145" spans="2:2" ht="17.25" customHeight="1" x14ac:dyDescent="0.25">
      <c r="B145" s="9"/>
    </row>
    <row r="146" spans="2:2" ht="17.25" customHeight="1" x14ac:dyDescent="0.25">
      <c r="B146" s="9"/>
    </row>
    <row r="147" spans="2:2" ht="17.25" customHeight="1" x14ac:dyDescent="0.25">
      <c r="B147" s="9"/>
    </row>
    <row r="148" spans="2:2" ht="17.25" customHeight="1" x14ac:dyDescent="0.25">
      <c r="B148" s="9"/>
    </row>
    <row r="149" spans="2:2" ht="17.25" customHeight="1" x14ac:dyDescent="0.25">
      <c r="B149" s="9"/>
    </row>
    <row r="150" spans="2:2" ht="17.25" customHeight="1" x14ac:dyDescent="0.25">
      <c r="B150" s="9"/>
    </row>
    <row r="151" spans="2:2" ht="17.25" customHeight="1" x14ac:dyDescent="0.25">
      <c r="B151" s="9"/>
    </row>
    <row r="152" spans="2:2" ht="17.25" customHeight="1" x14ac:dyDescent="0.25">
      <c r="B152" s="9"/>
    </row>
    <row r="153" spans="2:2" ht="17.25" customHeight="1" x14ac:dyDescent="0.25">
      <c r="B153" s="9"/>
    </row>
    <row r="154" spans="2:2" ht="17.25" customHeight="1" x14ac:dyDescent="0.25">
      <c r="B154" s="9"/>
    </row>
    <row r="155" spans="2:2" ht="17.25" customHeight="1" x14ac:dyDescent="0.25">
      <c r="B155" s="9"/>
    </row>
    <row r="156" spans="2:2" ht="17.25" customHeight="1" x14ac:dyDescent="0.25">
      <c r="B156" s="9"/>
    </row>
    <row r="157" spans="2:2" ht="17.25" customHeight="1" x14ac:dyDescent="0.25">
      <c r="B157" s="9"/>
    </row>
    <row r="158" spans="2:2" ht="17.25" customHeight="1" x14ac:dyDescent="0.25">
      <c r="B158" s="9"/>
    </row>
    <row r="159" spans="2:2" ht="17.25" customHeight="1" x14ac:dyDescent="0.25">
      <c r="B159" s="9"/>
    </row>
    <row r="160" spans="2:2" ht="17.25" customHeight="1" x14ac:dyDescent="0.25">
      <c r="B160" s="9"/>
    </row>
    <row r="161" spans="2:2" ht="17.25" customHeight="1" x14ac:dyDescent="0.25">
      <c r="B161" s="9"/>
    </row>
    <row r="162" spans="2:2" ht="17.25" customHeight="1" x14ac:dyDescent="0.25">
      <c r="B162" s="9"/>
    </row>
    <row r="163" spans="2:2" ht="17.25" customHeight="1" x14ac:dyDescent="0.25">
      <c r="B163" s="9"/>
    </row>
    <row r="164" spans="2:2" ht="17.25" customHeight="1" x14ac:dyDescent="0.25">
      <c r="B164" s="9"/>
    </row>
  </sheetData>
  <mergeCells count="10">
    <mergeCell ref="B56:O56"/>
    <mergeCell ref="B8:B9"/>
    <mergeCell ref="C8:N8"/>
    <mergeCell ref="O8:O9"/>
    <mergeCell ref="B1:O1"/>
    <mergeCell ref="B3:O3"/>
    <mergeCell ref="B4:O4"/>
    <mergeCell ref="B5:O5"/>
    <mergeCell ref="B6:O6"/>
    <mergeCell ref="B7:O7"/>
  </mergeCells>
  <printOptions horizontalCentered="1" verticalCentered="1"/>
  <pageMargins left="0" right="0" top="0" bottom="0" header="0" footer="0"/>
  <pageSetup paperSize="9" scale="55" orientation="portrait" r:id="rId1"/>
  <ignoredErrors>
    <ignoredError sqref="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37"/>
  <sheetViews>
    <sheetView showGridLines="0" tabSelected="1" view="pageBreakPreview" topLeftCell="A21" zoomScaleNormal="100" zoomScaleSheetLayoutView="100" workbookViewId="0">
      <selection activeCell="L60" sqref="L60"/>
    </sheetView>
  </sheetViews>
  <sheetFormatPr baseColWidth="10" defaultColWidth="11.42578125" defaultRowHeight="15" x14ac:dyDescent="0.25"/>
  <sheetData>
    <row r="1" spans="2:13" ht="15.75" x14ac:dyDescent="0.25">
      <c r="B1" s="167" t="s">
        <v>169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2:13" ht="18" x14ac:dyDescent="0.25">
      <c r="B2" s="84" t="s">
        <v>153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2:13" ht="18" x14ac:dyDescent="0.25">
      <c r="B3" s="168" t="s">
        <v>164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</row>
    <row r="4" spans="2:13" ht="18" x14ac:dyDescent="0.25">
      <c r="B4" s="168" t="s">
        <v>19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</row>
    <row r="5" spans="2:13" ht="18" x14ac:dyDescent="0.25">
      <c r="B5" s="168">
        <v>2019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</row>
    <row r="35" spans="2:18" ht="36" customHeight="1" x14ac:dyDescent="0.25">
      <c r="B35" s="159" t="s">
        <v>170</v>
      </c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8"/>
      <c r="O35" s="158"/>
    </row>
    <row r="36" spans="2:18" ht="25.5" customHeight="1" x14ac:dyDescent="0.25">
      <c r="B36" s="15" t="s">
        <v>171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2:18" ht="15" customHeight="1" x14ac:dyDescent="0.2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</row>
  </sheetData>
  <mergeCells count="5">
    <mergeCell ref="B1:M1"/>
    <mergeCell ref="B3:M3"/>
    <mergeCell ref="B4:M4"/>
    <mergeCell ref="B5:M5"/>
    <mergeCell ref="B35:M35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O477"/>
  <sheetViews>
    <sheetView showGridLines="0" tabSelected="1" view="pageBreakPreview" topLeftCell="A62" zoomScale="96" zoomScaleNormal="85" zoomScaleSheetLayoutView="96" workbookViewId="0">
      <selection activeCell="L60" sqref="L60"/>
    </sheetView>
  </sheetViews>
  <sheetFormatPr baseColWidth="10" defaultColWidth="11.42578125" defaultRowHeight="12.75" x14ac:dyDescent="0.2"/>
  <cols>
    <col min="1" max="1" width="11.42578125" style="9"/>
    <col min="2" max="2" width="32.42578125" style="9" customWidth="1"/>
    <col min="3" max="3" width="8.28515625" style="9" customWidth="1"/>
    <col min="4" max="4" width="9.140625" style="9" customWidth="1"/>
    <col min="5" max="5" width="8.28515625" style="9" customWidth="1"/>
    <col min="6" max="7" width="9.28515625" style="9" bestFit="1" customWidth="1"/>
    <col min="8" max="10" width="8.28515625" style="9" customWidth="1"/>
    <col min="11" max="11" width="10.85546875" style="9" bestFit="1" customWidth="1"/>
    <col min="12" max="12" width="9.42578125" style="9" bestFit="1" customWidth="1"/>
    <col min="13" max="13" width="11.28515625" style="9" bestFit="1" customWidth="1"/>
    <col min="14" max="14" width="10.5703125" style="9" bestFit="1" customWidth="1"/>
    <col min="15" max="15" width="11.7109375" style="9" customWidth="1"/>
    <col min="16" max="16384" width="11.42578125" style="9"/>
  </cols>
  <sheetData>
    <row r="1" spans="2:15" ht="15.75" x14ac:dyDescent="0.25">
      <c r="B1" s="169" t="s">
        <v>166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2:15" ht="15.75" x14ac:dyDescent="0.25">
      <c r="B2" s="18" t="s">
        <v>153</v>
      </c>
    </row>
    <row r="3" spans="2:15" ht="15.75" x14ac:dyDescent="0.25">
      <c r="B3" s="32" t="s">
        <v>30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5" ht="15.75" x14ac:dyDescent="0.25">
      <c r="B4" s="32" t="s">
        <v>31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5" ht="15.75" x14ac:dyDescent="0.25">
      <c r="B5" s="32" t="s">
        <v>20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2:15" ht="15.75" x14ac:dyDescent="0.25">
      <c r="B6" s="33" t="s">
        <v>127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5" ht="15.75" thickBot="1" x14ac:dyDescent="0.25">
      <c r="B7" s="34"/>
      <c r="C7" s="3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34"/>
    </row>
    <row r="8" spans="2:15" ht="22.5" customHeight="1" thickBot="1" x14ac:dyDescent="0.3">
      <c r="B8" s="97" t="s">
        <v>21</v>
      </c>
      <c r="C8" s="170" t="s">
        <v>3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1" t="s">
        <v>4</v>
      </c>
    </row>
    <row r="9" spans="2:15" ht="22.5" customHeight="1" thickBot="1" x14ac:dyDescent="0.25">
      <c r="B9" s="98" t="s">
        <v>32</v>
      </c>
      <c r="C9" s="110" t="s">
        <v>5</v>
      </c>
      <c r="D9" s="110" t="s">
        <v>6</v>
      </c>
      <c r="E9" s="110" t="s">
        <v>7</v>
      </c>
      <c r="F9" s="110" t="s">
        <v>8</v>
      </c>
      <c r="G9" s="110" t="s">
        <v>9</v>
      </c>
      <c r="H9" s="110" t="s">
        <v>10</v>
      </c>
      <c r="I9" s="110" t="s">
        <v>11</v>
      </c>
      <c r="J9" s="110" t="s">
        <v>12</v>
      </c>
      <c r="K9" s="110" t="s">
        <v>13</v>
      </c>
      <c r="L9" s="110" t="s">
        <v>14</v>
      </c>
      <c r="M9" s="110" t="s">
        <v>15</v>
      </c>
      <c r="N9" s="110" t="s">
        <v>16</v>
      </c>
      <c r="O9" s="172"/>
    </row>
    <row r="10" spans="2:15" s="24" customFormat="1" ht="21" customHeight="1" x14ac:dyDescent="0.25">
      <c r="B10" s="99" t="s">
        <v>22</v>
      </c>
      <c r="C10" s="111">
        <v>15</v>
      </c>
      <c r="D10" s="112">
        <v>14</v>
      </c>
      <c r="E10" s="112">
        <v>32</v>
      </c>
      <c r="F10" s="112">
        <v>13</v>
      </c>
      <c r="G10" s="112">
        <v>15</v>
      </c>
      <c r="H10" s="112">
        <v>37</v>
      </c>
      <c r="I10" s="112">
        <v>19</v>
      </c>
      <c r="J10" s="112">
        <v>27</v>
      </c>
      <c r="K10" s="112">
        <v>35</v>
      </c>
      <c r="L10" s="112">
        <v>18</v>
      </c>
      <c r="M10" s="112">
        <v>4</v>
      </c>
      <c r="N10" s="112">
        <v>3</v>
      </c>
      <c r="O10" s="119">
        <f>SUM(C10:N10)</f>
        <v>232</v>
      </c>
    </row>
    <row r="11" spans="2:15" x14ac:dyDescent="0.2">
      <c r="B11" s="100" t="s">
        <v>106</v>
      </c>
      <c r="C11" s="113">
        <v>4</v>
      </c>
      <c r="D11" s="57">
        <v>1</v>
      </c>
      <c r="E11" s="57">
        <v>2</v>
      </c>
      <c r="F11" s="57">
        <v>3</v>
      </c>
      <c r="G11" s="57">
        <v>1</v>
      </c>
      <c r="H11" s="57">
        <v>6</v>
      </c>
      <c r="I11" s="57">
        <v>7</v>
      </c>
      <c r="J11" s="57">
        <v>5</v>
      </c>
      <c r="K11" s="57">
        <v>9</v>
      </c>
      <c r="L11" s="57">
        <v>7</v>
      </c>
      <c r="M11" s="57">
        <v>1</v>
      </c>
      <c r="N11" s="57">
        <v>0</v>
      </c>
      <c r="O11" s="120">
        <f>SUM(C11:N11)</f>
        <v>46</v>
      </c>
    </row>
    <row r="12" spans="2:15" x14ac:dyDescent="0.2">
      <c r="B12" s="100" t="s">
        <v>108</v>
      </c>
      <c r="C12" s="113">
        <v>4</v>
      </c>
      <c r="D12" s="57">
        <v>1</v>
      </c>
      <c r="E12" s="57">
        <v>4</v>
      </c>
      <c r="F12" s="57">
        <v>6</v>
      </c>
      <c r="G12" s="57">
        <v>4</v>
      </c>
      <c r="H12" s="57">
        <v>3</v>
      </c>
      <c r="I12" s="57">
        <v>1</v>
      </c>
      <c r="J12" s="57">
        <v>3</v>
      </c>
      <c r="K12" s="57">
        <v>11</v>
      </c>
      <c r="L12" s="57">
        <v>2</v>
      </c>
      <c r="M12" s="57">
        <v>2</v>
      </c>
      <c r="N12" s="57">
        <v>0</v>
      </c>
      <c r="O12" s="120">
        <f t="shared" ref="O12:O52" si="0">SUM(C12:N12)</f>
        <v>41</v>
      </c>
    </row>
    <row r="13" spans="2:15" x14ac:dyDescent="0.2">
      <c r="B13" s="100" t="s">
        <v>105</v>
      </c>
      <c r="C13" s="113">
        <v>4</v>
      </c>
      <c r="D13" s="57">
        <v>3</v>
      </c>
      <c r="E13" s="57">
        <v>6</v>
      </c>
      <c r="F13" s="57">
        <v>0</v>
      </c>
      <c r="G13" s="57">
        <v>0</v>
      </c>
      <c r="H13" s="57">
        <v>9</v>
      </c>
      <c r="I13" s="57">
        <v>4</v>
      </c>
      <c r="J13" s="57">
        <v>1</v>
      </c>
      <c r="K13" s="57">
        <v>3</v>
      </c>
      <c r="L13" s="57">
        <v>5</v>
      </c>
      <c r="M13" s="57">
        <v>0</v>
      </c>
      <c r="N13" s="57">
        <v>0</v>
      </c>
      <c r="O13" s="120">
        <f t="shared" si="0"/>
        <v>35</v>
      </c>
    </row>
    <row r="14" spans="2:15" x14ac:dyDescent="0.2">
      <c r="B14" s="100" t="s">
        <v>107</v>
      </c>
      <c r="C14" s="113">
        <v>1</v>
      </c>
      <c r="D14" s="57">
        <v>1</v>
      </c>
      <c r="E14" s="57">
        <v>6</v>
      </c>
      <c r="F14" s="57">
        <v>0</v>
      </c>
      <c r="G14" s="57">
        <v>0</v>
      </c>
      <c r="H14" s="57">
        <v>7</v>
      </c>
      <c r="I14" s="57">
        <v>1</v>
      </c>
      <c r="J14" s="57">
        <v>1</v>
      </c>
      <c r="K14" s="57">
        <v>2</v>
      </c>
      <c r="L14" s="57">
        <v>0</v>
      </c>
      <c r="M14" s="57">
        <v>0</v>
      </c>
      <c r="N14" s="57">
        <v>1</v>
      </c>
      <c r="O14" s="120">
        <f t="shared" si="0"/>
        <v>20</v>
      </c>
    </row>
    <row r="15" spans="2:15" x14ac:dyDescent="0.2">
      <c r="B15" s="100" t="s">
        <v>104</v>
      </c>
      <c r="C15" s="113">
        <v>0</v>
      </c>
      <c r="D15" s="57">
        <v>1</v>
      </c>
      <c r="E15" s="57">
        <v>1</v>
      </c>
      <c r="F15" s="57">
        <v>1</v>
      </c>
      <c r="G15" s="57">
        <v>1</v>
      </c>
      <c r="H15" s="57">
        <v>3</v>
      </c>
      <c r="I15" s="57">
        <v>3</v>
      </c>
      <c r="J15" s="57">
        <v>4</v>
      </c>
      <c r="K15" s="57">
        <v>0</v>
      </c>
      <c r="L15" s="57">
        <v>0</v>
      </c>
      <c r="M15" s="57">
        <v>0</v>
      </c>
      <c r="N15" s="57">
        <v>1</v>
      </c>
      <c r="O15" s="120">
        <f t="shared" si="0"/>
        <v>15</v>
      </c>
    </row>
    <row r="16" spans="2:15" x14ac:dyDescent="0.2">
      <c r="B16" s="100" t="s">
        <v>154</v>
      </c>
      <c r="C16" s="113">
        <v>0</v>
      </c>
      <c r="D16" s="57">
        <v>0</v>
      </c>
      <c r="E16" s="57">
        <v>2</v>
      </c>
      <c r="F16" s="57">
        <v>0</v>
      </c>
      <c r="G16" s="57">
        <v>0</v>
      </c>
      <c r="H16" s="57">
        <v>2</v>
      </c>
      <c r="I16" s="57">
        <v>1</v>
      </c>
      <c r="J16" s="57">
        <v>1</v>
      </c>
      <c r="K16" s="57">
        <v>2</v>
      </c>
      <c r="L16" s="57">
        <v>1</v>
      </c>
      <c r="M16" s="57">
        <v>0</v>
      </c>
      <c r="N16" s="57">
        <v>1</v>
      </c>
      <c r="O16" s="120">
        <f t="shared" si="0"/>
        <v>10</v>
      </c>
    </row>
    <row r="17" spans="2:15" x14ac:dyDescent="0.2">
      <c r="B17" s="100" t="s">
        <v>155</v>
      </c>
      <c r="C17" s="113">
        <v>0</v>
      </c>
      <c r="D17" s="57">
        <v>0</v>
      </c>
      <c r="E17" s="57">
        <v>1</v>
      </c>
      <c r="F17" s="57">
        <v>1</v>
      </c>
      <c r="G17" s="57">
        <v>1</v>
      </c>
      <c r="H17" s="57">
        <v>1</v>
      </c>
      <c r="I17" s="57">
        <v>1</v>
      </c>
      <c r="J17" s="57">
        <v>3</v>
      </c>
      <c r="K17" s="57">
        <v>0</v>
      </c>
      <c r="L17" s="57">
        <v>1</v>
      </c>
      <c r="M17" s="57">
        <v>0</v>
      </c>
      <c r="N17" s="57">
        <v>0</v>
      </c>
      <c r="O17" s="120">
        <f t="shared" si="0"/>
        <v>9</v>
      </c>
    </row>
    <row r="18" spans="2:15" x14ac:dyDescent="0.2">
      <c r="B18" s="100" t="s">
        <v>109</v>
      </c>
      <c r="C18" s="113">
        <v>0</v>
      </c>
      <c r="D18" s="57">
        <v>3</v>
      </c>
      <c r="E18" s="57">
        <v>1</v>
      </c>
      <c r="F18" s="57">
        <v>0</v>
      </c>
      <c r="G18" s="57">
        <v>2</v>
      </c>
      <c r="H18" s="57">
        <v>0</v>
      </c>
      <c r="I18" s="57">
        <v>0</v>
      </c>
      <c r="J18" s="57">
        <v>0</v>
      </c>
      <c r="K18" s="57">
        <v>1</v>
      </c>
      <c r="L18" s="57">
        <v>1</v>
      </c>
      <c r="M18" s="57">
        <v>0</v>
      </c>
      <c r="N18" s="57">
        <v>0</v>
      </c>
      <c r="O18" s="120">
        <f t="shared" si="0"/>
        <v>8</v>
      </c>
    </row>
    <row r="19" spans="2:15" x14ac:dyDescent="0.2">
      <c r="B19" s="100" t="s">
        <v>156</v>
      </c>
      <c r="C19" s="113">
        <v>1</v>
      </c>
      <c r="D19" s="57">
        <v>2</v>
      </c>
      <c r="E19" s="57">
        <v>2</v>
      </c>
      <c r="F19" s="57">
        <v>0</v>
      </c>
      <c r="G19" s="57">
        <v>1</v>
      </c>
      <c r="H19" s="57">
        <v>0</v>
      </c>
      <c r="I19" s="57">
        <v>0</v>
      </c>
      <c r="J19" s="57">
        <v>0</v>
      </c>
      <c r="K19" s="57">
        <v>0</v>
      </c>
      <c r="L19" s="57">
        <v>1</v>
      </c>
      <c r="M19" s="57">
        <v>0</v>
      </c>
      <c r="N19" s="57">
        <v>0</v>
      </c>
      <c r="O19" s="120">
        <f t="shared" si="0"/>
        <v>7</v>
      </c>
    </row>
    <row r="20" spans="2:15" x14ac:dyDescent="0.2">
      <c r="B20" s="100" t="s">
        <v>157</v>
      </c>
      <c r="C20" s="113">
        <v>0</v>
      </c>
      <c r="D20" s="57">
        <v>1</v>
      </c>
      <c r="E20" s="57">
        <v>2</v>
      </c>
      <c r="F20" s="57">
        <v>0</v>
      </c>
      <c r="G20" s="57">
        <v>1</v>
      </c>
      <c r="H20" s="57">
        <v>2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120">
        <f t="shared" si="0"/>
        <v>6</v>
      </c>
    </row>
    <row r="21" spans="2:15" x14ac:dyDescent="0.2">
      <c r="B21" s="100" t="s">
        <v>158</v>
      </c>
      <c r="C21" s="113">
        <v>0</v>
      </c>
      <c r="D21" s="57">
        <v>0</v>
      </c>
      <c r="E21" s="57">
        <v>0</v>
      </c>
      <c r="F21" s="57">
        <v>0</v>
      </c>
      <c r="G21" s="57">
        <v>0</v>
      </c>
      <c r="H21" s="57">
        <v>2</v>
      </c>
      <c r="I21" s="57">
        <v>0</v>
      </c>
      <c r="J21" s="57">
        <v>2</v>
      </c>
      <c r="K21" s="57">
        <v>1</v>
      </c>
      <c r="L21" s="57">
        <v>0</v>
      </c>
      <c r="M21" s="57">
        <v>0</v>
      </c>
      <c r="N21" s="57">
        <v>0</v>
      </c>
      <c r="O21" s="120">
        <f t="shared" si="0"/>
        <v>5</v>
      </c>
    </row>
    <row r="22" spans="2:15" x14ac:dyDescent="0.2">
      <c r="B22" s="100" t="s">
        <v>110</v>
      </c>
      <c r="C22" s="113">
        <v>1</v>
      </c>
      <c r="D22" s="57">
        <v>1</v>
      </c>
      <c r="E22" s="57">
        <v>5</v>
      </c>
      <c r="F22" s="57">
        <v>2</v>
      </c>
      <c r="G22" s="57">
        <v>4</v>
      </c>
      <c r="H22" s="57">
        <v>2</v>
      </c>
      <c r="I22" s="57">
        <v>1</v>
      </c>
      <c r="J22" s="57">
        <v>7</v>
      </c>
      <c r="K22" s="57">
        <v>6</v>
      </c>
      <c r="L22" s="57">
        <v>0</v>
      </c>
      <c r="M22" s="57">
        <v>1</v>
      </c>
      <c r="N22" s="57">
        <v>0</v>
      </c>
      <c r="O22" s="120">
        <f t="shared" si="0"/>
        <v>30</v>
      </c>
    </row>
    <row r="23" spans="2:15" s="24" customFormat="1" ht="18" customHeight="1" x14ac:dyDescent="0.25">
      <c r="B23" s="99" t="s">
        <v>24</v>
      </c>
      <c r="C23" s="114">
        <v>8</v>
      </c>
      <c r="D23" s="101">
        <v>2</v>
      </c>
      <c r="E23" s="101">
        <v>10</v>
      </c>
      <c r="F23" s="101">
        <v>19</v>
      </c>
      <c r="G23" s="101">
        <v>9</v>
      </c>
      <c r="H23" s="101">
        <v>14</v>
      </c>
      <c r="I23" s="101">
        <v>8</v>
      </c>
      <c r="J23" s="101">
        <v>7</v>
      </c>
      <c r="K23" s="101">
        <v>25</v>
      </c>
      <c r="L23" s="101">
        <v>9</v>
      </c>
      <c r="M23" s="101">
        <v>7</v>
      </c>
      <c r="N23" s="101">
        <v>0</v>
      </c>
      <c r="O23" s="121">
        <f>SUM(C23:N23)</f>
        <v>118</v>
      </c>
    </row>
    <row r="24" spans="2:15" x14ac:dyDescent="0.2">
      <c r="B24" s="100" t="s">
        <v>111</v>
      </c>
      <c r="C24" s="113">
        <v>6</v>
      </c>
      <c r="D24" s="57">
        <v>1</v>
      </c>
      <c r="E24" s="57">
        <v>9</v>
      </c>
      <c r="F24" s="57">
        <v>17</v>
      </c>
      <c r="G24" s="57">
        <v>7</v>
      </c>
      <c r="H24" s="57">
        <v>6</v>
      </c>
      <c r="I24" s="57">
        <v>4</v>
      </c>
      <c r="J24" s="57">
        <v>5</v>
      </c>
      <c r="K24" s="57">
        <v>19</v>
      </c>
      <c r="L24" s="57">
        <v>5</v>
      </c>
      <c r="M24" s="57">
        <v>6</v>
      </c>
      <c r="N24" s="57">
        <v>0</v>
      </c>
      <c r="O24" s="120">
        <f t="shared" si="0"/>
        <v>85</v>
      </c>
    </row>
    <row r="25" spans="2:15" x14ac:dyDescent="0.2">
      <c r="B25" s="100" t="s">
        <v>159</v>
      </c>
      <c r="C25" s="113">
        <v>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2</v>
      </c>
      <c r="J25" s="57">
        <v>0</v>
      </c>
      <c r="K25" s="57">
        <v>2</v>
      </c>
      <c r="L25" s="57">
        <v>2</v>
      </c>
      <c r="M25" s="57">
        <v>0</v>
      </c>
      <c r="N25" s="57">
        <v>0</v>
      </c>
      <c r="O25" s="120">
        <f t="shared" si="0"/>
        <v>7</v>
      </c>
    </row>
    <row r="26" spans="2:15" x14ac:dyDescent="0.2">
      <c r="B26" s="100" t="s">
        <v>160</v>
      </c>
      <c r="C26" s="113">
        <v>0</v>
      </c>
      <c r="D26" s="57">
        <v>0</v>
      </c>
      <c r="E26" s="57">
        <v>0</v>
      </c>
      <c r="F26" s="57">
        <v>0</v>
      </c>
      <c r="G26" s="57">
        <v>0</v>
      </c>
      <c r="H26" s="57">
        <v>2</v>
      </c>
      <c r="I26" s="57">
        <v>1</v>
      </c>
      <c r="J26" s="57">
        <v>1</v>
      </c>
      <c r="K26" s="57">
        <v>1</v>
      </c>
      <c r="L26" s="57">
        <v>1</v>
      </c>
      <c r="M26" s="57">
        <v>0</v>
      </c>
      <c r="N26" s="57">
        <v>0</v>
      </c>
      <c r="O26" s="120">
        <f t="shared" si="0"/>
        <v>6</v>
      </c>
    </row>
    <row r="27" spans="2:15" x14ac:dyDescent="0.2">
      <c r="B27" s="100" t="s">
        <v>112</v>
      </c>
      <c r="C27" s="113">
        <v>0</v>
      </c>
      <c r="D27" s="57">
        <v>0</v>
      </c>
      <c r="E27" s="57">
        <v>0</v>
      </c>
      <c r="F27" s="57">
        <v>2</v>
      </c>
      <c r="G27" s="57">
        <v>0</v>
      </c>
      <c r="H27" s="57">
        <v>1</v>
      </c>
      <c r="I27" s="57">
        <v>1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120">
        <f t="shared" si="0"/>
        <v>4</v>
      </c>
    </row>
    <row r="28" spans="2:15" x14ac:dyDescent="0.2">
      <c r="B28" s="100" t="s">
        <v>113</v>
      </c>
      <c r="C28" s="113">
        <v>0</v>
      </c>
      <c r="D28" s="57">
        <v>0</v>
      </c>
      <c r="E28" s="57">
        <v>1</v>
      </c>
      <c r="F28" s="57">
        <v>0</v>
      </c>
      <c r="G28" s="57">
        <v>1</v>
      </c>
      <c r="H28" s="57">
        <v>1</v>
      </c>
      <c r="I28" s="57">
        <v>0</v>
      </c>
      <c r="J28" s="57">
        <v>0</v>
      </c>
      <c r="K28" s="57">
        <v>0</v>
      </c>
      <c r="L28" s="57">
        <v>1</v>
      </c>
      <c r="M28" s="57">
        <v>0</v>
      </c>
      <c r="N28" s="57">
        <v>0</v>
      </c>
      <c r="O28" s="120">
        <f t="shared" si="0"/>
        <v>4</v>
      </c>
    </row>
    <row r="29" spans="2:15" x14ac:dyDescent="0.2">
      <c r="B29" s="100" t="s">
        <v>110</v>
      </c>
      <c r="C29" s="113">
        <v>1</v>
      </c>
      <c r="D29" s="57">
        <v>1</v>
      </c>
      <c r="E29" s="57">
        <v>0</v>
      </c>
      <c r="F29" s="57">
        <v>0</v>
      </c>
      <c r="G29" s="57">
        <v>1</v>
      </c>
      <c r="H29" s="57">
        <v>4</v>
      </c>
      <c r="I29" s="57">
        <v>0</v>
      </c>
      <c r="J29" s="57">
        <v>1</v>
      </c>
      <c r="K29" s="57">
        <v>3</v>
      </c>
      <c r="L29" s="57">
        <v>0</v>
      </c>
      <c r="M29" s="57">
        <v>1</v>
      </c>
      <c r="N29" s="57">
        <v>0</v>
      </c>
      <c r="O29" s="120">
        <f t="shared" si="0"/>
        <v>12</v>
      </c>
    </row>
    <row r="30" spans="2:15" s="19" customFormat="1" ht="18" customHeight="1" x14ac:dyDescent="0.25">
      <c r="B30" s="99" t="s">
        <v>25</v>
      </c>
      <c r="C30" s="115">
        <v>0</v>
      </c>
      <c r="D30" s="102">
        <v>2</v>
      </c>
      <c r="E30" s="102">
        <v>2</v>
      </c>
      <c r="F30" s="102">
        <v>0</v>
      </c>
      <c r="G30" s="102">
        <v>0</v>
      </c>
      <c r="H30" s="102">
        <v>1</v>
      </c>
      <c r="I30" s="102">
        <v>3</v>
      </c>
      <c r="J30" s="102">
        <v>3</v>
      </c>
      <c r="K30" s="102">
        <v>3</v>
      </c>
      <c r="L30" s="101">
        <v>1</v>
      </c>
      <c r="M30" s="101">
        <v>0</v>
      </c>
      <c r="N30" s="101">
        <v>0</v>
      </c>
      <c r="O30" s="121">
        <f>SUM(O31:O32)</f>
        <v>15</v>
      </c>
    </row>
    <row r="31" spans="2:15" x14ac:dyDescent="0.2">
      <c r="B31" s="100" t="s">
        <v>114</v>
      </c>
      <c r="C31" s="116">
        <v>0</v>
      </c>
      <c r="D31" s="59">
        <v>2</v>
      </c>
      <c r="E31" s="59">
        <v>2</v>
      </c>
      <c r="F31" s="59">
        <v>0</v>
      </c>
      <c r="G31" s="59">
        <v>0</v>
      </c>
      <c r="H31" s="59">
        <v>0</v>
      </c>
      <c r="I31" s="59">
        <v>2</v>
      </c>
      <c r="J31" s="59">
        <v>3</v>
      </c>
      <c r="K31" s="59">
        <v>2</v>
      </c>
      <c r="L31" s="57">
        <v>0</v>
      </c>
      <c r="M31" s="57">
        <v>0</v>
      </c>
      <c r="N31" s="57">
        <v>0</v>
      </c>
      <c r="O31" s="120">
        <f t="shared" si="0"/>
        <v>11</v>
      </c>
    </row>
    <row r="32" spans="2:15" x14ac:dyDescent="0.2">
      <c r="B32" s="100" t="s">
        <v>115</v>
      </c>
      <c r="C32" s="116">
        <v>0</v>
      </c>
      <c r="D32" s="59">
        <v>0</v>
      </c>
      <c r="E32" s="59">
        <v>0</v>
      </c>
      <c r="F32" s="59">
        <v>0</v>
      </c>
      <c r="G32" s="103">
        <v>0</v>
      </c>
      <c r="H32" s="59">
        <v>1</v>
      </c>
      <c r="I32" s="59">
        <v>1</v>
      </c>
      <c r="J32" s="59">
        <v>0</v>
      </c>
      <c r="K32" s="103">
        <v>1</v>
      </c>
      <c r="L32" s="104">
        <v>1</v>
      </c>
      <c r="M32" s="57">
        <v>0</v>
      </c>
      <c r="N32" s="57">
        <v>0</v>
      </c>
      <c r="O32" s="120">
        <f t="shared" si="0"/>
        <v>4</v>
      </c>
    </row>
    <row r="33" spans="2:15" s="19" customFormat="1" ht="18" customHeight="1" x14ac:dyDescent="0.25">
      <c r="B33" s="99" t="s">
        <v>26</v>
      </c>
      <c r="C33" s="115">
        <v>1</v>
      </c>
      <c r="D33" s="102">
        <v>1</v>
      </c>
      <c r="E33" s="102">
        <v>0</v>
      </c>
      <c r="F33" s="102">
        <v>1</v>
      </c>
      <c r="G33" s="102">
        <v>2</v>
      </c>
      <c r="H33" s="102">
        <v>0</v>
      </c>
      <c r="I33" s="102">
        <v>0</v>
      </c>
      <c r="J33" s="102">
        <v>2</v>
      </c>
      <c r="K33" s="102">
        <v>1</v>
      </c>
      <c r="L33" s="101">
        <v>0</v>
      </c>
      <c r="M33" s="101">
        <v>0</v>
      </c>
      <c r="N33" s="101">
        <v>0</v>
      </c>
      <c r="O33" s="121">
        <f>SUM(O34:O35)</f>
        <v>8</v>
      </c>
    </row>
    <row r="34" spans="2:15" x14ac:dyDescent="0.2">
      <c r="B34" s="100" t="s">
        <v>116</v>
      </c>
      <c r="C34" s="116">
        <v>0</v>
      </c>
      <c r="D34" s="59">
        <v>0</v>
      </c>
      <c r="E34" s="59">
        <v>0</v>
      </c>
      <c r="F34" s="59">
        <v>1</v>
      </c>
      <c r="G34" s="59">
        <v>2</v>
      </c>
      <c r="H34" s="59">
        <v>0</v>
      </c>
      <c r="I34" s="59">
        <v>0</v>
      </c>
      <c r="J34" s="59">
        <v>2</v>
      </c>
      <c r="K34" s="59">
        <v>0</v>
      </c>
      <c r="L34" s="57">
        <v>0</v>
      </c>
      <c r="M34" s="57">
        <v>0</v>
      </c>
      <c r="N34" s="57">
        <v>0</v>
      </c>
      <c r="O34" s="120">
        <f>SUM(C34:N34)</f>
        <v>5</v>
      </c>
    </row>
    <row r="35" spans="2:15" x14ac:dyDescent="0.2">
      <c r="B35" s="105" t="s">
        <v>23</v>
      </c>
      <c r="C35" s="116">
        <v>1</v>
      </c>
      <c r="D35" s="59">
        <v>1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1</v>
      </c>
      <c r="L35" s="57">
        <v>0</v>
      </c>
      <c r="M35" s="57">
        <v>0</v>
      </c>
      <c r="N35" s="57">
        <v>0</v>
      </c>
      <c r="O35" s="120">
        <f>SUM(C35:N35)</f>
        <v>3</v>
      </c>
    </row>
    <row r="36" spans="2:15" s="19" customFormat="1" ht="18" customHeight="1" x14ac:dyDescent="0.25">
      <c r="B36" s="99" t="s">
        <v>27</v>
      </c>
      <c r="C36" s="115">
        <v>7</v>
      </c>
      <c r="D36" s="102">
        <v>6</v>
      </c>
      <c r="E36" s="102">
        <v>4</v>
      </c>
      <c r="F36" s="102">
        <v>3</v>
      </c>
      <c r="G36" s="102">
        <v>5</v>
      </c>
      <c r="H36" s="102">
        <v>10</v>
      </c>
      <c r="I36" s="102">
        <v>13</v>
      </c>
      <c r="J36" s="102">
        <v>18</v>
      </c>
      <c r="K36" s="102">
        <v>15</v>
      </c>
      <c r="L36" s="101">
        <v>15</v>
      </c>
      <c r="M36" s="101">
        <v>0</v>
      </c>
      <c r="N36" s="101">
        <v>0</v>
      </c>
      <c r="O36" s="121">
        <f>SUM(O37:O39)</f>
        <v>96</v>
      </c>
    </row>
    <row r="37" spans="2:15" x14ac:dyDescent="0.2">
      <c r="B37" s="100" t="s">
        <v>117</v>
      </c>
      <c r="C37" s="116">
        <v>5</v>
      </c>
      <c r="D37" s="59">
        <v>4</v>
      </c>
      <c r="E37" s="59">
        <v>3</v>
      </c>
      <c r="F37" s="59">
        <v>3</v>
      </c>
      <c r="G37" s="59">
        <v>3</v>
      </c>
      <c r="H37" s="59">
        <v>8</v>
      </c>
      <c r="I37" s="59">
        <v>10</v>
      </c>
      <c r="J37" s="59">
        <v>12</v>
      </c>
      <c r="K37" s="59">
        <v>13</v>
      </c>
      <c r="L37" s="57">
        <v>13</v>
      </c>
      <c r="M37" s="57">
        <v>0</v>
      </c>
      <c r="N37" s="57">
        <v>0</v>
      </c>
      <c r="O37" s="120">
        <f t="shared" si="0"/>
        <v>74</v>
      </c>
    </row>
    <row r="38" spans="2:15" x14ac:dyDescent="0.2">
      <c r="B38" s="100" t="s">
        <v>118</v>
      </c>
      <c r="C38" s="116">
        <v>2</v>
      </c>
      <c r="D38" s="59">
        <v>2</v>
      </c>
      <c r="E38" s="59">
        <v>1</v>
      </c>
      <c r="F38" s="59">
        <v>0</v>
      </c>
      <c r="G38" s="59">
        <v>1</v>
      </c>
      <c r="H38" s="59">
        <v>1</v>
      </c>
      <c r="I38" s="59">
        <v>3</v>
      </c>
      <c r="J38" s="59">
        <v>3</v>
      </c>
      <c r="K38" s="59">
        <v>2</v>
      </c>
      <c r="L38" s="57">
        <v>1</v>
      </c>
      <c r="M38" s="57">
        <v>0</v>
      </c>
      <c r="N38" s="57">
        <v>0</v>
      </c>
      <c r="O38" s="120">
        <f t="shared" si="0"/>
        <v>16</v>
      </c>
    </row>
    <row r="39" spans="2:15" x14ac:dyDescent="0.2">
      <c r="B39" s="100" t="s">
        <v>119</v>
      </c>
      <c r="C39" s="116">
        <v>0</v>
      </c>
      <c r="D39" s="59">
        <v>0</v>
      </c>
      <c r="E39" s="59">
        <v>0</v>
      </c>
      <c r="F39" s="59">
        <v>0</v>
      </c>
      <c r="G39" s="59">
        <v>1</v>
      </c>
      <c r="H39" s="59">
        <v>1</v>
      </c>
      <c r="I39" s="59">
        <v>0</v>
      </c>
      <c r="J39" s="59">
        <v>3</v>
      </c>
      <c r="K39" s="59">
        <v>0</v>
      </c>
      <c r="L39" s="57">
        <v>1</v>
      </c>
      <c r="M39" s="57">
        <v>0</v>
      </c>
      <c r="N39" s="57">
        <v>0</v>
      </c>
      <c r="O39" s="120">
        <f t="shared" si="0"/>
        <v>6</v>
      </c>
    </row>
    <row r="40" spans="2:15" s="19" customFormat="1" ht="18" customHeight="1" x14ac:dyDescent="0.25">
      <c r="B40" s="99" t="s">
        <v>28</v>
      </c>
      <c r="C40" s="115">
        <v>8</v>
      </c>
      <c r="D40" s="102">
        <v>3</v>
      </c>
      <c r="E40" s="102">
        <v>9</v>
      </c>
      <c r="F40" s="102">
        <v>7</v>
      </c>
      <c r="G40" s="102">
        <v>10</v>
      </c>
      <c r="H40" s="102">
        <v>12</v>
      </c>
      <c r="I40" s="102">
        <v>4</v>
      </c>
      <c r="J40" s="102">
        <v>4</v>
      </c>
      <c r="K40" s="102">
        <v>10</v>
      </c>
      <c r="L40" s="101">
        <v>9</v>
      </c>
      <c r="M40" s="101">
        <v>4</v>
      </c>
      <c r="N40" s="101">
        <v>5</v>
      </c>
      <c r="O40" s="121">
        <f t="shared" ref="O40" si="1">SUM(O41:O43)</f>
        <v>85</v>
      </c>
    </row>
    <row r="41" spans="2:15" x14ac:dyDescent="0.2">
      <c r="B41" s="100" t="s">
        <v>120</v>
      </c>
      <c r="C41" s="116">
        <v>6</v>
      </c>
      <c r="D41" s="59">
        <v>3</v>
      </c>
      <c r="E41" s="59">
        <v>5</v>
      </c>
      <c r="F41" s="59">
        <v>3</v>
      </c>
      <c r="G41" s="59">
        <v>7</v>
      </c>
      <c r="H41" s="59">
        <v>10</v>
      </c>
      <c r="I41" s="59">
        <v>3</v>
      </c>
      <c r="J41" s="59">
        <v>1</v>
      </c>
      <c r="K41" s="59">
        <v>8</v>
      </c>
      <c r="L41" s="57">
        <v>7</v>
      </c>
      <c r="M41" s="57">
        <v>4</v>
      </c>
      <c r="N41" s="57">
        <v>3</v>
      </c>
      <c r="O41" s="120">
        <f t="shared" si="0"/>
        <v>60</v>
      </c>
    </row>
    <row r="42" spans="2:15" x14ac:dyDescent="0.2">
      <c r="B42" s="100" t="s">
        <v>161</v>
      </c>
      <c r="C42" s="116">
        <v>1</v>
      </c>
      <c r="D42" s="59">
        <v>0</v>
      </c>
      <c r="E42" s="59">
        <v>2</v>
      </c>
      <c r="F42" s="59">
        <v>1</v>
      </c>
      <c r="G42" s="59">
        <v>1</v>
      </c>
      <c r="H42" s="59">
        <v>0</v>
      </c>
      <c r="I42" s="59">
        <v>0</v>
      </c>
      <c r="J42" s="59">
        <v>1</v>
      </c>
      <c r="K42" s="59">
        <v>0</v>
      </c>
      <c r="L42" s="57">
        <v>1</v>
      </c>
      <c r="M42" s="57">
        <v>0</v>
      </c>
      <c r="N42" s="57">
        <v>1</v>
      </c>
      <c r="O42" s="120">
        <f t="shared" si="0"/>
        <v>8</v>
      </c>
    </row>
    <row r="43" spans="2:15" x14ac:dyDescent="0.2">
      <c r="B43" s="105" t="s">
        <v>23</v>
      </c>
      <c r="C43" s="116">
        <v>1</v>
      </c>
      <c r="D43" s="59">
        <v>0</v>
      </c>
      <c r="E43" s="59">
        <v>2</v>
      </c>
      <c r="F43" s="59">
        <v>3</v>
      </c>
      <c r="G43" s="59">
        <v>2</v>
      </c>
      <c r="H43" s="59">
        <v>2</v>
      </c>
      <c r="I43" s="59">
        <v>1</v>
      </c>
      <c r="J43" s="59">
        <v>2</v>
      </c>
      <c r="K43" s="59">
        <v>2</v>
      </c>
      <c r="L43" s="57">
        <v>1</v>
      </c>
      <c r="M43" s="57">
        <v>0</v>
      </c>
      <c r="N43" s="57">
        <v>1</v>
      </c>
      <c r="O43" s="120">
        <f t="shared" si="0"/>
        <v>17</v>
      </c>
    </row>
    <row r="44" spans="2:15" s="19" customFormat="1" ht="18" customHeight="1" x14ac:dyDescent="0.25">
      <c r="B44" s="99" t="s">
        <v>29</v>
      </c>
      <c r="C44" s="115">
        <v>78</v>
      </c>
      <c r="D44" s="102">
        <v>91</v>
      </c>
      <c r="E44" s="102">
        <v>100</v>
      </c>
      <c r="F44" s="102">
        <v>107</v>
      </c>
      <c r="G44" s="102">
        <v>114</v>
      </c>
      <c r="H44" s="102">
        <v>100</v>
      </c>
      <c r="I44" s="102">
        <v>211</v>
      </c>
      <c r="J44" s="102">
        <v>131</v>
      </c>
      <c r="K44" s="102">
        <v>141</v>
      </c>
      <c r="L44" s="101">
        <v>157</v>
      </c>
      <c r="M44" s="101">
        <v>150</v>
      </c>
      <c r="N44" s="101">
        <v>117</v>
      </c>
      <c r="O44" s="121">
        <f>SUM(O45:O52)</f>
        <v>1497</v>
      </c>
    </row>
    <row r="45" spans="2:15" x14ac:dyDescent="0.2">
      <c r="B45" s="100" t="s">
        <v>121</v>
      </c>
      <c r="C45" s="116">
        <v>70</v>
      </c>
      <c r="D45" s="59">
        <v>85</v>
      </c>
      <c r="E45" s="59">
        <v>87</v>
      </c>
      <c r="F45" s="59">
        <v>101</v>
      </c>
      <c r="G45" s="59">
        <v>100</v>
      </c>
      <c r="H45" s="59">
        <v>93</v>
      </c>
      <c r="I45" s="59">
        <v>206</v>
      </c>
      <c r="J45" s="59">
        <v>125</v>
      </c>
      <c r="K45" s="59">
        <v>131</v>
      </c>
      <c r="L45" s="57">
        <v>146</v>
      </c>
      <c r="M45" s="57">
        <v>148</v>
      </c>
      <c r="N45" s="57">
        <v>112</v>
      </c>
      <c r="O45" s="120">
        <f t="shared" si="0"/>
        <v>1404</v>
      </c>
    </row>
    <row r="46" spans="2:15" x14ac:dyDescent="0.2">
      <c r="B46" s="100" t="s">
        <v>125</v>
      </c>
      <c r="C46" s="116">
        <v>3</v>
      </c>
      <c r="D46" s="59">
        <v>2</v>
      </c>
      <c r="E46" s="59">
        <v>3</v>
      </c>
      <c r="F46" s="59">
        <v>3</v>
      </c>
      <c r="G46" s="59">
        <v>7</v>
      </c>
      <c r="H46" s="59">
        <v>1</v>
      </c>
      <c r="I46" s="59">
        <v>0</v>
      </c>
      <c r="J46" s="59">
        <v>1</v>
      </c>
      <c r="K46" s="59">
        <v>2</v>
      </c>
      <c r="L46" s="57">
        <v>1</v>
      </c>
      <c r="M46" s="57">
        <v>0</v>
      </c>
      <c r="N46" s="57">
        <v>2</v>
      </c>
      <c r="O46" s="120">
        <f t="shared" si="0"/>
        <v>25</v>
      </c>
    </row>
    <row r="47" spans="2:15" x14ac:dyDescent="0.2">
      <c r="B47" s="100" t="s">
        <v>124</v>
      </c>
      <c r="C47" s="116">
        <v>1</v>
      </c>
      <c r="D47" s="59">
        <v>1</v>
      </c>
      <c r="E47" s="59">
        <v>2</v>
      </c>
      <c r="F47" s="59">
        <v>0</v>
      </c>
      <c r="G47" s="59">
        <v>1</v>
      </c>
      <c r="H47" s="59">
        <v>2</v>
      </c>
      <c r="I47" s="59">
        <v>1</v>
      </c>
      <c r="J47" s="59">
        <v>3</v>
      </c>
      <c r="K47" s="59">
        <v>4</v>
      </c>
      <c r="L47" s="57">
        <v>4</v>
      </c>
      <c r="M47" s="57">
        <v>1</v>
      </c>
      <c r="N47" s="57">
        <v>1</v>
      </c>
      <c r="O47" s="120">
        <f t="shared" si="0"/>
        <v>21</v>
      </c>
    </row>
    <row r="48" spans="2:15" x14ac:dyDescent="0.2">
      <c r="B48" s="100" t="s">
        <v>123</v>
      </c>
      <c r="C48" s="116">
        <v>0</v>
      </c>
      <c r="D48" s="59">
        <v>2</v>
      </c>
      <c r="E48" s="59">
        <v>3</v>
      </c>
      <c r="F48" s="59">
        <v>2</v>
      </c>
      <c r="G48" s="59">
        <v>1</v>
      </c>
      <c r="H48" s="59">
        <v>1</v>
      </c>
      <c r="I48" s="59">
        <v>2</v>
      </c>
      <c r="J48" s="59">
        <v>0</v>
      </c>
      <c r="K48" s="59">
        <v>1</v>
      </c>
      <c r="L48" s="57">
        <v>2</v>
      </c>
      <c r="M48" s="57">
        <v>1</v>
      </c>
      <c r="N48" s="57">
        <v>1</v>
      </c>
      <c r="O48" s="120">
        <f t="shared" si="0"/>
        <v>16</v>
      </c>
    </row>
    <row r="49" spans="2:15" x14ac:dyDescent="0.2">
      <c r="B49" s="100" t="s">
        <v>122</v>
      </c>
      <c r="C49" s="116">
        <v>4</v>
      </c>
      <c r="D49" s="59">
        <v>0</v>
      </c>
      <c r="E49" s="59">
        <v>4</v>
      </c>
      <c r="F49" s="59">
        <v>1</v>
      </c>
      <c r="G49" s="59">
        <v>2</v>
      </c>
      <c r="H49" s="59">
        <v>1</v>
      </c>
      <c r="I49" s="59">
        <v>0</v>
      </c>
      <c r="J49" s="59">
        <v>0</v>
      </c>
      <c r="K49" s="59">
        <v>0</v>
      </c>
      <c r="L49" s="57">
        <v>2</v>
      </c>
      <c r="M49" s="57">
        <v>0</v>
      </c>
      <c r="N49" s="57">
        <v>1</v>
      </c>
      <c r="O49" s="120">
        <f t="shared" si="0"/>
        <v>15</v>
      </c>
    </row>
    <row r="50" spans="2:15" x14ac:dyDescent="0.2">
      <c r="B50" s="100" t="s">
        <v>162</v>
      </c>
      <c r="C50" s="116">
        <v>0</v>
      </c>
      <c r="D50" s="59">
        <v>0</v>
      </c>
      <c r="E50" s="59">
        <v>0</v>
      </c>
      <c r="F50" s="59">
        <v>0</v>
      </c>
      <c r="G50" s="59">
        <v>1</v>
      </c>
      <c r="H50" s="59">
        <v>0</v>
      </c>
      <c r="I50" s="59">
        <v>2</v>
      </c>
      <c r="J50" s="59">
        <v>1</v>
      </c>
      <c r="K50" s="59">
        <v>2</v>
      </c>
      <c r="L50" s="57">
        <v>2</v>
      </c>
      <c r="M50" s="57">
        <v>0</v>
      </c>
      <c r="N50" s="57">
        <v>0</v>
      </c>
      <c r="O50" s="120">
        <f t="shared" si="0"/>
        <v>8</v>
      </c>
    </row>
    <row r="51" spans="2:15" x14ac:dyDescent="0.2">
      <c r="B51" s="100" t="s">
        <v>163</v>
      </c>
      <c r="C51" s="116">
        <v>0</v>
      </c>
      <c r="D51" s="59">
        <v>0</v>
      </c>
      <c r="E51" s="59">
        <v>0</v>
      </c>
      <c r="F51" s="59">
        <v>0</v>
      </c>
      <c r="G51" s="59">
        <v>1</v>
      </c>
      <c r="H51" s="59">
        <v>1</v>
      </c>
      <c r="I51" s="59">
        <v>0</v>
      </c>
      <c r="J51" s="59">
        <v>1</v>
      </c>
      <c r="K51" s="59">
        <v>1</v>
      </c>
      <c r="L51" s="57">
        <v>0</v>
      </c>
      <c r="M51" s="57">
        <v>0</v>
      </c>
      <c r="N51" s="57">
        <v>0</v>
      </c>
      <c r="O51" s="120">
        <f t="shared" si="0"/>
        <v>4</v>
      </c>
    </row>
    <row r="52" spans="2:15" ht="12.75" customHeight="1" x14ac:dyDescent="0.2">
      <c r="B52" s="105" t="s">
        <v>23</v>
      </c>
      <c r="C52" s="116">
        <v>0</v>
      </c>
      <c r="D52" s="59">
        <v>1</v>
      </c>
      <c r="E52" s="59">
        <v>1</v>
      </c>
      <c r="F52" s="59">
        <v>0</v>
      </c>
      <c r="G52" s="59">
        <v>1</v>
      </c>
      <c r="H52" s="59">
        <v>1</v>
      </c>
      <c r="I52" s="59">
        <v>0</v>
      </c>
      <c r="J52" s="59">
        <v>0</v>
      </c>
      <c r="K52" s="59">
        <v>0</v>
      </c>
      <c r="L52" s="57">
        <v>0</v>
      </c>
      <c r="M52" s="57">
        <v>0</v>
      </c>
      <c r="N52" s="57">
        <v>0</v>
      </c>
      <c r="O52" s="120">
        <f t="shared" si="0"/>
        <v>4</v>
      </c>
    </row>
    <row r="53" spans="2:15" ht="15.75" hidden="1" customHeight="1" x14ac:dyDescent="0.25">
      <c r="B53" s="99" t="s">
        <v>33</v>
      </c>
      <c r="C53" s="115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21">
        <f>SUM(C53:N53)</f>
        <v>0</v>
      </c>
    </row>
    <row r="54" spans="2:15" ht="10.5" customHeight="1" thickBot="1" x14ac:dyDescent="0.3">
      <c r="B54" s="106"/>
      <c r="C54" s="117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22"/>
    </row>
    <row r="55" spans="2:15" s="26" customFormat="1" ht="27.2" customHeight="1" x14ac:dyDescent="0.25">
      <c r="B55" s="94" t="s">
        <v>4</v>
      </c>
      <c r="C55" s="108">
        <f t="shared" ref="C55:O55" si="2">SUM(C10,C23,C53,C30,C33,C36,C40,C44)</f>
        <v>117</v>
      </c>
      <c r="D55" s="107">
        <f t="shared" si="2"/>
        <v>119</v>
      </c>
      <c r="E55" s="107">
        <f t="shared" si="2"/>
        <v>157</v>
      </c>
      <c r="F55" s="107">
        <f t="shared" si="2"/>
        <v>150</v>
      </c>
      <c r="G55" s="107">
        <f t="shared" si="2"/>
        <v>155</v>
      </c>
      <c r="H55" s="107">
        <f t="shared" si="2"/>
        <v>174</v>
      </c>
      <c r="I55" s="107">
        <f t="shared" si="2"/>
        <v>258</v>
      </c>
      <c r="J55" s="107">
        <f t="shared" si="2"/>
        <v>192</v>
      </c>
      <c r="K55" s="107">
        <f t="shared" si="2"/>
        <v>230</v>
      </c>
      <c r="L55" s="107">
        <f t="shared" si="2"/>
        <v>209</v>
      </c>
      <c r="M55" s="107">
        <f t="shared" si="2"/>
        <v>165</v>
      </c>
      <c r="N55" s="109">
        <f t="shared" si="2"/>
        <v>125</v>
      </c>
      <c r="O55" s="107">
        <f t="shared" si="2"/>
        <v>2051</v>
      </c>
    </row>
    <row r="58" spans="2:15" ht="15.75" x14ac:dyDescent="0.2"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2:15" x14ac:dyDescent="0.2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2:15" x14ac:dyDescent="0.2">
      <c r="B60" s="29"/>
      <c r="C60" s="25"/>
      <c r="D60" s="30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2:15" x14ac:dyDescent="0.2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2:15" x14ac:dyDescent="0.2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2:15" x14ac:dyDescent="0.2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2:15" x14ac:dyDescent="0.2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2:15" x14ac:dyDescent="0.2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2:15" x14ac:dyDescent="0.2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2:15" s="11" customFormat="1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 spans="2:15" x14ac:dyDescent="0.2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2:15" x14ac:dyDescent="0.2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2:15" ht="11.25" customHeight="1" x14ac:dyDescent="0.2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2:15" ht="9.75" customHeight="1" x14ac:dyDescent="0.2"/>
    <row r="75" spans="2:15" ht="12.75" customHeight="1" x14ac:dyDescent="0.2"/>
    <row r="80" spans="2:15" s="11" customFormat="1" ht="36.75" customHeight="1" x14ac:dyDescent="0.2">
      <c r="B80" s="159" t="s">
        <v>170</v>
      </c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</row>
    <row r="81" spans="2:15" x14ac:dyDescent="0.2">
      <c r="B81" s="15" t="s">
        <v>171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3" spans="2:15" x14ac:dyDescent="0.2"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</row>
    <row r="84" spans="2:15" x14ac:dyDescent="0.2"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</row>
    <row r="87" spans="2:15" x14ac:dyDescent="0.2"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142" ht="12.75" customHeight="1" x14ac:dyDescent="0.2"/>
    <row r="209" ht="12.75" customHeight="1" x14ac:dyDescent="0.2"/>
    <row r="276" ht="12.75" customHeight="1" x14ac:dyDescent="0.2"/>
    <row r="343" ht="12.75" customHeight="1" x14ac:dyDescent="0.2"/>
    <row r="410" ht="12.75" customHeight="1" x14ac:dyDescent="0.2"/>
    <row r="477" ht="12.75" customHeight="1" x14ac:dyDescent="0.2"/>
  </sheetData>
  <mergeCells count="4">
    <mergeCell ref="B1:O1"/>
    <mergeCell ref="C8:N8"/>
    <mergeCell ref="O8:O9"/>
    <mergeCell ref="B80:O80"/>
  </mergeCells>
  <printOptions horizontalCentered="1" verticalCentered="1"/>
  <pageMargins left="0" right="0" top="0" bottom="0" header="0" footer="0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O85"/>
  <sheetViews>
    <sheetView showGridLines="0" tabSelected="1" view="pageBreakPreview" topLeftCell="A23" zoomScale="70" zoomScaleNormal="100" zoomScaleSheetLayoutView="70" workbookViewId="0">
      <selection activeCell="L60" sqref="L60"/>
    </sheetView>
  </sheetViews>
  <sheetFormatPr baseColWidth="10" defaultColWidth="11.42578125" defaultRowHeight="15" x14ac:dyDescent="0.25"/>
  <cols>
    <col min="1" max="1" width="11.42578125" style="20"/>
    <col min="2" max="2" width="38.42578125" style="20" customWidth="1"/>
    <col min="3" max="3" width="11.42578125" style="20" bestFit="1" customWidth="1"/>
    <col min="4" max="4" width="11" style="20" bestFit="1" customWidth="1"/>
    <col min="5" max="5" width="9.7109375" style="20" bestFit="1" customWidth="1"/>
    <col min="6" max="6" width="11.42578125" style="20" bestFit="1" customWidth="1"/>
    <col min="7" max="7" width="11" style="20" bestFit="1" customWidth="1"/>
    <col min="8" max="8" width="11.42578125" style="20" bestFit="1" customWidth="1"/>
    <col min="9" max="10" width="9.7109375" style="20" bestFit="1" customWidth="1"/>
    <col min="11" max="12" width="11.42578125" style="20" bestFit="1" customWidth="1"/>
    <col min="13" max="13" width="9.85546875" style="20" bestFit="1" customWidth="1"/>
    <col min="14" max="14" width="10.28515625" style="20" customWidth="1"/>
    <col min="15" max="15" width="12.85546875" style="20" bestFit="1" customWidth="1"/>
    <col min="16" max="17" width="11.42578125" style="20"/>
    <col min="18" max="18" width="14.42578125" style="20" customWidth="1"/>
    <col min="19" max="16384" width="11.42578125" style="20"/>
  </cols>
  <sheetData>
    <row r="1" spans="2:41" ht="18" x14ac:dyDescent="0.25">
      <c r="B1" s="184" t="s">
        <v>167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2:41" ht="18" customHeight="1" x14ac:dyDescent="0.3">
      <c r="B2" s="21" t="s">
        <v>153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2:41" ht="22.5" customHeight="1" x14ac:dyDescent="0.25">
      <c r="B3" s="185" t="s">
        <v>44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41" ht="23.25" customHeight="1" x14ac:dyDescent="0.25">
      <c r="B4" s="185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</row>
    <row r="5" spans="2:41" ht="23.25" customHeight="1" x14ac:dyDescent="0.25">
      <c r="B5" s="186" t="s">
        <v>1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</row>
    <row r="6" spans="2:41" ht="18" customHeight="1" thickBot="1" x14ac:dyDescent="0.3">
      <c r="B6" s="187" t="s">
        <v>127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</row>
    <row r="7" spans="2:41" ht="17.25" thickTop="1" thickBot="1" x14ac:dyDescent="0.3">
      <c r="B7" s="35"/>
      <c r="AA7" s="173" t="s">
        <v>128</v>
      </c>
      <c r="AB7" s="174"/>
      <c r="AC7" s="179" t="s">
        <v>143</v>
      </c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1"/>
    </row>
    <row r="8" spans="2:41" ht="22.5" customHeight="1" thickBot="1" x14ac:dyDescent="0.3">
      <c r="B8" s="188" t="s">
        <v>36</v>
      </c>
      <c r="C8" s="189" t="s">
        <v>3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0" t="s">
        <v>4</v>
      </c>
      <c r="AA8" s="175"/>
      <c r="AB8" s="176"/>
      <c r="AC8" s="70" t="s">
        <v>8</v>
      </c>
      <c r="AD8" s="71" t="s">
        <v>12</v>
      </c>
      <c r="AE8" s="71" t="s">
        <v>16</v>
      </c>
      <c r="AF8" s="71" t="s">
        <v>5</v>
      </c>
      <c r="AG8" s="71" t="s">
        <v>6</v>
      </c>
      <c r="AH8" s="71" t="s">
        <v>11</v>
      </c>
      <c r="AI8" s="71" t="s">
        <v>10</v>
      </c>
      <c r="AJ8" s="71" t="s">
        <v>7</v>
      </c>
      <c r="AK8" s="71" t="s">
        <v>9</v>
      </c>
      <c r="AL8" s="71" t="s">
        <v>15</v>
      </c>
      <c r="AM8" s="71" t="s">
        <v>14</v>
      </c>
      <c r="AN8" s="71" t="s">
        <v>13</v>
      </c>
      <c r="AO8" s="72" t="s">
        <v>129</v>
      </c>
    </row>
    <row r="9" spans="2:41" ht="23.25" customHeight="1" thickBot="1" x14ac:dyDescent="0.3">
      <c r="B9" s="188"/>
      <c r="C9" s="127" t="s">
        <v>5</v>
      </c>
      <c r="D9" s="127" t="s">
        <v>6</v>
      </c>
      <c r="E9" s="127" t="s">
        <v>7</v>
      </c>
      <c r="F9" s="127" t="s">
        <v>8</v>
      </c>
      <c r="G9" s="127" t="s">
        <v>9</v>
      </c>
      <c r="H9" s="127" t="s">
        <v>10</v>
      </c>
      <c r="I9" s="127" t="s">
        <v>11</v>
      </c>
      <c r="J9" s="127" t="s">
        <v>12</v>
      </c>
      <c r="K9" s="127" t="s">
        <v>13</v>
      </c>
      <c r="L9" s="127" t="s">
        <v>14</v>
      </c>
      <c r="M9" s="127" t="s">
        <v>15</v>
      </c>
      <c r="N9" s="127" t="s">
        <v>16</v>
      </c>
      <c r="O9" s="191"/>
      <c r="AA9" s="177"/>
      <c r="AB9" s="178"/>
      <c r="AC9" s="73" t="s">
        <v>126</v>
      </c>
      <c r="AD9" s="74" t="s">
        <v>126</v>
      </c>
      <c r="AE9" s="74" t="s">
        <v>126</v>
      </c>
      <c r="AF9" s="74" t="s">
        <v>126</v>
      </c>
      <c r="AG9" s="74" t="s">
        <v>126</v>
      </c>
      <c r="AH9" s="74" t="s">
        <v>126</v>
      </c>
      <c r="AI9" s="74" t="s">
        <v>126</v>
      </c>
      <c r="AJ9" s="74" t="s">
        <v>126</v>
      </c>
      <c r="AK9" s="74" t="s">
        <v>126</v>
      </c>
      <c r="AL9" s="74" t="s">
        <v>126</v>
      </c>
      <c r="AM9" s="74" t="s">
        <v>126</v>
      </c>
      <c r="AN9" s="74" t="s">
        <v>126</v>
      </c>
      <c r="AO9" s="75" t="s">
        <v>126</v>
      </c>
    </row>
    <row r="10" spans="2:41" ht="27.2" customHeight="1" thickTop="1" x14ac:dyDescent="0.25">
      <c r="B10" s="125" t="s">
        <v>144</v>
      </c>
      <c r="C10" s="131">
        <v>2</v>
      </c>
      <c r="D10" s="132">
        <v>1</v>
      </c>
      <c r="E10" s="132">
        <v>8</v>
      </c>
      <c r="F10" s="132">
        <v>8</v>
      </c>
      <c r="G10" s="132">
        <v>5</v>
      </c>
      <c r="H10" s="132">
        <v>22</v>
      </c>
      <c r="I10" s="132">
        <v>8</v>
      </c>
      <c r="J10" s="132">
        <v>4</v>
      </c>
      <c r="K10" s="132">
        <v>3</v>
      </c>
      <c r="L10" s="132">
        <v>6</v>
      </c>
      <c r="M10" s="132">
        <v>6</v>
      </c>
      <c r="N10" s="133">
        <v>5</v>
      </c>
      <c r="O10" s="57">
        <v>78</v>
      </c>
      <c r="R10" s="36" t="s">
        <v>41</v>
      </c>
      <c r="S10" s="58">
        <v>393</v>
      </c>
      <c r="W10" s="36" t="s">
        <v>41</v>
      </c>
      <c r="X10" s="58">
        <v>393</v>
      </c>
      <c r="AA10" s="182" t="s">
        <v>142</v>
      </c>
      <c r="AB10" s="76" t="s">
        <v>49</v>
      </c>
      <c r="AC10" s="77">
        <v>2</v>
      </c>
      <c r="AD10" s="78">
        <v>1</v>
      </c>
      <c r="AE10" s="78">
        <v>8</v>
      </c>
      <c r="AF10" s="78">
        <v>8</v>
      </c>
      <c r="AG10" s="78">
        <v>5</v>
      </c>
      <c r="AH10" s="78">
        <v>22</v>
      </c>
      <c r="AI10" s="78">
        <v>8</v>
      </c>
      <c r="AJ10" s="78">
        <v>4</v>
      </c>
      <c r="AK10" s="78">
        <v>3</v>
      </c>
      <c r="AL10" s="78">
        <v>6</v>
      </c>
      <c r="AM10" s="78">
        <v>6</v>
      </c>
      <c r="AN10" s="78">
        <v>5</v>
      </c>
      <c r="AO10" s="79">
        <v>78</v>
      </c>
    </row>
    <row r="11" spans="2:41" x14ac:dyDescent="0.25">
      <c r="B11" s="125" t="s">
        <v>37</v>
      </c>
      <c r="C11" s="113">
        <v>0</v>
      </c>
      <c r="D11" s="57">
        <v>2</v>
      </c>
      <c r="E11" s="57">
        <v>0</v>
      </c>
      <c r="F11" s="57">
        <v>1</v>
      </c>
      <c r="G11" s="57">
        <v>13</v>
      </c>
      <c r="H11" s="57">
        <v>3</v>
      </c>
      <c r="I11" s="57">
        <v>0</v>
      </c>
      <c r="J11" s="57">
        <v>1</v>
      </c>
      <c r="K11" s="57">
        <v>2</v>
      </c>
      <c r="L11" s="57">
        <v>1</v>
      </c>
      <c r="M11" s="57">
        <v>0</v>
      </c>
      <c r="N11" s="134">
        <v>0</v>
      </c>
      <c r="O11" s="57">
        <v>23</v>
      </c>
      <c r="R11" s="36" t="s">
        <v>147</v>
      </c>
      <c r="S11" s="58">
        <v>309</v>
      </c>
      <c r="W11" s="36" t="s">
        <v>147</v>
      </c>
      <c r="X11" s="58">
        <v>309</v>
      </c>
      <c r="AA11" s="183"/>
      <c r="AB11" s="80" t="s">
        <v>50</v>
      </c>
      <c r="AC11" s="81">
        <v>0</v>
      </c>
      <c r="AD11" s="82">
        <v>2</v>
      </c>
      <c r="AE11" s="82">
        <v>0</v>
      </c>
      <c r="AF11" s="82">
        <v>1</v>
      </c>
      <c r="AG11" s="82">
        <v>13</v>
      </c>
      <c r="AH11" s="82">
        <v>3</v>
      </c>
      <c r="AI11" s="82">
        <v>0</v>
      </c>
      <c r="AJ11" s="82">
        <v>1</v>
      </c>
      <c r="AK11" s="82">
        <v>2</v>
      </c>
      <c r="AL11" s="82">
        <v>1</v>
      </c>
      <c r="AM11" s="82">
        <v>0</v>
      </c>
      <c r="AN11" s="82">
        <v>0</v>
      </c>
      <c r="AO11" s="83">
        <v>23</v>
      </c>
    </row>
    <row r="12" spans="2:41" x14ac:dyDescent="0.25">
      <c r="B12" s="125" t="s">
        <v>145</v>
      </c>
      <c r="C12" s="113">
        <v>16</v>
      </c>
      <c r="D12" s="57">
        <v>1</v>
      </c>
      <c r="E12" s="57">
        <v>0</v>
      </c>
      <c r="F12" s="57">
        <v>5</v>
      </c>
      <c r="G12" s="57">
        <v>1</v>
      </c>
      <c r="H12" s="57">
        <v>0</v>
      </c>
      <c r="I12" s="57">
        <v>0</v>
      </c>
      <c r="J12" s="57">
        <v>4</v>
      </c>
      <c r="K12" s="57">
        <v>5</v>
      </c>
      <c r="L12" s="57">
        <v>1</v>
      </c>
      <c r="M12" s="57">
        <v>3</v>
      </c>
      <c r="N12" s="134">
        <v>11</v>
      </c>
      <c r="O12" s="57">
        <v>47</v>
      </c>
      <c r="R12" s="36" t="s">
        <v>38</v>
      </c>
      <c r="S12" s="58">
        <v>297</v>
      </c>
      <c r="W12" s="36" t="s">
        <v>38</v>
      </c>
      <c r="X12" s="58">
        <v>297</v>
      </c>
      <c r="AA12" s="183"/>
      <c r="AB12" s="80" t="s">
        <v>51</v>
      </c>
      <c r="AC12" s="81">
        <v>16</v>
      </c>
      <c r="AD12" s="82">
        <v>1</v>
      </c>
      <c r="AE12" s="82">
        <v>0</v>
      </c>
      <c r="AF12" s="82">
        <v>5</v>
      </c>
      <c r="AG12" s="82">
        <v>1</v>
      </c>
      <c r="AH12" s="82">
        <v>0</v>
      </c>
      <c r="AI12" s="82">
        <v>0</v>
      </c>
      <c r="AJ12" s="82">
        <v>4</v>
      </c>
      <c r="AK12" s="82">
        <v>5</v>
      </c>
      <c r="AL12" s="82">
        <v>1</v>
      </c>
      <c r="AM12" s="82">
        <v>3</v>
      </c>
      <c r="AN12" s="82">
        <v>11</v>
      </c>
      <c r="AO12" s="83">
        <v>47</v>
      </c>
    </row>
    <row r="13" spans="2:41" x14ac:dyDescent="0.25">
      <c r="B13" s="125" t="s">
        <v>38</v>
      </c>
      <c r="C13" s="113">
        <v>24</v>
      </c>
      <c r="D13" s="57">
        <v>19</v>
      </c>
      <c r="E13" s="57">
        <v>9</v>
      </c>
      <c r="F13" s="57">
        <v>17</v>
      </c>
      <c r="G13" s="57">
        <v>23</v>
      </c>
      <c r="H13" s="57">
        <v>45</v>
      </c>
      <c r="I13" s="57">
        <v>15</v>
      </c>
      <c r="J13" s="57">
        <v>20</v>
      </c>
      <c r="K13" s="57">
        <v>24</v>
      </c>
      <c r="L13" s="57">
        <v>55</v>
      </c>
      <c r="M13" s="57">
        <v>32</v>
      </c>
      <c r="N13" s="134">
        <v>14</v>
      </c>
      <c r="O13" s="57">
        <v>297</v>
      </c>
      <c r="R13" s="36" t="s">
        <v>149</v>
      </c>
      <c r="S13" s="58">
        <v>278</v>
      </c>
      <c r="W13" s="36" t="s">
        <v>149</v>
      </c>
      <c r="X13" s="58">
        <v>278</v>
      </c>
      <c r="AA13" s="183"/>
      <c r="AB13" s="80" t="s">
        <v>52</v>
      </c>
      <c r="AC13" s="81">
        <v>24</v>
      </c>
      <c r="AD13" s="82">
        <v>19</v>
      </c>
      <c r="AE13" s="82">
        <v>9</v>
      </c>
      <c r="AF13" s="82">
        <v>17</v>
      </c>
      <c r="AG13" s="82">
        <v>23</v>
      </c>
      <c r="AH13" s="82">
        <v>45</v>
      </c>
      <c r="AI13" s="82">
        <v>15</v>
      </c>
      <c r="AJ13" s="82">
        <v>20</v>
      </c>
      <c r="AK13" s="82">
        <v>24</v>
      </c>
      <c r="AL13" s="82">
        <v>55</v>
      </c>
      <c r="AM13" s="82">
        <v>32</v>
      </c>
      <c r="AN13" s="82">
        <v>14</v>
      </c>
      <c r="AO13" s="83">
        <v>297</v>
      </c>
    </row>
    <row r="14" spans="2:41" x14ac:dyDescent="0.25">
      <c r="B14" s="125" t="s">
        <v>146</v>
      </c>
      <c r="C14" s="113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1</v>
      </c>
      <c r="L14" s="57">
        <v>0</v>
      </c>
      <c r="M14" s="57">
        <v>0</v>
      </c>
      <c r="N14" s="134">
        <v>1</v>
      </c>
      <c r="O14" s="57">
        <v>2</v>
      </c>
      <c r="R14" s="36" t="s">
        <v>40</v>
      </c>
      <c r="S14" s="58">
        <v>210</v>
      </c>
      <c r="W14" s="36" t="s">
        <v>40</v>
      </c>
      <c r="X14" s="58">
        <v>210</v>
      </c>
      <c r="AA14" s="183"/>
      <c r="AB14" s="80" t="s">
        <v>53</v>
      </c>
      <c r="AC14" s="81">
        <v>0</v>
      </c>
      <c r="AD14" s="82">
        <v>0</v>
      </c>
      <c r="AE14" s="82">
        <v>0</v>
      </c>
      <c r="AF14" s="82">
        <v>0</v>
      </c>
      <c r="AG14" s="82">
        <v>0</v>
      </c>
      <c r="AH14" s="82">
        <v>0</v>
      </c>
      <c r="AI14" s="82">
        <v>0</v>
      </c>
      <c r="AJ14" s="82">
        <v>0</v>
      </c>
      <c r="AK14" s="82">
        <v>1</v>
      </c>
      <c r="AL14" s="82">
        <v>0</v>
      </c>
      <c r="AM14" s="82">
        <v>0</v>
      </c>
      <c r="AN14" s="82">
        <v>1</v>
      </c>
      <c r="AO14" s="83">
        <v>2</v>
      </c>
    </row>
    <row r="15" spans="2:41" x14ac:dyDescent="0.25">
      <c r="B15" s="125" t="s">
        <v>39</v>
      </c>
      <c r="C15" s="113">
        <v>8</v>
      </c>
      <c r="D15" s="57">
        <v>6</v>
      </c>
      <c r="E15" s="57">
        <v>3</v>
      </c>
      <c r="F15" s="57">
        <v>3</v>
      </c>
      <c r="G15" s="57">
        <v>3</v>
      </c>
      <c r="H15" s="57">
        <v>6</v>
      </c>
      <c r="I15" s="57">
        <v>9</v>
      </c>
      <c r="J15" s="57">
        <v>5</v>
      </c>
      <c r="K15" s="57">
        <v>7</v>
      </c>
      <c r="L15" s="57">
        <v>9</v>
      </c>
      <c r="M15" s="57">
        <v>11</v>
      </c>
      <c r="N15" s="134">
        <v>9</v>
      </c>
      <c r="O15" s="57">
        <v>79</v>
      </c>
      <c r="R15" s="36" t="s">
        <v>150</v>
      </c>
      <c r="S15" s="58">
        <v>164</v>
      </c>
      <c r="W15" s="36" t="s">
        <v>150</v>
      </c>
      <c r="X15" s="58">
        <v>164</v>
      </c>
      <c r="AA15" s="183"/>
      <c r="AB15" s="80" t="s">
        <v>54</v>
      </c>
      <c r="AC15" s="81">
        <v>8</v>
      </c>
      <c r="AD15" s="82">
        <v>6</v>
      </c>
      <c r="AE15" s="82">
        <v>3</v>
      </c>
      <c r="AF15" s="82">
        <v>3</v>
      </c>
      <c r="AG15" s="82">
        <v>3</v>
      </c>
      <c r="AH15" s="82">
        <v>6</v>
      </c>
      <c r="AI15" s="82">
        <v>9</v>
      </c>
      <c r="AJ15" s="82">
        <v>5</v>
      </c>
      <c r="AK15" s="82">
        <v>7</v>
      </c>
      <c r="AL15" s="82">
        <v>9</v>
      </c>
      <c r="AM15" s="82">
        <v>11</v>
      </c>
      <c r="AN15" s="82">
        <v>9</v>
      </c>
      <c r="AO15" s="83">
        <v>79</v>
      </c>
    </row>
    <row r="16" spans="2:41" x14ac:dyDescent="0.25">
      <c r="B16" s="125" t="s">
        <v>147</v>
      </c>
      <c r="C16" s="113">
        <v>22</v>
      </c>
      <c r="D16" s="57">
        <v>33</v>
      </c>
      <c r="E16" s="57">
        <v>22</v>
      </c>
      <c r="F16" s="57">
        <v>20</v>
      </c>
      <c r="G16" s="57">
        <v>10</v>
      </c>
      <c r="H16" s="57">
        <v>48</v>
      </c>
      <c r="I16" s="57">
        <v>17</v>
      </c>
      <c r="J16" s="57">
        <v>20</v>
      </c>
      <c r="K16" s="57">
        <v>18</v>
      </c>
      <c r="L16" s="57">
        <v>28</v>
      </c>
      <c r="M16" s="57">
        <v>30</v>
      </c>
      <c r="N16" s="134">
        <v>41</v>
      </c>
      <c r="O16" s="57">
        <v>309</v>
      </c>
      <c r="R16" s="36" t="s">
        <v>148</v>
      </c>
      <c r="S16" s="58">
        <v>98</v>
      </c>
      <c r="W16" s="36" t="s">
        <v>148</v>
      </c>
      <c r="X16" s="58">
        <v>98</v>
      </c>
      <c r="AA16" s="183"/>
      <c r="AB16" s="80" t="s">
        <v>55</v>
      </c>
      <c r="AC16" s="81">
        <v>22</v>
      </c>
      <c r="AD16" s="82">
        <v>33</v>
      </c>
      <c r="AE16" s="82">
        <v>22</v>
      </c>
      <c r="AF16" s="82">
        <v>20</v>
      </c>
      <c r="AG16" s="82">
        <v>10</v>
      </c>
      <c r="AH16" s="82">
        <v>48</v>
      </c>
      <c r="AI16" s="82">
        <v>17</v>
      </c>
      <c r="AJ16" s="82">
        <v>20</v>
      </c>
      <c r="AK16" s="82">
        <v>18</v>
      </c>
      <c r="AL16" s="82">
        <v>28</v>
      </c>
      <c r="AM16" s="82">
        <v>30</v>
      </c>
      <c r="AN16" s="82">
        <v>41</v>
      </c>
      <c r="AO16" s="83">
        <v>309</v>
      </c>
    </row>
    <row r="17" spans="2:41" x14ac:dyDescent="0.25">
      <c r="B17" s="125" t="s">
        <v>41</v>
      </c>
      <c r="C17" s="113">
        <v>22</v>
      </c>
      <c r="D17" s="57">
        <v>50</v>
      </c>
      <c r="E17" s="57">
        <v>21</v>
      </c>
      <c r="F17" s="57">
        <v>23</v>
      </c>
      <c r="G17" s="57">
        <v>24</v>
      </c>
      <c r="H17" s="57">
        <v>46</v>
      </c>
      <c r="I17" s="57">
        <v>45</v>
      </c>
      <c r="J17" s="57">
        <v>16</v>
      </c>
      <c r="K17" s="57">
        <v>29</v>
      </c>
      <c r="L17" s="57">
        <v>23</v>
      </c>
      <c r="M17" s="57">
        <v>52</v>
      </c>
      <c r="N17" s="134">
        <v>42</v>
      </c>
      <c r="O17" s="57">
        <v>393</v>
      </c>
      <c r="R17" s="37" t="s">
        <v>42</v>
      </c>
      <c r="S17" s="39">
        <f>+S20-T17</f>
        <v>302</v>
      </c>
      <c r="T17" s="39">
        <f>SUM(S10:S16)</f>
        <v>1749</v>
      </c>
      <c r="W17" s="36" t="s">
        <v>39</v>
      </c>
      <c r="X17" s="58">
        <v>79</v>
      </c>
      <c r="AA17" s="183"/>
      <c r="AB17" s="80" t="s">
        <v>56</v>
      </c>
      <c r="AC17" s="81">
        <v>22</v>
      </c>
      <c r="AD17" s="82">
        <v>50</v>
      </c>
      <c r="AE17" s="82">
        <v>21</v>
      </c>
      <c r="AF17" s="82">
        <v>23</v>
      </c>
      <c r="AG17" s="82">
        <v>24</v>
      </c>
      <c r="AH17" s="82">
        <v>46</v>
      </c>
      <c r="AI17" s="82">
        <v>45</v>
      </c>
      <c r="AJ17" s="82">
        <v>16</v>
      </c>
      <c r="AK17" s="82">
        <v>29</v>
      </c>
      <c r="AL17" s="82">
        <v>23</v>
      </c>
      <c r="AM17" s="82">
        <v>52</v>
      </c>
      <c r="AN17" s="82">
        <v>42</v>
      </c>
      <c r="AO17" s="83">
        <v>393</v>
      </c>
    </row>
    <row r="18" spans="2:41" x14ac:dyDescent="0.25">
      <c r="B18" s="125" t="s">
        <v>148</v>
      </c>
      <c r="C18" s="113">
        <v>1</v>
      </c>
      <c r="D18" s="57">
        <v>15</v>
      </c>
      <c r="E18" s="57">
        <v>0</v>
      </c>
      <c r="F18" s="57">
        <v>5</v>
      </c>
      <c r="G18" s="57">
        <v>1</v>
      </c>
      <c r="H18" s="57">
        <v>17</v>
      </c>
      <c r="I18" s="57">
        <v>18</v>
      </c>
      <c r="J18" s="57">
        <v>1</v>
      </c>
      <c r="K18" s="57">
        <v>4</v>
      </c>
      <c r="L18" s="57">
        <v>2</v>
      </c>
      <c r="M18" s="57">
        <v>19</v>
      </c>
      <c r="N18" s="134">
        <v>15</v>
      </c>
      <c r="O18" s="57">
        <v>98</v>
      </c>
      <c r="W18" s="36" t="s">
        <v>144</v>
      </c>
      <c r="X18" s="58">
        <v>78</v>
      </c>
      <c r="AA18" s="183"/>
      <c r="AB18" s="80" t="s">
        <v>57</v>
      </c>
      <c r="AC18" s="81">
        <v>1</v>
      </c>
      <c r="AD18" s="82">
        <v>15</v>
      </c>
      <c r="AE18" s="82">
        <v>0</v>
      </c>
      <c r="AF18" s="82">
        <v>5</v>
      </c>
      <c r="AG18" s="82">
        <v>1</v>
      </c>
      <c r="AH18" s="82">
        <v>17</v>
      </c>
      <c r="AI18" s="82">
        <v>18</v>
      </c>
      <c r="AJ18" s="82">
        <v>1</v>
      </c>
      <c r="AK18" s="82">
        <v>4</v>
      </c>
      <c r="AL18" s="82">
        <v>2</v>
      </c>
      <c r="AM18" s="82">
        <v>19</v>
      </c>
      <c r="AN18" s="82">
        <v>15</v>
      </c>
      <c r="AO18" s="83">
        <v>98</v>
      </c>
    </row>
    <row r="19" spans="2:41" x14ac:dyDescent="0.25">
      <c r="B19" s="125" t="s">
        <v>149</v>
      </c>
      <c r="C19" s="113">
        <v>4</v>
      </c>
      <c r="D19" s="57">
        <v>36</v>
      </c>
      <c r="E19" s="57">
        <v>25</v>
      </c>
      <c r="F19" s="57">
        <v>19</v>
      </c>
      <c r="G19" s="57">
        <v>9</v>
      </c>
      <c r="H19" s="57">
        <v>36</v>
      </c>
      <c r="I19" s="57">
        <v>17</v>
      </c>
      <c r="J19" s="57">
        <v>27</v>
      </c>
      <c r="K19" s="57">
        <v>28</v>
      </c>
      <c r="L19" s="57">
        <v>14</v>
      </c>
      <c r="M19" s="57">
        <v>17</v>
      </c>
      <c r="N19" s="134">
        <v>46</v>
      </c>
      <c r="O19" s="57">
        <v>278</v>
      </c>
      <c r="S19" s="39">
        <f>SUM(S10:S17)</f>
        <v>2051</v>
      </c>
      <c r="W19" s="36" t="s">
        <v>43</v>
      </c>
      <c r="X19" s="58">
        <v>63</v>
      </c>
      <c r="AA19" s="183"/>
      <c r="AB19" s="80" t="s">
        <v>58</v>
      </c>
      <c r="AC19" s="81">
        <v>4</v>
      </c>
      <c r="AD19" s="82">
        <v>36</v>
      </c>
      <c r="AE19" s="82">
        <v>25</v>
      </c>
      <c r="AF19" s="82">
        <v>19</v>
      </c>
      <c r="AG19" s="82">
        <v>9</v>
      </c>
      <c r="AH19" s="82">
        <v>36</v>
      </c>
      <c r="AI19" s="82">
        <v>17</v>
      </c>
      <c r="AJ19" s="82">
        <v>27</v>
      </c>
      <c r="AK19" s="82">
        <v>28</v>
      </c>
      <c r="AL19" s="82">
        <v>14</v>
      </c>
      <c r="AM19" s="82">
        <v>17</v>
      </c>
      <c r="AN19" s="82">
        <v>46</v>
      </c>
      <c r="AO19" s="83">
        <v>278</v>
      </c>
    </row>
    <row r="20" spans="2:41" x14ac:dyDescent="0.25">
      <c r="B20" s="125" t="s">
        <v>40</v>
      </c>
      <c r="C20" s="113">
        <v>26</v>
      </c>
      <c r="D20" s="57">
        <v>17</v>
      </c>
      <c r="E20" s="57">
        <v>9</v>
      </c>
      <c r="F20" s="57">
        <v>9</v>
      </c>
      <c r="G20" s="57">
        <v>15</v>
      </c>
      <c r="H20" s="57">
        <v>19</v>
      </c>
      <c r="I20" s="57">
        <v>26</v>
      </c>
      <c r="J20" s="57">
        <v>34</v>
      </c>
      <c r="K20" s="57">
        <v>16</v>
      </c>
      <c r="L20" s="57">
        <v>5</v>
      </c>
      <c r="M20" s="57">
        <v>15</v>
      </c>
      <c r="N20" s="134">
        <v>19</v>
      </c>
      <c r="O20" s="57">
        <v>210</v>
      </c>
      <c r="S20" s="39">
        <f>SUM(O26)</f>
        <v>2051</v>
      </c>
      <c r="W20" s="36" t="s">
        <v>145</v>
      </c>
      <c r="X20" s="58">
        <v>47</v>
      </c>
      <c r="AA20" s="183"/>
      <c r="AB20" s="80" t="s">
        <v>59</v>
      </c>
      <c r="AC20" s="81">
        <v>26</v>
      </c>
      <c r="AD20" s="82">
        <v>17</v>
      </c>
      <c r="AE20" s="82">
        <v>9</v>
      </c>
      <c r="AF20" s="82">
        <v>9</v>
      </c>
      <c r="AG20" s="82">
        <v>15</v>
      </c>
      <c r="AH20" s="82">
        <v>19</v>
      </c>
      <c r="AI20" s="82">
        <v>26</v>
      </c>
      <c r="AJ20" s="82">
        <v>34</v>
      </c>
      <c r="AK20" s="82">
        <v>16</v>
      </c>
      <c r="AL20" s="82">
        <v>5</v>
      </c>
      <c r="AM20" s="82">
        <v>15</v>
      </c>
      <c r="AN20" s="82">
        <v>19</v>
      </c>
      <c r="AO20" s="83">
        <v>210</v>
      </c>
    </row>
    <row r="21" spans="2:41" x14ac:dyDescent="0.25">
      <c r="B21" s="125" t="s">
        <v>43</v>
      </c>
      <c r="C21" s="113">
        <v>2</v>
      </c>
      <c r="D21" s="57">
        <v>5</v>
      </c>
      <c r="E21" s="57">
        <v>4</v>
      </c>
      <c r="F21" s="57">
        <v>1</v>
      </c>
      <c r="G21" s="57">
        <v>0</v>
      </c>
      <c r="H21" s="57">
        <v>10</v>
      </c>
      <c r="I21" s="57">
        <v>10</v>
      </c>
      <c r="J21" s="57">
        <v>3</v>
      </c>
      <c r="K21" s="57">
        <v>9</v>
      </c>
      <c r="L21" s="57">
        <v>2</v>
      </c>
      <c r="M21" s="57">
        <v>8</v>
      </c>
      <c r="N21" s="134">
        <v>9</v>
      </c>
      <c r="O21" s="57">
        <v>63</v>
      </c>
      <c r="W21" s="36" t="s">
        <v>37</v>
      </c>
      <c r="X21" s="58">
        <v>23</v>
      </c>
      <c r="AA21" s="183"/>
      <c r="AB21" s="80" t="s">
        <v>60</v>
      </c>
      <c r="AC21" s="81">
        <v>2</v>
      </c>
      <c r="AD21" s="82">
        <v>5</v>
      </c>
      <c r="AE21" s="82">
        <v>4</v>
      </c>
      <c r="AF21" s="82">
        <v>1</v>
      </c>
      <c r="AG21" s="82">
        <v>0</v>
      </c>
      <c r="AH21" s="82">
        <v>10</v>
      </c>
      <c r="AI21" s="82">
        <v>10</v>
      </c>
      <c r="AJ21" s="82">
        <v>3</v>
      </c>
      <c r="AK21" s="82">
        <v>9</v>
      </c>
      <c r="AL21" s="82">
        <v>2</v>
      </c>
      <c r="AM21" s="82">
        <v>8</v>
      </c>
      <c r="AN21" s="82">
        <v>9</v>
      </c>
      <c r="AO21" s="83">
        <v>63</v>
      </c>
    </row>
    <row r="22" spans="2:41" x14ac:dyDescent="0.25">
      <c r="B22" s="125" t="s">
        <v>150</v>
      </c>
      <c r="C22" s="113">
        <v>22</v>
      </c>
      <c r="D22" s="57">
        <v>6</v>
      </c>
      <c r="E22" s="57">
        <v>24</v>
      </c>
      <c r="F22" s="57">
        <v>6</v>
      </c>
      <c r="G22" s="57">
        <v>14</v>
      </c>
      <c r="H22" s="57">
        <v>5</v>
      </c>
      <c r="I22" s="57">
        <v>6</v>
      </c>
      <c r="J22" s="57">
        <v>22</v>
      </c>
      <c r="K22" s="57">
        <v>8</v>
      </c>
      <c r="L22" s="57">
        <v>19</v>
      </c>
      <c r="M22" s="57">
        <v>15</v>
      </c>
      <c r="N22" s="134">
        <v>17</v>
      </c>
      <c r="O22" s="57">
        <v>164</v>
      </c>
      <c r="W22" s="36" t="s">
        <v>151</v>
      </c>
      <c r="X22" s="58">
        <v>5</v>
      </c>
      <c r="AA22" s="183"/>
      <c r="AB22" s="80" t="s">
        <v>61</v>
      </c>
      <c r="AC22" s="81">
        <v>22</v>
      </c>
      <c r="AD22" s="82">
        <v>6</v>
      </c>
      <c r="AE22" s="82">
        <v>24</v>
      </c>
      <c r="AF22" s="82">
        <v>6</v>
      </c>
      <c r="AG22" s="82">
        <v>14</v>
      </c>
      <c r="AH22" s="82">
        <v>5</v>
      </c>
      <c r="AI22" s="82">
        <v>6</v>
      </c>
      <c r="AJ22" s="82">
        <v>22</v>
      </c>
      <c r="AK22" s="82">
        <v>8</v>
      </c>
      <c r="AL22" s="82">
        <v>19</v>
      </c>
      <c r="AM22" s="82">
        <v>15</v>
      </c>
      <c r="AN22" s="82">
        <v>17</v>
      </c>
      <c r="AO22" s="83">
        <v>164</v>
      </c>
    </row>
    <row r="23" spans="2:41" x14ac:dyDescent="0.25">
      <c r="B23" s="125" t="s">
        <v>151</v>
      </c>
      <c r="C23" s="113">
        <v>0</v>
      </c>
      <c r="D23" s="57">
        <v>0</v>
      </c>
      <c r="E23" s="57">
        <v>0</v>
      </c>
      <c r="F23" s="57">
        <v>0</v>
      </c>
      <c r="G23" s="57">
        <v>1</v>
      </c>
      <c r="H23" s="57">
        <v>1</v>
      </c>
      <c r="I23" s="57">
        <v>1</v>
      </c>
      <c r="J23" s="57">
        <v>0</v>
      </c>
      <c r="K23" s="57">
        <v>1</v>
      </c>
      <c r="L23" s="57">
        <v>0</v>
      </c>
      <c r="M23" s="57">
        <v>0</v>
      </c>
      <c r="N23" s="134">
        <v>1</v>
      </c>
      <c r="O23" s="57">
        <v>5</v>
      </c>
      <c r="W23" s="36" t="s">
        <v>152</v>
      </c>
      <c r="X23" s="58">
        <v>5</v>
      </c>
      <c r="AA23" s="183"/>
      <c r="AB23" s="80" t="s">
        <v>98</v>
      </c>
      <c r="AC23" s="81">
        <v>0</v>
      </c>
      <c r="AD23" s="82">
        <v>0</v>
      </c>
      <c r="AE23" s="82">
        <v>0</v>
      </c>
      <c r="AF23" s="82">
        <v>0</v>
      </c>
      <c r="AG23" s="82">
        <v>1</v>
      </c>
      <c r="AH23" s="82">
        <v>1</v>
      </c>
      <c r="AI23" s="82">
        <v>1</v>
      </c>
      <c r="AJ23" s="82">
        <v>0</v>
      </c>
      <c r="AK23" s="82">
        <v>1</v>
      </c>
      <c r="AL23" s="82">
        <v>0</v>
      </c>
      <c r="AM23" s="82">
        <v>0</v>
      </c>
      <c r="AN23" s="82">
        <v>1</v>
      </c>
      <c r="AO23" s="83">
        <v>5</v>
      </c>
    </row>
    <row r="24" spans="2:41" x14ac:dyDescent="0.25">
      <c r="B24" s="125" t="s">
        <v>152</v>
      </c>
      <c r="C24" s="113">
        <v>1</v>
      </c>
      <c r="D24" s="57">
        <v>1</v>
      </c>
      <c r="E24" s="57">
        <v>0</v>
      </c>
      <c r="F24" s="57">
        <v>0</v>
      </c>
      <c r="G24" s="57">
        <v>0</v>
      </c>
      <c r="H24" s="57">
        <v>0</v>
      </c>
      <c r="I24" s="57">
        <v>2</v>
      </c>
      <c r="J24" s="57">
        <v>0</v>
      </c>
      <c r="K24" s="57">
        <v>0</v>
      </c>
      <c r="L24" s="57">
        <v>0</v>
      </c>
      <c r="M24" s="57">
        <v>1</v>
      </c>
      <c r="N24" s="134">
        <v>0</v>
      </c>
      <c r="O24" s="57">
        <v>5</v>
      </c>
      <c r="W24" s="36" t="s">
        <v>146</v>
      </c>
      <c r="X24" s="58">
        <v>2</v>
      </c>
      <c r="AA24" s="183"/>
      <c r="AB24" s="80" t="s">
        <v>62</v>
      </c>
      <c r="AC24" s="81">
        <v>1</v>
      </c>
      <c r="AD24" s="82">
        <v>1</v>
      </c>
      <c r="AE24" s="82">
        <v>0</v>
      </c>
      <c r="AF24" s="82">
        <v>0</v>
      </c>
      <c r="AG24" s="82">
        <v>0</v>
      </c>
      <c r="AH24" s="82">
        <v>0</v>
      </c>
      <c r="AI24" s="82">
        <v>2</v>
      </c>
      <c r="AJ24" s="82">
        <v>0</v>
      </c>
      <c r="AK24" s="82">
        <v>0</v>
      </c>
      <c r="AL24" s="82">
        <v>0</v>
      </c>
      <c r="AM24" s="82">
        <v>1</v>
      </c>
      <c r="AN24" s="82">
        <v>0</v>
      </c>
      <c r="AO24" s="83">
        <v>5</v>
      </c>
    </row>
    <row r="25" spans="2:41" ht="6.75" customHeight="1" thickBot="1" x14ac:dyDescent="0.3">
      <c r="B25" s="128"/>
      <c r="C25" s="135"/>
      <c r="D25" s="136"/>
      <c r="E25" s="136"/>
      <c r="F25" s="136"/>
      <c r="G25" s="136"/>
      <c r="H25" s="136"/>
      <c r="I25" s="137"/>
      <c r="J25" s="138"/>
      <c r="K25" s="137"/>
      <c r="L25" s="137"/>
      <c r="M25" s="137"/>
      <c r="N25" s="139"/>
      <c r="O25" s="126"/>
    </row>
    <row r="26" spans="2:41" s="40" customFormat="1" ht="27.2" customHeight="1" x14ac:dyDescent="0.25">
      <c r="B26" s="123" t="s">
        <v>4</v>
      </c>
      <c r="C26" s="129">
        <f>SUM(C10:C25)</f>
        <v>150</v>
      </c>
      <c r="D26" s="124">
        <f t="shared" ref="D26:O26" si="0">SUM(D10:D24)</f>
        <v>192</v>
      </c>
      <c r="E26" s="124">
        <f t="shared" si="0"/>
        <v>125</v>
      </c>
      <c r="F26" s="124">
        <f t="shared" si="0"/>
        <v>117</v>
      </c>
      <c r="G26" s="124">
        <f t="shared" si="0"/>
        <v>119</v>
      </c>
      <c r="H26" s="124">
        <f t="shared" si="0"/>
        <v>258</v>
      </c>
      <c r="I26" s="124">
        <f t="shared" si="0"/>
        <v>174</v>
      </c>
      <c r="J26" s="124">
        <f t="shared" si="0"/>
        <v>157</v>
      </c>
      <c r="K26" s="124">
        <f t="shared" si="0"/>
        <v>155</v>
      </c>
      <c r="L26" s="124">
        <f t="shared" si="0"/>
        <v>165</v>
      </c>
      <c r="M26" s="124">
        <f t="shared" si="0"/>
        <v>209</v>
      </c>
      <c r="N26" s="124">
        <f t="shared" si="0"/>
        <v>230</v>
      </c>
      <c r="O26" s="130">
        <f t="shared" si="0"/>
        <v>2051</v>
      </c>
      <c r="P26" s="20"/>
    </row>
    <row r="27" spans="2:41" x14ac:dyDescent="0.25">
      <c r="K27" s="41"/>
    </row>
    <row r="45" spans="2:15" ht="36.75" customHeight="1" x14ac:dyDescent="0.25">
      <c r="B45" s="159" t="s">
        <v>170</v>
      </c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</row>
    <row r="46" spans="2:15" x14ac:dyDescent="0.25">
      <c r="B46" s="15" t="s">
        <v>171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2:15" x14ac:dyDescent="0.25">
      <c r="C47" s="20">
        <v>15</v>
      </c>
      <c r="D47" s="20">
        <v>4</v>
      </c>
      <c r="E47" s="20">
        <v>19</v>
      </c>
      <c r="F47" s="20">
        <v>13</v>
      </c>
      <c r="G47" s="20">
        <v>15</v>
      </c>
      <c r="H47" s="20">
        <v>6</v>
      </c>
      <c r="I47" s="20">
        <v>7</v>
      </c>
      <c r="J47" s="20">
        <v>13</v>
      </c>
      <c r="K47" s="20">
        <v>11</v>
      </c>
      <c r="L47" s="20">
        <v>12</v>
      </c>
      <c r="M47" s="20">
        <v>13</v>
      </c>
      <c r="N47" s="20">
        <v>9</v>
      </c>
    </row>
    <row r="48" spans="2:15" x14ac:dyDescent="0.25">
      <c r="C48" s="20">
        <v>1</v>
      </c>
      <c r="D48" s="20">
        <v>0</v>
      </c>
      <c r="E48" s="20">
        <v>0</v>
      </c>
      <c r="F48" s="20">
        <v>0</v>
      </c>
      <c r="G48" s="20">
        <v>1</v>
      </c>
      <c r="H48" s="20">
        <v>0</v>
      </c>
      <c r="I48" s="20">
        <v>1</v>
      </c>
      <c r="J48" s="20">
        <v>2</v>
      </c>
      <c r="K48" s="20">
        <v>1</v>
      </c>
      <c r="L48" s="20">
        <v>2</v>
      </c>
      <c r="M48" s="20">
        <v>0</v>
      </c>
      <c r="N48" s="20">
        <v>1</v>
      </c>
    </row>
    <row r="49" spans="3:14" x14ac:dyDescent="0.25">
      <c r="C49" s="20">
        <v>28</v>
      </c>
      <c r="D49" s="20">
        <v>22</v>
      </c>
      <c r="E49" s="20">
        <v>31</v>
      </c>
      <c r="F49" s="20">
        <v>17</v>
      </c>
      <c r="G49" s="20">
        <v>31</v>
      </c>
      <c r="H49" s="20">
        <v>20</v>
      </c>
      <c r="I49" s="20">
        <v>44</v>
      </c>
      <c r="J49" s="20">
        <v>37</v>
      </c>
      <c r="K49" s="20">
        <v>31</v>
      </c>
      <c r="L49" s="20">
        <v>31</v>
      </c>
      <c r="M49" s="20">
        <v>21</v>
      </c>
      <c r="N49" s="20">
        <v>23</v>
      </c>
    </row>
    <row r="50" spans="3:14" x14ac:dyDescent="0.25">
      <c r="C50" s="20">
        <v>102</v>
      </c>
      <c r="D50" s="20">
        <v>80</v>
      </c>
      <c r="E50" s="20">
        <v>57</v>
      </c>
      <c r="F50" s="20">
        <v>66</v>
      </c>
      <c r="G50" s="20">
        <v>72</v>
      </c>
      <c r="H50" s="20">
        <v>75</v>
      </c>
      <c r="I50" s="20">
        <v>78</v>
      </c>
      <c r="J50" s="20">
        <v>76</v>
      </c>
      <c r="K50" s="20">
        <v>84</v>
      </c>
      <c r="L50" s="20">
        <v>81</v>
      </c>
      <c r="M50" s="20">
        <v>65</v>
      </c>
      <c r="N50" s="20">
        <v>59</v>
      </c>
    </row>
    <row r="51" spans="3:14" x14ac:dyDescent="0.25">
      <c r="C51" s="20">
        <v>4</v>
      </c>
      <c r="D51" s="20">
        <v>4</v>
      </c>
      <c r="E51" s="20">
        <v>2</v>
      </c>
      <c r="F51" s="20">
        <v>9</v>
      </c>
      <c r="G51" s="20">
        <v>3</v>
      </c>
      <c r="H51" s="20">
        <v>2</v>
      </c>
      <c r="I51" s="20">
        <v>3</v>
      </c>
      <c r="J51" s="20">
        <v>4</v>
      </c>
      <c r="K51" s="20">
        <v>7</v>
      </c>
      <c r="L51" s="20">
        <v>12</v>
      </c>
      <c r="M51" s="20">
        <v>3</v>
      </c>
      <c r="N51" s="20">
        <v>5</v>
      </c>
    </row>
    <row r="52" spans="3:14" x14ac:dyDescent="0.25">
      <c r="C52" s="20">
        <v>72</v>
      </c>
      <c r="D52" s="20">
        <v>43</v>
      </c>
      <c r="E52" s="20">
        <v>60</v>
      </c>
      <c r="F52" s="20">
        <v>55</v>
      </c>
      <c r="G52" s="20">
        <v>101</v>
      </c>
      <c r="H52" s="20">
        <v>59</v>
      </c>
      <c r="I52" s="20">
        <v>50</v>
      </c>
      <c r="J52" s="20">
        <v>33</v>
      </c>
      <c r="K52" s="20">
        <v>43</v>
      </c>
      <c r="L52" s="20">
        <v>49</v>
      </c>
      <c r="M52" s="20">
        <v>37</v>
      </c>
      <c r="N52" s="20">
        <v>38</v>
      </c>
    </row>
    <row r="53" spans="3:14" x14ac:dyDescent="0.25">
      <c r="C53" s="20">
        <v>309</v>
      </c>
      <c r="D53" s="20">
        <v>197</v>
      </c>
      <c r="E53" s="20">
        <v>164</v>
      </c>
      <c r="F53" s="20">
        <v>196</v>
      </c>
      <c r="G53" s="20">
        <v>200</v>
      </c>
      <c r="H53" s="20">
        <v>208</v>
      </c>
      <c r="I53" s="20">
        <v>203</v>
      </c>
      <c r="J53" s="20">
        <v>153</v>
      </c>
      <c r="K53" s="20">
        <v>189</v>
      </c>
      <c r="L53" s="20">
        <v>217</v>
      </c>
      <c r="M53" s="20">
        <v>131</v>
      </c>
      <c r="N53" s="20">
        <v>93</v>
      </c>
    </row>
    <row r="54" spans="3:14" x14ac:dyDescent="0.25">
      <c r="C54" s="20">
        <v>118</v>
      </c>
      <c r="D54" s="20">
        <v>103</v>
      </c>
      <c r="E54" s="20">
        <v>62</v>
      </c>
      <c r="F54" s="20">
        <v>97</v>
      </c>
      <c r="G54" s="20">
        <v>131</v>
      </c>
      <c r="H54" s="20">
        <v>112</v>
      </c>
      <c r="I54" s="20">
        <v>83</v>
      </c>
      <c r="J54" s="20">
        <v>92</v>
      </c>
      <c r="K54" s="20">
        <v>85</v>
      </c>
      <c r="L54" s="20">
        <v>95</v>
      </c>
      <c r="M54" s="20">
        <v>90</v>
      </c>
      <c r="N54" s="20">
        <v>95</v>
      </c>
    </row>
    <row r="55" spans="3:14" x14ac:dyDescent="0.25">
      <c r="C55" s="20">
        <v>81</v>
      </c>
      <c r="D55" s="20">
        <v>86</v>
      </c>
      <c r="E55" s="20">
        <v>53</v>
      </c>
      <c r="F55" s="20">
        <v>43</v>
      </c>
      <c r="G55" s="20">
        <v>78</v>
      </c>
      <c r="H55" s="20">
        <v>66</v>
      </c>
      <c r="I55" s="20">
        <v>76</v>
      </c>
      <c r="J55" s="20">
        <v>105</v>
      </c>
      <c r="K55" s="20">
        <v>95</v>
      </c>
      <c r="L55" s="20">
        <v>106</v>
      </c>
      <c r="M55" s="20">
        <v>68</v>
      </c>
      <c r="N55" s="20">
        <v>47</v>
      </c>
    </row>
    <row r="56" spans="3:14" x14ac:dyDescent="0.25">
      <c r="C56" s="20">
        <v>10</v>
      </c>
      <c r="D56" s="20">
        <v>17</v>
      </c>
      <c r="E56" s="20">
        <v>9</v>
      </c>
      <c r="F56" s="20">
        <v>11</v>
      </c>
      <c r="G56" s="20">
        <v>17</v>
      </c>
      <c r="H56" s="20">
        <v>7</v>
      </c>
      <c r="I56" s="20">
        <v>9</v>
      </c>
      <c r="J56" s="20">
        <v>13</v>
      </c>
      <c r="K56" s="20">
        <v>14</v>
      </c>
      <c r="L56" s="20">
        <v>16</v>
      </c>
      <c r="M56" s="20">
        <v>11</v>
      </c>
      <c r="N56" s="20">
        <v>18</v>
      </c>
    </row>
    <row r="57" spans="3:14" x14ac:dyDescent="0.25">
      <c r="C57" s="20">
        <v>273</v>
      </c>
      <c r="D57" s="20">
        <v>210</v>
      </c>
      <c r="E57" s="20">
        <v>184</v>
      </c>
      <c r="F57" s="20">
        <v>203</v>
      </c>
      <c r="G57" s="20">
        <v>235</v>
      </c>
      <c r="H57" s="20">
        <v>241</v>
      </c>
      <c r="I57" s="20">
        <v>169</v>
      </c>
      <c r="J57" s="20">
        <v>171</v>
      </c>
      <c r="K57" s="20">
        <v>224</v>
      </c>
      <c r="L57" s="20">
        <v>200</v>
      </c>
      <c r="M57" s="20">
        <v>165</v>
      </c>
      <c r="N57" s="20">
        <v>156</v>
      </c>
    </row>
    <row r="58" spans="3:14" x14ac:dyDescent="0.25">
      <c r="C58" s="20">
        <v>0</v>
      </c>
      <c r="D58" s="20">
        <v>0</v>
      </c>
      <c r="E58" s="20">
        <v>1</v>
      </c>
      <c r="F58" s="20">
        <v>3</v>
      </c>
      <c r="G58" s="20">
        <v>2</v>
      </c>
      <c r="H58" s="20">
        <v>1</v>
      </c>
      <c r="I58" s="20">
        <v>3</v>
      </c>
      <c r="J58" s="20">
        <v>1</v>
      </c>
      <c r="K58" s="20">
        <v>0</v>
      </c>
      <c r="L58" s="20">
        <v>0</v>
      </c>
      <c r="M58" s="20">
        <v>9</v>
      </c>
      <c r="N58" s="20">
        <v>3</v>
      </c>
    </row>
    <row r="59" spans="3:14" x14ac:dyDescent="0.25">
      <c r="C59" s="20">
        <v>57</v>
      </c>
      <c r="D59" s="20">
        <v>82</v>
      </c>
      <c r="E59" s="20">
        <v>140</v>
      </c>
      <c r="F59" s="20">
        <v>166</v>
      </c>
      <c r="G59" s="20">
        <v>96</v>
      </c>
      <c r="H59" s="20">
        <v>70</v>
      </c>
      <c r="I59" s="20">
        <v>64</v>
      </c>
      <c r="J59" s="20">
        <v>94</v>
      </c>
      <c r="K59" s="20">
        <v>55</v>
      </c>
      <c r="L59" s="20">
        <v>54</v>
      </c>
      <c r="M59" s="20">
        <v>46</v>
      </c>
      <c r="N59" s="20">
        <v>54</v>
      </c>
    </row>
    <row r="60" spans="3:14" x14ac:dyDescent="0.25">
      <c r="C60" s="20">
        <v>36</v>
      </c>
      <c r="D60" s="20">
        <v>40</v>
      </c>
      <c r="E60" s="20">
        <v>29</v>
      </c>
      <c r="F60" s="20">
        <v>26</v>
      </c>
      <c r="G60" s="20">
        <v>31</v>
      </c>
      <c r="H60" s="20">
        <v>35</v>
      </c>
      <c r="I60" s="20">
        <v>36</v>
      </c>
      <c r="J60" s="20">
        <v>45</v>
      </c>
      <c r="K60" s="20">
        <v>32</v>
      </c>
      <c r="L60" s="20">
        <v>26</v>
      </c>
      <c r="M60" s="20">
        <v>20</v>
      </c>
      <c r="N60" s="20">
        <v>19</v>
      </c>
    </row>
    <row r="61" spans="3:14" x14ac:dyDescent="0.25">
      <c r="C61" s="20">
        <v>156</v>
      </c>
      <c r="D61" s="20">
        <v>124</v>
      </c>
      <c r="E61" s="20">
        <v>114</v>
      </c>
      <c r="F61" s="20">
        <v>151</v>
      </c>
      <c r="G61" s="20">
        <v>164</v>
      </c>
      <c r="H61" s="20">
        <v>134</v>
      </c>
      <c r="I61" s="20">
        <v>115</v>
      </c>
      <c r="J61" s="20">
        <v>128</v>
      </c>
      <c r="K61" s="20">
        <v>130</v>
      </c>
      <c r="L61" s="20">
        <v>181</v>
      </c>
      <c r="M61" s="20">
        <v>117</v>
      </c>
      <c r="N61" s="20">
        <v>148</v>
      </c>
    </row>
    <row r="62" spans="3:14" x14ac:dyDescent="0.25">
      <c r="C62" s="20">
        <v>0</v>
      </c>
      <c r="D62" s="20">
        <v>0</v>
      </c>
      <c r="E62" s="20">
        <v>0</v>
      </c>
      <c r="F62" s="20">
        <v>1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</row>
    <row r="63" spans="3:14" x14ac:dyDescent="0.25">
      <c r="C63" s="20">
        <v>1</v>
      </c>
      <c r="D63" s="20">
        <v>1</v>
      </c>
      <c r="E63" s="20">
        <v>2</v>
      </c>
      <c r="F63" s="20">
        <v>0</v>
      </c>
      <c r="G63" s="20">
        <v>0</v>
      </c>
      <c r="H63" s="20">
        <v>0</v>
      </c>
      <c r="I63" s="20">
        <v>1</v>
      </c>
      <c r="J63" s="20">
        <v>1</v>
      </c>
      <c r="K63" s="20">
        <v>2</v>
      </c>
      <c r="L63" s="20">
        <v>0</v>
      </c>
      <c r="M63" s="20">
        <v>1</v>
      </c>
      <c r="N63" s="20">
        <v>0</v>
      </c>
    </row>
    <row r="64" spans="3:14" x14ac:dyDescent="0.25">
      <c r="C64" s="20">
        <f t="shared" ref="C64:N64" si="1">SUM(C47:C63)</f>
        <v>1263</v>
      </c>
      <c r="D64" s="20">
        <f t="shared" si="1"/>
        <v>1013</v>
      </c>
      <c r="E64" s="20">
        <f t="shared" si="1"/>
        <v>927</v>
      </c>
      <c r="F64" s="20">
        <f t="shared" si="1"/>
        <v>1057</v>
      </c>
      <c r="G64" s="20">
        <f t="shared" si="1"/>
        <v>1177</v>
      </c>
      <c r="H64" s="20">
        <f t="shared" si="1"/>
        <v>1036</v>
      </c>
      <c r="I64" s="20">
        <f t="shared" si="1"/>
        <v>942</v>
      </c>
      <c r="J64" s="20">
        <f t="shared" si="1"/>
        <v>968</v>
      </c>
      <c r="K64" s="20">
        <f t="shared" si="1"/>
        <v>1003</v>
      </c>
      <c r="L64" s="20">
        <f t="shared" si="1"/>
        <v>1082</v>
      </c>
      <c r="M64" s="20">
        <f t="shared" si="1"/>
        <v>797</v>
      </c>
      <c r="N64" s="20">
        <f t="shared" si="1"/>
        <v>768</v>
      </c>
    </row>
    <row r="66" spans="3:14" x14ac:dyDescent="0.25">
      <c r="C66" s="61">
        <f t="shared" ref="C66:N66" si="2">+C10-C47</f>
        <v>-13</v>
      </c>
      <c r="D66" s="61">
        <f t="shared" si="2"/>
        <v>-3</v>
      </c>
      <c r="E66" s="61">
        <f t="shared" si="2"/>
        <v>-11</v>
      </c>
      <c r="F66" s="61">
        <f t="shared" si="2"/>
        <v>-5</v>
      </c>
      <c r="G66" s="61">
        <f t="shared" si="2"/>
        <v>-10</v>
      </c>
      <c r="H66" s="61">
        <f t="shared" si="2"/>
        <v>16</v>
      </c>
      <c r="I66" s="61">
        <f t="shared" si="2"/>
        <v>1</v>
      </c>
      <c r="J66" s="61">
        <f t="shared" si="2"/>
        <v>-9</v>
      </c>
      <c r="K66" s="61">
        <f t="shared" si="2"/>
        <v>-8</v>
      </c>
      <c r="L66" s="61">
        <f t="shared" si="2"/>
        <v>-6</v>
      </c>
      <c r="M66" s="61">
        <f t="shared" si="2"/>
        <v>-7</v>
      </c>
      <c r="N66" s="61">
        <f t="shared" si="2"/>
        <v>-4</v>
      </c>
    </row>
    <row r="67" spans="3:14" x14ac:dyDescent="0.25">
      <c r="C67" s="61">
        <f t="shared" ref="C67:N67" si="3">+C11-C48</f>
        <v>-1</v>
      </c>
      <c r="D67" s="61">
        <f t="shared" si="3"/>
        <v>2</v>
      </c>
      <c r="E67" s="61">
        <f t="shared" si="3"/>
        <v>0</v>
      </c>
      <c r="F67" s="61">
        <f t="shared" si="3"/>
        <v>1</v>
      </c>
      <c r="G67" s="61">
        <f t="shared" si="3"/>
        <v>12</v>
      </c>
      <c r="H67" s="61">
        <f t="shared" si="3"/>
        <v>3</v>
      </c>
      <c r="I67" s="61">
        <f t="shared" si="3"/>
        <v>-1</v>
      </c>
      <c r="J67" s="61">
        <f t="shared" si="3"/>
        <v>-1</v>
      </c>
      <c r="K67" s="61">
        <f t="shared" si="3"/>
        <v>1</v>
      </c>
      <c r="L67" s="61">
        <f t="shared" si="3"/>
        <v>-1</v>
      </c>
      <c r="M67" s="61">
        <f t="shared" si="3"/>
        <v>0</v>
      </c>
      <c r="N67" s="61">
        <f t="shared" si="3"/>
        <v>-1</v>
      </c>
    </row>
    <row r="68" spans="3:14" x14ac:dyDescent="0.25">
      <c r="C68" s="61">
        <f t="shared" ref="C68:N68" si="4">+C12-C49</f>
        <v>-12</v>
      </c>
      <c r="D68" s="61">
        <f t="shared" si="4"/>
        <v>-21</v>
      </c>
      <c r="E68" s="61">
        <f t="shared" si="4"/>
        <v>-31</v>
      </c>
      <c r="F68" s="61">
        <f t="shared" si="4"/>
        <v>-12</v>
      </c>
      <c r="G68" s="61">
        <f t="shared" si="4"/>
        <v>-30</v>
      </c>
      <c r="H68" s="61">
        <f t="shared" si="4"/>
        <v>-20</v>
      </c>
      <c r="I68" s="61">
        <f t="shared" si="4"/>
        <v>-44</v>
      </c>
      <c r="J68" s="61">
        <f t="shared" si="4"/>
        <v>-33</v>
      </c>
      <c r="K68" s="61">
        <f t="shared" si="4"/>
        <v>-26</v>
      </c>
      <c r="L68" s="61">
        <f t="shared" si="4"/>
        <v>-30</v>
      </c>
      <c r="M68" s="61">
        <f t="shared" si="4"/>
        <v>-18</v>
      </c>
      <c r="N68" s="61">
        <f t="shared" si="4"/>
        <v>-12</v>
      </c>
    </row>
    <row r="69" spans="3:14" x14ac:dyDescent="0.25">
      <c r="C69" s="61">
        <f t="shared" ref="C69:N69" si="5">+C13-C50</f>
        <v>-78</v>
      </c>
      <c r="D69" s="61">
        <f t="shared" si="5"/>
        <v>-61</v>
      </c>
      <c r="E69" s="61">
        <f t="shared" si="5"/>
        <v>-48</v>
      </c>
      <c r="F69" s="61">
        <f t="shared" si="5"/>
        <v>-49</v>
      </c>
      <c r="G69" s="61">
        <f t="shared" si="5"/>
        <v>-49</v>
      </c>
      <c r="H69" s="61">
        <f t="shared" si="5"/>
        <v>-30</v>
      </c>
      <c r="I69" s="61">
        <f t="shared" si="5"/>
        <v>-63</v>
      </c>
      <c r="J69" s="61">
        <f t="shared" si="5"/>
        <v>-56</v>
      </c>
      <c r="K69" s="61">
        <f t="shared" si="5"/>
        <v>-60</v>
      </c>
      <c r="L69" s="61">
        <f t="shared" si="5"/>
        <v>-26</v>
      </c>
      <c r="M69" s="61">
        <f t="shared" si="5"/>
        <v>-33</v>
      </c>
      <c r="N69" s="61">
        <f t="shared" si="5"/>
        <v>-45</v>
      </c>
    </row>
    <row r="70" spans="3:14" x14ac:dyDescent="0.25">
      <c r="C70" s="61">
        <f t="shared" ref="C70:N70" si="6">+C14-C51</f>
        <v>-4</v>
      </c>
      <c r="D70" s="61">
        <f t="shared" si="6"/>
        <v>-4</v>
      </c>
      <c r="E70" s="61">
        <f t="shared" si="6"/>
        <v>-2</v>
      </c>
      <c r="F70" s="61">
        <f t="shared" si="6"/>
        <v>-9</v>
      </c>
      <c r="G70" s="61">
        <f t="shared" si="6"/>
        <v>-3</v>
      </c>
      <c r="H70" s="61">
        <f t="shared" si="6"/>
        <v>-2</v>
      </c>
      <c r="I70" s="61">
        <f t="shared" si="6"/>
        <v>-3</v>
      </c>
      <c r="J70" s="61">
        <f t="shared" si="6"/>
        <v>-4</v>
      </c>
      <c r="K70" s="61">
        <f t="shared" si="6"/>
        <v>-6</v>
      </c>
      <c r="L70" s="61">
        <f t="shared" si="6"/>
        <v>-12</v>
      </c>
      <c r="M70" s="61">
        <f t="shared" si="6"/>
        <v>-3</v>
      </c>
      <c r="N70" s="61">
        <f t="shared" si="6"/>
        <v>-4</v>
      </c>
    </row>
    <row r="71" spans="3:14" x14ac:dyDescent="0.25">
      <c r="C71" s="61">
        <f t="shared" ref="C71:N71" si="7">+C15-C52</f>
        <v>-64</v>
      </c>
      <c r="D71" s="61">
        <f t="shared" si="7"/>
        <v>-37</v>
      </c>
      <c r="E71" s="61">
        <f t="shared" si="7"/>
        <v>-57</v>
      </c>
      <c r="F71" s="61">
        <f t="shared" si="7"/>
        <v>-52</v>
      </c>
      <c r="G71" s="61">
        <f t="shared" si="7"/>
        <v>-98</v>
      </c>
      <c r="H71" s="61">
        <f t="shared" si="7"/>
        <v>-53</v>
      </c>
      <c r="I71" s="61">
        <f t="shared" si="7"/>
        <v>-41</v>
      </c>
      <c r="J71" s="61">
        <f t="shared" si="7"/>
        <v>-28</v>
      </c>
      <c r="K71" s="61">
        <f t="shared" si="7"/>
        <v>-36</v>
      </c>
      <c r="L71" s="61">
        <f t="shared" si="7"/>
        <v>-40</v>
      </c>
      <c r="M71" s="61">
        <f t="shared" si="7"/>
        <v>-26</v>
      </c>
      <c r="N71" s="61">
        <f t="shared" si="7"/>
        <v>-29</v>
      </c>
    </row>
    <row r="72" spans="3:14" x14ac:dyDescent="0.25">
      <c r="C72" s="61">
        <f t="shared" ref="C72:N72" si="8">+C16-C53</f>
        <v>-287</v>
      </c>
      <c r="D72" s="61">
        <f t="shared" si="8"/>
        <v>-164</v>
      </c>
      <c r="E72" s="61">
        <f t="shared" si="8"/>
        <v>-142</v>
      </c>
      <c r="F72" s="61">
        <f t="shared" si="8"/>
        <v>-176</v>
      </c>
      <c r="G72" s="61">
        <f t="shared" si="8"/>
        <v>-190</v>
      </c>
      <c r="H72" s="61">
        <f t="shared" si="8"/>
        <v>-160</v>
      </c>
      <c r="I72" s="61">
        <f t="shared" si="8"/>
        <v>-186</v>
      </c>
      <c r="J72" s="61">
        <f t="shared" si="8"/>
        <v>-133</v>
      </c>
      <c r="K72" s="61">
        <f t="shared" si="8"/>
        <v>-171</v>
      </c>
      <c r="L72" s="61">
        <f t="shared" si="8"/>
        <v>-189</v>
      </c>
      <c r="M72" s="61">
        <f t="shared" si="8"/>
        <v>-101</v>
      </c>
      <c r="N72" s="61">
        <f t="shared" si="8"/>
        <v>-52</v>
      </c>
    </row>
    <row r="73" spans="3:14" x14ac:dyDescent="0.25">
      <c r="C73" s="61">
        <f t="shared" ref="C73:N73" si="9">+C17-C54</f>
        <v>-96</v>
      </c>
      <c r="D73" s="61">
        <f t="shared" si="9"/>
        <v>-53</v>
      </c>
      <c r="E73" s="61">
        <f t="shared" si="9"/>
        <v>-41</v>
      </c>
      <c r="F73" s="61">
        <f t="shared" si="9"/>
        <v>-74</v>
      </c>
      <c r="G73" s="61">
        <f t="shared" si="9"/>
        <v>-107</v>
      </c>
      <c r="H73" s="61">
        <f t="shared" si="9"/>
        <v>-66</v>
      </c>
      <c r="I73" s="61">
        <f t="shared" si="9"/>
        <v>-38</v>
      </c>
      <c r="J73" s="61">
        <f t="shared" si="9"/>
        <v>-76</v>
      </c>
      <c r="K73" s="61">
        <f t="shared" si="9"/>
        <v>-56</v>
      </c>
      <c r="L73" s="61">
        <f t="shared" si="9"/>
        <v>-72</v>
      </c>
      <c r="M73" s="61">
        <f t="shared" si="9"/>
        <v>-38</v>
      </c>
      <c r="N73" s="61">
        <f t="shared" si="9"/>
        <v>-53</v>
      </c>
    </row>
    <row r="74" spans="3:14" x14ac:dyDescent="0.25">
      <c r="C74" s="61">
        <f t="shared" ref="C74:N74" si="10">+C18-C55</f>
        <v>-80</v>
      </c>
      <c r="D74" s="61">
        <f t="shared" si="10"/>
        <v>-71</v>
      </c>
      <c r="E74" s="61">
        <f t="shared" si="10"/>
        <v>-53</v>
      </c>
      <c r="F74" s="61">
        <f t="shared" si="10"/>
        <v>-38</v>
      </c>
      <c r="G74" s="61">
        <f t="shared" si="10"/>
        <v>-77</v>
      </c>
      <c r="H74" s="61">
        <f t="shared" si="10"/>
        <v>-49</v>
      </c>
      <c r="I74" s="61">
        <f t="shared" si="10"/>
        <v>-58</v>
      </c>
      <c r="J74" s="61">
        <f t="shared" si="10"/>
        <v>-104</v>
      </c>
      <c r="K74" s="61">
        <f t="shared" si="10"/>
        <v>-91</v>
      </c>
      <c r="L74" s="61">
        <f t="shared" si="10"/>
        <v>-104</v>
      </c>
      <c r="M74" s="61">
        <f t="shared" si="10"/>
        <v>-49</v>
      </c>
      <c r="N74" s="61">
        <f t="shared" si="10"/>
        <v>-32</v>
      </c>
    </row>
    <row r="75" spans="3:14" x14ac:dyDescent="0.25">
      <c r="C75" s="61">
        <f t="shared" ref="C75:N75" si="11">+C19-C56</f>
        <v>-6</v>
      </c>
      <c r="D75" s="61">
        <f t="shared" si="11"/>
        <v>19</v>
      </c>
      <c r="E75" s="61">
        <f t="shared" si="11"/>
        <v>16</v>
      </c>
      <c r="F75" s="61">
        <f t="shared" si="11"/>
        <v>8</v>
      </c>
      <c r="G75" s="61">
        <f t="shared" si="11"/>
        <v>-8</v>
      </c>
      <c r="H75" s="61">
        <f t="shared" si="11"/>
        <v>29</v>
      </c>
      <c r="I75" s="61">
        <f t="shared" si="11"/>
        <v>8</v>
      </c>
      <c r="J75" s="61">
        <f t="shared" si="11"/>
        <v>14</v>
      </c>
      <c r="K75" s="61">
        <f t="shared" si="11"/>
        <v>14</v>
      </c>
      <c r="L75" s="61">
        <f t="shared" si="11"/>
        <v>-2</v>
      </c>
      <c r="M75" s="61">
        <f t="shared" si="11"/>
        <v>6</v>
      </c>
      <c r="N75" s="61">
        <f t="shared" si="11"/>
        <v>28</v>
      </c>
    </row>
    <row r="76" spans="3:14" x14ac:dyDescent="0.25">
      <c r="C76" s="61">
        <f t="shared" ref="C76:N76" si="12">+C20-C57</f>
        <v>-247</v>
      </c>
      <c r="D76" s="61">
        <f t="shared" si="12"/>
        <v>-193</v>
      </c>
      <c r="E76" s="61">
        <f t="shared" si="12"/>
        <v>-175</v>
      </c>
      <c r="F76" s="61">
        <f t="shared" si="12"/>
        <v>-194</v>
      </c>
      <c r="G76" s="61">
        <f t="shared" si="12"/>
        <v>-220</v>
      </c>
      <c r="H76" s="61">
        <f t="shared" si="12"/>
        <v>-222</v>
      </c>
      <c r="I76" s="61">
        <f t="shared" si="12"/>
        <v>-143</v>
      </c>
      <c r="J76" s="61">
        <f t="shared" si="12"/>
        <v>-137</v>
      </c>
      <c r="K76" s="61">
        <f t="shared" si="12"/>
        <v>-208</v>
      </c>
      <c r="L76" s="61">
        <f t="shared" si="12"/>
        <v>-195</v>
      </c>
      <c r="M76" s="61">
        <f t="shared" si="12"/>
        <v>-150</v>
      </c>
      <c r="N76" s="61">
        <f t="shared" si="12"/>
        <v>-137</v>
      </c>
    </row>
    <row r="77" spans="3:14" x14ac:dyDescent="0.25">
      <c r="C77" s="61">
        <f t="shared" ref="C77:N77" si="13">+C21-C58</f>
        <v>2</v>
      </c>
      <c r="D77" s="61">
        <f t="shared" si="13"/>
        <v>5</v>
      </c>
      <c r="E77" s="61">
        <f t="shared" si="13"/>
        <v>3</v>
      </c>
      <c r="F77" s="61">
        <f t="shared" si="13"/>
        <v>-2</v>
      </c>
      <c r="G77" s="61">
        <f t="shared" si="13"/>
        <v>-2</v>
      </c>
      <c r="H77" s="61">
        <f t="shared" si="13"/>
        <v>9</v>
      </c>
      <c r="I77" s="61">
        <f t="shared" si="13"/>
        <v>7</v>
      </c>
      <c r="J77" s="61">
        <f t="shared" si="13"/>
        <v>2</v>
      </c>
      <c r="K77" s="61">
        <f t="shared" si="13"/>
        <v>9</v>
      </c>
      <c r="L77" s="61">
        <f t="shared" si="13"/>
        <v>2</v>
      </c>
      <c r="M77" s="61">
        <f t="shared" si="13"/>
        <v>-1</v>
      </c>
      <c r="N77" s="61">
        <f t="shared" si="13"/>
        <v>6</v>
      </c>
    </row>
    <row r="78" spans="3:14" x14ac:dyDescent="0.25">
      <c r="C78" s="61">
        <f t="shared" ref="C78:N78" si="14">+C22-C59</f>
        <v>-35</v>
      </c>
      <c r="D78" s="61">
        <f t="shared" si="14"/>
        <v>-76</v>
      </c>
      <c r="E78" s="61">
        <f t="shared" si="14"/>
        <v>-116</v>
      </c>
      <c r="F78" s="61">
        <f t="shared" si="14"/>
        <v>-160</v>
      </c>
      <c r="G78" s="61">
        <f t="shared" si="14"/>
        <v>-82</v>
      </c>
      <c r="H78" s="61">
        <f t="shared" si="14"/>
        <v>-65</v>
      </c>
      <c r="I78" s="61">
        <f t="shared" si="14"/>
        <v>-58</v>
      </c>
      <c r="J78" s="61">
        <f t="shared" si="14"/>
        <v>-72</v>
      </c>
      <c r="K78" s="61">
        <f t="shared" si="14"/>
        <v>-47</v>
      </c>
      <c r="L78" s="61">
        <f t="shared" si="14"/>
        <v>-35</v>
      </c>
      <c r="M78" s="61">
        <f t="shared" si="14"/>
        <v>-31</v>
      </c>
      <c r="N78" s="61">
        <f t="shared" si="14"/>
        <v>-37</v>
      </c>
    </row>
    <row r="79" spans="3:14" x14ac:dyDescent="0.25">
      <c r="C79" s="61">
        <f t="shared" ref="C79:N79" si="15">+C23-C60</f>
        <v>-36</v>
      </c>
      <c r="D79" s="61">
        <f t="shared" si="15"/>
        <v>-40</v>
      </c>
      <c r="E79" s="61">
        <f t="shared" si="15"/>
        <v>-29</v>
      </c>
      <c r="F79" s="61">
        <f t="shared" si="15"/>
        <v>-26</v>
      </c>
      <c r="G79" s="61">
        <f t="shared" si="15"/>
        <v>-30</v>
      </c>
      <c r="H79" s="61">
        <f t="shared" si="15"/>
        <v>-34</v>
      </c>
      <c r="I79" s="61">
        <f t="shared" si="15"/>
        <v>-35</v>
      </c>
      <c r="J79" s="61">
        <f t="shared" si="15"/>
        <v>-45</v>
      </c>
      <c r="K79" s="61">
        <f t="shared" si="15"/>
        <v>-31</v>
      </c>
      <c r="L79" s="61">
        <f t="shared" si="15"/>
        <v>-26</v>
      </c>
      <c r="M79" s="61">
        <f t="shared" si="15"/>
        <v>-20</v>
      </c>
      <c r="N79" s="61">
        <f t="shared" si="15"/>
        <v>-18</v>
      </c>
    </row>
    <row r="80" spans="3:14" x14ac:dyDescent="0.25">
      <c r="C80" s="61">
        <f t="shared" ref="C80:N80" si="16">+C24-C61</f>
        <v>-155</v>
      </c>
      <c r="D80" s="61">
        <f t="shared" si="16"/>
        <v>-123</v>
      </c>
      <c r="E80" s="61">
        <f t="shared" si="16"/>
        <v>-114</v>
      </c>
      <c r="F80" s="61">
        <f t="shared" si="16"/>
        <v>-151</v>
      </c>
      <c r="G80" s="61">
        <f t="shared" si="16"/>
        <v>-164</v>
      </c>
      <c r="H80" s="61">
        <f t="shared" si="16"/>
        <v>-134</v>
      </c>
      <c r="I80" s="61">
        <f t="shared" si="16"/>
        <v>-113</v>
      </c>
      <c r="J80" s="61">
        <f t="shared" si="16"/>
        <v>-128</v>
      </c>
      <c r="K80" s="61">
        <f t="shared" si="16"/>
        <v>-130</v>
      </c>
      <c r="L80" s="61">
        <f t="shared" si="16"/>
        <v>-181</v>
      </c>
      <c r="M80" s="61">
        <f t="shared" si="16"/>
        <v>-116</v>
      </c>
      <c r="N80" s="61">
        <f t="shared" si="16"/>
        <v>-148</v>
      </c>
    </row>
    <row r="81" spans="3:14" x14ac:dyDescent="0.25">
      <c r="C81" s="61" t="e">
        <f>+#REF!-C62</f>
        <v>#REF!</v>
      </c>
      <c r="D81" s="61" t="e">
        <f>+#REF!-D62</f>
        <v>#REF!</v>
      </c>
      <c r="E81" s="61" t="e">
        <f>+#REF!-E62</f>
        <v>#REF!</v>
      </c>
      <c r="F81" s="61" t="e">
        <f>+#REF!-F62</f>
        <v>#REF!</v>
      </c>
      <c r="G81" s="61" t="e">
        <f>+#REF!-G62</f>
        <v>#REF!</v>
      </c>
      <c r="H81" s="61" t="e">
        <f>+#REF!-H62</f>
        <v>#REF!</v>
      </c>
      <c r="I81" s="61" t="e">
        <f>+#REF!-I62</f>
        <v>#REF!</v>
      </c>
      <c r="J81" s="61" t="e">
        <f>+#REF!-J62</f>
        <v>#REF!</v>
      </c>
      <c r="K81" s="61" t="e">
        <f>+#REF!-K62</f>
        <v>#REF!</v>
      </c>
      <c r="L81" s="61" t="e">
        <f>+#REF!-L62</f>
        <v>#REF!</v>
      </c>
      <c r="M81" s="61" t="e">
        <f>+#REF!-M62</f>
        <v>#REF!</v>
      </c>
      <c r="N81" s="61" t="e">
        <f>+#REF!-N62</f>
        <v>#REF!</v>
      </c>
    </row>
    <row r="82" spans="3:14" x14ac:dyDescent="0.25">
      <c r="C82" s="61" t="e">
        <f>+#REF!-C63</f>
        <v>#REF!</v>
      </c>
      <c r="D82" s="61" t="e">
        <f>+#REF!-D63</f>
        <v>#REF!</v>
      </c>
      <c r="E82" s="61" t="e">
        <f>+#REF!-E63</f>
        <v>#REF!</v>
      </c>
      <c r="F82" s="61" t="e">
        <f>+#REF!-F63</f>
        <v>#REF!</v>
      </c>
      <c r="G82" s="61" t="e">
        <f>+#REF!-G63</f>
        <v>#REF!</v>
      </c>
      <c r="H82" s="61" t="e">
        <f>+#REF!-H63</f>
        <v>#REF!</v>
      </c>
      <c r="I82" s="61" t="e">
        <f>+#REF!-I63</f>
        <v>#REF!</v>
      </c>
      <c r="J82" s="61" t="e">
        <f>+#REF!-J63</f>
        <v>#REF!</v>
      </c>
      <c r="K82" s="61" t="e">
        <f>+#REF!-K63</f>
        <v>#REF!</v>
      </c>
      <c r="L82" s="61" t="e">
        <f>+#REF!-L63</f>
        <v>#REF!</v>
      </c>
      <c r="M82" s="61" t="e">
        <f>+#REF!-M63</f>
        <v>#REF!</v>
      </c>
      <c r="N82" s="61" t="e">
        <f>+#REF!-N63</f>
        <v>#REF!</v>
      </c>
    </row>
    <row r="83" spans="3:14" x14ac:dyDescent="0.25">
      <c r="C83" s="61"/>
    </row>
    <row r="84" spans="3:14" x14ac:dyDescent="0.25">
      <c r="C84" s="61"/>
    </row>
    <row r="85" spans="3:14" x14ac:dyDescent="0.25">
      <c r="C85" s="61"/>
    </row>
  </sheetData>
  <sortState ref="W10:X24">
    <sortCondition descending="1" ref="X10:X24"/>
  </sortState>
  <mergeCells count="12">
    <mergeCell ref="B45:O45"/>
    <mergeCell ref="AA7:AB9"/>
    <mergeCell ref="AC7:AO7"/>
    <mergeCell ref="AA10:AA24"/>
    <mergeCell ref="B1:O1"/>
    <mergeCell ref="B3:O3"/>
    <mergeCell ref="B4:O4"/>
    <mergeCell ref="B5:O5"/>
    <mergeCell ref="B6:O6"/>
    <mergeCell ref="B8:B9"/>
    <mergeCell ref="C8:N8"/>
    <mergeCell ref="O8:O9"/>
  </mergeCells>
  <printOptions horizontalCentered="1" verticalCentered="1"/>
  <pageMargins left="0" right="0" top="0" bottom="0" header="0" footer="0"/>
  <pageSetup paperSize="9"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74"/>
  <sheetViews>
    <sheetView showGridLines="0" tabSelected="1" view="pageBreakPreview" topLeftCell="A30" zoomScale="55" zoomScaleNormal="70" zoomScaleSheetLayoutView="55" workbookViewId="0">
      <selection activeCell="L60" sqref="L60"/>
    </sheetView>
  </sheetViews>
  <sheetFormatPr baseColWidth="10" defaultColWidth="11.42578125" defaultRowHeight="15" x14ac:dyDescent="0.25"/>
  <cols>
    <col min="1" max="1" width="14.28515625" style="1" customWidth="1"/>
    <col min="2" max="2" width="37.7109375" style="1" customWidth="1"/>
    <col min="3" max="3" width="9.7109375" style="1" bestFit="1" customWidth="1"/>
    <col min="4" max="4" width="8.85546875" style="1" bestFit="1" customWidth="1"/>
    <col min="5" max="6" width="9.7109375" style="1" bestFit="1" customWidth="1"/>
    <col min="7" max="7" width="8.28515625" style="1" bestFit="1" customWidth="1"/>
    <col min="8" max="8" width="9.7109375" style="1" bestFit="1" customWidth="1"/>
    <col min="9" max="9" width="11.42578125" style="1" bestFit="1" customWidth="1"/>
    <col min="10" max="11" width="10.140625" style="1" bestFit="1" customWidth="1"/>
    <col min="12" max="12" width="9.28515625" style="1" bestFit="1" customWidth="1"/>
    <col min="13" max="13" width="11.42578125" style="1" bestFit="1" customWidth="1"/>
    <col min="14" max="14" width="8.28515625" style="1" bestFit="1" customWidth="1"/>
    <col min="15" max="16" width="9.7109375" style="1" bestFit="1" customWidth="1"/>
    <col min="17" max="17" width="11.42578125" style="1" bestFit="1" customWidth="1"/>
    <col min="18" max="18" width="13.85546875" style="1" customWidth="1"/>
    <col min="19" max="16384" width="11.42578125" style="1"/>
  </cols>
  <sheetData>
    <row r="1" spans="1:18" ht="18" x14ac:dyDescent="0.25">
      <c r="B1" s="186" t="s">
        <v>168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</row>
    <row r="2" spans="1:18" ht="20.25" x14ac:dyDescent="0.3">
      <c r="B2" s="43" t="s">
        <v>153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20.25" x14ac:dyDescent="0.3">
      <c r="B3" s="194" t="s">
        <v>46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8" ht="20.25" x14ac:dyDescent="0.3">
      <c r="B4" s="194" t="s">
        <v>47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</row>
    <row r="5" spans="1:18" ht="20.25" x14ac:dyDescent="0.3">
      <c r="B5" s="195" t="s">
        <v>19</v>
      </c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</row>
    <row r="6" spans="1:18" ht="24.75" customHeight="1" x14ac:dyDescent="0.3">
      <c r="B6" s="196" t="s">
        <v>127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8" ht="15.75" thickBot="1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15.75" thickBot="1" x14ac:dyDescent="0.3">
      <c r="A8" s="65"/>
      <c r="B8" s="160" t="s">
        <v>2</v>
      </c>
      <c r="C8" s="161" t="s">
        <v>48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92" t="s">
        <v>4</v>
      </c>
    </row>
    <row r="9" spans="1:18" ht="15.75" thickBot="1" x14ac:dyDescent="0.3">
      <c r="A9" s="65"/>
      <c r="B9" s="160"/>
      <c r="C9" s="142" t="s">
        <v>49</v>
      </c>
      <c r="D9" s="142" t="s">
        <v>50</v>
      </c>
      <c r="E9" s="142" t="s">
        <v>51</v>
      </c>
      <c r="F9" s="142" t="s">
        <v>52</v>
      </c>
      <c r="G9" s="142" t="s">
        <v>53</v>
      </c>
      <c r="H9" s="142" t="s">
        <v>54</v>
      </c>
      <c r="I9" s="142" t="s">
        <v>55</v>
      </c>
      <c r="J9" s="142" t="s">
        <v>56</v>
      </c>
      <c r="K9" s="142" t="s">
        <v>57</v>
      </c>
      <c r="L9" s="142" t="s">
        <v>58</v>
      </c>
      <c r="M9" s="142" t="s">
        <v>59</v>
      </c>
      <c r="N9" s="142" t="s">
        <v>60</v>
      </c>
      <c r="O9" s="142" t="s">
        <v>61</v>
      </c>
      <c r="P9" s="142" t="s">
        <v>98</v>
      </c>
      <c r="Q9" s="142" t="s">
        <v>62</v>
      </c>
      <c r="R9" s="193"/>
    </row>
    <row r="10" spans="1:18" ht="15.95" customHeight="1" x14ac:dyDescent="0.25">
      <c r="A10" s="67"/>
      <c r="B10" s="87" t="s">
        <v>130</v>
      </c>
      <c r="C10" s="143">
        <v>27</v>
      </c>
      <c r="D10" s="144">
        <v>19</v>
      </c>
      <c r="E10" s="144">
        <v>1</v>
      </c>
      <c r="F10" s="144">
        <v>75</v>
      </c>
      <c r="G10" s="144">
        <v>1</v>
      </c>
      <c r="H10" s="144">
        <v>11</v>
      </c>
      <c r="I10" s="144">
        <v>84</v>
      </c>
      <c r="J10" s="144">
        <v>114</v>
      </c>
      <c r="K10" s="144">
        <v>8</v>
      </c>
      <c r="L10" s="144">
        <v>69</v>
      </c>
      <c r="M10" s="144">
        <v>7</v>
      </c>
      <c r="N10" s="144">
        <v>2</v>
      </c>
      <c r="O10" s="144">
        <v>25</v>
      </c>
      <c r="P10" s="144">
        <v>4</v>
      </c>
      <c r="Q10" s="145">
        <v>0</v>
      </c>
      <c r="R10" s="153">
        <v>447</v>
      </c>
    </row>
    <row r="11" spans="1:18" ht="15.95" customHeight="1" x14ac:dyDescent="0.25">
      <c r="A11" s="67"/>
      <c r="B11" s="88" t="s">
        <v>100</v>
      </c>
      <c r="C11" s="146">
        <v>27</v>
      </c>
      <c r="D11" s="141">
        <v>19</v>
      </c>
      <c r="E11" s="141">
        <v>0</v>
      </c>
      <c r="F11" s="141">
        <v>75</v>
      </c>
      <c r="G11" s="141">
        <v>1</v>
      </c>
      <c r="H11" s="141">
        <v>11</v>
      </c>
      <c r="I11" s="141">
        <v>84</v>
      </c>
      <c r="J11" s="141">
        <v>106</v>
      </c>
      <c r="K11" s="141">
        <v>8</v>
      </c>
      <c r="L11" s="141">
        <v>67</v>
      </c>
      <c r="M11" s="141">
        <v>7</v>
      </c>
      <c r="N11" s="141">
        <v>0</v>
      </c>
      <c r="O11" s="141">
        <v>24</v>
      </c>
      <c r="P11" s="141">
        <v>4</v>
      </c>
      <c r="Q11" s="147">
        <v>0</v>
      </c>
      <c r="R11" s="154">
        <v>433</v>
      </c>
    </row>
    <row r="12" spans="1:18" s="5" customFormat="1" ht="15.95" customHeight="1" x14ac:dyDescent="0.25">
      <c r="A12" s="67"/>
      <c r="B12" s="88" t="s">
        <v>81</v>
      </c>
      <c r="C12" s="146">
        <v>0</v>
      </c>
      <c r="D12" s="141">
        <v>0</v>
      </c>
      <c r="E12" s="141">
        <v>1</v>
      </c>
      <c r="F12" s="141">
        <v>0</v>
      </c>
      <c r="G12" s="141">
        <v>0</v>
      </c>
      <c r="H12" s="141">
        <v>0</v>
      </c>
      <c r="I12" s="141">
        <v>0</v>
      </c>
      <c r="J12" s="141">
        <v>8</v>
      </c>
      <c r="K12" s="141">
        <v>0</v>
      </c>
      <c r="L12" s="141">
        <v>2</v>
      </c>
      <c r="M12" s="141">
        <v>0</v>
      </c>
      <c r="N12" s="141">
        <v>2</v>
      </c>
      <c r="O12" s="141">
        <v>1</v>
      </c>
      <c r="P12" s="141">
        <v>0</v>
      </c>
      <c r="Q12" s="147">
        <v>0</v>
      </c>
      <c r="R12" s="154">
        <v>14</v>
      </c>
    </row>
    <row r="13" spans="1:18" ht="15.95" customHeight="1" x14ac:dyDescent="0.25">
      <c r="A13" s="67"/>
      <c r="B13" s="89" t="s">
        <v>131</v>
      </c>
      <c r="C13" s="148">
        <v>0</v>
      </c>
      <c r="D13" s="140">
        <v>0</v>
      </c>
      <c r="E13" s="140">
        <v>0</v>
      </c>
      <c r="F13" s="140">
        <v>0</v>
      </c>
      <c r="G13" s="140">
        <v>0</v>
      </c>
      <c r="H13" s="140">
        <v>0</v>
      </c>
      <c r="I13" s="140">
        <v>2</v>
      </c>
      <c r="J13" s="140">
        <v>2</v>
      </c>
      <c r="K13" s="140">
        <v>0</v>
      </c>
      <c r="L13" s="140">
        <v>2</v>
      </c>
      <c r="M13" s="140">
        <v>2</v>
      </c>
      <c r="N13" s="140">
        <v>0</v>
      </c>
      <c r="O13" s="140">
        <v>2</v>
      </c>
      <c r="P13" s="140">
        <v>0</v>
      </c>
      <c r="Q13" s="149">
        <v>0</v>
      </c>
      <c r="R13" s="153">
        <v>10</v>
      </c>
    </row>
    <row r="14" spans="1:18" ht="15.95" customHeight="1" x14ac:dyDescent="0.25">
      <c r="A14" s="67"/>
      <c r="B14" s="88" t="s">
        <v>132</v>
      </c>
      <c r="C14" s="146">
        <v>0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2</v>
      </c>
      <c r="J14" s="141">
        <v>2</v>
      </c>
      <c r="K14" s="141">
        <v>0</v>
      </c>
      <c r="L14" s="141">
        <v>2</v>
      </c>
      <c r="M14" s="141">
        <v>2</v>
      </c>
      <c r="N14" s="141">
        <v>0</v>
      </c>
      <c r="O14" s="141">
        <v>2</v>
      </c>
      <c r="P14" s="141">
        <v>0</v>
      </c>
      <c r="Q14" s="147">
        <v>0</v>
      </c>
      <c r="R14" s="154">
        <v>10</v>
      </c>
    </row>
    <row r="15" spans="1:18" ht="15.95" customHeight="1" x14ac:dyDescent="0.25">
      <c r="A15" s="67"/>
      <c r="B15" s="89" t="s">
        <v>82</v>
      </c>
      <c r="C15" s="148">
        <v>1</v>
      </c>
      <c r="D15" s="140">
        <v>0</v>
      </c>
      <c r="E15" s="140">
        <v>4</v>
      </c>
      <c r="F15" s="140">
        <v>8</v>
      </c>
      <c r="G15" s="140">
        <v>0</v>
      </c>
      <c r="H15" s="140">
        <v>1</v>
      </c>
      <c r="I15" s="140">
        <v>6</v>
      </c>
      <c r="J15" s="140">
        <v>3</v>
      </c>
      <c r="K15" s="140">
        <v>0</v>
      </c>
      <c r="L15" s="140">
        <v>5</v>
      </c>
      <c r="M15" s="140">
        <v>10</v>
      </c>
      <c r="N15" s="140">
        <v>1</v>
      </c>
      <c r="O15" s="140">
        <v>3</v>
      </c>
      <c r="P15" s="140">
        <v>0</v>
      </c>
      <c r="Q15" s="149">
        <v>0</v>
      </c>
      <c r="R15" s="153">
        <v>42</v>
      </c>
    </row>
    <row r="16" spans="1:18" ht="15.95" customHeight="1" x14ac:dyDescent="0.25">
      <c r="A16" s="67"/>
      <c r="B16" s="88" t="s">
        <v>82</v>
      </c>
      <c r="C16" s="146">
        <v>1</v>
      </c>
      <c r="D16" s="141">
        <v>0</v>
      </c>
      <c r="E16" s="141">
        <v>4</v>
      </c>
      <c r="F16" s="141">
        <v>8</v>
      </c>
      <c r="G16" s="141">
        <v>0</v>
      </c>
      <c r="H16" s="141">
        <v>1</v>
      </c>
      <c r="I16" s="141">
        <v>5</v>
      </c>
      <c r="J16" s="141">
        <v>2</v>
      </c>
      <c r="K16" s="141">
        <v>0</v>
      </c>
      <c r="L16" s="141">
        <v>5</v>
      </c>
      <c r="M16" s="141">
        <v>10</v>
      </c>
      <c r="N16" s="141">
        <v>0</v>
      </c>
      <c r="O16" s="141">
        <v>3</v>
      </c>
      <c r="P16" s="141">
        <v>0</v>
      </c>
      <c r="Q16" s="147">
        <v>0</v>
      </c>
      <c r="R16" s="154">
        <v>39</v>
      </c>
    </row>
    <row r="17" spans="1:18" ht="15.95" customHeight="1" x14ac:dyDescent="0.25">
      <c r="A17" s="67"/>
      <c r="B17" s="88" t="s">
        <v>133</v>
      </c>
      <c r="C17" s="146">
        <v>0</v>
      </c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1</v>
      </c>
      <c r="J17" s="141">
        <v>1</v>
      </c>
      <c r="K17" s="141">
        <v>0</v>
      </c>
      <c r="L17" s="141">
        <v>0</v>
      </c>
      <c r="M17" s="141">
        <v>0</v>
      </c>
      <c r="N17" s="141">
        <v>1</v>
      </c>
      <c r="O17" s="141">
        <v>0</v>
      </c>
      <c r="P17" s="141">
        <v>0</v>
      </c>
      <c r="Q17" s="147">
        <v>0</v>
      </c>
      <c r="R17" s="154">
        <v>3</v>
      </c>
    </row>
    <row r="18" spans="1:18" s="6" customFormat="1" ht="15.95" customHeight="1" x14ac:dyDescent="0.25">
      <c r="A18" s="67"/>
      <c r="B18" s="89" t="s">
        <v>83</v>
      </c>
      <c r="C18" s="148">
        <v>0</v>
      </c>
      <c r="D18" s="140">
        <v>0</v>
      </c>
      <c r="E18" s="140">
        <v>0</v>
      </c>
      <c r="F18" s="140">
        <v>1</v>
      </c>
      <c r="G18" s="140">
        <v>0</v>
      </c>
      <c r="H18" s="140">
        <v>1</v>
      </c>
      <c r="I18" s="140">
        <v>0</v>
      </c>
      <c r="J18" s="140">
        <v>5</v>
      </c>
      <c r="K18" s="140">
        <v>0</v>
      </c>
      <c r="L18" s="140">
        <v>3</v>
      </c>
      <c r="M18" s="140">
        <v>8</v>
      </c>
      <c r="N18" s="140">
        <v>0</v>
      </c>
      <c r="O18" s="140">
        <v>1</v>
      </c>
      <c r="P18" s="140">
        <v>0</v>
      </c>
      <c r="Q18" s="149">
        <v>1</v>
      </c>
      <c r="R18" s="153">
        <v>20</v>
      </c>
    </row>
    <row r="19" spans="1:18" ht="15.95" customHeight="1" x14ac:dyDescent="0.25">
      <c r="A19" s="67"/>
      <c r="B19" s="88" t="s">
        <v>83</v>
      </c>
      <c r="C19" s="146">
        <v>0</v>
      </c>
      <c r="D19" s="141">
        <v>0</v>
      </c>
      <c r="E19" s="141">
        <v>0</v>
      </c>
      <c r="F19" s="141">
        <v>1</v>
      </c>
      <c r="G19" s="141">
        <v>0</v>
      </c>
      <c r="H19" s="141">
        <v>1</v>
      </c>
      <c r="I19" s="141">
        <v>0</v>
      </c>
      <c r="J19" s="141">
        <v>5</v>
      </c>
      <c r="K19" s="141">
        <v>0</v>
      </c>
      <c r="L19" s="141">
        <v>3</v>
      </c>
      <c r="M19" s="141">
        <v>8</v>
      </c>
      <c r="N19" s="141">
        <v>0</v>
      </c>
      <c r="O19" s="141">
        <v>1</v>
      </c>
      <c r="P19" s="141">
        <v>0</v>
      </c>
      <c r="Q19" s="147">
        <v>1</v>
      </c>
      <c r="R19" s="154">
        <v>20</v>
      </c>
    </row>
    <row r="20" spans="1:18" s="7" customFormat="1" ht="15.95" customHeight="1" x14ac:dyDescent="0.2">
      <c r="A20" s="67"/>
      <c r="B20" s="89" t="s">
        <v>84</v>
      </c>
      <c r="C20" s="148">
        <v>0</v>
      </c>
      <c r="D20" s="140">
        <v>0</v>
      </c>
      <c r="E20" s="140">
        <v>1</v>
      </c>
      <c r="F20" s="140">
        <v>5</v>
      </c>
      <c r="G20" s="140">
        <v>0</v>
      </c>
      <c r="H20" s="140">
        <v>4</v>
      </c>
      <c r="I20" s="140">
        <v>1</v>
      </c>
      <c r="J20" s="140">
        <v>9</v>
      </c>
      <c r="K20" s="140">
        <v>0</v>
      </c>
      <c r="L20" s="140">
        <v>3</v>
      </c>
      <c r="M20" s="140">
        <v>14</v>
      </c>
      <c r="N20" s="140">
        <v>1</v>
      </c>
      <c r="O20" s="140">
        <v>3</v>
      </c>
      <c r="P20" s="140">
        <v>0</v>
      </c>
      <c r="Q20" s="149">
        <v>0</v>
      </c>
      <c r="R20" s="153">
        <v>41</v>
      </c>
    </row>
    <row r="21" spans="1:18" ht="15.95" customHeight="1" x14ac:dyDescent="0.25">
      <c r="A21" s="67"/>
      <c r="B21" s="88" t="s">
        <v>84</v>
      </c>
      <c r="C21" s="146">
        <v>0</v>
      </c>
      <c r="D21" s="141">
        <v>0</v>
      </c>
      <c r="E21" s="141">
        <v>1</v>
      </c>
      <c r="F21" s="141">
        <v>0</v>
      </c>
      <c r="G21" s="141">
        <v>0</v>
      </c>
      <c r="H21" s="141">
        <v>0</v>
      </c>
      <c r="I21" s="141">
        <v>0</v>
      </c>
      <c r="J21" s="141">
        <v>7</v>
      </c>
      <c r="K21" s="141">
        <v>0</v>
      </c>
      <c r="L21" s="141">
        <v>1</v>
      </c>
      <c r="M21" s="141">
        <v>14</v>
      </c>
      <c r="N21" s="141">
        <v>1</v>
      </c>
      <c r="O21" s="141">
        <v>3</v>
      </c>
      <c r="P21" s="141">
        <v>0</v>
      </c>
      <c r="Q21" s="147">
        <v>0</v>
      </c>
      <c r="R21" s="154">
        <v>27</v>
      </c>
    </row>
    <row r="22" spans="1:18" ht="15.95" customHeight="1" x14ac:dyDescent="0.25">
      <c r="A22" s="67"/>
      <c r="B22" s="88" t="s">
        <v>134</v>
      </c>
      <c r="C22" s="146">
        <v>0</v>
      </c>
      <c r="D22" s="141">
        <v>0</v>
      </c>
      <c r="E22" s="141">
        <v>0</v>
      </c>
      <c r="F22" s="141">
        <v>5</v>
      </c>
      <c r="G22" s="141">
        <v>0</v>
      </c>
      <c r="H22" s="141">
        <v>4</v>
      </c>
      <c r="I22" s="141">
        <v>1</v>
      </c>
      <c r="J22" s="141">
        <v>2</v>
      </c>
      <c r="K22" s="141">
        <v>0</v>
      </c>
      <c r="L22" s="141">
        <v>2</v>
      </c>
      <c r="M22" s="141">
        <v>0</v>
      </c>
      <c r="N22" s="141">
        <v>0</v>
      </c>
      <c r="O22" s="141">
        <v>0</v>
      </c>
      <c r="P22" s="141">
        <v>0</v>
      </c>
      <c r="Q22" s="147">
        <v>0</v>
      </c>
      <c r="R22" s="154">
        <v>14</v>
      </c>
    </row>
    <row r="23" spans="1:18" s="7" customFormat="1" ht="15.95" customHeight="1" x14ac:dyDescent="0.2">
      <c r="A23" s="67"/>
      <c r="B23" s="89" t="s">
        <v>135</v>
      </c>
      <c r="C23" s="148">
        <v>0</v>
      </c>
      <c r="D23" s="140">
        <v>0</v>
      </c>
      <c r="E23" s="140">
        <v>0</v>
      </c>
      <c r="F23" s="140">
        <v>19</v>
      </c>
      <c r="G23" s="140">
        <v>0</v>
      </c>
      <c r="H23" s="140">
        <v>13</v>
      </c>
      <c r="I23" s="140">
        <v>13</v>
      </c>
      <c r="J23" s="140">
        <v>73</v>
      </c>
      <c r="K23" s="140">
        <v>63</v>
      </c>
      <c r="L23" s="140">
        <v>22</v>
      </c>
      <c r="M23" s="140">
        <v>34</v>
      </c>
      <c r="N23" s="140">
        <v>21</v>
      </c>
      <c r="O23" s="140">
        <v>22</v>
      </c>
      <c r="P23" s="140">
        <v>0</v>
      </c>
      <c r="Q23" s="149">
        <v>3</v>
      </c>
      <c r="R23" s="153">
        <v>283</v>
      </c>
    </row>
    <row r="24" spans="1:18" s="5" customFormat="1" ht="15.95" customHeight="1" x14ac:dyDescent="0.25">
      <c r="A24" s="67"/>
      <c r="B24" s="88" t="s">
        <v>135</v>
      </c>
      <c r="C24" s="146">
        <v>0</v>
      </c>
      <c r="D24" s="141">
        <v>0</v>
      </c>
      <c r="E24" s="141">
        <v>0</v>
      </c>
      <c r="F24" s="141">
        <v>19</v>
      </c>
      <c r="G24" s="141">
        <v>0</v>
      </c>
      <c r="H24" s="141">
        <v>13</v>
      </c>
      <c r="I24" s="141">
        <v>13</v>
      </c>
      <c r="J24" s="141">
        <v>73</v>
      </c>
      <c r="K24" s="141">
        <v>63</v>
      </c>
      <c r="L24" s="141">
        <v>22</v>
      </c>
      <c r="M24" s="141">
        <v>34</v>
      </c>
      <c r="N24" s="141">
        <v>21</v>
      </c>
      <c r="O24" s="141">
        <v>22</v>
      </c>
      <c r="P24" s="141">
        <v>0</v>
      </c>
      <c r="Q24" s="147">
        <v>3</v>
      </c>
      <c r="R24" s="154">
        <v>283</v>
      </c>
    </row>
    <row r="25" spans="1:18" s="8" customFormat="1" ht="15.95" customHeight="1" x14ac:dyDescent="0.25">
      <c r="A25" s="67"/>
      <c r="B25" s="89" t="s">
        <v>136</v>
      </c>
      <c r="C25" s="148">
        <v>1</v>
      </c>
      <c r="D25" s="140">
        <v>0</v>
      </c>
      <c r="E25" s="140">
        <v>0</v>
      </c>
      <c r="F25" s="140">
        <v>4</v>
      </c>
      <c r="G25" s="140">
        <v>0</v>
      </c>
      <c r="H25" s="140">
        <v>4</v>
      </c>
      <c r="I25" s="140">
        <v>27</v>
      </c>
      <c r="J25" s="140">
        <v>18</v>
      </c>
      <c r="K25" s="140">
        <v>3</v>
      </c>
      <c r="L25" s="140">
        <v>6</v>
      </c>
      <c r="M25" s="140">
        <v>9</v>
      </c>
      <c r="N25" s="140">
        <v>4</v>
      </c>
      <c r="O25" s="140">
        <v>17</v>
      </c>
      <c r="P25" s="140">
        <v>0</v>
      </c>
      <c r="Q25" s="149">
        <v>0</v>
      </c>
      <c r="R25" s="153">
        <v>93</v>
      </c>
    </row>
    <row r="26" spans="1:18" s="5" customFormat="1" ht="15.95" customHeight="1" x14ac:dyDescent="0.25">
      <c r="A26" s="67"/>
      <c r="B26" s="88" t="s">
        <v>136</v>
      </c>
      <c r="C26" s="146">
        <v>1</v>
      </c>
      <c r="D26" s="141">
        <v>0</v>
      </c>
      <c r="E26" s="141">
        <v>0</v>
      </c>
      <c r="F26" s="141">
        <v>4</v>
      </c>
      <c r="G26" s="141">
        <v>0</v>
      </c>
      <c r="H26" s="141">
        <v>4</v>
      </c>
      <c r="I26" s="141">
        <v>27</v>
      </c>
      <c r="J26" s="141">
        <v>18</v>
      </c>
      <c r="K26" s="141">
        <v>3</v>
      </c>
      <c r="L26" s="141">
        <v>6</v>
      </c>
      <c r="M26" s="141">
        <v>9</v>
      </c>
      <c r="N26" s="141">
        <v>4</v>
      </c>
      <c r="O26" s="141">
        <v>17</v>
      </c>
      <c r="P26" s="141">
        <v>0</v>
      </c>
      <c r="Q26" s="147">
        <v>0</v>
      </c>
      <c r="R26" s="154">
        <v>93</v>
      </c>
    </row>
    <row r="27" spans="1:18" s="9" customFormat="1" ht="15.95" customHeight="1" x14ac:dyDescent="0.2">
      <c r="A27" s="67"/>
      <c r="B27" s="89" t="s">
        <v>34</v>
      </c>
      <c r="C27" s="148">
        <v>16</v>
      </c>
      <c r="D27" s="140">
        <v>0</v>
      </c>
      <c r="E27" s="140">
        <v>32</v>
      </c>
      <c r="F27" s="140">
        <v>138</v>
      </c>
      <c r="G27" s="140">
        <v>1</v>
      </c>
      <c r="H27" s="140">
        <v>8</v>
      </c>
      <c r="I27" s="140">
        <v>17</v>
      </c>
      <c r="J27" s="140">
        <v>57</v>
      </c>
      <c r="K27" s="140">
        <v>0</v>
      </c>
      <c r="L27" s="140">
        <v>21</v>
      </c>
      <c r="M27" s="140">
        <v>2</v>
      </c>
      <c r="N27" s="140">
        <v>6</v>
      </c>
      <c r="O27" s="140">
        <v>26</v>
      </c>
      <c r="P27" s="140">
        <v>1</v>
      </c>
      <c r="Q27" s="149">
        <v>0</v>
      </c>
      <c r="R27" s="153">
        <v>325</v>
      </c>
    </row>
    <row r="28" spans="1:18" ht="15.95" customHeight="1" x14ac:dyDescent="0.25">
      <c r="A28" s="67"/>
      <c r="B28" s="88" t="s">
        <v>85</v>
      </c>
      <c r="C28" s="146">
        <v>11</v>
      </c>
      <c r="D28" s="141">
        <v>0</v>
      </c>
      <c r="E28" s="141">
        <v>0</v>
      </c>
      <c r="F28" s="141">
        <v>4</v>
      </c>
      <c r="G28" s="141">
        <v>0</v>
      </c>
      <c r="H28" s="141">
        <v>1</v>
      </c>
      <c r="I28" s="141">
        <v>6</v>
      </c>
      <c r="J28" s="141">
        <v>11</v>
      </c>
      <c r="K28" s="141">
        <v>0</v>
      </c>
      <c r="L28" s="141">
        <v>1</v>
      </c>
      <c r="M28" s="141">
        <v>2</v>
      </c>
      <c r="N28" s="141">
        <v>3</v>
      </c>
      <c r="O28" s="141">
        <v>1</v>
      </c>
      <c r="P28" s="141">
        <v>1</v>
      </c>
      <c r="Q28" s="147">
        <v>0</v>
      </c>
      <c r="R28" s="154">
        <v>41</v>
      </c>
    </row>
    <row r="29" spans="1:18" ht="15.95" customHeight="1" x14ac:dyDescent="0.25">
      <c r="A29" s="67"/>
      <c r="B29" s="88" t="s">
        <v>34</v>
      </c>
      <c r="C29" s="146">
        <v>4</v>
      </c>
      <c r="D29" s="141">
        <v>0</v>
      </c>
      <c r="E29" s="141">
        <v>13</v>
      </c>
      <c r="F29" s="141">
        <v>65</v>
      </c>
      <c r="G29" s="141">
        <v>0</v>
      </c>
      <c r="H29" s="141">
        <v>5</v>
      </c>
      <c r="I29" s="141">
        <v>7</v>
      </c>
      <c r="J29" s="141">
        <v>40</v>
      </c>
      <c r="K29" s="141">
        <v>0</v>
      </c>
      <c r="L29" s="141">
        <v>10</v>
      </c>
      <c r="M29" s="141">
        <v>0</v>
      </c>
      <c r="N29" s="141">
        <v>1</v>
      </c>
      <c r="O29" s="141">
        <v>25</v>
      </c>
      <c r="P29" s="141">
        <v>0</v>
      </c>
      <c r="Q29" s="147">
        <v>0</v>
      </c>
      <c r="R29" s="154">
        <v>170</v>
      </c>
    </row>
    <row r="30" spans="1:18" s="5" customFormat="1" ht="15.95" customHeight="1" x14ac:dyDescent="0.25">
      <c r="A30" s="67"/>
      <c r="B30" s="88" t="s">
        <v>86</v>
      </c>
      <c r="C30" s="146">
        <v>0</v>
      </c>
      <c r="D30" s="141">
        <v>0</v>
      </c>
      <c r="E30" s="141">
        <v>19</v>
      </c>
      <c r="F30" s="141">
        <v>1</v>
      </c>
      <c r="G30" s="141">
        <v>1</v>
      </c>
      <c r="H30" s="141">
        <v>0</v>
      </c>
      <c r="I30" s="141">
        <v>1</v>
      </c>
      <c r="J30" s="141">
        <v>2</v>
      </c>
      <c r="K30" s="141">
        <v>0</v>
      </c>
      <c r="L30" s="141">
        <v>0</v>
      </c>
      <c r="M30" s="141">
        <v>0</v>
      </c>
      <c r="N30" s="141">
        <v>2</v>
      </c>
      <c r="O30" s="141">
        <v>0</v>
      </c>
      <c r="P30" s="141">
        <v>0</v>
      </c>
      <c r="Q30" s="147">
        <v>0</v>
      </c>
      <c r="R30" s="154">
        <v>26</v>
      </c>
    </row>
    <row r="31" spans="1:18" s="7" customFormat="1" ht="15.95" customHeight="1" x14ac:dyDescent="0.2">
      <c r="A31" s="67"/>
      <c r="B31" s="88" t="s">
        <v>87</v>
      </c>
      <c r="C31" s="146">
        <v>1</v>
      </c>
      <c r="D31" s="141">
        <v>0</v>
      </c>
      <c r="E31" s="141">
        <v>0</v>
      </c>
      <c r="F31" s="141">
        <v>68</v>
      </c>
      <c r="G31" s="141">
        <v>0</v>
      </c>
      <c r="H31" s="141">
        <v>2</v>
      </c>
      <c r="I31" s="141">
        <v>3</v>
      </c>
      <c r="J31" s="141">
        <v>4</v>
      </c>
      <c r="K31" s="141">
        <v>0</v>
      </c>
      <c r="L31" s="141">
        <v>10</v>
      </c>
      <c r="M31" s="141">
        <v>0</v>
      </c>
      <c r="N31" s="141">
        <v>0</v>
      </c>
      <c r="O31" s="141">
        <v>0</v>
      </c>
      <c r="P31" s="141">
        <v>0</v>
      </c>
      <c r="Q31" s="147">
        <v>0</v>
      </c>
      <c r="R31" s="154">
        <v>88</v>
      </c>
    </row>
    <row r="32" spans="1:18" s="7" customFormat="1" ht="15.95" customHeight="1" x14ac:dyDescent="0.2">
      <c r="A32" s="67"/>
      <c r="B32" s="89" t="s">
        <v>137</v>
      </c>
      <c r="C32" s="148">
        <v>2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  <c r="I32" s="140">
        <v>0</v>
      </c>
      <c r="J32" s="140">
        <v>0</v>
      </c>
      <c r="K32" s="140">
        <v>0</v>
      </c>
      <c r="L32" s="140">
        <v>0</v>
      </c>
      <c r="M32" s="140">
        <v>0</v>
      </c>
      <c r="N32" s="140">
        <v>0</v>
      </c>
      <c r="O32" s="140">
        <v>0</v>
      </c>
      <c r="P32" s="140">
        <v>0</v>
      </c>
      <c r="Q32" s="149">
        <v>0</v>
      </c>
      <c r="R32" s="153">
        <v>2</v>
      </c>
    </row>
    <row r="33" spans="1:18" ht="15.95" customHeight="1" x14ac:dyDescent="0.25">
      <c r="A33" s="67"/>
      <c r="B33" s="88" t="s">
        <v>138</v>
      </c>
      <c r="C33" s="146">
        <v>2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  <c r="I33" s="141">
        <v>0</v>
      </c>
      <c r="J33" s="141">
        <v>0</v>
      </c>
      <c r="K33" s="141">
        <v>0</v>
      </c>
      <c r="L33" s="141">
        <v>0</v>
      </c>
      <c r="M33" s="141">
        <v>0</v>
      </c>
      <c r="N33" s="141">
        <v>0</v>
      </c>
      <c r="O33" s="141">
        <v>0</v>
      </c>
      <c r="P33" s="141">
        <v>0</v>
      </c>
      <c r="Q33" s="147">
        <v>0</v>
      </c>
      <c r="R33" s="154">
        <v>2</v>
      </c>
    </row>
    <row r="34" spans="1:18" ht="15.95" customHeight="1" x14ac:dyDescent="0.25">
      <c r="A34" s="67"/>
      <c r="B34" s="89" t="s">
        <v>35</v>
      </c>
      <c r="C34" s="148">
        <v>13</v>
      </c>
      <c r="D34" s="140">
        <v>0</v>
      </c>
      <c r="E34" s="140">
        <v>3</v>
      </c>
      <c r="F34" s="140">
        <v>11</v>
      </c>
      <c r="G34" s="140">
        <v>0</v>
      </c>
      <c r="H34" s="140">
        <v>20</v>
      </c>
      <c r="I34" s="140">
        <v>60</v>
      </c>
      <c r="J34" s="140">
        <v>37</v>
      </c>
      <c r="K34" s="140">
        <v>6</v>
      </c>
      <c r="L34" s="140">
        <v>80</v>
      </c>
      <c r="M34" s="140">
        <v>57</v>
      </c>
      <c r="N34" s="140">
        <v>13</v>
      </c>
      <c r="O34" s="140">
        <v>36</v>
      </c>
      <c r="P34" s="140">
        <v>0</v>
      </c>
      <c r="Q34" s="149">
        <v>0</v>
      </c>
      <c r="R34" s="153">
        <v>336</v>
      </c>
    </row>
    <row r="35" spans="1:18" ht="15.95" customHeight="1" x14ac:dyDescent="0.25">
      <c r="A35" s="67"/>
      <c r="B35" s="88" t="s">
        <v>88</v>
      </c>
      <c r="C35" s="146">
        <v>1</v>
      </c>
      <c r="D35" s="141">
        <v>0</v>
      </c>
      <c r="E35" s="141">
        <v>0</v>
      </c>
      <c r="F35" s="141">
        <v>0</v>
      </c>
      <c r="G35" s="141">
        <v>0</v>
      </c>
      <c r="H35" s="141">
        <v>1</v>
      </c>
      <c r="I35" s="141">
        <v>4</v>
      </c>
      <c r="J35" s="141">
        <v>1</v>
      </c>
      <c r="K35" s="141">
        <v>0</v>
      </c>
      <c r="L35" s="141">
        <v>0</v>
      </c>
      <c r="M35" s="141">
        <v>0</v>
      </c>
      <c r="N35" s="141">
        <v>0</v>
      </c>
      <c r="O35" s="141">
        <v>0</v>
      </c>
      <c r="P35" s="141">
        <v>0</v>
      </c>
      <c r="Q35" s="147">
        <v>0</v>
      </c>
      <c r="R35" s="154">
        <v>7</v>
      </c>
    </row>
    <row r="36" spans="1:18" ht="15.95" customHeight="1" x14ac:dyDescent="0.25">
      <c r="A36" s="67"/>
      <c r="B36" s="88" t="s">
        <v>89</v>
      </c>
      <c r="C36" s="146">
        <v>12</v>
      </c>
      <c r="D36" s="141">
        <v>0</v>
      </c>
      <c r="E36" s="141">
        <v>3</v>
      </c>
      <c r="F36" s="141">
        <v>11</v>
      </c>
      <c r="G36" s="141">
        <v>0</v>
      </c>
      <c r="H36" s="141">
        <v>19</v>
      </c>
      <c r="I36" s="141">
        <v>56</v>
      </c>
      <c r="J36" s="141">
        <v>36</v>
      </c>
      <c r="K36" s="141">
        <v>6</v>
      </c>
      <c r="L36" s="141">
        <v>80</v>
      </c>
      <c r="M36" s="141">
        <v>57</v>
      </c>
      <c r="N36" s="141">
        <v>13</v>
      </c>
      <c r="O36" s="141">
        <v>36</v>
      </c>
      <c r="P36" s="141">
        <v>0</v>
      </c>
      <c r="Q36" s="147">
        <v>0</v>
      </c>
      <c r="R36" s="154">
        <v>329</v>
      </c>
    </row>
    <row r="37" spans="1:18" ht="15.95" customHeight="1" x14ac:dyDescent="0.25">
      <c r="A37" s="67"/>
      <c r="B37" s="89" t="s">
        <v>139</v>
      </c>
      <c r="C37" s="148">
        <v>6</v>
      </c>
      <c r="D37" s="140">
        <v>0</v>
      </c>
      <c r="E37" s="140">
        <v>2</v>
      </c>
      <c r="F37" s="140">
        <v>11</v>
      </c>
      <c r="G37" s="140">
        <v>0</v>
      </c>
      <c r="H37" s="140">
        <v>5</v>
      </c>
      <c r="I37" s="140">
        <v>22</v>
      </c>
      <c r="J37" s="140">
        <v>18</v>
      </c>
      <c r="K37" s="140">
        <v>1</v>
      </c>
      <c r="L37" s="140">
        <v>13</v>
      </c>
      <c r="M37" s="140">
        <v>29</v>
      </c>
      <c r="N37" s="140">
        <v>5</v>
      </c>
      <c r="O37" s="140">
        <v>14</v>
      </c>
      <c r="P37" s="140">
        <v>0</v>
      </c>
      <c r="Q37" s="149">
        <v>0</v>
      </c>
      <c r="R37" s="153">
        <v>126</v>
      </c>
    </row>
    <row r="38" spans="1:18" s="5" customFormat="1" ht="15.95" customHeight="1" x14ac:dyDescent="0.25">
      <c r="A38" s="67"/>
      <c r="B38" s="88" t="s">
        <v>140</v>
      </c>
      <c r="C38" s="146">
        <v>6</v>
      </c>
      <c r="D38" s="141">
        <v>0</v>
      </c>
      <c r="E38" s="141">
        <v>2</v>
      </c>
      <c r="F38" s="141">
        <v>11</v>
      </c>
      <c r="G38" s="141">
        <v>0</v>
      </c>
      <c r="H38" s="141">
        <v>5</v>
      </c>
      <c r="I38" s="141">
        <v>22</v>
      </c>
      <c r="J38" s="141">
        <v>18</v>
      </c>
      <c r="K38" s="141">
        <v>1</v>
      </c>
      <c r="L38" s="141">
        <v>13</v>
      </c>
      <c r="M38" s="141">
        <v>29</v>
      </c>
      <c r="N38" s="141">
        <v>5</v>
      </c>
      <c r="O38" s="141">
        <v>14</v>
      </c>
      <c r="P38" s="141">
        <v>0</v>
      </c>
      <c r="Q38" s="147">
        <v>0</v>
      </c>
      <c r="R38" s="154">
        <v>126</v>
      </c>
    </row>
    <row r="39" spans="1:18" s="7" customFormat="1" ht="15.95" customHeight="1" x14ac:dyDescent="0.2">
      <c r="A39" s="67"/>
      <c r="B39" s="89" t="s">
        <v>90</v>
      </c>
      <c r="C39" s="148">
        <v>0</v>
      </c>
      <c r="D39" s="140">
        <v>0</v>
      </c>
      <c r="E39" s="140">
        <v>0</v>
      </c>
      <c r="F39" s="140">
        <v>5</v>
      </c>
      <c r="G39" s="140">
        <v>0</v>
      </c>
      <c r="H39" s="140">
        <v>2</v>
      </c>
      <c r="I39" s="140">
        <v>2</v>
      </c>
      <c r="J39" s="140">
        <v>0</v>
      </c>
      <c r="K39" s="140">
        <v>0</v>
      </c>
      <c r="L39" s="140">
        <v>0</v>
      </c>
      <c r="M39" s="140">
        <v>7</v>
      </c>
      <c r="N39" s="140">
        <v>1</v>
      </c>
      <c r="O39" s="140">
        <v>0</v>
      </c>
      <c r="P39" s="140">
        <v>0</v>
      </c>
      <c r="Q39" s="149">
        <v>0</v>
      </c>
      <c r="R39" s="153">
        <v>17</v>
      </c>
    </row>
    <row r="40" spans="1:18" s="7" customFormat="1" ht="15.95" customHeight="1" x14ac:dyDescent="0.2">
      <c r="A40" s="67"/>
      <c r="B40" s="88" t="s">
        <v>91</v>
      </c>
      <c r="C40" s="146">
        <v>0</v>
      </c>
      <c r="D40" s="141">
        <v>0</v>
      </c>
      <c r="E40" s="141">
        <v>0</v>
      </c>
      <c r="F40" s="141">
        <v>5</v>
      </c>
      <c r="G40" s="141">
        <v>0</v>
      </c>
      <c r="H40" s="141">
        <v>2</v>
      </c>
      <c r="I40" s="141">
        <v>2</v>
      </c>
      <c r="J40" s="141">
        <v>0</v>
      </c>
      <c r="K40" s="141">
        <v>0</v>
      </c>
      <c r="L40" s="141">
        <v>0</v>
      </c>
      <c r="M40" s="141">
        <v>7</v>
      </c>
      <c r="N40" s="141">
        <v>1</v>
      </c>
      <c r="O40" s="141">
        <v>0</v>
      </c>
      <c r="P40" s="141">
        <v>0</v>
      </c>
      <c r="Q40" s="147">
        <v>0</v>
      </c>
      <c r="R40" s="154">
        <v>17</v>
      </c>
    </row>
    <row r="41" spans="1:18" s="7" customFormat="1" ht="15.95" customHeight="1" x14ac:dyDescent="0.2">
      <c r="A41" s="67"/>
      <c r="B41" s="89" t="s">
        <v>92</v>
      </c>
      <c r="C41" s="148">
        <v>0</v>
      </c>
      <c r="D41" s="140">
        <v>0</v>
      </c>
      <c r="E41" s="140">
        <v>3</v>
      </c>
      <c r="F41" s="140">
        <v>6</v>
      </c>
      <c r="G41" s="140">
        <v>0</v>
      </c>
      <c r="H41" s="140">
        <v>0</v>
      </c>
      <c r="I41" s="140">
        <v>21</v>
      </c>
      <c r="J41" s="140">
        <v>17</v>
      </c>
      <c r="K41" s="140">
        <v>12</v>
      </c>
      <c r="L41" s="140">
        <v>27</v>
      </c>
      <c r="M41" s="140">
        <v>5</v>
      </c>
      <c r="N41" s="140">
        <v>3</v>
      </c>
      <c r="O41" s="140">
        <v>5</v>
      </c>
      <c r="P41" s="140">
        <v>0</v>
      </c>
      <c r="Q41" s="149">
        <v>0</v>
      </c>
      <c r="R41" s="153">
        <v>99</v>
      </c>
    </row>
    <row r="42" spans="1:18" s="7" customFormat="1" ht="15.95" customHeight="1" x14ac:dyDescent="0.2">
      <c r="A42" s="67"/>
      <c r="B42" s="88" t="s">
        <v>93</v>
      </c>
      <c r="C42" s="146">
        <v>0</v>
      </c>
      <c r="D42" s="141">
        <v>0</v>
      </c>
      <c r="E42" s="141">
        <v>3</v>
      </c>
      <c r="F42" s="141">
        <v>6</v>
      </c>
      <c r="G42" s="141">
        <v>0</v>
      </c>
      <c r="H42" s="141">
        <v>0</v>
      </c>
      <c r="I42" s="141">
        <v>21</v>
      </c>
      <c r="J42" s="141">
        <v>17</v>
      </c>
      <c r="K42" s="141">
        <v>12</v>
      </c>
      <c r="L42" s="141">
        <v>27</v>
      </c>
      <c r="M42" s="141">
        <v>5</v>
      </c>
      <c r="N42" s="141">
        <v>3</v>
      </c>
      <c r="O42" s="141">
        <v>5</v>
      </c>
      <c r="P42" s="141">
        <v>0</v>
      </c>
      <c r="Q42" s="147">
        <v>0</v>
      </c>
      <c r="R42" s="154">
        <v>99</v>
      </c>
    </row>
    <row r="43" spans="1:18" s="7" customFormat="1" ht="15.95" customHeight="1" x14ac:dyDescent="0.2">
      <c r="A43" s="67"/>
      <c r="B43" s="89" t="s">
        <v>94</v>
      </c>
      <c r="C43" s="148">
        <v>2</v>
      </c>
      <c r="D43" s="140">
        <v>0</v>
      </c>
      <c r="E43" s="140">
        <v>1</v>
      </c>
      <c r="F43" s="140">
        <v>2</v>
      </c>
      <c r="G43" s="140">
        <v>0</v>
      </c>
      <c r="H43" s="140">
        <v>3</v>
      </c>
      <c r="I43" s="140">
        <v>0</v>
      </c>
      <c r="J43" s="140">
        <v>1</v>
      </c>
      <c r="K43" s="140">
        <v>1</v>
      </c>
      <c r="L43" s="140">
        <v>0</v>
      </c>
      <c r="M43" s="140">
        <v>1</v>
      </c>
      <c r="N43" s="140">
        <v>0</v>
      </c>
      <c r="O43" s="140">
        <v>0</v>
      </c>
      <c r="P43" s="140">
        <v>0</v>
      </c>
      <c r="Q43" s="149">
        <v>0</v>
      </c>
      <c r="R43" s="153">
        <v>11</v>
      </c>
    </row>
    <row r="44" spans="1:18" s="7" customFormat="1" ht="15.95" customHeight="1" x14ac:dyDescent="0.2">
      <c r="A44" s="67"/>
      <c r="B44" s="88" t="s">
        <v>99</v>
      </c>
      <c r="C44" s="146">
        <v>2</v>
      </c>
      <c r="D44" s="141">
        <v>0</v>
      </c>
      <c r="E44" s="141">
        <v>1</v>
      </c>
      <c r="F44" s="141">
        <v>2</v>
      </c>
      <c r="G44" s="141">
        <v>0</v>
      </c>
      <c r="H44" s="141">
        <v>3</v>
      </c>
      <c r="I44" s="141">
        <v>0</v>
      </c>
      <c r="J44" s="141">
        <v>1</v>
      </c>
      <c r="K44" s="141">
        <v>1</v>
      </c>
      <c r="L44" s="141">
        <v>0</v>
      </c>
      <c r="M44" s="141">
        <v>1</v>
      </c>
      <c r="N44" s="141">
        <v>0</v>
      </c>
      <c r="O44" s="141">
        <v>0</v>
      </c>
      <c r="P44" s="141">
        <v>0</v>
      </c>
      <c r="Q44" s="147">
        <v>0</v>
      </c>
      <c r="R44" s="154">
        <v>11</v>
      </c>
    </row>
    <row r="45" spans="1:18" s="7" customFormat="1" ht="15.95" customHeight="1" x14ac:dyDescent="0.2">
      <c r="A45" s="67"/>
      <c r="B45" s="89" t="s">
        <v>95</v>
      </c>
      <c r="C45" s="148">
        <v>5</v>
      </c>
      <c r="D45" s="140">
        <v>3</v>
      </c>
      <c r="E45" s="140">
        <v>0</v>
      </c>
      <c r="F45" s="140">
        <v>2</v>
      </c>
      <c r="G45" s="140">
        <v>0</v>
      </c>
      <c r="H45" s="140">
        <v>2</v>
      </c>
      <c r="I45" s="140">
        <v>4</v>
      </c>
      <c r="J45" s="140">
        <v>3</v>
      </c>
      <c r="K45" s="140">
        <v>0</v>
      </c>
      <c r="L45" s="140">
        <v>3</v>
      </c>
      <c r="M45" s="140">
        <v>7</v>
      </c>
      <c r="N45" s="140">
        <v>1</v>
      </c>
      <c r="O45" s="140">
        <v>0</v>
      </c>
      <c r="P45" s="140">
        <v>0</v>
      </c>
      <c r="Q45" s="149">
        <v>1</v>
      </c>
      <c r="R45" s="153">
        <v>31</v>
      </c>
    </row>
    <row r="46" spans="1:18" s="7" customFormat="1" ht="15.95" customHeight="1" x14ac:dyDescent="0.2">
      <c r="A46" s="67"/>
      <c r="B46" s="88" t="s">
        <v>141</v>
      </c>
      <c r="C46" s="146">
        <v>5</v>
      </c>
      <c r="D46" s="141">
        <v>3</v>
      </c>
      <c r="E46" s="141">
        <v>0</v>
      </c>
      <c r="F46" s="141">
        <v>2</v>
      </c>
      <c r="G46" s="141">
        <v>0</v>
      </c>
      <c r="H46" s="141">
        <v>2</v>
      </c>
      <c r="I46" s="141">
        <v>4</v>
      </c>
      <c r="J46" s="141">
        <v>3</v>
      </c>
      <c r="K46" s="141">
        <v>0</v>
      </c>
      <c r="L46" s="141">
        <v>3</v>
      </c>
      <c r="M46" s="141">
        <v>7</v>
      </c>
      <c r="N46" s="141">
        <v>1</v>
      </c>
      <c r="O46" s="141">
        <v>0</v>
      </c>
      <c r="P46" s="141">
        <v>0</v>
      </c>
      <c r="Q46" s="147">
        <v>1</v>
      </c>
      <c r="R46" s="154">
        <v>31</v>
      </c>
    </row>
    <row r="47" spans="1:18" ht="15.95" customHeight="1" x14ac:dyDescent="0.25">
      <c r="A47" s="67"/>
      <c r="B47" s="89" t="s">
        <v>101</v>
      </c>
      <c r="C47" s="148">
        <v>1</v>
      </c>
      <c r="D47" s="140">
        <v>0</v>
      </c>
      <c r="E47" s="140">
        <v>0</v>
      </c>
      <c r="F47" s="140">
        <v>2</v>
      </c>
      <c r="G47" s="140">
        <v>0</v>
      </c>
      <c r="H47" s="140">
        <v>0</v>
      </c>
      <c r="I47" s="140">
        <v>7</v>
      </c>
      <c r="J47" s="140">
        <v>5</v>
      </c>
      <c r="K47" s="140">
        <v>1</v>
      </c>
      <c r="L47" s="140">
        <v>6</v>
      </c>
      <c r="M47" s="140">
        <v>6</v>
      </c>
      <c r="N47" s="140">
        <v>1</v>
      </c>
      <c r="O47" s="140">
        <v>0</v>
      </c>
      <c r="P47" s="140">
        <v>0</v>
      </c>
      <c r="Q47" s="149">
        <v>0</v>
      </c>
      <c r="R47" s="153">
        <v>29</v>
      </c>
    </row>
    <row r="48" spans="1:18" ht="15.95" customHeight="1" x14ac:dyDescent="0.25">
      <c r="A48" s="67"/>
      <c r="B48" s="88" t="s">
        <v>102</v>
      </c>
      <c r="C48" s="146">
        <v>0</v>
      </c>
      <c r="D48" s="141">
        <v>0</v>
      </c>
      <c r="E48" s="141">
        <v>0</v>
      </c>
      <c r="F48" s="141">
        <v>0</v>
      </c>
      <c r="G48" s="141">
        <v>0</v>
      </c>
      <c r="H48" s="141">
        <v>0</v>
      </c>
      <c r="I48" s="141">
        <v>0</v>
      </c>
      <c r="J48" s="141">
        <v>0</v>
      </c>
      <c r="K48" s="141">
        <v>0</v>
      </c>
      <c r="L48" s="141">
        <v>0</v>
      </c>
      <c r="M48" s="141">
        <v>2</v>
      </c>
      <c r="N48" s="141">
        <v>1</v>
      </c>
      <c r="O48" s="141">
        <v>0</v>
      </c>
      <c r="P48" s="141">
        <v>0</v>
      </c>
      <c r="Q48" s="147">
        <v>0</v>
      </c>
      <c r="R48" s="154">
        <v>3</v>
      </c>
    </row>
    <row r="49" spans="1:18" ht="15.95" customHeight="1" x14ac:dyDescent="0.25">
      <c r="A49" s="67"/>
      <c r="B49" s="88" t="s">
        <v>101</v>
      </c>
      <c r="C49" s="146">
        <v>1</v>
      </c>
      <c r="D49" s="141">
        <v>0</v>
      </c>
      <c r="E49" s="141">
        <v>0</v>
      </c>
      <c r="F49" s="141">
        <v>2</v>
      </c>
      <c r="G49" s="141">
        <v>0</v>
      </c>
      <c r="H49" s="141">
        <v>0</v>
      </c>
      <c r="I49" s="141">
        <v>7</v>
      </c>
      <c r="J49" s="141">
        <v>5</v>
      </c>
      <c r="K49" s="141">
        <v>1</v>
      </c>
      <c r="L49" s="141">
        <v>6</v>
      </c>
      <c r="M49" s="141">
        <v>4</v>
      </c>
      <c r="N49" s="141">
        <v>0</v>
      </c>
      <c r="O49" s="141">
        <v>0</v>
      </c>
      <c r="P49" s="141">
        <v>0</v>
      </c>
      <c r="Q49" s="147">
        <v>0</v>
      </c>
      <c r="R49" s="154">
        <v>26</v>
      </c>
    </row>
    <row r="50" spans="1:18" ht="15.95" customHeight="1" x14ac:dyDescent="0.25">
      <c r="A50" s="67"/>
      <c r="B50" s="89" t="s">
        <v>103</v>
      </c>
      <c r="C50" s="148">
        <v>2</v>
      </c>
      <c r="D50" s="140">
        <v>1</v>
      </c>
      <c r="E50" s="140">
        <v>0</v>
      </c>
      <c r="F50" s="140">
        <v>3</v>
      </c>
      <c r="G50" s="140">
        <v>0</v>
      </c>
      <c r="H50" s="140">
        <v>1</v>
      </c>
      <c r="I50" s="140">
        <v>29</v>
      </c>
      <c r="J50" s="140">
        <v>17</v>
      </c>
      <c r="K50" s="140">
        <v>3</v>
      </c>
      <c r="L50" s="140">
        <v>8</v>
      </c>
      <c r="M50" s="140">
        <v>5</v>
      </c>
      <c r="N50" s="140">
        <v>0</v>
      </c>
      <c r="O50" s="140">
        <v>1</v>
      </c>
      <c r="P50" s="140">
        <v>0</v>
      </c>
      <c r="Q50" s="149">
        <v>0</v>
      </c>
      <c r="R50" s="153">
        <v>70</v>
      </c>
    </row>
    <row r="51" spans="1:18" ht="15.95" customHeight="1" x14ac:dyDescent="0.25">
      <c r="A51" s="67"/>
      <c r="B51" s="88" t="s">
        <v>103</v>
      </c>
      <c r="C51" s="146">
        <v>2</v>
      </c>
      <c r="D51" s="141">
        <v>1</v>
      </c>
      <c r="E51" s="141">
        <v>0</v>
      </c>
      <c r="F51" s="141">
        <v>3</v>
      </c>
      <c r="G51" s="141">
        <v>0</v>
      </c>
      <c r="H51" s="141">
        <v>1</v>
      </c>
      <c r="I51" s="141">
        <v>29</v>
      </c>
      <c r="J51" s="141">
        <v>17</v>
      </c>
      <c r="K51" s="141">
        <v>3</v>
      </c>
      <c r="L51" s="141">
        <v>8</v>
      </c>
      <c r="M51" s="141">
        <v>5</v>
      </c>
      <c r="N51" s="141">
        <v>0</v>
      </c>
      <c r="O51" s="141">
        <v>1</v>
      </c>
      <c r="P51" s="141">
        <v>0</v>
      </c>
      <c r="Q51" s="147">
        <v>0</v>
      </c>
      <c r="R51" s="154">
        <v>70</v>
      </c>
    </row>
    <row r="52" spans="1:18" ht="15.95" customHeight="1" x14ac:dyDescent="0.25">
      <c r="A52" s="60"/>
      <c r="B52" s="89" t="s">
        <v>96</v>
      </c>
      <c r="C52" s="148">
        <v>2</v>
      </c>
      <c r="D52" s="140">
        <v>0</v>
      </c>
      <c r="E52" s="140">
        <v>0</v>
      </c>
      <c r="F52" s="140">
        <v>5</v>
      </c>
      <c r="G52" s="140">
        <v>0</v>
      </c>
      <c r="H52" s="140">
        <v>4</v>
      </c>
      <c r="I52" s="140">
        <v>14</v>
      </c>
      <c r="J52" s="140">
        <v>14</v>
      </c>
      <c r="K52" s="140">
        <v>0</v>
      </c>
      <c r="L52" s="140">
        <v>10</v>
      </c>
      <c r="M52" s="140">
        <v>7</v>
      </c>
      <c r="N52" s="140">
        <v>4</v>
      </c>
      <c r="O52" s="140">
        <v>9</v>
      </c>
      <c r="P52" s="140">
        <v>0</v>
      </c>
      <c r="Q52" s="149">
        <v>0</v>
      </c>
      <c r="R52" s="153">
        <v>69</v>
      </c>
    </row>
    <row r="53" spans="1:18" ht="15.75" thickBot="1" x14ac:dyDescent="0.3">
      <c r="A53" s="69"/>
      <c r="B53" s="88" t="s">
        <v>97</v>
      </c>
      <c r="C53" s="150">
        <v>2</v>
      </c>
      <c r="D53" s="151">
        <v>0</v>
      </c>
      <c r="E53" s="151">
        <v>0</v>
      </c>
      <c r="F53" s="151">
        <v>5</v>
      </c>
      <c r="G53" s="151">
        <v>0</v>
      </c>
      <c r="H53" s="151">
        <v>4</v>
      </c>
      <c r="I53" s="151">
        <v>14</v>
      </c>
      <c r="J53" s="151">
        <v>14</v>
      </c>
      <c r="K53" s="151">
        <v>0</v>
      </c>
      <c r="L53" s="151">
        <v>10</v>
      </c>
      <c r="M53" s="151">
        <v>7</v>
      </c>
      <c r="N53" s="151">
        <v>4</v>
      </c>
      <c r="O53" s="151">
        <v>9</v>
      </c>
      <c r="P53" s="151">
        <v>0</v>
      </c>
      <c r="Q53" s="152">
        <v>0</v>
      </c>
      <c r="R53" s="154">
        <v>69</v>
      </c>
    </row>
    <row r="54" spans="1:18" s="10" customFormat="1" ht="15.75" x14ac:dyDescent="0.2">
      <c r="B54" s="94" t="s">
        <v>17</v>
      </c>
      <c r="C54" s="155">
        <f t="shared" ref="C54:R54" si="0">SUM(C10:C53)/2</f>
        <v>78</v>
      </c>
      <c r="D54" s="156">
        <f t="shared" si="0"/>
        <v>23</v>
      </c>
      <c r="E54" s="156">
        <f t="shared" si="0"/>
        <v>47</v>
      </c>
      <c r="F54" s="156">
        <f t="shared" si="0"/>
        <v>297</v>
      </c>
      <c r="G54" s="156">
        <f t="shared" si="0"/>
        <v>2</v>
      </c>
      <c r="H54" s="156">
        <f t="shared" si="0"/>
        <v>79</v>
      </c>
      <c r="I54" s="156">
        <f t="shared" si="0"/>
        <v>309</v>
      </c>
      <c r="J54" s="156">
        <f t="shared" si="0"/>
        <v>393</v>
      </c>
      <c r="K54" s="156">
        <f t="shared" si="0"/>
        <v>98</v>
      </c>
      <c r="L54" s="156">
        <f t="shared" si="0"/>
        <v>278</v>
      </c>
      <c r="M54" s="156">
        <f t="shared" si="0"/>
        <v>210</v>
      </c>
      <c r="N54" s="156">
        <f t="shared" si="0"/>
        <v>63</v>
      </c>
      <c r="O54" s="156">
        <f t="shared" si="0"/>
        <v>164</v>
      </c>
      <c r="P54" s="156">
        <f t="shared" si="0"/>
        <v>5</v>
      </c>
      <c r="Q54" s="157">
        <f t="shared" si="0"/>
        <v>5</v>
      </c>
      <c r="R54" s="95">
        <f t="shared" si="0"/>
        <v>2051</v>
      </c>
    </row>
    <row r="55" spans="1:18" ht="41.25" customHeight="1" x14ac:dyDescent="0.25">
      <c r="B55" s="159" t="s">
        <v>170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2"/>
      <c r="Q55" s="12"/>
      <c r="R55" s="12"/>
    </row>
    <row r="56" spans="1:18" x14ac:dyDescent="0.25">
      <c r="B56" s="15" t="s">
        <v>171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4"/>
    </row>
    <row r="57" spans="1:18" ht="15.75" x14ac:dyDescent="0.25">
      <c r="B57" s="46" t="s">
        <v>63</v>
      </c>
      <c r="C57" s="47"/>
      <c r="D57" s="47"/>
      <c r="E57" s="47"/>
      <c r="F57" s="47"/>
      <c r="G57" s="47"/>
      <c r="H57" s="47"/>
      <c r="I57" s="47"/>
      <c r="J57" s="48"/>
      <c r="K57" s="47"/>
      <c r="L57" s="47"/>
      <c r="M57" s="47"/>
      <c r="N57" s="47"/>
      <c r="O57" s="47"/>
      <c r="P57" s="47"/>
      <c r="Q57" s="47"/>
      <c r="R57" s="49"/>
    </row>
    <row r="58" spans="1:18" x14ac:dyDescent="0.25">
      <c r="B58" s="50" t="s">
        <v>64</v>
      </c>
      <c r="C58" s="51"/>
      <c r="D58" s="17"/>
      <c r="E58" s="51"/>
      <c r="F58" s="52" t="s">
        <v>65</v>
      </c>
      <c r="G58" s="42"/>
      <c r="H58" s="53"/>
      <c r="I58" s="53"/>
      <c r="J58" s="53"/>
      <c r="K58" s="42"/>
      <c r="L58" s="53"/>
      <c r="M58" s="53"/>
      <c r="N58" s="53"/>
      <c r="O58" s="54" t="s">
        <v>66</v>
      </c>
      <c r="P58" s="42"/>
      <c r="Q58" s="53"/>
      <c r="R58" s="49"/>
    </row>
    <row r="59" spans="1:18" x14ac:dyDescent="0.25">
      <c r="B59" s="52" t="s">
        <v>67</v>
      </c>
      <c r="C59" s="51"/>
      <c r="D59" s="17"/>
      <c r="E59" s="51"/>
      <c r="F59" s="52" t="s">
        <v>68</v>
      </c>
      <c r="G59" s="42"/>
      <c r="H59" s="55"/>
      <c r="I59" s="55"/>
      <c r="J59" s="55"/>
      <c r="K59" s="42"/>
      <c r="L59" s="55"/>
      <c r="M59" s="55"/>
      <c r="N59" s="55"/>
      <c r="O59" s="54" t="s">
        <v>69</v>
      </c>
      <c r="P59" s="42"/>
      <c r="Q59" s="56"/>
      <c r="R59" s="49"/>
    </row>
    <row r="60" spans="1:18" x14ac:dyDescent="0.25">
      <c r="B60" s="52" t="s">
        <v>70</v>
      </c>
      <c r="C60" s="51"/>
      <c r="D60" s="17"/>
      <c r="E60" s="51"/>
      <c r="F60" s="52" t="s">
        <v>71</v>
      </c>
      <c r="G60" s="42"/>
      <c r="H60" s="55"/>
      <c r="I60" s="55"/>
      <c r="J60" s="55"/>
      <c r="K60" s="42"/>
      <c r="L60" s="55"/>
      <c r="M60" s="55"/>
      <c r="N60" s="55"/>
      <c r="O60" s="54" t="s">
        <v>72</v>
      </c>
      <c r="P60" s="42"/>
      <c r="Q60" s="56"/>
      <c r="R60" s="49"/>
    </row>
    <row r="61" spans="1:18" x14ac:dyDescent="0.25">
      <c r="B61" s="52" t="s">
        <v>73</v>
      </c>
      <c r="C61" s="51"/>
      <c r="D61" s="17"/>
      <c r="E61" s="51"/>
      <c r="F61" s="50" t="s">
        <v>74</v>
      </c>
      <c r="G61" s="42"/>
      <c r="H61" s="55"/>
      <c r="I61" s="55"/>
      <c r="J61" s="55"/>
      <c r="K61" s="42"/>
      <c r="L61" s="55"/>
      <c r="M61" s="55"/>
      <c r="N61" s="55"/>
      <c r="O61" s="54" t="s">
        <v>75</v>
      </c>
      <c r="P61" s="42"/>
      <c r="Q61" s="56"/>
      <c r="R61" s="49"/>
    </row>
    <row r="62" spans="1:18" x14ac:dyDescent="0.25">
      <c r="B62" s="52" t="s">
        <v>76</v>
      </c>
      <c r="C62" s="51"/>
      <c r="D62" s="17"/>
      <c r="E62" s="51"/>
      <c r="F62" s="54" t="s">
        <v>77</v>
      </c>
      <c r="G62" s="42"/>
      <c r="H62" s="55"/>
      <c r="I62" s="55"/>
      <c r="J62" s="55"/>
      <c r="K62" s="42"/>
      <c r="L62" s="55"/>
      <c r="M62" s="55"/>
      <c r="N62" s="55"/>
      <c r="O62" s="54" t="s">
        <v>78</v>
      </c>
      <c r="P62" s="42"/>
      <c r="Q62" s="56"/>
      <c r="R62" s="49"/>
    </row>
    <row r="63" spans="1:18" x14ac:dyDescent="0.25">
      <c r="B63" s="52" t="s">
        <v>79</v>
      </c>
      <c r="C63" s="51"/>
      <c r="D63" s="17"/>
      <c r="E63" s="51"/>
      <c r="F63" s="54" t="s">
        <v>80</v>
      </c>
      <c r="G63" s="42"/>
      <c r="H63" s="55"/>
      <c r="I63" s="55"/>
      <c r="J63" s="55"/>
      <c r="K63" s="42"/>
      <c r="L63" s="55"/>
      <c r="M63" s="55"/>
      <c r="N63" s="55"/>
      <c r="O63" s="45"/>
      <c r="P63" s="42"/>
      <c r="Q63" s="56"/>
      <c r="R63" s="49"/>
    </row>
    <row r="64" spans="1:18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</sheetData>
  <mergeCells count="9">
    <mergeCell ref="B8:B9"/>
    <mergeCell ref="C8:Q8"/>
    <mergeCell ref="R8:R9"/>
    <mergeCell ref="B1:R1"/>
    <mergeCell ref="B3:R3"/>
    <mergeCell ref="B4:R4"/>
    <mergeCell ref="B5:R5"/>
    <mergeCell ref="B6:R6"/>
    <mergeCell ref="B55:O55"/>
  </mergeCells>
  <printOptions horizontalCentered="1" verticalCentered="1"/>
  <pageMargins left="0" right="0" top="0" bottom="0" header="0" footer="0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C43</vt:lpstr>
      <vt:lpstr>G10</vt:lpstr>
      <vt:lpstr>C45</vt:lpstr>
      <vt:lpstr>C47</vt:lpstr>
      <vt:lpstr>C48</vt:lpstr>
      <vt:lpstr>'C43'!Área_de_impresión</vt:lpstr>
      <vt:lpstr>'C45'!Área_de_impresión</vt:lpstr>
      <vt:lpstr>'C47'!Área_de_impresión</vt:lpstr>
      <vt:lpstr>'C48'!Área_de_impresión</vt:lpstr>
      <vt:lpstr>'G10'!Área_de_impresión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Javier Rodriguez Casas</dc:creator>
  <cp:lastModifiedBy>William Bardales Chavez</cp:lastModifiedBy>
  <cp:lastPrinted>2020-07-01T15:39:23Z</cp:lastPrinted>
  <dcterms:created xsi:type="dcterms:W3CDTF">2018-04-17T13:25:14Z</dcterms:created>
  <dcterms:modified xsi:type="dcterms:W3CDTF">2020-07-01T15:39:58Z</dcterms:modified>
</cp:coreProperties>
</file>