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1185" yWindow="315" windowWidth="24945" windowHeight="14535" tabRatio="839" activeTab="10"/>
  </bookViews>
  <sheets>
    <sheet name="C-119" sheetId="1" r:id="rId1"/>
    <sheet name="C-120" sheetId="23" r:id="rId2"/>
    <sheet name="C-121" sheetId="10" r:id="rId3"/>
    <sheet name="C-122" sheetId="14" r:id="rId4"/>
    <sheet name="C-123" sheetId="5" r:id="rId5"/>
    <sheet name="C-124" sheetId="11" r:id="rId6"/>
    <sheet name="C-125" sheetId="15" r:id="rId7"/>
    <sheet name="C-126" sheetId="16" r:id="rId8"/>
    <sheet name="C-127" sheetId="20" r:id="rId9"/>
    <sheet name="C-128" sheetId="22" r:id="rId10"/>
    <sheet name="C-129" sheetId="25" r:id="rId11"/>
  </sheets>
  <definedNames>
    <definedName name="_Fill" hidden="1">#REF!</definedName>
    <definedName name="_xlnm.Print_Area" localSheetId="0">'C-119'!$B$1:$P$35</definedName>
    <definedName name="_xlnm.Print_Area" localSheetId="1">'C-120'!$B$2:$P$36</definedName>
    <definedName name="_xlnm.Print_Area" localSheetId="2">'C-121'!$B$2:$R$86</definedName>
    <definedName name="_xlnm.Print_Area" localSheetId="3">'C-122'!$B$2:$AB$94</definedName>
    <definedName name="_xlnm.Print_Area" localSheetId="4">'C-123'!$C$1:$AC$42</definedName>
    <definedName name="_xlnm.Print_Area" localSheetId="5">'C-124'!$C$1:$S$58</definedName>
    <definedName name="_xlnm.Print_Area" localSheetId="6">'C-125'!$B$3:$L$41</definedName>
    <definedName name="_xlnm.Print_Area" localSheetId="7">'C-126'!$C$2:$M$39</definedName>
    <definedName name="_xlnm.Print_Area" localSheetId="8">'C-127'!$B$2:$L$76</definedName>
    <definedName name="_xlnm.Print_Area" localSheetId="9">'C-128'!$B$2:$AB$71</definedName>
    <definedName name="_xlnm.Print_Area" localSheetId="10">'C-129'!$B$2:$L$43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6" l="1"/>
  <c r="R16" i="16" s="1"/>
  <c r="E40" i="22"/>
  <c r="E31" i="22"/>
  <c r="E27" i="22"/>
  <c r="E23" i="22"/>
  <c r="E19" i="22"/>
  <c r="E17" i="22"/>
  <c r="E14" i="22"/>
  <c r="E12" i="22"/>
  <c r="E9" i="22"/>
  <c r="E54" i="22" s="1"/>
  <c r="E49" i="22"/>
  <c r="AA49" i="22" s="1"/>
  <c r="G49" i="22"/>
  <c r="I49" i="22"/>
  <c r="K49" i="22"/>
  <c r="M49" i="22"/>
  <c r="O49" i="22"/>
  <c r="Q49" i="22"/>
  <c r="S49" i="22"/>
  <c r="U49" i="22"/>
  <c r="W49" i="22"/>
  <c r="Y49" i="22"/>
  <c r="C49" i="22"/>
  <c r="AA50" i="22"/>
  <c r="G31" i="22"/>
  <c r="I31" i="22"/>
  <c r="K31" i="22"/>
  <c r="M31" i="22"/>
  <c r="M54" i="22" s="1"/>
  <c r="O31" i="22"/>
  <c r="Q31" i="22"/>
  <c r="S31" i="22"/>
  <c r="U31" i="22"/>
  <c r="W31" i="22"/>
  <c r="Y31" i="22"/>
  <c r="C31" i="22"/>
  <c r="AA33" i="22"/>
  <c r="C40" i="22"/>
  <c r="G14" i="22"/>
  <c r="I14" i="22"/>
  <c r="K14" i="22"/>
  <c r="M14" i="22"/>
  <c r="O14" i="22"/>
  <c r="Q14" i="22"/>
  <c r="S14" i="22"/>
  <c r="U14" i="22"/>
  <c r="W14" i="22"/>
  <c r="Y14" i="22"/>
  <c r="C14" i="22"/>
  <c r="AA15" i="22"/>
  <c r="AA16" i="22"/>
  <c r="AA14" i="22"/>
  <c r="Y23" i="22"/>
  <c r="W23" i="22"/>
  <c r="U23" i="22"/>
  <c r="S23" i="22"/>
  <c r="Q23" i="22"/>
  <c r="O23" i="22"/>
  <c r="M23" i="22"/>
  <c r="K23" i="22"/>
  <c r="K54" i="22" s="1"/>
  <c r="I23" i="22"/>
  <c r="AA23" i="22" s="1"/>
  <c r="G23" i="22"/>
  <c r="C23" i="22"/>
  <c r="AA24" i="22"/>
  <c r="AA25" i="22"/>
  <c r="AA26" i="22"/>
  <c r="Y12" i="22"/>
  <c r="W12" i="22"/>
  <c r="W54" i="22" s="1"/>
  <c r="U12" i="22"/>
  <c r="S12" i="22"/>
  <c r="Q12" i="22"/>
  <c r="O12" i="22"/>
  <c r="M12" i="22"/>
  <c r="K12" i="22"/>
  <c r="I12" i="22"/>
  <c r="I54" i="22" s="1"/>
  <c r="G12" i="22"/>
  <c r="E21" i="22"/>
  <c r="E34" i="22"/>
  <c r="E36" i="22"/>
  <c r="E38" i="22"/>
  <c r="E44" i="22"/>
  <c r="E47" i="22"/>
  <c r="E51" i="22"/>
  <c r="AA13" i="22"/>
  <c r="C12" i="22"/>
  <c r="AA12" i="22" s="1"/>
  <c r="Y58" i="14"/>
  <c r="W58" i="14"/>
  <c r="U58" i="14"/>
  <c r="S58" i="14"/>
  <c r="Q58" i="14"/>
  <c r="O58" i="14"/>
  <c r="M58" i="14"/>
  <c r="K58" i="14"/>
  <c r="AA58" i="14" s="1"/>
  <c r="I58" i="14"/>
  <c r="G58" i="14"/>
  <c r="E58" i="14"/>
  <c r="C53" i="14"/>
  <c r="C58" i="14"/>
  <c r="AA59" i="14"/>
  <c r="AA55" i="14"/>
  <c r="Y46" i="14"/>
  <c r="W46" i="14"/>
  <c r="U46" i="14"/>
  <c r="S46" i="14"/>
  <c r="Q46" i="14"/>
  <c r="O46" i="14"/>
  <c r="M46" i="14"/>
  <c r="K46" i="14"/>
  <c r="I46" i="14"/>
  <c r="G46" i="14"/>
  <c r="AA46" i="14" s="1"/>
  <c r="E46" i="14"/>
  <c r="C46" i="14"/>
  <c r="AA47" i="14"/>
  <c r="AA48" i="14"/>
  <c r="AA34" i="14"/>
  <c r="Y26" i="14"/>
  <c r="W26" i="14"/>
  <c r="U26" i="14"/>
  <c r="S26" i="14"/>
  <c r="Q26" i="14"/>
  <c r="O26" i="14"/>
  <c r="M26" i="14"/>
  <c r="K26" i="14"/>
  <c r="I26" i="14"/>
  <c r="G26" i="14"/>
  <c r="E26" i="14"/>
  <c r="AA27" i="14"/>
  <c r="AA28" i="14"/>
  <c r="AA29" i="14"/>
  <c r="AA30" i="14"/>
  <c r="C26" i="14"/>
  <c r="AA26" i="14" s="1"/>
  <c r="Y17" i="14"/>
  <c r="Y73" i="14" s="1"/>
  <c r="W17" i="14"/>
  <c r="U17" i="14"/>
  <c r="S17" i="14"/>
  <c r="Q17" i="14"/>
  <c r="O17" i="14"/>
  <c r="M17" i="14"/>
  <c r="K17" i="14"/>
  <c r="K73" i="14" s="1"/>
  <c r="I17" i="14"/>
  <c r="AA17" i="14" s="1"/>
  <c r="G17" i="14"/>
  <c r="AA18" i="14"/>
  <c r="AA19" i="14"/>
  <c r="E17" i="14"/>
  <c r="C17" i="14"/>
  <c r="Y12" i="14"/>
  <c r="W12" i="14"/>
  <c r="U12" i="14"/>
  <c r="S12" i="14"/>
  <c r="Q12" i="14"/>
  <c r="O12" i="14"/>
  <c r="M12" i="14"/>
  <c r="K12" i="14"/>
  <c r="I12" i="14"/>
  <c r="AA13" i="14"/>
  <c r="G12" i="14"/>
  <c r="G73" i="14" s="1"/>
  <c r="E12" i="14"/>
  <c r="C12" i="14"/>
  <c r="K60" i="20"/>
  <c r="I9" i="20"/>
  <c r="E14" i="20"/>
  <c r="K55" i="20"/>
  <c r="I55" i="20"/>
  <c r="G55" i="20"/>
  <c r="E55" i="20"/>
  <c r="C55" i="20"/>
  <c r="K27" i="20"/>
  <c r="I27" i="20"/>
  <c r="G27" i="20"/>
  <c r="E27" i="20"/>
  <c r="C27" i="20"/>
  <c r="E32" i="20"/>
  <c r="K14" i="20"/>
  <c r="I14" i="20"/>
  <c r="G14" i="20"/>
  <c r="C14" i="20"/>
  <c r="K16" i="20"/>
  <c r="I16" i="20"/>
  <c r="G16" i="20"/>
  <c r="E16" i="20"/>
  <c r="C16" i="20"/>
  <c r="C9" i="20"/>
  <c r="Q21" i="10"/>
  <c r="O21" i="10"/>
  <c r="M21" i="10"/>
  <c r="K21" i="10"/>
  <c r="I21" i="10"/>
  <c r="G21" i="10"/>
  <c r="E21" i="10"/>
  <c r="C28" i="10"/>
  <c r="C72" i="10"/>
  <c r="C24" i="10"/>
  <c r="C69" i="10"/>
  <c r="C77" i="10"/>
  <c r="C59" i="10"/>
  <c r="C14" i="10"/>
  <c r="C21" i="10"/>
  <c r="C64" i="10"/>
  <c r="C49" i="10"/>
  <c r="C19" i="10"/>
  <c r="E14" i="10"/>
  <c r="C12" i="10"/>
  <c r="C9" i="10"/>
  <c r="C85" i="10"/>
  <c r="AA12" i="14"/>
  <c r="C9" i="22"/>
  <c r="G9" i="22"/>
  <c r="I9" i="22"/>
  <c r="K9" i="22"/>
  <c r="M9" i="22"/>
  <c r="O9" i="22"/>
  <c r="Q9" i="22"/>
  <c r="Q54" i="22" s="1"/>
  <c r="S9" i="22"/>
  <c r="S54" i="22" s="1"/>
  <c r="U9" i="22"/>
  <c r="W9" i="22"/>
  <c r="Y9" i="22"/>
  <c r="AA10" i="22"/>
  <c r="AA11" i="22"/>
  <c r="C17" i="22"/>
  <c r="G17" i="22"/>
  <c r="I17" i="22"/>
  <c r="AA17" i="22" s="1"/>
  <c r="K17" i="22"/>
  <c r="M17" i="22"/>
  <c r="O17" i="22"/>
  <c r="Q17" i="22"/>
  <c r="S17" i="22"/>
  <c r="U17" i="22"/>
  <c r="W17" i="22"/>
  <c r="Y17" i="22"/>
  <c r="Y54" i="22" s="1"/>
  <c r="AA18" i="22"/>
  <c r="C19" i="22"/>
  <c r="G19" i="22"/>
  <c r="I19" i="22"/>
  <c r="K19" i="22"/>
  <c r="M19" i="22"/>
  <c r="O19" i="22"/>
  <c r="AA19" i="22" s="1"/>
  <c r="Q19" i="22"/>
  <c r="S19" i="22"/>
  <c r="U19" i="22"/>
  <c r="W19" i="22"/>
  <c r="Y19" i="22"/>
  <c r="AA20" i="22"/>
  <c r="C21" i="22"/>
  <c r="G21" i="22"/>
  <c r="AA21" i="22" s="1"/>
  <c r="I21" i="22"/>
  <c r="K21" i="22"/>
  <c r="M21" i="22"/>
  <c r="O21" i="22"/>
  <c r="Q21" i="22"/>
  <c r="S21" i="22"/>
  <c r="U21" i="22"/>
  <c r="W21" i="22"/>
  <c r="Y21" i="22"/>
  <c r="AA22" i="22"/>
  <c r="C27" i="22"/>
  <c r="G27" i="22"/>
  <c r="I27" i="22"/>
  <c r="K27" i="22"/>
  <c r="M27" i="22"/>
  <c r="O27" i="22"/>
  <c r="AA27" i="22" s="1"/>
  <c r="Q27" i="22"/>
  <c r="S27" i="22"/>
  <c r="U27" i="22"/>
  <c r="W27" i="22"/>
  <c r="Y27" i="22"/>
  <c r="AA28" i="22"/>
  <c r="AA29" i="22"/>
  <c r="AA30" i="22"/>
  <c r="AA31" i="22"/>
  <c r="AA32" i="22"/>
  <c r="C34" i="22"/>
  <c r="G34" i="22"/>
  <c r="I34" i="22"/>
  <c r="K34" i="22"/>
  <c r="M34" i="22"/>
  <c r="O34" i="22"/>
  <c r="Q34" i="22"/>
  <c r="AA34" i="22" s="1"/>
  <c r="S34" i="22"/>
  <c r="U34" i="22"/>
  <c r="W34" i="22"/>
  <c r="Y34" i="22"/>
  <c r="AA35" i="22"/>
  <c r="C36" i="22"/>
  <c r="G36" i="22"/>
  <c r="AA36" i="22" s="1"/>
  <c r="I36" i="22"/>
  <c r="K36" i="22"/>
  <c r="M36" i="22"/>
  <c r="O36" i="22"/>
  <c r="Q36" i="22"/>
  <c r="S36" i="22"/>
  <c r="U36" i="22"/>
  <c r="W36" i="22"/>
  <c r="Y36" i="22"/>
  <c r="AA37" i="22"/>
  <c r="C38" i="22"/>
  <c r="G38" i="22"/>
  <c r="I38" i="22"/>
  <c r="K38" i="22"/>
  <c r="M38" i="22"/>
  <c r="O38" i="22"/>
  <c r="Q38" i="22"/>
  <c r="AA38" i="22" s="1"/>
  <c r="S38" i="22"/>
  <c r="U38" i="22"/>
  <c r="W38" i="22"/>
  <c r="Y38" i="22"/>
  <c r="AA39" i="22"/>
  <c r="G40" i="22"/>
  <c r="I40" i="22"/>
  <c r="K40" i="22"/>
  <c r="M40" i="22"/>
  <c r="O40" i="22"/>
  <c r="Q40" i="22"/>
  <c r="S40" i="22"/>
  <c r="U40" i="22"/>
  <c r="W40" i="22"/>
  <c r="Y40" i="22"/>
  <c r="AA41" i="22"/>
  <c r="AA42" i="22"/>
  <c r="AA43" i="22"/>
  <c r="C44" i="22"/>
  <c r="G44" i="22"/>
  <c r="I44" i="22"/>
  <c r="K44" i="22"/>
  <c r="M44" i="22"/>
  <c r="O44" i="22"/>
  <c r="O54" i="22" s="1"/>
  <c r="Q44" i="22"/>
  <c r="S44" i="22"/>
  <c r="U44" i="22"/>
  <c r="W44" i="22"/>
  <c r="Y44" i="22"/>
  <c r="AA45" i="22"/>
  <c r="AA46" i="22"/>
  <c r="C47" i="22"/>
  <c r="AA47" i="22" s="1"/>
  <c r="G47" i="22"/>
  <c r="I47" i="22"/>
  <c r="K47" i="22"/>
  <c r="M47" i="22"/>
  <c r="O47" i="22"/>
  <c r="Q47" i="22"/>
  <c r="S47" i="22"/>
  <c r="U47" i="22"/>
  <c r="U54" i="22" s="1"/>
  <c r="W47" i="22"/>
  <c r="Y47" i="22"/>
  <c r="AA48" i="22"/>
  <c r="C51" i="22"/>
  <c r="G51" i="22"/>
  <c r="I51" i="22"/>
  <c r="K51" i="22"/>
  <c r="M51" i="22"/>
  <c r="AA51" i="22" s="1"/>
  <c r="O51" i="22"/>
  <c r="Q51" i="22"/>
  <c r="S51" i="22"/>
  <c r="U51" i="22"/>
  <c r="W51" i="22"/>
  <c r="Y51" i="22"/>
  <c r="AA52" i="22"/>
  <c r="E9" i="20"/>
  <c r="E75" i="20" s="1"/>
  <c r="G9" i="20"/>
  <c r="K9" i="20"/>
  <c r="C12" i="20"/>
  <c r="E12" i="20"/>
  <c r="G12" i="20"/>
  <c r="I12" i="20"/>
  <c r="K12" i="20"/>
  <c r="K75" i="20" s="1"/>
  <c r="C19" i="20"/>
  <c r="C75" i="20" s="1"/>
  <c r="E19" i="20"/>
  <c r="G19" i="20"/>
  <c r="I19" i="20"/>
  <c r="K19" i="20"/>
  <c r="C23" i="20"/>
  <c r="E23" i="20"/>
  <c r="G23" i="20"/>
  <c r="G75" i="20" s="1"/>
  <c r="I23" i="20"/>
  <c r="I75" i="20" s="1"/>
  <c r="K23" i="20"/>
  <c r="C25" i="20"/>
  <c r="E25" i="20"/>
  <c r="G25" i="20"/>
  <c r="I25" i="20"/>
  <c r="K25" i="20"/>
  <c r="C32" i="20"/>
  <c r="G32" i="20"/>
  <c r="I32" i="20"/>
  <c r="K32" i="20"/>
  <c r="C38" i="20"/>
  <c r="E38" i="20"/>
  <c r="G38" i="20"/>
  <c r="I38" i="20"/>
  <c r="K38" i="20"/>
  <c r="C42" i="20"/>
  <c r="E42" i="20"/>
  <c r="G42" i="20"/>
  <c r="I42" i="20"/>
  <c r="K42" i="20"/>
  <c r="C44" i="20"/>
  <c r="E44" i="20"/>
  <c r="G44" i="20"/>
  <c r="I44" i="20"/>
  <c r="K44" i="20"/>
  <c r="C46" i="20"/>
  <c r="E46" i="20"/>
  <c r="G46" i="20"/>
  <c r="I46" i="20"/>
  <c r="K46" i="20"/>
  <c r="C49" i="20"/>
  <c r="E49" i="20"/>
  <c r="G49" i="20"/>
  <c r="I49" i="20"/>
  <c r="K49" i="20"/>
  <c r="C51" i="20"/>
  <c r="E51" i="20"/>
  <c r="G51" i="20"/>
  <c r="I51" i="20"/>
  <c r="K51" i="20"/>
  <c r="C53" i="20"/>
  <c r="E53" i="20"/>
  <c r="G53" i="20"/>
  <c r="I53" i="20"/>
  <c r="K53" i="20"/>
  <c r="C60" i="20"/>
  <c r="E60" i="20"/>
  <c r="G60" i="20"/>
  <c r="I60" i="20"/>
  <c r="C63" i="20"/>
  <c r="E63" i="20"/>
  <c r="G63" i="20"/>
  <c r="I63" i="20"/>
  <c r="K63" i="20"/>
  <c r="C68" i="20"/>
  <c r="E68" i="20"/>
  <c r="G68" i="20"/>
  <c r="I68" i="20"/>
  <c r="K68" i="20"/>
  <c r="C70" i="20"/>
  <c r="E70" i="20"/>
  <c r="G70" i="20"/>
  <c r="I70" i="20"/>
  <c r="K70" i="20"/>
  <c r="C72" i="20"/>
  <c r="E72" i="20"/>
  <c r="G72" i="20"/>
  <c r="I72" i="20"/>
  <c r="K72" i="20"/>
  <c r="C23" i="15"/>
  <c r="N18" i="15"/>
  <c r="E23" i="15"/>
  <c r="O18" i="15" s="1"/>
  <c r="G23" i="15"/>
  <c r="I23" i="15"/>
  <c r="O26" i="15" s="1"/>
  <c r="K23" i="15"/>
  <c r="P26" i="15"/>
  <c r="AB7" i="5"/>
  <c r="AB8" i="5"/>
  <c r="AB23" i="5" s="1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D23" i="5"/>
  <c r="F23" i="5"/>
  <c r="H23" i="5"/>
  <c r="J23" i="5"/>
  <c r="L23" i="5"/>
  <c r="N23" i="5"/>
  <c r="P23" i="5"/>
  <c r="R23" i="5"/>
  <c r="T23" i="5"/>
  <c r="V23" i="5"/>
  <c r="X23" i="5"/>
  <c r="Z23" i="5"/>
  <c r="C9" i="14"/>
  <c r="E9" i="14"/>
  <c r="G9" i="14"/>
  <c r="I9" i="14"/>
  <c r="K9" i="14"/>
  <c r="M9" i="14"/>
  <c r="AA9" i="14" s="1"/>
  <c r="O9" i="14"/>
  <c r="O73" i="14" s="1"/>
  <c r="Q9" i="14"/>
  <c r="S9" i="14"/>
  <c r="U9" i="14"/>
  <c r="U73" i="14" s="1"/>
  <c r="W9" i="14"/>
  <c r="Y9" i="14"/>
  <c r="AA10" i="14"/>
  <c r="AA11" i="14"/>
  <c r="C14" i="14"/>
  <c r="AA14" i="14" s="1"/>
  <c r="E14" i="14"/>
  <c r="G14" i="14"/>
  <c r="I14" i="14"/>
  <c r="I73" i="14" s="1"/>
  <c r="K14" i="14"/>
  <c r="M14" i="14"/>
  <c r="O14" i="14"/>
  <c r="Q14" i="14"/>
  <c r="S14" i="14"/>
  <c r="S73" i="14" s="1"/>
  <c r="U14" i="14"/>
  <c r="W14" i="14"/>
  <c r="Y14" i="14"/>
  <c r="AA15" i="14"/>
  <c r="AA16" i="14"/>
  <c r="C20" i="14"/>
  <c r="E20" i="14"/>
  <c r="AA20" i="14" s="1"/>
  <c r="G20" i="14"/>
  <c r="I20" i="14"/>
  <c r="K20" i="14"/>
  <c r="M20" i="14"/>
  <c r="O20" i="14"/>
  <c r="Q20" i="14"/>
  <c r="S20" i="14"/>
  <c r="U20" i="14"/>
  <c r="W20" i="14"/>
  <c r="W73" i="14" s="1"/>
  <c r="Y20" i="14"/>
  <c r="AA21" i="14"/>
  <c r="C22" i="14"/>
  <c r="AA22" i="14" s="1"/>
  <c r="E22" i="14"/>
  <c r="G22" i="14"/>
  <c r="I22" i="14"/>
  <c r="K22" i="14"/>
  <c r="M22" i="14"/>
  <c r="O22" i="14"/>
  <c r="Q22" i="14"/>
  <c r="S22" i="14"/>
  <c r="U22" i="14"/>
  <c r="W22" i="14"/>
  <c r="Y22" i="14"/>
  <c r="AA23" i="14"/>
  <c r="C24" i="14"/>
  <c r="AA24" i="14" s="1"/>
  <c r="E24" i="14"/>
  <c r="G24" i="14"/>
  <c r="I24" i="14"/>
  <c r="K24" i="14"/>
  <c r="M24" i="14"/>
  <c r="O24" i="14"/>
  <c r="Q24" i="14"/>
  <c r="S24" i="14"/>
  <c r="U24" i="14"/>
  <c r="W24" i="14"/>
  <c r="Y24" i="14"/>
  <c r="AA25" i="14"/>
  <c r="C31" i="14"/>
  <c r="E31" i="14"/>
  <c r="G31" i="14"/>
  <c r="AA31" i="14" s="1"/>
  <c r="I31" i="14"/>
  <c r="K31" i="14"/>
  <c r="M31" i="14"/>
  <c r="O31" i="14"/>
  <c r="Q31" i="14"/>
  <c r="S31" i="14"/>
  <c r="U31" i="14"/>
  <c r="W31" i="14"/>
  <c r="Y31" i="14"/>
  <c r="AA32" i="14"/>
  <c r="AA33" i="14"/>
  <c r="AA35" i="14"/>
  <c r="C36" i="14"/>
  <c r="E36" i="14"/>
  <c r="G36" i="14"/>
  <c r="I36" i="14"/>
  <c r="AA36" i="14" s="1"/>
  <c r="K36" i="14"/>
  <c r="M36" i="14"/>
  <c r="O36" i="14"/>
  <c r="Q36" i="14"/>
  <c r="S36" i="14"/>
  <c r="U36" i="14"/>
  <c r="W36" i="14"/>
  <c r="Y36" i="14"/>
  <c r="AA37" i="14"/>
  <c r="AA38" i="14"/>
  <c r="C39" i="14"/>
  <c r="E39" i="14"/>
  <c r="G39" i="14"/>
  <c r="I39" i="14"/>
  <c r="K39" i="14"/>
  <c r="M39" i="14"/>
  <c r="AA39" i="14" s="1"/>
  <c r="O39" i="14"/>
  <c r="Q39" i="14"/>
  <c r="S39" i="14"/>
  <c r="U39" i="14"/>
  <c r="W39" i="14"/>
  <c r="Y39" i="14"/>
  <c r="AA40" i="14"/>
  <c r="C41" i="14"/>
  <c r="E41" i="14"/>
  <c r="G41" i="14"/>
  <c r="I41" i="14"/>
  <c r="K41" i="14"/>
  <c r="M41" i="14"/>
  <c r="O41" i="14"/>
  <c r="Q41" i="14"/>
  <c r="S41" i="14"/>
  <c r="U41" i="14"/>
  <c r="W41" i="14"/>
  <c r="Y41" i="14"/>
  <c r="AA42" i="14"/>
  <c r="C43" i="14"/>
  <c r="E43" i="14"/>
  <c r="G43" i="14"/>
  <c r="I43" i="14"/>
  <c r="K43" i="14"/>
  <c r="AA43" i="14" s="1"/>
  <c r="M43" i="14"/>
  <c r="O43" i="14"/>
  <c r="Q43" i="14"/>
  <c r="S43" i="14"/>
  <c r="U43" i="14"/>
  <c r="W43" i="14"/>
  <c r="Y43" i="14"/>
  <c r="AA44" i="14"/>
  <c r="AA45" i="14"/>
  <c r="C49" i="14"/>
  <c r="E49" i="14"/>
  <c r="AA49" i="14" s="1"/>
  <c r="G49" i="14"/>
  <c r="I49" i="14"/>
  <c r="K49" i="14"/>
  <c r="M49" i="14"/>
  <c r="O49" i="14"/>
  <c r="Q49" i="14"/>
  <c r="S49" i="14"/>
  <c r="U49" i="14"/>
  <c r="W49" i="14"/>
  <c r="Y49" i="14"/>
  <c r="AA50" i="14"/>
  <c r="C51" i="14"/>
  <c r="AA51" i="14" s="1"/>
  <c r="E51" i="14"/>
  <c r="G51" i="14"/>
  <c r="I51" i="14"/>
  <c r="K51" i="14"/>
  <c r="M51" i="14"/>
  <c r="O51" i="14"/>
  <c r="Q51" i="14"/>
  <c r="S51" i="14"/>
  <c r="U51" i="14"/>
  <c r="W51" i="14"/>
  <c r="Y51" i="14"/>
  <c r="AA52" i="14"/>
  <c r="E53" i="14"/>
  <c r="G53" i="14"/>
  <c r="I53" i="14"/>
  <c r="K53" i="14"/>
  <c r="M53" i="14"/>
  <c r="O53" i="14"/>
  <c r="Q53" i="14"/>
  <c r="S53" i="14"/>
  <c r="U53" i="14"/>
  <c r="W53" i="14"/>
  <c r="Y53" i="14"/>
  <c r="AA54" i="14"/>
  <c r="AA53" i="14" s="1"/>
  <c r="AA56" i="14"/>
  <c r="AA57" i="14"/>
  <c r="AA60" i="14"/>
  <c r="C61" i="14"/>
  <c r="E61" i="14"/>
  <c r="G61" i="14"/>
  <c r="I61" i="14"/>
  <c r="K61" i="14"/>
  <c r="AA61" i="14" s="1"/>
  <c r="M61" i="14"/>
  <c r="O61" i="14"/>
  <c r="Q61" i="14"/>
  <c r="S61" i="14"/>
  <c r="U61" i="14"/>
  <c r="W61" i="14"/>
  <c r="Y61" i="14"/>
  <c r="AA62" i="14"/>
  <c r="AA63" i="14"/>
  <c r="AA64" i="14"/>
  <c r="C65" i="14"/>
  <c r="E65" i="14"/>
  <c r="G65" i="14"/>
  <c r="I65" i="14"/>
  <c r="K65" i="14"/>
  <c r="M65" i="14"/>
  <c r="AA65" i="14" s="1"/>
  <c r="O65" i="14"/>
  <c r="Q65" i="14"/>
  <c r="S65" i="14"/>
  <c r="U65" i="14"/>
  <c r="W65" i="14"/>
  <c r="Y65" i="14"/>
  <c r="AA66" i="14"/>
  <c r="C67" i="14"/>
  <c r="AA67" i="14" s="1"/>
  <c r="E67" i="14"/>
  <c r="G67" i="14"/>
  <c r="I67" i="14"/>
  <c r="K67" i="14"/>
  <c r="M67" i="14"/>
  <c r="O67" i="14"/>
  <c r="Q67" i="14"/>
  <c r="S67" i="14"/>
  <c r="U67" i="14"/>
  <c r="W67" i="14"/>
  <c r="Y67" i="14"/>
  <c r="AA68" i="14"/>
  <c r="C69" i="14"/>
  <c r="E69" i="14"/>
  <c r="G69" i="14"/>
  <c r="I69" i="14"/>
  <c r="K69" i="14"/>
  <c r="M69" i="14"/>
  <c r="O69" i="14"/>
  <c r="Q69" i="14"/>
  <c r="S69" i="14"/>
  <c r="U69" i="14"/>
  <c r="W69" i="14"/>
  <c r="Y69" i="14"/>
  <c r="AA70" i="14"/>
  <c r="AA71" i="14"/>
  <c r="E9" i="10"/>
  <c r="E85" i="10" s="1"/>
  <c r="G9" i="10"/>
  <c r="I9" i="10"/>
  <c r="K9" i="10"/>
  <c r="M9" i="10"/>
  <c r="O9" i="10"/>
  <c r="O85" i="10" s="1"/>
  <c r="Q9" i="10"/>
  <c r="Q85" i="10" s="1"/>
  <c r="E12" i="10"/>
  <c r="M12" i="10"/>
  <c r="M85" i="10" s="1"/>
  <c r="O12" i="10"/>
  <c r="Q12" i="10"/>
  <c r="G14" i="10"/>
  <c r="G12" i="10"/>
  <c r="I14" i="10"/>
  <c r="I12" i="10"/>
  <c r="I85" i="10" s="1"/>
  <c r="K14" i="10"/>
  <c r="K12" i="10" s="1"/>
  <c r="K85" i="10" s="1"/>
  <c r="M14" i="10"/>
  <c r="O14" i="10"/>
  <c r="Q14" i="10"/>
  <c r="E19" i="10"/>
  <c r="G19" i="10"/>
  <c r="I19" i="10"/>
  <c r="K19" i="10"/>
  <c r="M19" i="10"/>
  <c r="O19" i="10"/>
  <c r="Q19" i="10"/>
  <c r="E24" i="10"/>
  <c r="G24" i="10"/>
  <c r="I24" i="10"/>
  <c r="K24" i="10"/>
  <c r="M24" i="10"/>
  <c r="O24" i="10"/>
  <c r="Q24" i="10"/>
  <c r="E28" i="10"/>
  <c r="G28" i="10"/>
  <c r="I28" i="10"/>
  <c r="K28" i="10"/>
  <c r="M28" i="10"/>
  <c r="O28" i="10"/>
  <c r="Q28" i="10"/>
  <c r="E30" i="10"/>
  <c r="G30" i="10"/>
  <c r="I30" i="10"/>
  <c r="K30" i="10"/>
  <c r="M30" i="10"/>
  <c r="O30" i="10"/>
  <c r="Q30" i="10"/>
  <c r="E32" i="10"/>
  <c r="G32" i="10"/>
  <c r="I32" i="10"/>
  <c r="K32" i="10"/>
  <c r="M32" i="10"/>
  <c r="O32" i="10"/>
  <c r="Q32" i="10"/>
  <c r="E37" i="10"/>
  <c r="G37" i="10"/>
  <c r="I37" i="10"/>
  <c r="K37" i="10"/>
  <c r="M37" i="10"/>
  <c r="O37" i="10"/>
  <c r="Q37" i="10"/>
  <c r="E43" i="10"/>
  <c r="G43" i="10"/>
  <c r="I43" i="10"/>
  <c r="K43" i="10"/>
  <c r="M43" i="10"/>
  <c r="O43" i="10"/>
  <c r="Q43" i="10"/>
  <c r="E47" i="10"/>
  <c r="G47" i="10"/>
  <c r="I47" i="10"/>
  <c r="K47" i="10"/>
  <c r="M47" i="10"/>
  <c r="O47" i="10"/>
  <c r="Q47" i="10"/>
  <c r="E49" i="10"/>
  <c r="G49" i="10"/>
  <c r="I49" i="10"/>
  <c r="K49" i="10"/>
  <c r="M49" i="10"/>
  <c r="O49" i="10"/>
  <c r="Q49" i="10"/>
  <c r="E51" i="10"/>
  <c r="G51" i="10"/>
  <c r="I51" i="10"/>
  <c r="K51" i="10"/>
  <c r="M51" i="10"/>
  <c r="O51" i="10"/>
  <c r="Q51" i="10"/>
  <c r="E54" i="10"/>
  <c r="G54" i="10"/>
  <c r="I54" i="10"/>
  <c r="K54" i="10"/>
  <c r="M54" i="10"/>
  <c r="O54" i="10"/>
  <c r="Q54" i="10"/>
  <c r="E57" i="10"/>
  <c r="G57" i="10"/>
  <c r="I57" i="10"/>
  <c r="K57" i="10"/>
  <c r="M57" i="10"/>
  <c r="O57" i="10"/>
  <c r="Q57" i="10"/>
  <c r="E59" i="10"/>
  <c r="G59" i="10"/>
  <c r="I59" i="10"/>
  <c r="K59" i="10"/>
  <c r="M59" i="10"/>
  <c r="O59" i="10"/>
  <c r="Q59" i="10"/>
  <c r="E62" i="10"/>
  <c r="G62" i="10"/>
  <c r="I62" i="10"/>
  <c r="K62" i="10"/>
  <c r="M62" i="10"/>
  <c r="O62" i="10"/>
  <c r="Q62" i="10"/>
  <c r="E64" i="10"/>
  <c r="G64" i="10"/>
  <c r="I64" i="10"/>
  <c r="K64" i="10"/>
  <c r="M64" i="10"/>
  <c r="O64" i="10"/>
  <c r="Q64" i="10"/>
  <c r="E69" i="10"/>
  <c r="G69" i="10"/>
  <c r="I69" i="10"/>
  <c r="K69" i="10"/>
  <c r="M69" i="10"/>
  <c r="O69" i="10"/>
  <c r="Q69" i="10"/>
  <c r="E72" i="10"/>
  <c r="G72" i="10"/>
  <c r="I72" i="10"/>
  <c r="K72" i="10"/>
  <c r="M72" i="10"/>
  <c r="O72" i="10"/>
  <c r="Q72" i="10"/>
  <c r="E77" i="10"/>
  <c r="G77" i="10"/>
  <c r="I77" i="10"/>
  <c r="K77" i="10"/>
  <c r="M77" i="10"/>
  <c r="O77" i="10"/>
  <c r="Q77" i="10"/>
  <c r="E79" i="10"/>
  <c r="G79" i="10"/>
  <c r="I79" i="10"/>
  <c r="K79" i="10"/>
  <c r="M79" i="10"/>
  <c r="O79" i="10"/>
  <c r="Q79" i="10"/>
  <c r="E81" i="10"/>
  <c r="G81" i="10"/>
  <c r="I81" i="10"/>
  <c r="K81" i="10"/>
  <c r="M81" i="10"/>
  <c r="O81" i="10"/>
  <c r="C21" i="23"/>
  <c r="R7" i="23" s="1"/>
  <c r="E21" i="23"/>
  <c r="S7" i="23" s="1"/>
  <c r="G21" i="23"/>
  <c r="T7" i="23" s="1"/>
  <c r="I21" i="23"/>
  <c r="K21" i="23"/>
  <c r="R9" i="23" s="1"/>
  <c r="M21" i="23"/>
  <c r="S9" i="23"/>
  <c r="O21" i="23"/>
  <c r="T9" i="23"/>
  <c r="Q73" i="14"/>
  <c r="E73" i="14"/>
  <c r="C54" i="22"/>
  <c r="G54" i="22"/>
  <c r="AA40" i="22"/>
  <c r="AA69" i="14"/>
  <c r="AA41" i="14"/>
  <c r="D21" i="16"/>
  <c r="Q13" i="16" s="1"/>
  <c r="F21" i="16"/>
  <c r="R13" i="16" s="1"/>
  <c r="H21" i="16"/>
  <c r="S13" i="16" s="1"/>
  <c r="J21" i="16"/>
  <c r="Q16" i="16"/>
  <c r="G85" i="10"/>
  <c r="C21" i="1"/>
  <c r="E21" i="1"/>
  <c r="G21" i="1"/>
  <c r="I21" i="1"/>
  <c r="K21" i="1"/>
  <c r="R11" i="1" s="1"/>
  <c r="M21" i="1"/>
  <c r="O21" i="1"/>
  <c r="S11" i="1" s="1"/>
  <c r="AA73" i="14" l="1"/>
  <c r="AA9" i="22"/>
  <c r="AA54" i="22" s="1"/>
  <c r="AA44" i="22"/>
  <c r="M73" i="14"/>
  <c r="C73" i="14"/>
</calcChain>
</file>

<file path=xl/sharedStrings.xml><?xml version="1.0" encoding="utf-8"?>
<sst xmlns="http://schemas.openxmlformats.org/spreadsheetml/2006/main" count="563" uniqueCount="208">
  <si>
    <t>DELEGADOS</t>
  </si>
  <si>
    <t>SINDICATOS</t>
  </si>
  <si>
    <t>FEDERACIONES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</si>
  <si>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</si>
  <si>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</si>
  <si>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</si>
  <si>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</si>
  <si>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</si>
  <si>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</si>
  <si>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</si>
  <si>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</si>
  <si>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</si>
  <si>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</si>
  <si>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</si>
  <si>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</si>
  <si>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</si>
  <si>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</si>
  <si>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 xml:space="preserve">TOTAL </t>
  </si>
  <si>
    <t xml:space="preserve">SINDICATOS </t>
  </si>
  <si>
    <t xml:space="preserve">REGISTRO SINDICAL </t>
  </si>
  <si>
    <t xml:space="preserve">FEDERACIONES </t>
  </si>
  <si>
    <t xml:space="preserve">AÑOS </t>
  </si>
  <si>
    <t xml:space="preserve">DELEGADOS </t>
  </si>
  <si>
    <t xml:space="preserve">PESCA </t>
  </si>
  <si>
    <t>DE ESTATUTOS</t>
  </si>
  <si>
    <t xml:space="preserve">  ENERO</t>
  </si>
  <si>
    <t xml:space="preserve">  FEBRERO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</si>
  <si>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</si>
  <si>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</si>
  <si>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</si>
  <si>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</si>
  <si>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</si>
  <si>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 xml:space="preserve">  AGOSTO</t>
  </si>
  <si>
    <t xml:space="preserve">  SETIEMBRE</t>
  </si>
  <si>
    <t xml:space="preserve">  OCTUBRE</t>
  </si>
  <si>
    <t xml:space="preserve">  NOVIEMBRE</t>
  </si>
  <si>
    <t xml:space="preserve">  DICIEMBRE</t>
  </si>
  <si>
    <t>ENSEÑANZA</t>
  </si>
  <si>
    <t xml:space="preserve">REGISTROS SINDICALES </t>
  </si>
  <si>
    <t>REGISTROS  SINDICALES</t>
  </si>
  <si>
    <t xml:space="preserve">CAMBIO DE JUNTA  DIRECTIVA </t>
  </si>
  <si>
    <t xml:space="preserve">REFORMA DE ESTATUTOS </t>
  </si>
  <si>
    <t xml:space="preserve">LIMA METROPOLITANA </t>
  </si>
  <si>
    <t xml:space="preserve">CAMBIO DE JUNTA DIRECTIVA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</si>
  <si>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</si>
  <si>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</si>
  <si>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</si>
  <si>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</si>
  <si>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</si>
  <si>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</si>
  <si>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</si>
  <si>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 xml:space="preserve">AGOSTO </t>
  </si>
  <si>
    <t xml:space="preserve">NOVIEMBRE </t>
  </si>
  <si>
    <t xml:space="preserve">DICIEMBRE </t>
  </si>
  <si>
    <t>LIMA METROPOLITANA</t>
  </si>
  <si>
    <t>CUSCO</t>
  </si>
  <si>
    <t xml:space="preserve">PUNO </t>
  </si>
  <si>
    <t xml:space="preserve">UCAYALI </t>
  </si>
  <si>
    <t xml:space="preserve">PUCALLPA </t>
  </si>
  <si>
    <t xml:space="preserve">LAMBAYEQUE </t>
  </si>
  <si>
    <t xml:space="preserve">CHICLAYO </t>
  </si>
  <si>
    <t xml:space="preserve">CAJAMARCA </t>
  </si>
  <si>
    <t>TRUJILLO</t>
  </si>
  <si>
    <t xml:space="preserve">PIURA </t>
  </si>
  <si>
    <t>HUARAZ</t>
  </si>
  <si>
    <t xml:space="preserve">HUANCAYO </t>
  </si>
  <si>
    <t xml:space="preserve">HUACHO </t>
  </si>
  <si>
    <t xml:space="preserve">MOQUEGUA </t>
  </si>
  <si>
    <t xml:space="preserve">TACNA </t>
  </si>
  <si>
    <t xml:space="preserve">PASCO </t>
  </si>
  <si>
    <t xml:space="preserve">CERRO DE PASCO </t>
  </si>
  <si>
    <t>TRANSPORTE, ALMACENAMIENTO Y COMUNICACIONES</t>
  </si>
  <si>
    <t>ILO</t>
  </si>
  <si>
    <t>HUANCAVELICA</t>
  </si>
  <si>
    <t>CONFEDERACIONES</t>
  </si>
  <si>
    <t>CAMBIO DE JUNTA DIRECTIVA</t>
  </si>
  <si>
    <t>SICUANI</t>
  </si>
  <si>
    <t>PUNO</t>
  </si>
  <si>
    <t>ICA</t>
  </si>
  <si>
    <t xml:space="preserve">AYACUCHO </t>
  </si>
  <si>
    <t>AREQUIPA</t>
  </si>
  <si>
    <t>LA LIBERTAD</t>
  </si>
  <si>
    <t>CHIMBOTE</t>
  </si>
  <si>
    <t>LORETO</t>
  </si>
  <si>
    <t>IQUITOS</t>
  </si>
  <si>
    <t>LIMA</t>
  </si>
  <si>
    <t>REGISTROS SINDICALES</t>
  </si>
  <si>
    <t xml:space="preserve">REGISTROS  SINDICALES </t>
  </si>
  <si>
    <t>CANCELACIÓN DEL REGISTRO SINDICAL</t>
  </si>
  <si>
    <t>REGISTROS SINDICALES, CAMBIO DE JUNTA DIRECTIVA,  CANCELACIÓN DEL REGISTRO SINDICAL Y REFORMA DE ESTATUTOS EN EL SECTOR PRIVADO, SEGÚN AÑOS</t>
  </si>
  <si>
    <t xml:space="preserve">CANCELACIÓN DEL REGISTRO SINDICAL </t>
  </si>
  <si>
    <t xml:space="preserve">CANCELACIÓN DE REGISTROS </t>
  </si>
  <si>
    <t xml:space="preserve">SINDICATOS RECONOCIDOS EN EL SECTOR PRIVADO POR MESES, SEGÚN ACTIVIDAD ECONÓMICA </t>
  </si>
  <si>
    <t>MODIFICACIÓN DE ESTATUTOS</t>
  </si>
  <si>
    <t xml:space="preserve">REGISTROS SINDICALES, CAMBIO DE JUNTA DIRECTIVA Y MODIFICACIÓN DE ESTATUTOS EN EL SECTOR PÚBLICO (ROSSP), SEGÚN MESES </t>
  </si>
  <si>
    <t>REGISTRO DE ORGANIZACIONES SINDICALES DE SERVIDORES PÚBLICOS (ROSSP)</t>
  </si>
  <si>
    <t xml:space="preserve">MODIFICACIÓN DE ESTATUTOS </t>
  </si>
  <si>
    <t xml:space="preserve">SINDICATOS RECONOCIDOS EN EL SECTOR PÚBLICO (ROSSP) POR MESES, SEGÚN DIRECCIONES REGIONALES Y ZONAS DE TRABAJO </t>
  </si>
  <si>
    <t>SAN MARTÍN</t>
  </si>
  <si>
    <t>JUNÍN</t>
  </si>
  <si>
    <t xml:space="preserve">HUÁNUCO </t>
  </si>
  <si>
    <t>ACTIVIDAD ECONÓMICA</t>
  </si>
  <si>
    <t>AGRICULTURA, GANADERÍA, CAZA Y  SILVICULTURA</t>
  </si>
  <si>
    <t>CAMANÁ</t>
  </si>
  <si>
    <t>SERVICIOS SOCIALES Y DE SALUD</t>
  </si>
  <si>
    <t>ACTIVIDADES INMOBILIARIAS, EMPRESARIALES Y DE ALQUILER</t>
  </si>
  <si>
    <t xml:space="preserve">MODIFICACIÓN  DE ESTATUTOS </t>
  </si>
  <si>
    <t>REGISTROS SINDICALES, CAMBIO DE JUNTA DIRECTIVA Y MODIFICACIÓN DE ESTATUTOS EN EL SECTOR PÚBLICO (ROSSP), SEGÚN AÑOS</t>
  </si>
  <si>
    <t>SAN PEDRO DE LLOC</t>
  </si>
  <si>
    <t>TALARA</t>
  </si>
  <si>
    <t>ABANCAY</t>
  </si>
  <si>
    <t>CAÑETE</t>
  </si>
  <si>
    <t xml:space="preserve">SAN PEDRO DE LLOC </t>
  </si>
  <si>
    <t xml:space="preserve">HUAMACHUCO </t>
  </si>
  <si>
    <t xml:space="preserve">PISCO </t>
  </si>
  <si>
    <t xml:space="preserve">CHINCHA </t>
  </si>
  <si>
    <t xml:space="preserve">HUANCAVELICA </t>
  </si>
  <si>
    <t>QUILLABAMBA</t>
  </si>
  <si>
    <t>HOTELES Y RESTAURANTES</t>
  </si>
  <si>
    <t>INTERMEDIACIÓN FINANCIERA,  AFP</t>
  </si>
  <si>
    <t>CHINCHA</t>
  </si>
  <si>
    <t>SATIPO</t>
  </si>
  <si>
    <t>AÑOS</t>
  </si>
  <si>
    <t xml:space="preserve">REGISTROS SINDICALES, CAMBIO DE JUNTA DIRECTIVA, CANCELACIÓN DEL REGISTRO SINDICAL Y REFORMA DE ESTATUTOS EN EL SECTOR PRIVADO, SEGÚN MESES </t>
  </si>
  <si>
    <t>PERÚ</t>
  </si>
  <si>
    <t xml:space="preserve">REGISTROS  SINDICALES, CAMBIO DE JUNTA DIRECTIVA Y MODIFICACIÓN DE ESTATUTOS EN EL SECTOR PÚBLICO (ROSSP),  SEGÚN DIRECCIONES REGIONALES Y ZONAS DE TRABAJO </t>
  </si>
  <si>
    <t>NAZCA</t>
  </si>
  <si>
    <t>SULLANA</t>
  </si>
  <si>
    <t>TUMBES</t>
  </si>
  <si>
    <t>MADRE DE DIOS</t>
  </si>
  <si>
    <t>PUERTO MALDONADO</t>
  </si>
  <si>
    <t>HUAMACHUCO</t>
  </si>
  <si>
    <t>HUACHO</t>
  </si>
  <si>
    <t>PASCO</t>
  </si>
  <si>
    <t xml:space="preserve">REGISTROS SINDICALES, CAMBIO DE JUNTA DIRECTIVA, CANCELACIÓN DEL REGISTRO SINDICAL Y  REFORMA DE ESTATUTOS EN EL SECTOR PRIVADO, SEGÚN MESES </t>
  </si>
  <si>
    <t>REGISTROS SINDICALES, CAMBIO DE JUNTA DIRECTIVA, CANCELACIÓN DEL REGISTRO SINDICAL Y REFORMA  DE ESTATUTOS EN EL SECTOR PRIVADO, SEGÚN DIRECCIONES REGIONALES Y ZONAS DE TRABAJO</t>
  </si>
  <si>
    <t xml:space="preserve">SINDICATOS RECONOCIDOS EN EL SECTOR PRIVADO POR MESES, SEGÚN DIRECCIONES REGIONALES Y ZONAS DE TRABAJO </t>
  </si>
  <si>
    <t xml:space="preserve">REGISTROS SINDICALES, CAMBIO DE JUNTA DIRECTIVA Y MODIFICACIÓN DE ESTATUTOS EN EL SECTOR  PÚBLICO (ROSSP), SEGÚN MESES </t>
  </si>
  <si>
    <t xml:space="preserve">DIRECCIONES REGIONALES                                                                                                     ZONAS DE TRABAJO </t>
  </si>
  <si>
    <t xml:space="preserve">DIRECCIONES REGIONALES                                                                                                                         ZONAS DE TRABAJO </t>
  </si>
  <si>
    <t>LIMA  METROPOLITANA</t>
  </si>
  <si>
    <t xml:space="preserve">DIRECCIONES REGIONALES                                                                                                                                                                                                            ZONAS DE TRABAJO </t>
  </si>
  <si>
    <t xml:space="preserve">DIRECCIONES REGIONALES                                                                                                                                                                    ZONAS DE TRABAJO </t>
  </si>
  <si>
    <t>MOYOBAMBA</t>
  </si>
  <si>
    <t>MOLLENDO</t>
  </si>
  <si>
    <t xml:space="preserve">SULLANA </t>
  </si>
  <si>
    <t>UCAYALI</t>
  </si>
  <si>
    <t>PUCALLPA</t>
  </si>
  <si>
    <t>REINSCRIPCIÓN DE SINDICATO</t>
  </si>
  <si>
    <t>CERRO DE PASCO</t>
  </si>
  <si>
    <t>OTROS</t>
  </si>
  <si>
    <t>APURÍMAC</t>
  </si>
  <si>
    <t xml:space="preserve">CANCELACIÓN
DEL REGISTRO
SINDICAL </t>
  </si>
  <si>
    <t xml:space="preserve">REINSCRIPCIÓN
DE 
SINDICATOS </t>
  </si>
  <si>
    <t>EXPLOTACIÓN DE MINAS Y CANTERAS</t>
  </si>
  <si>
    <t>INDUSTRIAS MANUFACTURERAS</t>
  </si>
  <si>
    <t>SUMINISTRO DE  ELECTRICIDAD, GAS Y AGUA</t>
  </si>
  <si>
    <t>CONSTRUCCIÓN</t>
  </si>
  <si>
    <t>COMERCIO POR MAYOR Y MENOR, REP. DE VEHÍC. AUTOM.</t>
  </si>
  <si>
    <t>OTRAS ACTIVID. DE SERV. COMUNITARIAS, SOC. Y PERS.</t>
  </si>
  <si>
    <t>LAMBAYEQUE</t>
  </si>
  <si>
    <t>PIURA</t>
  </si>
  <si>
    <t>YURIMAGUAS</t>
  </si>
  <si>
    <t>TACNA</t>
  </si>
  <si>
    <t>-</t>
  </si>
  <si>
    <t>MAJES</t>
  </si>
  <si>
    <t>HUANCAYO</t>
  </si>
  <si>
    <t>LA OROYA</t>
  </si>
  <si>
    <t>SAN RAMÓN</t>
  </si>
  <si>
    <t>TARMA</t>
  </si>
  <si>
    <t>JULIACA</t>
  </si>
  <si>
    <t>JUANJUÍ</t>
  </si>
  <si>
    <t>TOCACHE</t>
  </si>
  <si>
    <t>AGUAYTIA</t>
  </si>
  <si>
    <t xml:space="preserve">JUANJUÍ </t>
  </si>
  <si>
    <t>TARAPOTO</t>
  </si>
  <si>
    <t xml:space="preserve">SAN RAMÓN </t>
  </si>
  <si>
    <t>PAITA</t>
  </si>
  <si>
    <t>ADMINISTRACIÓN PÚBLICA Y DEFENSA</t>
  </si>
  <si>
    <t>CUADRO Nº 121</t>
  </si>
  <si>
    <t>CUADRO Nº 122</t>
  </si>
  <si>
    <t>CUADRO Nº 123</t>
  </si>
  <si>
    <t xml:space="preserve"> ÁNCASH</t>
  </si>
  <si>
    <t>ÁNCASH</t>
  </si>
  <si>
    <t>1993 - 19</t>
  </si>
  <si>
    <t>JAÉN</t>
  </si>
  <si>
    <t>APURIMAC</t>
  </si>
  <si>
    <t>PISCO</t>
  </si>
  <si>
    <t>CAJAMARCA</t>
  </si>
  <si>
    <r>
      <t xml:space="preserve">FUENTE: MINISTERIO DE TRABAJO Y PROMOCIÓN DEL EMPLEO 
</t>
    </r>
    <r>
      <rPr>
        <sz val="11"/>
        <rFont val="Arial"/>
        <family val="2"/>
      </rPr>
      <t>Dirección Regional de Trabajo y Promoción del Empleo de Lima Metropolitana
Dirección de Prevención y Solución de Conflictos / Sub Dirección de Registros Generales</t>
    </r>
    <r>
      <rPr>
        <b/>
        <sz val="11"/>
        <rFont val="Arial"/>
        <family val="2"/>
      </rPr>
      <t xml:space="preserve">
Elaborado: OGETIC / OFICINA DE ESTADÍSTICA</t>
    </r>
  </si>
  <si>
    <r>
      <t xml:space="preserve">FUENTE: MINISTERIO DE TRABAJO Y PROMOCIÓN DEL EMPLEO 
</t>
    </r>
    <r>
      <rPr>
        <sz val="12"/>
        <rFont val="Arial"/>
        <family val="2"/>
      </rPr>
      <t>DIRECCIONES Y/O GERENCIAS REGIONALES / ZONAS DE TRABAJO Y PROMOCIÓN DEL EMPLEO
DIRECCIÓN DE PREVENCIÓN Y SOLUCIÓN DE CONFLICTOS</t>
    </r>
    <r>
      <rPr>
        <b/>
        <sz val="12"/>
        <rFont val="Arial"/>
        <family val="2"/>
      </rPr>
      <t xml:space="preserve">
ELABORADO: OGETIC / OFICINA DE ESTADÍSTICA</t>
    </r>
  </si>
  <si>
    <t>ANCASH</t>
  </si>
  <si>
    <t xml:space="preserve">ICA </t>
  </si>
  <si>
    <t xml:space="preserve">LA LIBERTAD </t>
  </si>
  <si>
    <t xml:space="preserve">APURIMAC </t>
  </si>
  <si>
    <r>
      <t xml:space="preserve">FUENTE: MINISTERIO DE TRABAJO Y PROMOCIÓN DEL EMPLEO 
</t>
    </r>
    <r>
      <rPr>
        <sz val="10"/>
        <rFont val="Arial"/>
        <family val="2"/>
      </rPr>
      <t>DIRECCIONES Y/O GERENCIAS REGIONALES / ZONAS DE TRABAJO Y PROMOCIÓN DEL EMPLEO
DIRECCIÓN DE PREVENCIÓN Y SOLUCIÓN DE CONFLICTOS</t>
    </r>
    <r>
      <rPr>
        <b/>
        <sz val="10"/>
        <rFont val="Arial"/>
        <family val="2"/>
      </rPr>
      <t xml:space="preserve">
ELABORADO: OGETIC / OFICINA DE ESTADÍSTICA</t>
    </r>
  </si>
  <si>
    <r>
      <t xml:space="preserve">FUENTE: MINISTERIO DE TRABAJO Y PROMOCIÓN DEL EMPLEO 
</t>
    </r>
    <r>
      <rPr>
        <sz val="14"/>
        <rFont val="Arial"/>
        <family val="2"/>
      </rPr>
      <t>DIRECCIONES Y/O GERENCIAS REGIONALES / ZONAS DE TRABAJO Y PROMOCIÓN DEL EMPLEO
DIRECCIÓN DE PREVENCIÓN Y SOLUCIÓN DE CONFLICTOS</t>
    </r>
    <r>
      <rPr>
        <b/>
        <sz val="14"/>
        <rFont val="Arial"/>
        <family val="2"/>
      </rPr>
      <t xml:space="preserve">
ELABORADO: OGETIC / OFICINA DE ESTADÍSTICA</t>
    </r>
  </si>
  <si>
    <r>
      <t xml:space="preserve">FUENTE: MINISTERIO DE TRABAJO Y PROMOCIÓN DEL EMPLEO 
</t>
    </r>
    <r>
      <rPr>
        <sz val="16"/>
        <rFont val="Arial"/>
        <family val="2"/>
      </rPr>
      <t>DIRECCIONES Y/O GERENCIAS REGIONALES / ZONAS DE TRABAJO Y PROMOCIÓN DEL EMPLEO
DIRECCIÓN DE PREVENCIÓN Y SOLUCIÓN DE CONFLICTOS</t>
    </r>
    <r>
      <rPr>
        <b/>
        <sz val="16"/>
        <rFont val="Arial"/>
        <family val="2"/>
      </rPr>
      <t xml:space="preserve">
ELABORADO: OGETIC / OFICINA DE ESTADÍSTICA</t>
    </r>
  </si>
  <si>
    <t>HUÁNUCO</t>
  </si>
  <si>
    <t>CUADRO  Nº 113</t>
  </si>
  <si>
    <t>CUADRO  Nº 114</t>
  </si>
  <si>
    <t>CUADRO Nº 115</t>
  </si>
  <si>
    <t>CUADRO Nº 116</t>
  </si>
  <si>
    <t>CUADRO Nº 117</t>
  </si>
  <si>
    <t>CUADRO Nº 118</t>
  </si>
  <si>
    <t>CUADRO Nº 119</t>
  </si>
  <si>
    <t>CUADRO Nº 120</t>
  </si>
  <si>
    <t>2004 - 19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</si>
</sst>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164" formatCode="_(* #,##0_);_(* \(#,##0\);_(* &quot;-&quot;_);_(@_)"/>
    <numFmt numFmtId="165" formatCode="_(&quot;$&quot;* #,##0.00_);_(&quot;$&quot;* \(#,##0.00\);_(&quot;$&quot;* &quot;-&quot;??_);_(@_)"/>
    <numFmt numFmtId="166" formatCode="#,##0_ ;\-#,##0\ "/>
    <numFmt numFmtId="167" formatCode="_([$€]* #,##0.00_);_([$€]* \(#,##0.00\);_([$€]* &quot;-&quot;??_);_(@_)"/>
  </numFmts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.5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4"/>
      <name val="Arial"/>
      <family val="2"/>
    </font>
    <font>
      <b/>
      <sz val="6.5"/>
      <name val="Arial"/>
      <family val="2"/>
    </font>
    <font>
      <sz val="12"/>
      <name val="Arial Black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  <font>
      <sz val="10.5"/>
      <color rgb="FFFF0000"/>
      <name val="Arial"/>
      <family val="2"/>
    </font>
    <font>
      <sz val="18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18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3"/>
      <color theme="0"/>
      <name val="Arial"/>
      <family val="2"/>
    </font>
    <font>
      <b/>
      <sz val="18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/>
      </left>
      <right/>
      <top style="medium">
        <color theme="0" tint="-0.14993743705557422"/>
      </top>
      <bottom/>
      <diagonal/>
    </border>
    <border>
      <left/>
      <right style="medium">
        <color theme="0"/>
      </right>
      <top style="medium">
        <color theme="0" tint="-0.14993743705557422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 tint="-0.14996795556505021"/>
      </left>
      <right/>
      <top style="medium">
        <color theme="0"/>
      </top>
      <bottom/>
      <diagonal/>
    </border>
    <border>
      <left/>
      <right style="medium">
        <color theme="0" tint="-0.14993743705557422"/>
      </right>
      <top style="medium">
        <color theme="0"/>
      </top>
      <bottom/>
      <diagonal/>
    </border>
    <border>
      <left style="medium">
        <color theme="0" tint="-0.14990691854609822"/>
      </left>
      <right/>
      <top style="medium">
        <color theme="0" tint="-0.14993743705557422"/>
      </top>
      <bottom/>
      <diagonal/>
    </border>
    <border>
      <left/>
      <right style="medium">
        <color theme="0" tint="-0.14990691854609822"/>
      </right>
      <top style="medium">
        <color theme="0" tint="-0.14993743705557422"/>
      </top>
      <bottom/>
      <diagonal/>
    </border>
    <border>
      <left style="medium">
        <color theme="0" tint="-0.14990691854609822"/>
      </left>
      <right/>
      <top/>
      <bottom/>
      <diagonal/>
    </border>
    <border>
      <left/>
      <right style="medium">
        <color theme="0" tint="-0.14990691854609822"/>
      </right>
      <top/>
      <bottom/>
      <diagonal/>
    </border>
    <border>
      <left style="medium">
        <color theme="0" tint="-0.14990691854609822"/>
      </left>
      <right/>
      <top/>
      <bottom style="medium">
        <color theme="0" tint="-0.14993743705557422"/>
      </bottom>
      <diagonal/>
    </border>
    <border>
      <left/>
      <right style="medium">
        <color theme="0" tint="-0.14990691854609822"/>
      </right>
      <top/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medium">
        <color theme="0" tint="-0.149937437055574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4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400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41" fontId="9" fillId="0" borderId="0" xfId="0" applyNumberFormat="1" applyFont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6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Continuous" vertical="center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41" fontId="9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/>
    <xf numFmtId="0" fontId="4" fillId="0" borderId="0" xfId="0" applyFont="1"/>
    <xf numFmtId="164" fontId="2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quotePrefix="1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41" fontId="14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0" fontId="3" fillId="0" borderId="0" xfId="0" applyFont="1"/>
    <xf numFmtId="0" fontId="23" fillId="0" borderId="0" xfId="0" applyFont="1" applyAlignment="1">
      <alignment horizontal="left" textRotation="180"/>
    </xf>
    <xf numFmtId="41" fontId="0" fillId="0" borderId="0" xfId="0" applyNumberFormat="1"/>
    <xf numFmtId="166" fontId="0" fillId="0" borderId="0" xfId="0" applyNumberFormat="1" applyAlignment="1">
      <alignment horizontal="center" vertical="center"/>
    </xf>
    <xf numFmtId="41" fontId="17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66" fontId="2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166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 indent="1"/>
    </xf>
    <xf numFmtId="41" fontId="29" fillId="0" borderId="0" xfId="0" applyNumberFormat="1" applyFont="1" applyAlignment="1">
      <alignment horizontal="center" vertical="center"/>
    </xf>
    <xf numFmtId="41" fontId="29" fillId="0" borderId="0" xfId="0" quotePrefix="1" applyNumberFormat="1" applyFont="1" applyAlignment="1">
      <alignment horizontal="center" vertical="center"/>
    </xf>
    <xf numFmtId="0" fontId="32" fillId="2" borderId="0" xfId="0" applyFont="1" applyFill="1" applyAlignment="1">
      <alignment horizontal="left" vertical="center" indent="1"/>
    </xf>
    <xf numFmtId="0" fontId="31" fillId="2" borderId="0" xfId="0" applyFont="1" applyFill="1" applyAlignment="1">
      <alignment vertical="center"/>
    </xf>
    <xf numFmtId="41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centerContinuous" vertical="center"/>
    </xf>
    <xf numFmtId="0" fontId="23" fillId="0" borderId="0" xfId="0" applyFont="1" applyAlignment="1">
      <alignment horizontal="centerContinuous" vertical="center"/>
    </xf>
    <xf numFmtId="0" fontId="9" fillId="3" borderId="1" xfId="0" applyFont="1" applyFill="1" applyBorder="1" applyAlignment="1">
      <alignment horizontal="left" vertical="center" indent="1"/>
    </xf>
    <xf numFmtId="0" fontId="21" fillId="0" borderId="0" xfId="0" applyFont="1" applyAlignment="1">
      <alignment horizontal="centerContinuous" vertical="center" wrapText="1"/>
    </xf>
    <xf numFmtId="0" fontId="17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Continuous" vertic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164" fontId="14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 indent="1"/>
    </xf>
    <xf numFmtId="0" fontId="35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0" fontId="37" fillId="2" borderId="0" xfId="0" applyFont="1" applyFill="1" applyAlignment="1">
      <alignment vertical="center"/>
    </xf>
    <xf numFmtId="166" fontId="36" fillId="2" borderId="0" xfId="0" applyNumberFormat="1" applyFont="1" applyFill="1" applyAlignment="1">
      <alignment vertical="center"/>
    </xf>
    <xf numFmtId="0" fontId="36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0" fontId="2" fillId="0" borderId="0" xfId="0" quotePrefix="1" applyFont="1" applyAlignment="1">
      <alignment vertical="center"/>
    </xf>
    <xf numFmtId="0" fontId="5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7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41" fontId="17" fillId="2" borderId="0" xfId="0" quotePrefix="1" applyNumberFormat="1" applyFont="1" applyFill="1" applyAlignment="1">
      <alignment horizontal="center" vertical="center"/>
    </xf>
    <xf numFmtId="41" fontId="21" fillId="0" borderId="0" xfId="0" applyNumberFormat="1" applyFont="1" applyAlignment="1">
      <alignment vertical="center"/>
    </xf>
    <xf numFmtId="41" fontId="21" fillId="2" borderId="0" xfId="0" applyNumberFormat="1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41" fontId="6" fillId="2" borderId="0" xfId="0" quotePrefix="1" applyNumberFormat="1" applyFont="1" applyFill="1" applyBorder="1" applyAlignment="1">
      <alignment horizontal="center" vertical="center"/>
    </xf>
    <xf numFmtId="41" fontId="6" fillId="2" borderId="0" xfId="0" applyNumberFormat="1" applyFont="1" applyFill="1" applyBorder="1" applyAlignment="1">
      <alignment horizontal="right" vertical="center"/>
    </xf>
    <xf numFmtId="41" fontId="9" fillId="2" borderId="0" xfId="0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41" fontId="7" fillId="0" borderId="0" xfId="0" applyNumberFormat="1" applyFont="1" applyBorder="1" applyAlignment="1">
      <alignment horizontal="center" vertical="center"/>
    </xf>
    <xf numFmtId="41" fontId="5" fillId="0" borderId="0" xfId="0" applyNumberFormat="1" applyFont="1" applyBorder="1" applyAlignment="1">
      <alignment horizontal="center" vertical="center"/>
    </xf>
    <xf numFmtId="41" fontId="6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29" fillId="3" borderId="0" xfId="0" applyNumberFormat="1" applyFont="1" applyFill="1" applyAlignment="1">
      <alignment vertical="center" wrapText="1"/>
    </xf>
    <xf numFmtId="164" fontId="5" fillId="3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" fontId="17" fillId="2" borderId="0" xfId="0" quotePrefix="1" applyNumberFormat="1" applyFont="1" applyFill="1" applyAlignment="1">
      <alignment horizontal="center" vertical="center"/>
    </xf>
    <xf numFmtId="1" fontId="17" fillId="0" borderId="0" xfId="0" quotePrefix="1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4" fontId="36" fillId="2" borderId="0" xfId="0" applyNumberFormat="1" applyFont="1" applyFill="1" applyAlignment="1">
      <alignment vertical="center"/>
    </xf>
    <xf numFmtId="164" fontId="5" fillId="0" borderId="0" xfId="0" applyNumberFormat="1" applyFont="1" applyAlignment="1">
      <alignment vertical="center"/>
    </xf>
    <xf numFmtId="164" fontId="7" fillId="0" borderId="0" xfId="0" applyNumberFormat="1" applyFont="1" applyBorder="1" applyAlignment="1">
      <alignment horizontal="right" vertical="center"/>
    </xf>
    <xf numFmtId="0" fontId="9" fillId="5" borderId="0" xfId="0" applyFont="1" applyFill="1" applyBorder="1" applyAlignment="1">
      <alignment horizontal="left" vertical="center" indent="1"/>
    </xf>
    <xf numFmtId="0" fontId="39" fillId="4" borderId="0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8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164" fontId="7" fillId="0" borderId="10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right" vertical="center"/>
    </xf>
    <xf numFmtId="164" fontId="7" fillId="0" borderId="13" xfId="0" applyNumberFormat="1" applyFont="1" applyBorder="1" applyAlignment="1">
      <alignment horizontal="right" vertical="center"/>
    </xf>
    <xf numFmtId="164" fontId="7" fillId="0" borderId="13" xfId="0" quotePrefix="1" applyNumberFormat="1" applyFont="1" applyBorder="1" applyAlignment="1">
      <alignment horizontal="right" vertical="center"/>
    </xf>
    <xf numFmtId="164" fontId="7" fillId="0" borderId="14" xfId="0" applyNumberFormat="1" applyFont="1" applyBorder="1" applyAlignment="1">
      <alignment horizontal="right" vertical="center"/>
    </xf>
    <xf numFmtId="164" fontId="7" fillId="0" borderId="15" xfId="0" applyNumberFormat="1" applyFont="1" applyBorder="1" applyAlignment="1">
      <alignment horizontal="right" vertical="center"/>
    </xf>
    <xf numFmtId="164" fontId="7" fillId="0" borderId="16" xfId="0" applyNumberFormat="1" applyFon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4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/>
    </xf>
    <xf numFmtId="164" fontId="40" fillId="4" borderId="22" xfId="0" applyNumberFormat="1" applyFont="1" applyFill="1" applyBorder="1" applyAlignment="1">
      <alignment horizontal="right" vertical="center"/>
    </xf>
    <xf numFmtId="164" fontId="40" fillId="4" borderId="8" xfId="0" applyNumberFormat="1" applyFont="1" applyFill="1" applyBorder="1" applyAlignment="1">
      <alignment horizontal="right" vertical="center"/>
    </xf>
    <xf numFmtId="164" fontId="40" fillId="4" borderId="8" xfId="0" quotePrefix="1" applyNumberFormat="1" applyFont="1" applyFill="1" applyBorder="1" applyAlignment="1">
      <alignment horizontal="right" vertical="center"/>
    </xf>
    <xf numFmtId="164" fontId="41" fillId="4" borderId="23" xfId="0" applyNumberFormat="1" applyFont="1" applyFill="1" applyBorder="1" applyAlignment="1">
      <alignment horizontal="right" vertical="center"/>
    </xf>
    <xf numFmtId="164" fontId="40" fillId="4" borderId="24" xfId="0" applyNumberFormat="1" applyFont="1" applyFill="1" applyBorder="1" applyAlignment="1">
      <alignment horizontal="right" vertical="center"/>
    </xf>
    <xf numFmtId="164" fontId="40" fillId="4" borderId="16" xfId="0" applyNumberFormat="1" applyFont="1" applyFill="1" applyBorder="1" applyAlignment="1">
      <alignment horizontal="right" vertical="center"/>
    </xf>
    <xf numFmtId="164" fontId="25" fillId="4" borderId="25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center" vertical="center"/>
    </xf>
    <xf numFmtId="0" fontId="40" fillId="4" borderId="0" xfId="0" applyFont="1" applyFill="1" applyBorder="1" applyAlignment="1">
      <alignment horizontal="center" vertical="center"/>
    </xf>
    <xf numFmtId="164" fontId="40" fillId="4" borderId="0" xfId="0" applyNumberFormat="1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Continuous" vertical="center"/>
    </xf>
    <xf numFmtId="164" fontId="40" fillId="4" borderId="26" xfId="0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 applyAlignment="1">
      <alignment vertical="center"/>
    </xf>
    <xf numFmtId="41" fontId="5" fillId="0" borderId="7" xfId="0" applyNumberFormat="1" applyFont="1" applyBorder="1" applyAlignment="1">
      <alignment horizontal="center" vertical="center"/>
    </xf>
    <xf numFmtId="41" fontId="5" fillId="0" borderId="8" xfId="0" applyNumberFormat="1" applyFont="1" applyBorder="1" applyAlignment="1">
      <alignment horizontal="center" vertical="center"/>
    </xf>
    <xf numFmtId="41" fontId="5" fillId="0" borderId="9" xfId="0" applyNumberFormat="1" applyFont="1" applyBorder="1" applyAlignment="1">
      <alignment horizontal="center" vertical="center"/>
    </xf>
    <xf numFmtId="41" fontId="6" fillId="0" borderId="10" xfId="0" applyNumberFormat="1" applyFont="1" applyBorder="1" applyAlignment="1">
      <alignment horizontal="center" vertical="center"/>
    </xf>
    <xf numFmtId="41" fontId="5" fillId="0" borderId="11" xfId="0" applyNumberFormat="1" applyFont="1" applyBorder="1" applyAlignment="1">
      <alignment horizontal="center" vertical="center"/>
    </xf>
    <xf numFmtId="41" fontId="7" fillId="0" borderId="10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41" fontId="9" fillId="0" borderId="14" xfId="0" applyNumberFormat="1" applyFont="1" applyBorder="1" applyAlignment="1">
      <alignment horizontal="center" vertical="center"/>
    </xf>
    <xf numFmtId="0" fontId="42" fillId="4" borderId="0" xfId="0" applyFont="1" applyFill="1" applyBorder="1" applyAlignment="1">
      <alignment horizontal="center" vertical="center"/>
    </xf>
    <xf numFmtId="41" fontId="40" fillId="4" borderId="0" xfId="0" applyNumberFormat="1" applyFont="1" applyFill="1" applyBorder="1" applyAlignment="1">
      <alignment horizontal="center" vertical="center"/>
    </xf>
    <xf numFmtId="41" fontId="39" fillId="4" borderId="0" xfId="0" applyNumberFormat="1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center" vertical="center"/>
    </xf>
    <xf numFmtId="41" fontId="13" fillId="0" borderId="0" xfId="0" applyNumberFormat="1" applyFont="1" applyBorder="1" applyAlignment="1">
      <alignment horizontal="center" vertical="center"/>
    </xf>
    <xf numFmtId="41" fontId="14" fillId="0" borderId="0" xfId="0" applyNumberFormat="1" applyFont="1" applyBorder="1" applyAlignment="1">
      <alignment horizontal="center" vertical="center"/>
    </xf>
    <xf numFmtId="164" fontId="42" fillId="4" borderId="0" xfId="0" applyNumberFormat="1" applyFont="1" applyFill="1" applyBorder="1" applyAlignment="1">
      <alignment vertical="center"/>
    </xf>
    <xf numFmtId="164" fontId="44" fillId="4" borderId="0" xfId="0" applyNumberFormat="1" applyFont="1" applyFill="1" applyBorder="1" applyAlignment="1">
      <alignment vertical="center"/>
    </xf>
    <xf numFmtId="164" fontId="42" fillId="4" borderId="26" xfId="0" applyNumberFormat="1" applyFont="1" applyFill="1" applyBorder="1" applyAlignment="1">
      <alignment vertical="center"/>
    </xf>
    <xf numFmtId="164" fontId="42" fillId="4" borderId="5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horizontal="left" vertical="center" indent="1"/>
    </xf>
    <xf numFmtId="41" fontId="13" fillId="0" borderId="7" xfId="0" applyNumberFormat="1" applyFont="1" applyBorder="1" applyAlignment="1">
      <alignment horizontal="center" vertical="center"/>
    </xf>
    <xf numFmtId="41" fontId="13" fillId="0" borderId="8" xfId="0" applyNumberFormat="1" applyFont="1" applyBorder="1" applyAlignment="1">
      <alignment horizontal="center" vertical="center"/>
    </xf>
    <xf numFmtId="41" fontId="13" fillId="0" borderId="9" xfId="0" applyNumberFormat="1" applyFont="1" applyBorder="1" applyAlignment="1">
      <alignment horizontal="center" vertical="center"/>
    </xf>
    <xf numFmtId="41" fontId="13" fillId="0" borderId="10" xfId="0" applyNumberFormat="1" applyFont="1" applyBorder="1" applyAlignment="1">
      <alignment horizontal="center" vertical="center"/>
    </xf>
    <xf numFmtId="41" fontId="13" fillId="0" borderId="11" xfId="0" applyNumberFormat="1" applyFont="1" applyBorder="1" applyAlignment="1">
      <alignment horizontal="center" vertical="center"/>
    </xf>
    <xf numFmtId="41" fontId="14" fillId="0" borderId="10" xfId="0" applyNumberFormat="1" applyFont="1" applyBorder="1" applyAlignment="1">
      <alignment horizontal="center" vertical="center"/>
    </xf>
    <xf numFmtId="41" fontId="14" fillId="0" borderId="12" xfId="0" applyNumberFormat="1" applyFont="1" applyBorder="1" applyAlignment="1">
      <alignment horizontal="center" vertical="center"/>
    </xf>
    <xf numFmtId="41" fontId="13" fillId="0" borderId="13" xfId="0" applyNumberFormat="1" applyFont="1" applyBorder="1" applyAlignment="1">
      <alignment horizontal="center" vertical="center"/>
    </xf>
    <xf numFmtId="41" fontId="14" fillId="0" borderId="13" xfId="0" applyNumberFormat="1" applyFont="1" applyBorder="1" applyAlignment="1">
      <alignment horizontal="center" vertical="center"/>
    </xf>
    <xf numFmtId="41" fontId="13" fillId="0" borderId="14" xfId="0" applyNumberFormat="1" applyFont="1" applyBorder="1" applyAlignment="1">
      <alignment horizontal="center" vertical="center"/>
    </xf>
    <xf numFmtId="41" fontId="13" fillId="0" borderId="27" xfId="0" applyNumberFormat="1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41" fontId="13" fillId="0" borderId="10" xfId="0" applyNumberFormat="1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41" fontId="14" fillId="0" borderId="10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41" fontId="7" fillId="0" borderId="0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41" fontId="7" fillId="0" borderId="0" xfId="0" quotePrefix="1" applyNumberFormat="1" applyFont="1" applyBorder="1" applyAlignment="1">
      <alignment horizontal="right" vertical="center"/>
    </xf>
    <xf numFmtId="41" fontId="40" fillId="4" borderId="0" xfId="0" quotePrefix="1" applyNumberFormat="1" applyFont="1" applyFill="1" applyBorder="1" applyAlignment="1">
      <alignment horizontal="center" vertical="center"/>
    </xf>
    <xf numFmtId="41" fontId="40" fillId="4" borderId="0" xfId="0" applyNumberFormat="1" applyFont="1" applyFill="1" applyBorder="1" applyAlignment="1">
      <alignment horizontal="right" vertical="center"/>
    </xf>
    <xf numFmtId="41" fontId="44" fillId="4" borderId="0" xfId="0" applyNumberFormat="1" applyFont="1" applyFill="1" applyBorder="1" applyAlignment="1">
      <alignment horizontal="right" vertical="center"/>
    </xf>
    <xf numFmtId="41" fontId="40" fillId="4" borderId="26" xfId="0" quotePrefix="1" applyNumberFormat="1" applyFont="1" applyFill="1" applyBorder="1" applyAlignment="1">
      <alignment horizontal="center" vertical="center"/>
    </xf>
    <xf numFmtId="41" fontId="40" fillId="4" borderId="5" xfId="0" quotePrefix="1" applyNumberFormat="1" applyFont="1" applyFill="1" applyBorder="1" applyAlignment="1">
      <alignment horizontal="center" vertical="center"/>
    </xf>
    <xf numFmtId="41" fontId="7" fillId="0" borderId="7" xfId="0" quotePrefix="1" applyNumberFormat="1" applyFont="1" applyBorder="1" applyAlignment="1">
      <alignment horizontal="center" vertical="center"/>
    </xf>
    <xf numFmtId="41" fontId="7" fillId="0" borderId="8" xfId="0" applyNumberFormat="1" applyFont="1" applyBorder="1" applyAlignment="1">
      <alignment horizontal="center" vertical="center"/>
    </xf>
    <xf numFmtId="41" fontId="7" fillId="0" borderId="8" xfId="0" quotePrefix="1" applyNumberFormat="1" applyFont="1" applyBorder="1" applyAlignment="1">
      <alignment horizontal="center" vertical="center"/>
    </xf>
    <xf numFmtId="41" fontId="7" fillId="0" borderId="9" xfId="0" applyNumberFormat="1" applyFont="1" applyBorder="1" applyAlignment="1">
      <alignment horizontal="center" vertical="center"/>
    </xf>
    <xf numFmtId="41" fontId="7" fillId="0" borderId="10" xfId="0" quotePrefix="1" applyNumberFormat="1" applyFont="1" applyBorder="1" applyAlignment="1">
      <alignment horizontal="center" vertical="center"/>
    </xf>
    <xf numFmtId="41" fontId="7" fillId="0" borderId="11" xfId="0" quotePrefix="1" applyNumberFormat="1" applyFont="1" applyBorder="1" applyAlignment="1">
      <alignment horizontal="center" vertical="center"/>
    </xf>
    <xf numFmtId="41" fontId="7" fillId="0" borderId="12" xfId="0" quotePrefix="1" applyNumberFormat="1" applyFont="1" applyBorder="1" applyAlignment="1">
      <alignment horizontal="center" vertical="center"/>
    </xf>
    <xf numFmtId="41" fontId="7" fillId="0" borderId="13" xfId="0" quotePrefix="1" applyNumberFormat="1" applyFont="1" applyBorder="1" applyAlignment="1">
      <alignment horizontal="right" vertical="center"/>
    </xf>
    <xf numFmtId="41" fontId="7" fillId="0" borderId="13" xfId="0" quotePrefix="1" applyNumberFormat="1" applyFont="1" applyBorder="1" applyAlignment="1">
      <alignment horizontal="center" vertical="center"/>
    </xf>
    <xf numFmtId="41" fontId="7" fillId="0" borderId="14" xfId="0" quotePrefix="1" applyNumberFormat="1" applyFont="1" applyBorder="1" applyAlignment="1">
      <alignment horizontal="center" vertical="center"/>
    </xf>
    <xf numFmtId="41" fontId="6" fillId="0" borderId="15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41" fontId="6" fillId="0" borderId="10" xfId="0" quotePrefix="1" applyNumberFormat="1" applyFont="1" applyBorder="1" applyAlignment="1">
      <alignment horizontal="center" vertical="center"/>
    </xf>
    <xf numFmtId="41" fontId="7" fillId="0" borderId="18" xfId="0" quotePrefix="1" applyNumberFormat="1" applyFont="1" applyBorder="1" applyAlignment="1">
      <alignment horizontal="center" vertical="center"/>
    </xf>
    <xf numFmtId="41" fontId="6" fillId="0" borderId="19" xfId="0" quotePrefix="1" applyNumberFormat="1" applyFont="1" applyBorder="1" applyAlignment="1">
      <alignment horizontal="center" vertical="center"/>
    </xf>
    <xf numFmtId="41" fontId="7" fillId="0" borderId="21" xfId="0" quotePrefix="1" applyNumberFormat="1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41" fontId="7" fillId="0" borderId="7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9" fillId="0" borderId="12" xfId="0" applyNumberFormat="1" applyFont="1" applyBorder="1" applyAlignment="1">
      <alignment horizontal="center" vertical="center"/>
    </xf>
    <xf numFmtId="41" fontId="9" fillId="0" borderId="13" xfId="0" applyNumberFormat="1" applyFont="1" applyBorder="1" applyAlignment="1">
      <alignment horizontal="center" vertical="center"/>
    </xf>
    <xf numFmtId="41" fontId="5" fillId="0" borderId="13" xfId="0" applyNumberFormat="1" applyFont="1" applyBorder="1" applyAlignment="1">
      <alignment horizontal="center" vertical="center"/>
    </xf>
    <xf numFmtId="41" fontId="5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7" fillId="0" borderId="10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64" fontId="7" fillId="0" borderId="37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 vertical="center"/>
    </xf>
    <xf numFmtId="164" fontId="40" fillId="4" borderId="8" xfId="0" applyNumberFormat="1" applyFont="1" applyFill="1" applyBorder="1" applyAlignment="1">
      <alignment horizontal="center" vertical="center"/>
    </xf>
    <xf numFmtId="164" fontId="38" fillId="4" borderId="0" xfId="0" applyNumberFormat="1" applyFont="1" applyFill="1" applyBorder="1" applyAlignment="1">
      <alignment horizontal="center" vertical="center"/>
    </xf>
    <xf numFmtId="164" fontId="40" fillId="4" borderId="5" xfId="0" quotePrefix="1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6" fillId="0" borderId="40" xfId="0" applyNumberFormat="1" applyFont="1" applyBorder="1" applyAlignment="1">
      <alignment vertical="center" wrapText="1"/>
    </xf>
    <xf numFmtId="164" fontId="3" fillId="0" borderId="16" xfId="0" applyNumberFormat="1" applyFont="1" applyBorder="1" applyAlignment="1">
      <alignment vertical="center"/>
    </xf>
    <xf numFmtId="164" fontId="6" fillId="0" borderId="17" xfId="0" applyNumberFormat="1" applyFont="1" applyBorder="1" applyAlignment="1">
      <alignment vertical="center" wrapText="1"/>
    </xf>
    <xf numFmtId="164" fontId="7" fillId="0" borderId="41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vertical="center" wrapText="1"/>
    </xf>
    <xf numFmtId="164" fontId="7" fillId="0" borderId="31" xfId="0" applyNumberFormat="1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/>
    </xf>
    <xf numFmtId="164" fontId="40" fillId="4" borderId="25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left" vertical="center" indent="1"/>
    </xf>
    <xf numFmtId="41" fontId="5" fillId="0" borderId="10" xfId="0" applyNumberFormat="1" applyFont="1" applyBorder="1" applyAlignment="1">
      <alignment horizontal="center" vertical="center"/>
    </xf>
    <xf numFmtId="41" fontId="9" fillId="0" borderId="10" xfId="0" applyNumberFormat="1" applyFont="1" applyBorder="1" applyAlignment="1">
      <alignment horizontal="center" vertical="center"/>
    </xf>
    <xf numFmtId="41" fontId="5" fillId="2" borderId="13" xfId="0" applyNumberFormat="1" applyFont="1" applyFill="1" applyBorder="1" applyAlignment="1">
      <alignment horizontal="center" vertical="center"/>
    </xf>
    <xf numFmtId="41" fontId="5" fillId="2" borderId="14" xfId="0" applyNumberFormat="1" applyFont="1" applyFill="1" applyBorder="1" applyAlignment="1">
      <alignment horizontal="center" vertical="center"/>
    </xf>
    <xf numFmtId="41" fontId="5" fillId="2" borderId="12" xfId="0" applyNumberFormat="1" applyFont="1" applyFill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1" fontId="5" fillId="0" borderId="36" xfId="0" applyNumberFormat="1" applyFont="1" applyBorder="1" applyAlignment="1">
      <alignment horizontal="center" vertical="center"/>
    </xf>
    <xf numFmtId="41" fontId="5" fillId="0" borderId="37" xfId="0" applyNumberFormat="1" applyFont="1" applyBorder="1" applyAlignment="1">
      <alignment horizontal="center" vertical="center"/>
    </xf>
    <xf numFmtId="41" fontId="5" fillId="0" borderId="18" xfId="0" applyNumberFormat="1" applyFont="1" applyBorder="1" applyAlignment="1">
      <alignment horizontal="center" vertical="center"/>
    </xf>
    <xf numFmtId="41" fontId="9" fillId="0" borderId="37" xfId="0" applyNumberFormat="1" applyFont="1" applyBorder="1" applyAlignment="1">
      <alignment horizontal="center" vertical="center"/>
    </xf>
    <xf numFmtId="41" fontId="9" fillId="0" borderId="38" xfId="0" applyNumberFormat="1" applyFont="1" applyBorder="1" applyAlignment="1">
      <alignment horizontal="center" vertical="center"/>
    </xf>
    <xf numFmtId="41" fontId="9" fillId="0" borderId="39" xfId="0" applyNumberFormat="1" applyFont="1" applyBorder="1" applyAlignment="1">
      <alignment horizontal="center" vertical="center"/>
    </xf>
    <xf numFmtId="41" fontId="39" fillId="4" borderId="22" xfId="0" applyNumberFormat="1" applyFont="1" applyFill="1" applyBorder="1" applyAlignment="1">
      <alignment horizontal="center" vertical="center"/>
    </xf>
    <xf numFmtId="41" fontId="39" fillId="4" borderId="23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left" vertical="center" indent="1"/>
    </xf>
    <xf numFmtId="0" fontId="0" fillId="0" borderId="9" xfId="0" applyBorder="1"/>
    <xf numFmtId="0" fontId="21" fillId="0" borderId="11" xfId="0" applyFont="1" applyBorder="1"/>
    <xf numFmtId="0" fontId="17" fillId="0" borderId="11" xfId="0" applyFont="1" applyBorder="1"/>
    <xf numFmtId="0" fontId="21" fillId="0" borderId="14" xfId="0" applyFont="1" applyBorder="1" applyAlignment="1">
      <alignment vertical="center"/>
    </xf>
    <xf numFmtId="0" fontId="6" fillId="0" borderId="11" xfId="0" applyFont="1" applyBorder="1"/>
    <xf numFmtId="0" fontId="7" fillId="0" borderId="11" xfId="0" applyFont="1" applyBorder="1"/>
    <xf numFmtId="0" fontId="7" fillId="0" borderId="14" xfId="0" applyFont="1" applyBorder="1" applyAlignment="1">
      <alignment vertical="center"/>
    </xf>
    <xf numFmtId="41" fontId="40" fillId="4" borderId="22" xfId="0" applyNumberFormat="1" applyFont="1" applyFill="1" applyBorder="1" applyAlignment="1">
      <alignment horizontal="center" vertical="center"/>
    </xf>
    <xf numFmtId="41" fontId="40" fillId="4" borderId="8" xfId="0" applyNumberFormat="1" applyFont="1" applyFill="1" applyBorder="1" applyAlignment="1">
      <alignment horizontal="center" vertical="center"/>
    </xf>
    <xf numFmtId="41" fontId="40" fillId="4" borderId="23" xfId="0" applyNumberFormat="1" applyFont="1" applyFill="1" applyBorder="1" applyAlignment="1">
      <alignment horizontal="center" vertical="center"/>
    </xf>
    <xf numFmtId="41" fontId="6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41" fontId="7" fillId="0" borderId="35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41" fontId="7" fillId="0" borderId="37" xfId="0" applyNumberFormat="1" applyFont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left" wrapText="1" shrinkToFit="1"/>
    </xf>
    <xf numFmtId="0" fontId="5" fillId="0" borderId="0" xfId="0" applyFont="1" applyAlignment="1">
      <alignment horizontal="left" shrinkToFit="1"/>
    </xf>
    <xf numFmtId="165" fontId="17" fillId="0" borderId="0" xfId="3" applyFont="1" applyAlignment="1">
      <alignment horizontal="center" vertical="center"/>
    </xf>
    <xf numFmtId="0" fontId="38" fillId="4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top" wrapText="1"/>
    </xf>
    <xf numFmtId="0" fontId="39" fillId="4" borderId="4" xfId="0" applyFont="1" applyFill="1" applyBorder="1" applyAlignment="1">
      <alignment horizontal="center" vertical="center" wrapText="1"/>
    </xf>
    <xf numFmtId="0" fontId="39" fillId="4" borderId="6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center" vertical="center" wrapText="1"/>
    </xf>
    <xf numFmtId="0" fontId="39" fillId="4" borderId="3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 shrinkToFit="1"/>
    </xf>
    <xf numFmtId="0" fontId="6" fillId="0" borderId="0" xfId="0" applyFont="1" applyAlignment="1">
      <alignment horizontal="left" shrinkToFit="1"/>
    </xf>
    <xf numFmtId="0" fontId="40" fillId="4" borderId="0" xfId="0" applyFont="1" applyFill="1" applyBorder="1" applyAlignment="1">
      <alignment horizontal="center" vertical="center"/>
    </xf>
    <xf numFmtId="0" fontId="40" fillId="4" borderId="4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 vertical="center"/>
    </xf>
    <xf numFmtId="0" fontId="38" fillId="4" borderId="4" xfId="0" applyFont="1" applyFill="1" applyBorder="1" applyAlignment="1">
      <alignment horizontal="center" vertical="center" wrapText="1"/>
    </xf>
    <xf numFmtId="41" fontId="38" fillId="4" borderId="2" xfId="0" applyNumberFormat="1" applyFont="1" applyFill="1" applyBorder="1" applyAlignment="1">
      <alignment horizontal="center" vertical="center" wrapText="1"/>
    </xf>
    <xf numFmtId="41" fontId="38" fillId="4" borderId="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8" fillId="4" borderId="2" xfId="0" applyFont="1" applyFill="1" applyBorder="1" applyAlignment="1">
      <alignment horizontal="center" vertical="center" wrapText="1"/>
    </xf>
    <xf numFmtId="0" fontId="38" fillId="4" borderId="0" xfId="0" applyFont="1" applyFill="1" applyBorder="1" applyAlignment="1">
      <alignment horizontal="center" vertical="center" wrapText="1"/>
    </xf>
    <xf numFmtId="41" fontId="38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3" fillId="4" borderId="2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top"/>
    </xf>
    <xf numFmtId="0" fontId="39" fillId="4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8" fillId="4" borderId="2" xfId="0" applyFont="1" applyFill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38" fillId="4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0" fontId="17" fillId="0" borderId="0" xfId="0" applyFont="1" applyAlignment="1">
      <alignment horizontal="left" vertical="center"/>
    </xf>
    <xf numFmtId="164" fontId="40" fillId="4" borderId="22" xfId="0" applyNumberFormat="1" applyFont="1" applyFill="1" applyBorder="1" applyAlignment="1">
      <alignment horizontal="center" vertical="center"/>
    </xf>
    <xf numFmtId="164" fontId="40" fillId="4" borderId="26" xfId="0" applyNumberFormat="1" applyFont="1" applyFill="1" applyBorder="1" applyAlignment="1">
      <alignment horizontal="center" vertical="center"/>
    </xf>
    <xf numFmtId="164" fontId="40" fillId="4" borderId="23" xfId="0" quotePrefix="1" applyNumberFormat="1" applyFont="1" applyFill="1" applyBorder="1" applyAlignment="1">
      <alignment horizontal="center" vertical="center"/>
    </xf>
    <xf numFmtId="164" fontId="40" fillId="4" borderId="5" xfId="0" applyNumberFormat="1" applyFont="1" applyFill="1" applyBorder="1" applyAlignment="1">
      <alignment horizontal="center" vertical="center"/>
    </xf>
    <xf numFmtId="164" fontId="40" fillId="4" borderId="8" xfId="0" applyNumberFormat="1" applyFont="1" applyFill="1" applyBorder="1" applyAlignment="1">
      <alignment horizontal="center" vertical="center"/>
    </xf>
    <xf numFmtId="164" fontId="40" fillId="4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1" fillId="4" borderId="0" xfId="0" applyFont="1" applyFill="1" applyBorder="1"/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top"/>
    </xf>
    <xf numFmtId="0" fontId="46" fillId="4" borderId="4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40" fillId="4" borderId="3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0" fontId="40" fillId="4" borderId="42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 wrapText="1"/>
    </xf>
    <xf numFmtId="0" fontId="40" fillId="4" borderId="6" xfId="0" applyFont="1" applyFill="1" applyBorder="1" applyAlignment="1">
      <alignment horizontal="center" vertical="center" wrapText="1"/>
    </xf>
    <xf numFmtId="0" fontId="40" fillId="4" borderId="26" xfId="0" applyFont="1" applyFill="1" applyBorder="1" applyAlignment="1">
      <alignment horizontal="center" vertical="center" wrapText="1"/>
    </xf>
    <xf numFmtId="0" fontId="40" fillId="4" borderId="4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Border="1" applyAlignment="1">
      <alignment horizontal="center" vertical="top"/>
    </xf>
    <xf numFmtId="0" fontId="46" fillId="4" borderId="2" xfId="0" applyFont="1" applyFill="1" applyBorder="1" applyAlignment="1">
      <alignment horizontal="center" vertical="center" wrapText="1"/>
    </xf>
    <xf numFmtId="0" fontId="46" fillId="4" borderId="0" xfId="0" applyFont="1" applyFill="1" applyBorder="1" applyAlignment="1">
      <alignment horizontal="center" vertical="center"/>
    </xf>
    <xf numFmtId="0" fontId="47" fillId="4" borderId="0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4" xfId="0" applyFont="1" applyFill="1" applyBorder="1" applyAlignment="1">
      <alignment horizontal="center" vertical="center"/>
    </xf>
  </cellXfs>
  <cellStyles count="4">
    <cellStyle name="Euro" xfId="1"/>
    <cellStyle name="Millares [0]" xfId="2" builtinId="6"/>
    <cellStyle name="Moneda" xfId="3" builtinId="4"/>
    <cellStyle name="Normal" xfId="0" builtinId="0"/>
  </cellStyles>
  <dxfs count="0"/>
  <tableStyles count="0" defaultTableStyle="TableStyleMedium2" defaultPivotStyle="PivotStyleLight16"/>
  <colors>
    <mruColors>
      <color rgb="FFFF4B4B"/>
      <color rgb="FFFFC5C5"/>
      <color rgb="FFFF9F9F"/>
      <color rgb="FFFF5D5D"/>
      <color rgb="FFFEA0A0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3964072216612202E-2"/>
          <c:y val="0.12367308519030699"/>
          <c:w val="0.88036138393234897"/>
          <c:h val="0.75465006236772103"/>
        </c:manualLayout>
      </c:layout>
      <c:pie3DChart>
        <c:varyColors val="1"/>
        <c:ser>
          <c:idx val="0"/>
          <c:order val="0"/>
          <c:spPr>
            <a:solidFill>
              <a:srgbClr val="92D050"/>
            </a:solidFill>
          </c:spPr>
          <c:explosion val="16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66B-42E0-9880-695E61897192}"/>
              </c:ext>
            </c:extLst>
          </c:dPt>
          <c:dPt>
            <c:idx val="1"/>
            <c:bubble3D val="0"/>
            <c:spPr>
              <a:solidFill>
                <a:srgbClr val="FF6969"/>
              </a:solidFill>
            </c:spPr>
            <c:extLst>
              <c:ext xmlns:c16="http://schemas.microsoft.com/office/drawing/2014/chart" uri="{C3380CC4-5D6E-409C-BE32-E72D297353CC}">
                <c16:uniqueId val="{00000003-366B-42E0-9880-695E61897192}"/>
              </c:ext>
            </c:extLst>
          </c:dPt>
          <c:dPt>
            <c:idx val="2"/>
            <c:bubble3D val="0"/>
            <c:spPr>
              <a:solidFill>
                <a:srgbClr val="FF9F9F"/>
              </a:solidFill>
            </c:spPr>
            <c:extLst>
              <c:ext xmlns:c16="http://schemas.microsoft.com/office/drawing/2014/chart" uri="{C3380CC4-5D6E-409C-BE32-E72D297353CC}">
                <c16:uniqueId val="{00000005-366B-42E0-9880-695E61897192}"/>
              </c:ext>
            </c:extLst>
          </c:dPt>
          <c:dLbls>
            <c:dLbl>
              <c:idx val="0"/>
              <c:layout>
                <c:manualLayout>
                  <c:x val="3.6942988666557597E-2"/>
                  <c:y val="-7.9187638469993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6B-42E0-9880-695E61897192}"/>
                </c:ext>
              </c:extLst>
            </c:dLbl>
            <c:dLbl>
              <c:idx val="1"/>
              <c:layout>
                <c:manualLayout>
                  <c:x val="0.127429064911083"/>
                  <c:y val="6.9759772618697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6B-42E0-9880-695E61897192}"/>
                </c:ext>
              </c:extLst>
            </c:dLbl>
            <c:dLbl>
              <c:idx val="2"/>
              <c:layout>
                <c:manualLayout>
                  <c:x val="-2.57252544054077E-2"/>
                  <c:y val="-3.48789960249165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6B-42E0-9880-695E61897192}"/>
                </c:ext>
              </c:extLst>
            </c:dLbl>
            <c:dLbl>
              <c:idx val="3"/>
              <c:layout>
                <c:manualLayout>
                  <c:x val="0.16904264778033901"/>
                  <c:y val="-0.119172950566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6B-42E0-9880-695E6189719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'C-119'!$R$7:$T$7</c:f>
              <c:strCache>
                <c:ptCount val="3"/>
                <c:pt idx="0">
                  <c:v>DELEGADOS</c:v>
                </c:pt>
                <c:pt idx="1">
                  <c:v>SINDICATOS</c:v>
                </c:pt>
                <c:pt idx="2">
                  <c:v>FEDERACIONES</c:v>
                </c:pt>
              </c:strCache>
            </c:strRef>
          </c:cat>
          <c:val>
            <c:numRef>
              <c:f>'C-119'!$R$8:$T$8</c:f>
              <c:numCache>
                <c:formatCode>General</c:formatCode>
                <c:ptCount val="3"/>
                <c:pt idx="0" formatCode="#,##0_ ;\-#,##0\ ">
                  <c:v>2</c:v>
                </c:pt>
                <c:pt idx="1">
                  <c:v>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B-42E0-9880-695E6189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ln w="19050">
      <a:solidFill>
        <a:srgbClr val="FF6969"/>
      </a:solidFill>
    </a:ln>
  </c:spPr>
  <c:printSettings>
    <c:headerFooter alignWithMargins="0"/>
    <c:pageMargins b="1" l="0.75" r="0.75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898798572613199E-2"/>
          <c:y val="0.22954411898593799"/>
          <c:w val="0.97164039257947699"/>
          <c:h val="0.55175500044769499"/>
        </c:manualLayout>
      </c:layout>
      <c:pie3DChart>
        <c:varyColors val="1"/>
        <c:ser>
          <c:idx val="0"/>
          <c:order val="0"/>
          <c:spPr>
            <a:solidFill>
              <a:srgbClr val="FF5D5D"/>
            </a:solidFill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15C-4C20-8104-558F46F37ADA}"/>
              </c:ext>
            </c:extLst>
          </c:dPt>
          <c:dPt>
            <c:idx val="1"/>
            <c:bubble3D val="0"/>
            <c:spPr>
              <a:solidFill>
                <a:srgbClr val="FFC5C5"/>
              </a:solidFill>
            </c:spPr>
            <c:extLst>
              <c:ext xmlns:c16="http://schemas.microsoft.com/office/drawing/2014/chart" uri="{C3380CC4-5D6E-409C-BE32-E72D297353CC}">
                <c16:uniqueId val="{00000003-B15C-4C20-8104-558F46F37AD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B15C-4C20-8104-558F46F37ADA}"/>
              </c:ext>
            </c:extLst>
          </c:dPt>
          <c:dLbls>
            <c:dLbl>
              <c:idx val="0"/>
              <c:layout>
                <c:manualLayout>
                  <c:x val="0.100992666519511"/>
                  <c:y val="7.31942208881348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0215453700134"/>
                      <c:h val="0.101832993890020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15C-4C20-8104-558F46F37ADA}"/>
                </c:ext>
              </c:extLst>
            </c:dLbl>
            <c:dLbl>
              <c:idx val="1"/>
              <c:layout>
                <c:manualLayout>
                  <c:x val="-9.0257221381871505E-2"/>
                  <c:y val="-2.3064049103877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0591855094159"/>
                      <c:h val="9.3484505882793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15C-4C20-8104-558F46F37ADA}"/>
                </c:ext>
              </c:extLst>
            </c:dLbl>
            <c:dLbl>
              <c:idx val="2"/>
              <c:layout>
                <c:manualLayout>
                  <c:x val="0.20137611994397001"/>
                  <c:y val="-0.100950805511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5C-4C20-8104-558F46F37AD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'C-126'!$Q$12:$S$12</c:f>
              <c:strCache>
                <c:ptCount val="3"/>
                <c:pt idx="0">
                  <c:v>SINDICATOS </c:v>
                </c:pt>
                <c:pt idx="1">
                  <c:v>FEDERACIONES </c:v>
                </c:pt>
                <c:pt idx="2">
                  <c:v>CONFEDERACIONES</c:v>
                </c:pt>
              </c:strCache>
            </c:strRef>
          </c:cat>
          <c:val>
            <c:numRef>
              <c:f>'C-126'!$Q$13:$S$13</c:f>
              <c:numCache>
                <c:formatCode>#,##0_ ;\-#,##0\ </c:formatCode>
                <c:ptCount val="3"/>
                <c:pt idx="0">
                  <c:v>117</c:v>
                </c:pt>
                <c:pt idx="1">
                  <c:v>6</c:v>
                </c:pt>
                <c:pt idx="2" formatCode="_(* #,##0_);_(* \(#,##0\);_(* &quot;-&quot;_);_(@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C-4C20-8104-558F46F3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" footer="0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92682926829268E-2"/>
          <c:y val="3.64820772049394E-2"/>
          <c:w val="0.92845528455284598"/>
          <c:h val="0.94267102153509497"/>
        </c:manualLayout>
      </c:layout>
      <c:pie3DChart>
        <c:varyColors val="1"/>
        <c:ser>
          <c:idx val="0"/>
          <c:order val="0"/>
          <c:spPr>
            <a:solidFill>
              <a:srgbClr val="FF9F9F"/>
            </a:solidFill>
          </c:spPr>
          <c:explosion val="25"/>
          <c:dPt>
            <c:idx val="0"/>
            <c:bubble3D val="0"/>
            <c:spPr>
              <a:solidFill>
                <a:srgbClr val="FF5D5D"/>
              </a:solidFill>
            </c:spPr>
            <c:extLst>
              <c:ext xmlns:c16="http://schemas.microsoft.com/office/drawing/2014/chart" uri="{C3380CC4-5D6E-409C-BE32-E72D297353CC}">
                <c16:uniqueId val="{00000001-6C07-437C-BCFC-D8E0241DFED6}"/>
              </c:ext>
            </c:extLst>
          </c:dPt>
          <c:dLbls>
            <c:dLbl>
              <c:idx val="0"/>
              <c:layout>
                <c:manualLayout>
                  <c:x val="-0.32569114325471099"/>
                  <c:y val="7.58538615918219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07-437C-BCFC-D8E0241DFED6}"/>
                </c:ext>
              </c:extLst>
            </c:dLbl>
            <c:dLbl>
              <c:idx val="1"/>
              <c:layout>
                <c:manualLayout>
                  <c:x val="-0.115850613764341"/>
                  <c:y val="2.5779032802006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64949844085328"/>
                      <c:h val="0.165753424657534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C07-437C-BCFC-D8E0241DFE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'C-126'!$Q$15:$R$15</c:f>
              <c:strCache>
                <c:ptCount val="2"/>
                <c:pt idx="0">
                  <c:v>CAMBIO DE JUNTA DIRECTIVA</c:v>
                </c:pt>
                <c:pt idx="1">
                  <c:v>MODIFICACIÓN DE ESTATUTOS</c:v>
                </c:pt>
              </c:strCache>
            </c:strRef>
          </c:cat>
          <c:val>
            <c:numRef>
              <c:f>'C-126'!$Q$16:$R$16</c:f>
              <c:numCache>
                <c:formatCode>_(* #,##0_);_(* \(#,##0\);_(* "-"_);_(@_)</c:formatCode>
                <c:ptCount val="2"/>
                <c:pt idx="0">
                  <c:v>852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7-437C-BCFC-D8E0241D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19050">
      <a:solidFill>
        <a:srgbClr val="FF4B4B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solidFill>
          <a:schemeClr val="bg1">
            <a:lumMod val="95000"/>
          </a:schemeClr>
        </a:solidFill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4B4B"/>
            </a:solidFill>
          </c:spPr>
          <c:invertIfNegative val="0"/>
          <c:dLbls>
            <c:dLbl>
              <c:idx val="0"/>
              <c:layout>
                <c:manualLayout>
                  <c:x val="3.0455851634957299E-3"/>
                  <c:y val="-4.0133878927982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03-4427-824C-022C288B4655}"/>
                </c:ext>
              </c:extLst>
            </c:dLbl>
            <c:dLbl>
              <c:idx val="1"/>
              <c:layout>
                <c:manualLayout>
                  <c:x val="6.7578834272694101E-3"/>
                  <c:y val="-2.6661732961190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03-4427-824C-022C288B4655}"/>
                </c:ext>
              </c:extLst>
            </c:dLbl>
            <c:dLbl>
              <c:idx val="2"/>
              <c:layout>
                <c:manualLayout>
                  <c:x val="8.5094879728900598E-3"/>
                  <c:y val="-2.9384418051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03-4427-824C-022C288B4655}"/>
                </c:ext>
              </c:extLst>
            </c:dLbl>
            <c:dLbl>
              <c:idx val="3"/>
              <c:layout>
                <c:manualLayout>
                  <c:x val="6.8101557204025397E-3"/>
                  <c:y val="-3.21071031423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03-4427-824C-022C288B4655}"/>
                </c:ext>
              </c:extLst>
            </c:dLbl>
            <c:dLbl>
              <c:idx val="4"/>
              <c:layout>
                <c:manualLayout>
                  <c:x val="5.8298088613260197E-3"/>
                  <c:y val="-3.7411193837384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03-4427-824C-022C288B4655}"/>
                </c:ext>
              </c:extLst>
            </c:dLbl>
            <c:dLbl>
              <c:idx val="5"/>
              <c:layout>
                <c:manualLayout>
                  <c:x val="5.9343534475922001E-3"/>
                  <c:y val="-3.47826236093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03-4427-824C-022C288B4655}"/>
                </c:ext>
              </c:extLst>
            </c:dLbl>
            <c:dLbl>
              <c:idx val="6"/>
              <c:layout>
                <c:manualLayout>
                  <c:x val="5.8820811544589803E-3"/>
                  <c:y val="-4.0086714304365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03-4427-824C-022C288B4655}"/>
                </c:ext>
              </c:extLst>
            </c:dLbl>
            <c:dLbl>
              <c:idx val="7"/>
              <c:layout>
                <c:manualLayout>
                  <c:x val="8.0518640451444998E-3"/>
                  <c:y val="-2.1310477642574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03-4427-824C-022C288B4655}"/>
                </c:ext>
              </c:extLst>
            </c:dLbl>
            <c:dLbl>
              <c:idx val="8"/>
              <c:layout>
                <c:manualLayout>
                  <c:x val="1.31370340921551E-2"/>
                  <c:y val="-1.9058795634185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8D-4CC4-A4F0-16014DFC5F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'C-128'!$AE$9:$AU$9</c:f>
              <c:strCache>
                <c:ptCount val="17"/>
                <c:pt idx="0">
                  <c:v>LIMA METROPOLITANA</c:v>
                </c:pt>
                <c:pt idx="1">
                  <c:v>ANCASH</c:v>
                </c:pt>
                <c:pt idx="2">
                  <c:v>PIURA</c:v>
                </c:pt>
                <c:pt idx="3">
                  <c:v>LA LIBERTAD</c:v>
                </c:pt>
                <c:pt idx="4">
                  <c:v>LAMBAYEQUE</c:v>
                </c:pt>
                <c:pt idx="5">
                  <c:v>HUÁNUCO</c:v>
                </c:pt>
                <c:pt idx="6">
                  <c:v>JUNÍN</c:v>
                </c:pt>
                <c:pt idx="7">
                  <c:v>ICA</c:v>
                </c:pt>
                <c:pt idx="8">
                  <c:v>CUSCO</c:v>
                </c:pt>
                <c:pt idx="9">
                  <c:v>HUANCAVELICA</c:v>
                </c:pt>
                <c:pt idx="10">
                  <c:v>TACNA</c:v>
                </c:pt>
                <c:pt idx="11">
                  <c:v>APURIMAC</c:v>
                </c:pt>
                <c:pt idx="12">
                  <c:v>CAJAMARCA</c:v>
                </c:pt>
                <c:pt idx="13">
                  <c:v>PUNO</c:v>
                </c:pt>
                <c:pt idx="14">
                  <c:v>TUMBES</c:v>
                </c:pt>
                <c:pt idx="15">
                  <c:v>UCAYALI</c:v>
                </c:pt>
                <c:pt idx="16">
                  <c:v>PASCO</c:v>
                </c:pt>
              </c:strCache>
            </c:strRef>
          </c:cat>
          <c:val>
            <c:numRef>
              <c:f>'C-128'!$AE$10:$AU$10</c:f>
              <c:numCache>
                <c:formatCode>General</c:formatCode>
                <c:ptCount val="17"/>
                <c:pt idx="0">
                  <c:v>30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03-4427-824C-022C288B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3655624"/>
        <c:axId val="2145428680"/>
        <c:axId val="0"/>
      </c:bar3DChart>
      <c:catAx>
        <c:axId val="214365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2145428680"/>
        <c:crosses val="autoZero"/>
        <c:auto val="1"/>
        <c:lblAlgn val="ctr"/>
        <c:lblOffset val="100"/>
        <c:noMultiLvlLbl val="0"/>
      </c:catAx>
      <c:valAx>
        <c:axId val="2145428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2143655624"/>
        <c:crosses val="autoZero"/>
        <c:crossBetween val="between"/>
      </c:valAx>
    </c:plotArea>
    <c:plotVisOnly val="1"/>
    <c:dispBlanksAs val="gap"/>
    <c:showDLblsOverMax val="0"/>
  </c:chart>
  <c:spPr>
    <a:noFill/>
    <a:ln w="19050">
      <a:solidFill>
        <a:srgbClr val="FF4B4B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62707535121303E-2"/>
          <c:y val="3.5353535353535297E-2"/>
          <c:w val="0.92848020434227296"/>
          <c:h val="0.80050505050505105"/>
        </c:manualLayout>
      </c:layout>
      <c:lineChart>
        <c:grouping val="standard"/>
        <c:varyColors val="0"/>
        <c:ser>
          <c:idx val="1"/>
          <c:order val="0"/>
          <c:tx>
            <c:strRef>
              <c:f>'C-129'!$N$9</c:f>
              <c:strCache>
                <c:ptCount val="1"/>
                <c:pt idx="0">
                  <c:v>SINDICATOS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'C-129'!$O$8:$AD$8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'C-129'!$O$9:$AD$9</c:f>
              <c:numCache>
                <c:formatCode>General</c:formatCode>
                <c:ptCount val="16"/>
                <c:pt idx="0">
                  <c:v>257</c:v>
                </c:pt>
                <c:pt idx="1">
                  <c:v>246</c:v>
                </c:pt>
                <c:pt idx="2">
                  <c:v>211</c:v>
                </c:pt>
                <c:pt idx="3">
                  <c:v>143</c:v>
                </c:pt>
                <c:pt idx="4">
                  <c:v>129</c:v>
                </c:pt>
                <c:pt idx="5">
                  <c:v>112</c:v>
                </c:pt>
                <c:pt idx="6">
                  <c:v>105</c:v>
                </c:pt>
                <c:pt idx="7">
                  <c:v>168</c:v>
                </c:pt>
                <c:pt idx="8">
                  <c:v>147</c:v>
                </c:pt>
                <c:pt idx="9">
                  <c:v>156</c:v>
                </c:pt>
                <c:pt idx="10">
                  <c:v>136</c:v>
                </c:pt>
                <c:pt idx="11">
                  <c:v>96</c:v>
                </c:pt>
                <c:pt idx="12">
                  <c:v>97</c:v>
                </c:pt>
                <c:pt idx="13">
                  <c:v>104</c:v>
                </c:pt>
                <c:pt idx="14">
                  <c:v>129</c:v>
                </c:pt>
                <c:pt idx="1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2-4393-B255-49AE3FD32BDE}"/>
            </c:ext>
          </c:extLst>
        </c:ser>
        <c:ser>
          <c:idx val="2"/>
          <c:order val="1"/>
          <c:tx>
            <c:strRef>
              <c:f>'C-129'!$N$10</c:f>
              <c:strCache>
                <c:ptCount val="1"/>
                <c:pt idx="0">
                  <c:v>FEDERACIONES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1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layout>
                <c:manualLayout>
                  <c:x val="-1.41309467734338E-2"/>
                  <c:y val="-2.6533996683250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76-41E6-A79C-59D4515FA392}"/>
                </c:ext>
              </c:extLst>
            </c:dLbl>
            <c:dLbl>
              <c:idx val="1"/>
              <c:layout>
                <c:manualLayout>
                  <c:x val="-9.4206311822892103E-3"/>
                  <c:y val="-2.3217247097844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76-41E6-A79C-59D4515FA392}"/>
                </c:ext>
              </c:extLst>
            </c:dLbl>
            <c:dLbl>
              <c:idx val="2"/>
              <c:layout>
                <c:manualLayout>
                  <c:x val="-1.25608415763856E-2"/>
                  <c:y val="-2.6533996683250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76-41E6-A79C-59D4515FA392}"/>
                </c:ext>
              </c:extLst>
            </c:dLbl>
            <c:dLbl>
              <c:idx val="3"/>
              <c:layout>
                <c:manualLayout>
                  <c:x val="-1.5701051970482001E-2"/>
                  <c:y val="-3.3167495854062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76-41E6-A79C-59D4515FA392}"/>
                </c:ext>
              </c:extLst>
            </c:dLbl>
            <c:dLbl>
              <c:idx val="4"/>
              <c:layout>
                <c:manualLayout>
                  <c:x val="-6.2804207881928097E-3"/>
                  <c:y val="-2.3217247097844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76-41E6-A79C-59D4515FA392}"/>
                </c:ext>
              </c:extLst>
            </c:dLbl>
            <c:dLbl>
              <c:idx val="5"/>
              <c:layout>
                <c:manualLayout>
                  <c:x val="-1.5701051970482001E-2"/>
                  <c:y val="-2.6533996683250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76-41E6-A79C-59D4515FA392}"/>
                </c:ext>
              </c:extLst>
            </c:dLbl>
            <c:dLbl>
              <c:idx val="6"/>
              <c:layout>
                <c:manualLayout>
                  <c:x val="-1.09907363793375E-2"/>
                  <c:y val="-2.985074626865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76-41E6-A79C-59D4515FA392}"/>
                </c:ext>
              </c:extLst>
            </c:dLbl>
            <c:dLbl>
              <c:idx val="7"/>
              <c:layout>
                <c:manualLayout>
                  <c:x val="-1.41309467734339E-2"/>
                  <c:y val="-3.64842454394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76-41E6-A79C-59D4515FA392}"/>
                </c:ext>
              </c:extLst>
            </c:dLbl>
            <c:dLbl>
              <c:idx val="8"/>
              <c:layout>
                <c:manualLayout>
                  <c:x val="-1.7271157167530301E-2"/>
                  <c:y val="-2.6533996683250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76-41E6-A79C-59D4515FA392}"/>
                </c:ext>
              </c:extLst>
            </c:dLbl>
            <c:dLbl>
              <c:idx val="9"/>
              <c:layout>
                <c:manualLayout>
                  <c:x val="-1.5701051970482001E-2"/>
                  <c:y val="-3.9800995024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76-41E6-A79C-59D4515FA392}"/>
                </c:ext>
              </c:extLst>
            </c:dLbl>
            <c:dLbl>
              <c:idx val="10"/>
              <c:layout>
                <c:manualLayout>
                  <c:x val="-2.04113675616268E-2"/>
                  <c:y val="-3.3167495854063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76-41E6-A79C-59D4515FA392}"/>
                </c:ext>
              </c:extLst>
            </c:dLbl>
            <c:dLbl>
              <c:idx val="11"/>
              <c:layout>
                <c:manualLayout>
                  <c:x val="-1.5701051970482001E-2"/>
                  <c:y val="-2.985074626865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76-41E6-A79C-59D4515FA392}"/>
                </c:ext>
              </c:extLst>
            </c:dLbl>
            <c:dLbl>
              <c:idx val="12"/>
              <c:layout>
                <c:manualLayout>
                  <c:x val="-2.82618935468676E-2"/>
                  <c:y val="-4.3117744610281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76-41E6-A79C-59D4515FA392}"/>
                </c:ext>
              </c:extLst>
            </c:dLbl>
            <c:dLbl>
              <c:idx val="13"/>
              <c:layout>
                <c:manualLayout>
                  <c:x val="-2.3551577955723001E-2"/>
                  <c:y val="-3.64842454394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76-41E6-A79C-59D4515FA392}"/>
                </c:ext>
              </c:extLst>
            </c:dLbl>
            <c:dLbl>
              <c:idx val="14"/>
              <c:layout>
                <c:manualLayout>
                  <c:x val="-2.5121683152771301E-2"/>
                  <c:y val="-3.9800995024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76-41E6-A79C-59D4515FA3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'C-129'!$O$8:$AD$8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'C-129'!$O$10:$AD$10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2-4393-B255-49AE3FD32BDE}"/>
            </c:ext>
          </c:extLst>
        </c:ser>
        <c:ser>
          <c:idx val="3"/>
          <c:order val="2"/>
          <c:tx>
            <c:strRef>
              <c:f>'C-129'!$N$11</c:f>
              <c:strCache>
                <c:ptCount val="1"/>
                <c:pt idx="0">
                  <c:v>CONFEDERACIONES</c:v>
                </c:pt>
              </c:strCache>
            </c:strRef>
          </c:tx>
          <c:spPr>
            <a:ln w="50800">
              <a:solidFill>
                <a:srgbClr val="FFC5C5"/>
              </a:solidFill>
            </a:ln>
          </c:spPr>
          <c:marker>
            <c:symbol val="x"/>
            <c:size val="8"/>
            <c:spPr>
              <a:solidFill>
                <a:schemeClr val="tx2"/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392464709961401E-17"/>
                  <c:y val="3.3167495854063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76-41E6-A79C-59D4515FA392}"/>
                </c:ext>
              </c:extLst>
            </c:dLbl>
            <c:dLbl>
              <c:idx val="3"/>
              <c:layout>
                <c:manualLayout>
                  <c:x val="-7.8505259852410698E-3"/>
                  <c:y val="-1.216127465840720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76-41E6-A79C-59D4515FA392}"/>
                </c:ext>
              </c:extLst>
            </c:dLbl>
            <c:dLbl>
              <c:idx val="10"/>
              <c:layout>
                <c:manualLayout>
                  <c:x val="0"/>
                  <c:y val="-1.216127465840720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76-41E6-A79C-59D4515FA392}"/>
                </c:ext>
              </c:extLst>
            </c:dLbl>
            <c:dLbl>
              <c:idx val="12"/>
              <c:layout>
                <c:manualLayout>
                  <c:x val="-1.57010519704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76-41E6-A79C-59D4515FA3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'C-129'!$O$8:$AD$8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'C-129'!$O$11:$AD$11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2-4393-B255-49AE3FD3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61304"/>
        <c:axId val="2100553896"/>
      </c:lineChart>
      <c:catAx>
        <c:axId val="210076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00553896"/>
        <c:crosses val="autoZero"/>
        <c:auto val="1"/>
        <c:lblAlgn val="ctr"/>
        <c:lblOffset val="100"/>
        <c:noMultiLvlLbl val="0"/>
      </c:catAx>
      <c:valAx>
        <c:axId val="2100553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00761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014478437481201"/>
          <c:y val="0.93218457541292199"/>
          <c:w val="0.63677288831055401"/>
          <c:h val="5.0919960762480398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B4B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7777777777796E-2"/>
          <c:y val="7.6359945651284206E-2"/>
          <c:w val="0.875"/>
          <c:h val="0.875000136417459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FF6969"/>
              </a:solidFill>
            </c:spPr>
            <c:extLst>
              <c:ext xmlns:c16="http://schemas.microsoft.com/office/drawing/2014/chart" uri="{C3380CC4-5D6E-409C-BE32-E72D297353CC}">
                <c16:uniqueId val="{00000001-31DC-4268-9D2E-6DB0A2DF3C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1DC-4268-9D2E-6DB0A2DF3C9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31DC-4268-9D2E-6DB0A2DF3C96}"/>
              </c:ext>
            </c:extLst>
          </c:dPt>
          <c:dLbls>
            <c:dLbl>
              <c:idx val="0"/>
              <c:layout>
                <c:manualLayout>
                  <c:x val="-0.139449146981627"/>
                  <c:y val="0.141488041645522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DC-4268-9D2E-6DB0A2DF3C96}"/>
                </c:ext>
              </c:extLst>
            </c:dLbl>
            <c:dLbl>
              <c:idx val="1"/>
              <c:layout>
                <c:manualLayout>
                  <c:x val="2.1527777777777798E-2"/>
                  <c:y val="-0.164674644359684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DC-4268-9D2E-6DB0A2DF3C96}"/>
                </c:ext>
              </c:extLst>
            </c:dLbl>
            <c:dLbl>
              <c:idx val="2"/>
              <c:layout>
                <c:manualLayout>
                  <c:x val="0.227567366579178"/>
                  <c:y val="-0.13644146872493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DC-4268-9D2E-6DB0A2DF3C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'C-119'!$R$10:$S$10</c:f>
              <c:strCache>
                <c:ptCount val="2"/>
                <c:pt idx="0">
                  <c:v>CAMBIO DE JUNTA DIRECTIVA </c:v>
                </c:pt>
                <c:pt idx="1">
                  <c:v>REFORMA DE ESTATUTOS </c:v>
                </c:pt>
              </c:strCache>
            </c:strRef>
          </c:cat>
          <c:val>
            <c:numRef>
              <c:f>'C-119'!$R$11:$S$11</c:f>
              <c:numCache>
                <c:formatCode>_(* #,##0_);_(* \(#,##0\);_(* "-"_);_(@_)</c:formatCode>
                <c:ptCount val="2"/>
                <c:pt idx="0">
                  <c:v>376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C-4268-9D2E-6DB0A2DF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19050">
      <a:solidFill>
        <a:srgbClr val="FF6969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3"/>
          <c:dPt>
            <c:idx val="0"/>
            <c:bubble3D val="0"/>
            <c:spPr>
              <a:solidFill>
                <a:srgbClr val="FF6969"/>
              </a:solidFill>
            </c:spPr>
            <c:extLst>
              <c:ext xmlns:c16="http://schemas.microsoft.com/office/drawing/2014/chart" uri="{C3380CC4-5D6E-409C-BE32-E72D297353CC}">
                <c16:uniqueId val="{00000001-B7D8-473F-90F2-F1BA3B7398F2}"/>
              </c:ext>
            </c:extLst>
          </c:dPt>
          <c:dPt>
            <c:idx val="1"/>
            <c:bubble3D val="0"/>
            <c:explosion val="14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7D8-473F-90F2-F1BA3B7398F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B7D8-473F-90F2-F1BA3B7398F2}"/>
              </c:ext>
            </c:extLst>
          </c:dPt>
          <c:dLbls>
            <c:dLbl>
              <c:idx val="0"/>
              <c:layout>
                <c:manualLayout>
                  <c:x val="-9.4264035396441404E-2"/>
                  <c:y val="0.175217901947827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D8-473F-90F2-F1BA3B7398F2}"/>
                </c:ext>
              </c:extLst>
            </c:dLbl>
            <c:dLbl>
              <c:idx val="1"/>
              <c:layout>
                <c:manualLayout>
                  <c:x val="0.13095909835171801"/>
                  <c:y val="-0.178719683806120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D8-473F-90F2-F1BA3B7398F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'C-120'!$R$6:$T$6</c:f>
              <c:strCache>
                <c:ptCount val="3"/>
                <c:pt idx="0">
                  <c:v>DELEGADOS</c:v>
                </c:pt>
                <c:pt idx="1">
                  <c:v>SINDICATOS</c:v>
                </c:pt>
                <c:pt idx="2">
                  <c:v>FEDERACIONES</c:v>
                </c:pt>
              </c:strCache>
            </c:strRef>
          </c:cat>
          <c:val>
            <c:numRef>
              <c:f>'C-120'!$R$7:$T$7</c:f>
              <c:numCache>
                <c:formatCode>_(* #,##0_);_(* \(#,##0\);_(* "-"_);_(@_)</c:formatCode>
                <c:ptCount val="3"/>
                <c:pt idx="0">
                  <c:v>266</c:v>
                </c:pt>
                <c:pt idx="1">
                  <c:v>150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D8-473F-90F2-F1BA3B7398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ln w="19050">
      <a:solidFill>
        <a:srgbClr val="FF6969"/>
      </a:solidFill>
    </a:ln>
  </c:spPr>
  <c:printSettings>
    <c:headerFooter alignWithMargins="0"/>
    <c:pageMargins b="1" l="0.75" r="0.7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0"/>
            <c:bubble3D val="0"/>
            <c:explosion val="28"/>
            <c:spPr>
              <a:solidFill>
                <a:srgbClr val="FF6969"/>
              </a:solidFill>
            </c:spPr>
            <c:extLst>
              <c:ext xmlns:c16="http://schemas.microsoft.com/office/drawing/2014/chart" uri="{C3380CC4-5D6E-409C-BE32-E72D297353CC}">
                <c16:uniqueId val="{00000001-1768-47E5-BD80-6067530285D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768-47E5-BD80-6067530285D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768-47E5-BD80-6067530285D2}"/>
              </c:ext>
            </c:extLst>
          </c:dPt>
          <c:dLbls>
            <c:dLbl>
              <c:idx val="0"/>
              <c:layout>
                <c:manualLayout>
                  <c:x val="0.114473931672307"/>
                  <c:y val="-5.11263162555114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68-47E5-BD80-6067530285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'C-120'!$R$8:$T$8</c:f>
              <c:strCache>
                <c:ptCount val="3"/>
                <c:pt idx="0">
                  <c:v>CAMBIO DE JUNTA DIRECTIVA </c:v>
                </c:pt>
                <c:pt idx="1">
                  <c:v>CANCELACIÓN DEL REGISTRO SINDICAL</c:v>
                </c:pt>
                <c:pt idx="2">
                  <c:v>REFORMA DE ESTATUTOS </c:v>
                </c:pt>
              </c:strCache>
            </c:strRef>
          </c:cat>
          <c:val>
            <c:numRef>
              <c:f>'C-120'!$R$9:$T$9</c:f>
              <c:numCache>
                <c:formatCode>_(* #,##0_);_(* \(#,##0\);_(* "-"_);_(@_)</c:formatCode>
                <c:ptCount val="3"/>
                <c:pt idx="0">
                  <c:v>979</c:v>
                </c:pt>
                <c:pt idx="1">
                  <c:v>10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68-47E5-BD80-6067530285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 w="19050">
      <a:solidFill>
        <a:srgbClr val="FF6969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365964693385502E-2"/>
          <c:y val="4.02279617755689E-2"/>
          <c:w val="0.904986696791381"/>
          <c:h val="0.6741351711359430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6969"/>
            </a:solidFill>
          </c:spPr>
          <c:invertIfNegative val="0"/>
          <c:dLbls>
            <c:dLbl>
              <c:idx val="0"/>
              <c:layout>
                <c:manualLayout>
                  <c:x val="9.5652173913043492E-3"/>
                  <c:y val="-2.03030933342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7-42A7-B1F4-4D644BDD0C6B}"/>
                </c:ext>
              </c:extLst>
            </c:dLbl>
            <c:dLbl>
              <c:idx val="1"/>
              <c:layout>
                <c:manualLayout>
                  <c:x val="6.9565217391304298E-3"/>
                  <c:y val="-2.17337563507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7-42A7-B1F4-4D644BDD0C6B}"/>
                </c:ext>
              </c:extLst>
            </c:dLbl>
            <c:dLbl>
              <c:idx val="2"/>
              <c:layout>
                <c:manualLayout>
                  <c:x val="5.21739130434783E-3"/>
                  <c:y val="-1.58063682550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7-42A7-B1F4-4D644BDD0C6B}"/>
                </c:ext>
              </c:extLst>
            </c:dLbl>
            <c:dLbl>
              <c:idx val="3"/>
              <c:layout>
                <c:manualLayout>
                  <c:x val="5.21739130434783E-3"/>
                  <c:y val="-1.58063682550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7-42A7-B1F4-4D644BDD0C6B}"/>
                </c:ext>
              </c:extLst>
            </c:dLbl>
            <c:dLbl>
              <c:idx val="4"/>
              <c:layout>
                <c:manualLayout>
                  <c:x val="6.9565217391304298E-3"/>
                  <c:y val="-2.3709552382631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7-42A7-B1F4-4D644BDD0C6B}"/>
                </c:ext>
              </c:extLst>
            </c:dLbl>
            <c:dLbl>
              <c:idx val="5"/>
              <c:layout>
                <c:manualLayout>
                  <c:x val="6.0869565217391303E-3"/>
                  <c:y val="-1.38305722232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7-42A7-B1F4-4D644BDD0C6B}"/>
                </c:ext>
              </c:extLst>
            </c:dLbl>
            <c:dLbl>
              <c:idx val="6"/>
              <c:layout>
                <c:manualLayout>
                  <c:x val="1.04347826086957E-2"/>
                  <c:y val="-2.568534841451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7-42A7-B1F4-4D644BDD0C6B}"/>
                </c:ext>
              </c:extLst>
            </c:dLbl>
            <c:dLbl>
              <c:idx val="7"/>
              <c:layout>
                <c:manualLayout>
                  <c:x val="1.03004291845494E-2"/>
                  <c:y val="-1.7471059945820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7-42A7-B1F4-4D644BDD0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'C-122'!$AE$7:$AV$7</c:f>
              <c:strCache>
                <c:ptCount val="18"/>
                <c:pt idx="0">
                  <c:v>LIMA METROPOLITANA</c:v>
                </c:pt>
                <c:pt idx="1">
                  <c:v>ANCASH</c:v>
                </c:pt>
                <c:pt idx="2">
                  <c:v>PIURA</c:v>
                </c:pt>
                <c:pt idx="3">
                  <c:v>ICA </c:v>
                </c:pt>
                <c:pt idx="4">
                  <c:v>LAMBAYEQUE</c:v>
                </c:pt>
                <c:pt idx="5">
                  <c:v>LA LIBERTAD </c:v>
                </c:pt>
                <c:pt idx="6">
                  <c:v>CAJAMARCA</c:v>
                </c:pt>
                <c:pt idx="7">
                  <c:v>UCAYALI</c:v>
                </c:pt>
                <c:pt idx="8">
                  <c:v>CUSCO</c:v>
                </c:pt>
                <c:pt idx="9">
                  <c:v>JUNÍN</c:v>
                </c:pt>
                <c:pt idx="10">
                  <c:v>PUNO</c:v>
                </c:pt>
                <c:pt idx="11">
                  <c:v>TACNA</c:v>
                </c:pt>
                <c:pt idx="12">
                  <c:v>HUÁNUCO </c:v>
                </c:pt>
                <c:pt idx="13">
                  <c:v>HUANCAVELICA</c:v>
                </c:pt>
                <c:pt idx="14">
                  <c:v>APURIMAC </c:v>
                </c:pt>
                <c:pt idx="15">
                  <c:v>LORETO</c:v>
                </c:pt>
                <c:pt idx="16">
                  <c:v>PASCO</c:v>
                </c:pt>
                <c:pt idx="17">
                  <c:v>TUMBES</c:v>
                </c:pt>
              </c:strCache>
            </c:strRef>
          </c:cat>
          <c:val>
            <c:numRef>
              <c:f>'C-122'!$AE$8:$AV$8</c:f>
              <c:numCache>
                <c:formatCode>General</c:formatCode>
                <c:ptCount val="18"/>
                <c:pt idx="0">
                  <c:v>31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7-42A7-B1F4-4D644BDD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37490904"/>
        <c:axId val="-2137487896"/>
        <c:axId val="0"/>
      </c:bar3DChart>
      <c:catAx>
        <c:axId val="-213749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PE"/>
          </a:p>
        </c:txPr>
        <c:crossAx val="-2137487896"/>
        <c:crosses val="autoZero"/>
        <c:auto val="1"/>
        <c:lblAlgn val="ctr"/>
        <c:lblOffset val="100"/>
        <c:noMultiLvlLbl val="0"/>
      </c:catAx>
      <c:valAx>
        <c:axId val="-2137487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749090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FF6969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6705894037866E-2"/>
          <c:y val="0.136944378434216"/>
          <c:w val="0.84451762980884804"/>
          <c:h val="0.77801403512175205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  <c:spPr>
              <a:solidFill>
                <a:srgbClr val="FFC5C5"/>
              </a:solidFill>
            </c:spPr>
            <c:extLst>
              <c:ext xmlns:c16="http://schemas.microsoft.com/office/drawing/2014/chart" uri="{C3380CC4-5D6E-409C-BE32-E72D297353CC}">
                <c16:uniqueId val="{00000000-CD32-4B87-9FF1-45040F714F6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D32-4B87-9FF1-45040F714F62}"/>
              </c:ext>
            </c:extLst>
          </c:dPt>
          <c:dPt>
            <c:idx val="2"/>
            <c:bubble3D val="0"/>
            <c:explosion val="15"/>
            <c:spPr>
              <a:solidFill>
                <a:srgbClr val="FF6969"/>
              </a:solidFill>
            </c:spPr>
            <c:extLst>
              <c:ext xmlns:c16="http://schemas.microsoft.com/office/drawing/2014/chart" uri="{C3380CC4-5D6E-409C-BE32-E72D297353CC}">
                <c16:uniqueId val="{00000002-CD32-4B87-9FF1-45040F714F62}"/>
              </c:ext>
            </c:extLst>
          </c:dPt>
          <c:dPt>
            <c:idx val="3"/>
            <c:bubble3D val="0"/>
            <c:explosion val="19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CD32-4B87-9FF1-45040F714F62}"/>
              </c:ext>
            </c:extLst>
          </c:dPt>
          <c:dPt>
            <c:idx val="4"/>
            <c:bubble3D val="0"/>
            <c:explosion val="21"/>
            <c:spPr>
              <a:solidFill>
                <a:srgbClr val="FF9F9F"/>
              </a:solidFill>
            </c:spPr>
            <c:extLst>
              <c:ext xmlns:c16="http://schemas.microsoft.com/office/drawing/2014/chart" uri="{C3380CC4-5D6E-409C-BE32-E72D297353CC}">
                <c16:uniqueId val="{00000004-CD32-4B87-9FF1-45040F714F62}"/>
              </c:ext>
            </c:extLst>
          </c:dPt>
          <c:dPt>
            <c:idx val="5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5-CD32-4B87-9FF1-45040F714F62}"/>
              </c:ext>
            </c:extLst>
          </c:dPt>
          <c:dPt>
            <c:idx val="6"/>
            <c:bubble3D val="0"/>
            <c:explosion val="13"/>
            <c:spPr>
              <a:solidFill>
                <a:srgbClr val="FFC5C5"/>
              </a:solidFill>
            </c:spPr>
            <c:extLst>
              <c:ext xmlns:c16="http://schemas.microsoft.com/office/drawing/2014/chart" uri="{C3380CC4-5D6E-409C-BE32-E72D297353CC}">
                <c16:uniqueId val="{00000006-CD32-4B87-9FF1-45040F714F62}"/>
              </c:ext>
            </c:extLst>
          </c:dPt>
          <c:dPt>
            <c:idx val="8"/>
            <c:bubble3D val="0"/>
            <c:spPr>
              <a:solidFill>
                <a:srgbClr val="FEA0A0"/>
              </a:solidFill>
            </c:spPr>
            <c:extLst>
              <c:ext xmlns:c16="http://schemas.microsoft.com/office/drawing/2014/chart" uri="{C3380CC4-5D6E-409C-BE32-E72D297353CC}">
                <c16:uniqueId val="{00000008-6C58-4884-90CE-4864AFA170A5}"/>
              </c:ext>
            </c:extLst>
          </c:dPt>
          <c:dPt>
            <c:idx val="9"/>
            <c:bubble3D val="0"/>
            <c:spPr>
              <a:solidFill>
                <a:srgbClr val="FF5D5D"/>
              </a:solidFill>
            </c:spPr>
            <c:extLst>
              <c:ext xmlns:c16="http://schemas.microsoft.com/office/drawing/2014/chart" uri="{C3380CC4-5D6E-409C-BE32-E72D297353CC}">
                <c16:uniqueId val="{00000009-6C58-4884-90CE-4864AFA170A5}"/>
              </c:ext>
            </c:extLst>
          </c:dPt>
          <c:dLbls>
            <c:dLbl>
              <c:idx val="0"/>
              <c:layout>
                <c:manualLayout>
                  <c:x val="0.110882597039085"/>
                  <c:y val="-8.629088857917190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32-4B87-9FF1-45040F714F62}"/>
                </c:ext>
              </c:extLst>
            </c:dLbl>
            <c:dLbl>
              <c:idx val="1"/>
              <c:layout>
                <c:manualLayout>
                  <c:x val="0.11883314544565"/>
                  <c:y val="0.1800444523021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32-4B87-9FF1-45040F714F62}"/>
                </c:ext>
              </c:extLst>
            </c:dLbl>
            <c:dLbl>
              <c:idx val="2"/>
              <c:layout>
                <c:manualLayout>
                  <c:x val="0.15664757995856299"/>
                  <c:y val="3.04211991445073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32-4B87-9FF1-45040F714F62}"/>
                </c:ext>
              </c:extLst>
            </c:dLbl>
            <c:dLbl>
              <c:idx val="3"/>
              <c:layout>
                <c:manualLayout>
                  <c:x val="-1.1573351325504201E-2"/>
                  <c:y val="0.209305440432154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32-4B87-9FF1-45040F714F62}"/>
                </c:ext>
              </c:extLst>
            </c:dLbl>
            <c:dLbl>
              <c:idx val="4"/>
              <c:layout>
                <c:manualLayout>
                  <c:x val="-3.8397934969686798E-2"/>
                  <c:y val="0.207572275172609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32-4B87-9FF1-45040F714F62}"/>
                </c:ext>
              </c:extLst>
            </c:dLbl>
            <c:dLbl>
              <c:idx val="5"/>
              <c:layout>
                <c:manualLayout>
                  <c:x val="-7.7018950335404901E-2"/>
                  <c:y val="0.12684481263523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32-4B87-9FF1-45040F714F62}"/>
                </c:ext>
              </c:extLst>
            </c:dLbl>
            <c:dLbl>
              <c:idx val="6"/>
              <c:layout>
                <c:manualLayout>
                  <c:x val="-0.117285139261291"/>
                  <c:y val="4.52128819832706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32-4B87-9FF1-45040F714F62}"/>
                </c:ext>
              </c:extLst>
            </c:dLbl>
            <c:dLbl>
              <c:idx val="7"/>
              <c:layout>
                <c:manualLayout>
                  <c:x val="-7.7491088672789393E-2"/>
                  <c:y val="-1.77053412410673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58-4884-90CE-4864AFA170A5}"/>
                </c:ext>
              </c:extLst>
            </c:dLbl>
            <c:dLbl>
              <c:idx val="8"/>
              <c:layout>
                <c:manualLayout>
                  <c:x val="4.2442766534760798E-2"/>
                  <c:y val="-4.84840448533526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58-4884-90CE-4864AFA170A5}"/>
                </c:ext>
              </c:extLst>
            </c:dLbl>
            <c:dLbl>
              <c:idx val="9"/>
              <c:layout>
                <c:manualLayout>
                  <c:x val="4.7243005244270199E-2"/>
                  <c:y val="-4.84840448533526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58-4884-90CE-4864AFA170A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'C-123'!$AE$8:$AE$17</c:f>
              <c:strCache>
                <c:ptCount val="10"/>
                <c:pt idx="0">
                  <c:v>AGRICULTURA, GANADERÍA, CAZA Y  SILVICULTURA</c:v>
                </c:pt>
                <c:pt idx="1">
                  <c:v>INDUSTRIAS MANUFACTURERAS</c:v>
                </c:pt>
                <c:pt idx="2">
                  <c:v>CONSTRUCCIÓN</c:v>
                </c:pt>
                <c:pt idx="3">
                  <c:v>COMERCIO POR MAYOR Y MENOR, REP. DE VEHÍC. AUTOM.</c:v>
                </c:pt>
                <c:pt idx="4">
                  <c:v>TRANSPORTE, ALMACENAMIENTO Y COMUNICACIONES</c:v>
                </c:pt>
                <c:pt idx="5">
                  <c:v>ADMINISTRACIÓN PÚBLICA Y DEFENSA</c:v>
                </c:pt>
                <c:pt idx="6">
                  <c:v>ACTIVIDADES INMOBILIARIAS, EMPRESARIALES Y DE ALQUILER</c:v>
                </c:pt>
                <c:pt idx="7">
                  <c:v>ENSEÑANZA</c:v>
                </c:pt>
                <c:pt idx="8">
                  <c:v>OTRAS ACTIVID. DE SERV. COMUNITARIAS, SOC. Y PERS.</c:v>
                </c:pt>
                <c:pt idx="9">
                  <c:v>OTROS</c:v>
                </c:pt>
              </c:strCache>
            </c:strRef>
          </c:cat>
          <c:val>
            <c:numRef>
              <c:f>'C-123'!$AF$8:$AF$17</c:f>
              <c:numCache>
                <c:formatCode>0</c:formatCode>
                <c:ptCount val="10"/>
                <c:pt idx="0">
                  <c:v>6</c:v>
                </c:pt>
                <c:pt idx="1">
                  <c:v>16</c:v>
                </c:pt>
                <c:pt idx="2">
                  <c:v>78</c:v>
                </c:pt>
                <c:pt idx="3">
                  <c:v>13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32-4B87-9FF1-45040F71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19050">
      <a:solidFill>
        <a:srgbClr val="FF6969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803713963925E-2"/>
          <c:y val="3.9206799909800902E-2"/>
          <c:w val="0.946768060836502"/>
          <c:h val="0.85791366906474797"/>
        </c:manualLayout>
      </c:layout>
      <c:lineChart>
        <c:grouping val="standard"/>
        <c:varyColors val="0"/>
        <c:ser>
          <c:idx val="0"/>
          <c:order val="0"/>
          <c:tx>
            <c:strRef>
              <c:f>'C-124'!$W$11</c:f>
              <c:strCache>
                <c:ptCount val="1"/>
                <c:pt idx="0">
                  <c:v>DELEGADOS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dLbls>
            <c:dLbl>
              <c:idx val="1"/>
              <c:layout>
                <c:manualLayout>
                  <c:x val="-7.1748878923766799E-3"/>
                  <c:y val="7.11623197571431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C4-445F-B000-4BDEB12114A0}"/>
                </c:ext>
              </c:extLst>
            </c:dLbl>
            <c:dLbl>
              <c:idx val="2"/>
              <c:layout>
                <c:manualLayout>
                  <c:x val="-1.67414050822123E-2"/>
                  <c:y val="2.134869592714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C4-445F-B000-4BDEB12114A0}"/>
                </c:ext>
              </c:extLst>
            </c:dLbl>
            <c:dLbl>
              <c:idx val="8"/>
              <c:layout>
                <c:manualLayout>
                  <c:x val="-3.3482810164424497E-2"/>
                  <c:y val="-2.846492790285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C4-445F-B000-4BDEB12114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'C-124'!$V$12:$V$31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'C-124'!$W$12:$W$31</c:f>
              <c:numCache>
                <c:formatCode>_(* #,##0_);_(* \(#,##0\);_(* "-"_);_(@_)</c:formatCode>
                <c:ptCount val="20"/>
                <c:pt idx="0">
                  <c:v>85</c:v>
                </c:pt>
                <c:pt idx="1">
                  <c:v>80</c:v>
                </c:pt>
                <c:pt idx="2">
                  <c:v>91</c:v>
                </c:pt>
                <c:pt idx="3">
                  <c:v>95</c:v>
                </c:pt>
                <c:pt idx="4">
                  <c:v>72</c:v>
                </c:pt>
                <c:pt idx="5">
                  <c:v>121</c:v>
                </c:pt>
                <c:pt idx="6">
                  <c:v>106</c:v>
                </c:pt>
                <c:pt idx="7">
                  <c:v>158</c:v>
                </c:pt>
                <c:pt idx="8">
                  <c:v>219</c:v>
                </c:pt>
                <c:pt idx="9">
                  <c:v>299</c:v>
                </c:pt>
                <c:pt idx="10">
                  <c:v>310</c:v>
                </c:pt>
                <c:pt idx="11" formatCode="General">
                  <c:v>268</c:v>
                </c:pt>
                <c:pt idx="12" formatCode="General">
                  <c:v>384</c:v>
                </c:pt>
                <c:pt idx="13" formatCode="General">
                  <c:v>344</c:v>
                </c:pt>
                <c:pt idx="14" formatCode="General">
                  <c:v>244</c:v>
                </c:pt>
                <c:pt idx="15" formatCode="General">
                  <c:v>266</c:v>
                </c:pt>
                <c:pt idx="16" formatCode="General">
                  <c:v>52</c:v>
                </c:pt>
                <c:pt idx="17" formatCode="General">
                  <c:v>337</c:v>
                </c:pt>
                <c:pt idx="18" formatCode="General">
                  <c:v>307</c:v>
                </c:pt>
                <c:pt idx="19" formatCode="General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A-4D47-957D-2E80324A6C0C}"/>
            </c:ext>
          </c:extLst>
        </c:ser>
        <c:ser>
          <c:idx val="1"/>
          <c:order val="1"/>
          <c:tx>
            <c:strRef>
              <c:f>'C-124'!$X$11</c:f>
              <c:strCache>
                <c:ptCount val="1"/>
                <c:pt idx="0">
                  <c:v>SINDICATOS</c:v>
                </c:pt>
              </c:strCache>
            </c:strRef>
          </c:tx>
          <c:spPr>
            <a:ln>
              <a:solidFill>
                <a:srgbClr val="FEA0A0"/>
              </a:solidFill>
            </a:ln>
          </c:spPr>
          <c:dLbls>
            <c:dLbl>
              <c:idx val="1"/>
              <c:layout>
                <c:manualLayout>
                  <c:x val="-2.7503736920777299E-2"/>
                  <c:y val="-3.3209082553333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C4-445F-B000-4BDEB12114A0}"/>
                </c:ext>
              </c:extLst>
            </c:dLbl>
            <c:dLbl>
              <c:idx val="10"/>
              <c:layout>
                <c:manualLayout>
                  <c:x val="-2.8699551569506699E-2"/>
                  <c:y val="-2.846492790285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C4-445F-B000-4BDEB12114A0}"/>
                </c:ext>
              </c:extLst>
            </c:dLbl>
            <c:dLbl>
              <c:idx val="16"/>
              <c:layout>
                <c:manualLayout>
                  <c:x val="-2.0328849028400601E-2"/>
                  <c:y val="-4.5069469179524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C4-445F-B000-4BDEB12114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'C-124'!$V$12:$V$31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'C-124'!$X$12:$X$31</c:f>
              <c:numCache>
                <c:formatCode>_(* #,##0_);_(* \(#,##0\);_(* "-"_);_(@_)</c:formatCode>
                <c:ptCount val="20"/>
                <c:pt idx="0">
                  <c:v>38</c:v>
                </c:pt>
                <c:pt idx="1">
                  <c:v>89</c:v>
                </c:pt>
                <c:pt idx="2">
                  <c:v>114</c:v>
                </c:pt>
                <c:pt idx="3">
                  <c:v>147</c:v>
                </c:pt>
                <c:pt idx="4">
                  <c:v>86</c:v>
                </c:pt>
                <c:pt idx="5">
                  <c:v>118</c:v>
                </c:pt>
                <c:pt idx="6">
                  <c:v>123</c:v>
                </c:pt>
                <c:pt idx="7">
                  <c:v>196</c:v>
                </c:pt>
                <c:pt idx="8">
                  <c:v>201</c:v>
                </c:pt>
                <c:pt idx="9">
                  <c:v>202</c:v>
                </c:pt>
                <c:pt idx="10">
                  <c:v>240</c:v>
                </c:pt>
                <c:pt idx="11" formatCode="General">
                  <c:v>235</c:v>
                </c:pt>
                <c:pt idx="12" formatCode="General">
                  <c:v>265</c:v>
                </c:pt>
                <c:pt idx="13" formatCode="General">
                  <c:v>200</c:v>
                </c:pt>
                <c:pt idx="14" formatCode="General">
                  <c:v>181</c:v>
                </c:pt>
                <c:pt idx="15" formatCode="General">
                  <c:v>234</c:v>
                </c:pt>
                <c:pt idx="16" formatCode="General">
                  <c:v>141</c:v>
                </c:pt>
                <c:pt idx="17" formatCode="General">
                  <c:v>159</c:v>
                </c:pt>
                <c:pt idx="18" formatCode="General">
                  <c:v>191</c:v>
                </c:pt>
                <c:pt idx="19" formatCode="General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A-4D47-957D-2E80324A6C0C}"/>
            </c:ext>
          </c:extLst>
        </c:ser>
        <c:ser>
          <c:idx val="2"/>
          <c:order val="2"/>
          <c:tx>
            <c:strRef>
              <c:f>'C-124'!$Y$11</c:f>
              <c:strCache>
                <c:ptCount val="1"/>
                <c:pt idx="0">
                  <c:v>FEDERACIONES</c:v>
                </c:pt>
              </c:strCache>
            </c:strRef>
          </c:tx>
          <c:spPr>
            <a:ln>
              <a:solidFill>
                <a:srgbClr val="FF6969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'C-124'!$V$12:$V$31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'C-124'!$Y$12:$Y$31</c:f>
              <c:numCache>
                <c:formatCode>_(* #,##0_);_(* \(#,##0\);_(* "-"_);_(@_)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 formatCode="General">
                  <c:v>15</c:v>
                </c:pt>
                <c:pt idx="12" formatCode="General">
                  <c:v>11</c:v>
                </c:pt>
                <c:pt idx="13" formatCode="General">
                  <c:v>5</c:v>
                </c:pt>
                <c:pt idx="14" formatCode="General">
                  <c:v>11</c:v>
                </c:pt>
                <c:pt idx="15" formatCode="General">
                  <c:v>3</c:v>
                </c:pt>
                <c:pt idx="16" formatCode="General">
                  <c:v>4</c:v>
                </c:pt>
                <c:pt idx="17" formatCode="General">
                  <c:v>0</c:v>
                </c:pt>
                <c:pt idx="18" formatCode="General">
                  <c:v>2</c:v>
                </c:pt>
                <c:pt idx="1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A-4D47-957D-2E80324A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71272"/>
        <c:axId val="-2137534296"/>
      </c:lineChart>
      <c:catAx>
        <c:axId val="-213747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s-PE"/>
          </a:p>
        </c:txPr>
        <c:crossAx val="-2137534296"/>
        <c:crosses val="autoZero"/>
        <c:auto val="1"/>
        <c:lblAlgn val="ctr"/>
        <c:lblOffset val="100"/>
        <c:noMultiLvlLbl val="0"/>
      </c:catAx>
      <c:valAx>
        <c:axId val="-2137534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s-PE"/>
          </a:p>
        </c:txPr>
        <c:crossAx val="-2137471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b="1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B4B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4.7132865252473101E-2"/>
          <c:w val="1"/>
          <c:h val="0.87962772672558098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1-DB6A-4E48-B8F0-D244343CDA1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DB6A-4E48-B8F0-D244343CDA1F}"/>
              </c:ext>
            </c:extLst>
          </c:dPt>
          <c:dPt>
            <c:idx val="2"/>
            <c:bubble3D val="0"/>
            <c:spPr>
              <a:solidFill>
                <a:srgbClr val="FEA0A0"/>
              </a:solidFill>
            </c:spPr>
            <c:extLst>
              <c:ext xmlns:c16="http://schemas.microsoft.com/office/drawing/2014/chart" uri="{C3380CC4-5D6E-409C-BE32-E72D297353CC}">
                <c16:uniqueId val="{00000004-6930-4CBE-9358-F0B62EC45195}"/>
              </c:ext>
            </c:extLst>
          </c:dPt>
          <c:dLbls>
            <c:dLbl>
              <c:idx val="0"/>
              <c:layout>
                <c:manualLayout>
                  <c:x val="-0.140067329714293"/>
                  <c:y val="9.8876479718767299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SINDICATOS
84%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6A-4E48-B8F0-D244343CDA1F}"/>
                </c:ext>
              </c:extLst>
            </c:dLbl>
            <c:dLbl>
              <c:idx val="1"/>
              <c:layout>
                <c:manualLayout>
                  <c:x val="-9.8923848815148305E-3"/>
                  <c:y val="-5.5291102669312697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FEDERACIONES 
16%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6A-4E48-B8F0-D244343CDA1F}"/>
                </c:ext>
              </c:extLst>
            </c:dLbl>
            <c:dLbl>
              <c:idx val="2"/>
              <c:layout>
                <c:manualLayout>
                  <c:x val="0.217754981144893"/>
                  <c:y val="-0.1002958682978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30-4CBE-9358-F0B62EC45195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'C-125'!$N$17:$P$17</c:f>
              <c:strCache>
                <c:ptCount val="3"/>
                <c:pt idx="0">
                  <c:v>SINDICATOS</c:v>
                </c:pt>
                <c:pt idx="1">
                  <c:v>FEDERACIONES </c:v>
                </c:pt>
                <c:pt idx="2">
                  <c:v>CONFEDERACIONES</c:v>
                </c:pt>
              </c:strCache>
            </c:strRef>
          </c:cat>
          <c:val>
            <c:numRef>
              <c:f>'C-125'!$N$18:$P$18</c:f>
              <c:numCache>
                <c:formatCode>#,##0_ ;\-#,##0\ </c:formatCode>
                <c:ptCount val="3"/>
                <c:pt idx="0">
                  <c:v>30</c:v>
                </c:pt>
                <c:pt idx="1">
                  <c:v>5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E48-B8F0-D244343C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19050">
      <a:solidFill>
        <a:srgbClr val="FF4B4B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7362629819203103E-2"/>
          <c:y val="3.6266665651326899E-2"/>
          <c:w val="0.90659342545199195"/>
          <c:h val="0.90631111373407203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explosion val="25"/>
          <c:dPt>
            <c:idx val="0"/>
            <c:bubble3D val="0"/>
            <c:spPr>
              <a:solidFill>
                <a:srgbClr val="FF5D5D"/>
              </a:solidFill>
            </c:spPr>
            <c:extLst>
              <c:ext xmlns:c16="http://schemas.microsoft.com/office/drawing/2014/chart" uri="{C3380CC4-5D6E-409C-BE32-E72D297353CC}">
                <c16:uniqueId val="{00000001-BE88-4427-86EB-51BCF47453A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BE88-4427-86EB-51BCF47453A5}"/>
              </c:ext>
            </c:extLst>
          </c:dPt>
          <c:dLbls>
            <c:dLbl>
              <c:idx val="0"/>
              <c:layout>
                <c:manualLayout>
                  <c:x val="-8.4497401532063997E-3"/>
                  <c:y val="0.157172209073043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88-4427-86EB-51BCF47453A5}"/>
                </c:ext>
              </c:extLst>
            </c:dLbl>
            <c:dLbl>
              <c:idx val="1"/>
              <c:layout>
                <c:manualLayout>
                  <c:x val="0.227909731566245"/>
                  <c:y val="-8.39734769995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20324119264336"/>
                      <c:h val="0.131324658911817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E88-4427-86EB-51BCF47453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'C-125'!$O$25:$P$25</c:f>
              <c:strCache>
                <c:ptCount val="2"/>
                <c:pt idx="0">
                  <c:v>CAMBIO DE JUNTA DIRECTIVA</c:v>
                </c:pt>
                <c:pt idx="1">
                  <c:v>MODIFICACIÓN DE ESTATUTOS</c:v>
                </c:pt>
              </c:strCache>
            </c:strRef>
          </c:cat>
          <c:val>
            <c:numRef>
              <c:f>'C-125'!$O$26:$P$26</c:f>
              <c:numCache>
                <c:formatCode>_(* #,##0_);_(* \(#,##0\);_(* "-"_);_(@_)</c:formatCode>
                <c:ptCount val="2"/>
                <c:pt idx="0">
                  <c:v>335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8-4427-86EB-51BCF4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19050">
      <a:solidFill>
        <a:srgbClr val="FF4B4B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136712</xdr:colOff>
      <xdr:row>22</xdr:row>
      <xdr:rowOff>1</xdr:rowOff>
    </xdr:from>
    <xdr:to>
      <xdr:col>8</xdr:col>
      <xdr:colOff>95249</xdr:colOff>
      <xdr:row>33</xdr:row>
      <xdr:rowOff>342901</xdr:rowOff>
    </xdr:to>
    <xdr:graphicFrame macro="">
      <xdr:nvGraphicFramePr>
        <xdr:cNvPr id="1310" name="Gráfico 20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21</xdr:row>
      <xdr:rowOff>238126</xdr:rowOff>
    </xdr:from>
    <xdr:to>
      <xdr:col>15</xdr:col>
      <xdr:colOff>171450</xdr:colOff>
      <xdr:row>34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179294</xdr:colOff>
      <xdr:row>22</xdr:row>
      <xdr:rowOff>89648</xdr:rowOff>
    </xdr:from>
    <xdr:to>
      <xdr:col>8</xdr:col>
      <xdr:colOff>112059</xdr:colOff>
      <xdr:row>34</xdr:row>
      <xdr:rowOff>291354</xdr:rowOff>
    </xdr:to>
    <xdr:graphicFrame macro="">
      <xdr:nvGraphicFramePr>
        <xdr:cNvPr id="29961" name="Gráfico 1">
          <a:extLst>
            <a:ext uri="{FF2B5EF4-FFF2-40B4-BE49-F238E27FC236}">
              <a16:creationId xmlns:a16="http://schemas.microsoft.com/office/drawing/2014/main" id="{00000000-0008-0000-0100-0000097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347383</xdr:colOff>
      <xdr:row>22</xdr:row>
      <xdr:rowOff>89647</xdr:rowOff>
    </xdr:from>
    <xdr:to>
      <xdr:col>15</xdr:col>
      <xdr:colOff>280147</xdr:colOff>
      <xdr:row>34</xdr:row>
      <xdr:rowOff>347383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616442</xdr:colOff>
      <xdr:row>74</xdr:row>
      <xdr:rowOff>118748</xdr:rowOff>
    </xdr:from>
    <xdr:to>
      <xdr:col>26</xdr:col>
      <xdr:colOff>791067</xdr:colOff>
      <xdr:row>90</xdr:row>
      <xdr:rowOff>134155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574016</xdr:colOff>
      <xdr:row>23</xdr:row>
      <xdr:rowOff>171224</xdr:rowOff>
    </xdr:from>
    <xdr:to>
      <xdr:col>27</xdr:col>
      <xdr:colOff>108239</xdr:colOff>
      <xdr:row>39</xdr:row>
      <xdr:rowOff>0</xdr:rowOff>
    </xdr:to>
    <xdr:graphicFrame macro="">
      <xdr:nvGraphicFramePr>
        <xdr:cNvPr id="104520" name="2 Gráfico">
          <a:extLst>
            <a:ext uri="{FF2B5EF4-FFF2-40B4-BE49-F238E27FC236}">
              <a16:creationId xmlns:a16="http://schemas.microsoft.com/office/drawing/2014/main" id="{00000000-0008-0000-0400-0000489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35</xdr:row>
      <xdr:rowOff>171450</xdr:rowOff>
    </xdr:from>
    <xdr:to>
      <xdr:col>18</xdr:col>
      <xdr:colOff>269875</xdr:colOff>
      <xdr:row>56</xdr:row>
      <xdr:rowOff>158750</xdr:rowOff>
    </xdr:to>
    <xdr:graphicFrame macro="">
      <xdr:nvGraphicFramePr>
        <xdr:cNvPr id="126159" name="3 Gráfico">
          <a:extLst>
            <a:ext uri="{FF2B5EF4-FFF2-40B4-BE49-F238E27FC236}">
              <a16:creationId xmlns:a16="http://schemas.microsoft.com/office/drawing/2014/main" id="{00000000-0008-0000-0500-0000CFE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73026</xdr:colOff>
      <xdr:row>24</xdr:row>
      <xdr:rowOff>146050</xdr:rowOff>
    </xdr:from>
    <xdr:to>
      <xdr:col>6</xdr:col>
      <xdr:colOff>112060</xdr:colOff>
      <xdr:row>39</xdr:row>
      <xdr:rowOff>215900</xdr:rowOff>
    </xdr:to>
    <xdr:graphicFrame macro="">
      <xdr:nvGraphicFramePr>
        <xdr:cNvPr id="21776" name="Gráfico 8">
          <a:extLst>
            <a:ext uri="{FF2B5EF4-FFF2-40B4-BE49-F238E27FC236}">
              <a16:creationId xmlns:a16="http://schemas.microsoft.com/office/drawing/2014/main" id="{00000000-0008-0000-0600-0000105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313764</xdr:colOff>
      <xdr:row>24</xdr:row>
      <xdr:rowOff>168089</xdr:rowOff>
    </xdr:from>
    <xdr:to>
      <xdr:col>11</xdr:col>
      <xdr:colOff>437029</xdr:colOff>
      <xdr:row>39</xdr:row>
      <xdr:rowOff>212912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22</xdr:row>
      <xdr:rowOff>85725</xdr:rowOff>
    </xdr:from>
    <xdr:to>
      <xdr:col>7</xdr:col>
      <xdr:colOff>143529</xdr:colOff>
      <xdr:row>37</xdr:row>
      <xdr:rowOff>95250</xdr:rowOff>
    </xdr:to>
    <xdr:graphicFrame macro="">
      <xdr:nvGraphicFramePr>
        <xdr:cNvPr id="24842" name="Gráfico 2">
          <a:extLst>
            <a:ext uri="{FF2B5EF4-FFF2-40B4-BE49-F238E27FC236}">
              <a16:creationId xmlns:a16="http://schemas.microsoft.com/office/drawing/2014/main" id="{00000000-0008-0000-0700-00000A6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352295</xdr:colOff>
      <xdr:row>22</xdr:row>
      <xdr:rowOff>142876</xdr:rowOff>
    </xdr:from>
    <xdr:to>
      <xdr:col>12</xdr:col>
      <xdr:colOff>404486</xdr:colOff>
      <xdr:row>37</xdr:row>
      <xdr:rowOff>111126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229915</xdr:colOff>
      <xdr:row>54</xdr:row>
      <xdr:rowOff>253999</xdr:rowOff>
    </xdr:from>
    <xdr:to>
      <xdr:col>27</xdr:col>
      <xdr:colOff>65690</xdr:colOff>
      <xdr:row>69</xdr:row>
      <xdr:rowOff>238124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26</xdr:row>
      <xdr:rowOff>9525</xdr:rowOff>
    </xdr:from>
    <xdr:to>
      <xdr:col>11</xdr:col>
      <xdr:colOff>457200</xdr:colOff>
      <xdr:row>41</xdr:row>
      <xdr:rowOff>66675</xdr:rowOff>
    </xdr:to>
    <xdr:graphicFrame macro="">
      <xdr:nvGraphicFramePr>
        <xdr:cNvPr id="185554" name="5 Gráfico">
          <a:extLst>
            <a:ext uri="{FF2B5EF4-FFF2-40B4-BE49-F238E27FC236}">
              <a16:creationId xmlns:a16="http://schemas.microsoft.com/office/drawing/2014/main" id="{00000000-0008-0000-0A00-0000D2D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AA55"/>
  <sheetViews>
    <sheetView showGridLines="0" view="pageBreakPreview" zoomScale="78" zoomScaleNormal="78" zoomScaleSheetLayoutView="78" zoomScalePageLayoutView="78" workbookViewId="0">
      <selection activeCell="U31" sqref="U31"/>
    </sheetView>
  </sheetViews>
  <sheetFormatPr baseColWidth="10" defaultColWidth="11.42578125" defaultRowHeight="12.75" x14ac:dyDescent="0.2"/>
  <cols>
    <col min="1" max="1" width="3.42578125" style="2" customWidth="1"/>
    <col min="2" max="2" width="15.7109375" style="2" customWidth="1"/>
    <col min="3" max="3" width="11.85546875" style="2" customWidth="1"/>
    <col min="4" max="4" width="3.7109375" style="2" customWidth="1"/>
    <col min="5" max="5" width="10.85546875" style="2" customWidth="1"/>
    <col min="6" max="6" width="3.7109375" style="2" customWidth="1"/>
    <col min="7" max="7" width="14.42578125" style="2" customWidth="1"/>
    <col min="8" max="8" width="3.7109375" style="2" customWidth="1"/>
    <col min="9" max="9" width="16.7109375" style="2" customWidth="1"/>
    <col min="10" max="10" width="6.42578125" style="2" customWidth="1"/>
    <col min="11" max="11" width="12.85546875" style="2" customWidth="1"/>
    <col min="12" max="12" width="3.7109375" style="2" customWidth="1"/>
    <col min="13" max="13" width="14.7109375" style="2" customWidth="1"/>
    <col min="14" max="14" width="3.7109375" style="2" customWidth="1"/>
    <col min="15" max="15" width="12.85546875" style="2" customWidth="1"/>
    <col min="16" max="16" width="3.7109375" style="2" customWidth="1"/>
    <col min="17" max="17" width="4.85546875" style="2" customWidth="1"/>
    <col min="18" max="18" width="13.85546875" style="2" customWidth="1"/>
    <col min="19" max="19" width="14.7109375" style="2" customWidth="1"/>
    <col min="20" max="20" width="15.140625" style="2" customWidth="1"/>
    <col min="21" max="16384" width="11.42578125" style="2"/>
  </cols>
  <sheetData>
    <row r="2" spans="2:27" ht="18" x14ac:dyDescent="0.2">
      <c r="B2" s="324" t="s">
        <v>199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2:27" s="33" customFormat="1" ht="18" x14ac:dyDescent="0.2">
      <c r="B3" s="333" t="s">
        <v>54</v>
      </c>
      <c r="C3" s="333"/>
      <c r="D3" s="333"/>
      <c r="E3" s="333"/>
      <c r="F3" s="333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2:27" s="33" customFormat="1" ht="52.5" customHeight="1" x14ac:dyDescent="0.2">
      <c r="B4" s="326" t="s">
        <v>123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7" s="34" customFormat="1" ht="30" customHeight="1" thickBot="1" x14ac:dyDescent="0.25">
      <c r="B5" s="327">
        <v>2019</v>
      </c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</row>
    <row r="6" spans="2:27" ht="42.75" customHeight="1" thickBot="1" x14ac:dyDescent="0.25">
      <c r="B6" s="325" t="s">
        <v>3</v>
      </c>
      <c r="C6" s="331" t="s">
        <v>39</v>
      </c>
      <c r="D6" s="332"/>
      <c r="E6" s="332"/>
      <c r="F6" s="332"/>
      <c r="G6" s="332"/>
      <c r="H6" s="332"/>
      <c r="I6" s="332"/>
      <c r="J6" s="332"/>
      <c r="K6" s="330" t="s">
        <v>43</v>
      </c>
      <c r="L6" s="330"/>
      <c r="M6" s="330" t="s">
        <v>88</v>
      </c>
      <c r="N6" s="330"/>
      <c r="O6" s="330" t="s">
        <v>41</v>
      </c>
      <c r="P6" s="330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 spans="2:27" ht="48.75" customHeight="1" thickBot="1" x14ac:dyDescent="0.25">
      <c r="B7" s="325"/>
      <c r="C7" s="329" t="s">
        <v>0</v>
      </c>
      <c r="D7" s="328"/>
      <c r="E7" s="328" t="s">
        <v>1</v>
      </c>
      <c r="F7" s="328"/>
      <c r="G7" s="328" t="s">
        <v>2</v>
      </c>
      <c r="H7" s="328"/>
      <c r="I7" s="328" t="s">
        <v>148</v>
      </c>
      <c r="J7" s="328"/>
      <c r="K7" s="328"/>
      <c r="L7" s="328"/>
      <c r="M7" s="328"/>
      <c r="N7" s="328"/>
      <c r="O7" s="328"/>
      <c r="P7" s="328"/>
      <c r="Q7" s="53"/>
      <c r="R7" s="59" t="s">
        <v>0</v>
      </c>
      <c r="S7" s="60" t="s">
        <v>1</v>
      </c>
      <c r="T7" s="60" t="s">
        <v>2</v>
      </c>
      <c r="U7" s="60" t="s">
        <v>148</v>
      </c>
      <c r="V7" s="53"/>
      <c r="W7" s="53"/>
      <c r="X7" s="53"/>
      <c r="Y7" s="53"/>
      <c r="Z7" s="53"/>
      <c r="AA7" s="53"/>
    </row>
    <row r="8" spans="2:27" ht="24.95" customHeight="1" x14ac:dyDescent="0.2">
      <c r="B8" s="129" t="s">
        <v>4</v>
      </c>
      <c r="C8" s="131">
        <v>0</v>
      </c>
      <c r="D8" s="132"/>
      <c r="E8" s="132">
        <v>5</v>
      </c>
      <c r="F8" s="132"/>
      <c r="G8" s="132">
        <v>1</v>
      </c>
      <c r="H8" s="132"/>
      <c r="I8" s="132">
        <v>0</v>
      </c>
      <c r="J8" s="133"/>
      <c r="K8" s="140">
        <v>28</v>
      </c>
      <c r="L8" s="141"/>
      <c r="M8" s="141">
        <v>0</v>
      </c>
      <c r="N8" s="141"/>
      <c r="O8" s="141">
        <v>5</v>
      </c>
      <c r="P8" s="142"/>
      <c r="Q8" s="53"/>
      <c r="R8" s="61">
        <v>2</v>
      </c>
      <c r="S8" s="58">
        <v>31</v>
      </c>
      <c r="T8" s="58">
        <v>1</v>
      </c>
      <c r="U8" s="58"/>
      <c r="V8" s="53"/>
      <c r="W8" s="53"/>
      <c r="X8" s="53"/>
      <c r="Y8" s="53"/>
      <c r="Z8" s="53"/>
      <c r="AA8" s="53"/>
    </row>
    <row r="9" spans="2:27" ht="24.95" customHeight="1" x14ac:dyDescent="0.2">
      <c r="B9" s="129" t="s">
        <v>5</v>
      </c>
      <c r="C9" s="134">
        <v>0</v>
      </c>
      <c r="D9" s="128"/>
      <c r="E9" s="128">
        <v>1</v>
      </c>
      <c r="F9" s="128"/>
      <c r="G9" s="128">
        <v>0</v>
      </c>
      <c r="H9" s="128"/>
      <c r="I9" s="128">
        <v>0</v>
      </c>
      <c r="J9" s="135"/>
      <c r="K9" s="134">
        <v>25</v>
      </c>
      <c r="L9" s="128"/>
      <c r="M9" s="128">
        <v>0</v>
      </c>
      <c r="N9" s="128"/>
      <c r="O9" s="128">
        <v>3</v>
      </c>
      <c r="P9" s="143"/>
      <c r="Q9" s="53"/>
      <c r="R9" s="57"/>
      <c r="S9" s="57"/>
      <c r="T9" s="57"/>
      <c r="U9" s="57"/>
      <c r="V9" s="53"/>
      <c r="W9" s="53"/>
      <c r="X9" s="53"/>
      <c r="Y9" s="53"/>
      <c r="Z9" s="53"/>
      <c r="AA9" s="53"/>
    </row>
    <row r="10" spans="2:27" ht="24.95" customHeight="1" x14ac:dyDescent="0.2">
      <c r="B10" s="129" t="s">
        <v>6</v>
      </c>
      <c r="C10" s="134">
        <v>0</v>
      </c>
      <c r="D10" s="128"/>
      <c r="E10" s="128">
        <v>1</v>
      </c>
      <c r="F10" s="128"/>
      <c r="G10" s="128">
        <v>0</v>
      </c>
      <c r="H10" s="128"/>
      <c r="I10" s="128">
        <v>0</v>
      </c>
      <c r="J10" s="135"/>
      <c r="K10" s="134">
        <v>30</v>
      </c>
      <c r="L10" s="128"/>
      <c r="M10" s="128">
        <v>0</v>
      </c>
      <c r="N10" s="128"/>
      <c r="O10" s="128">
        <v>7</v>
      </c>
      <c r="P10" s="143"/>
      <c r="Q10" s="53"/>
      <c r="R10" s="100" t="s">
        <v>43</v>
      </c>
      <c r="S10" s="100" t="s">
        <v>41</v>
      </c>
      <c r="U10" s="98"/>
      <c r="W10" s="98"/>
      <c r="X10" s="53"/>
      <c r="Y10" s="53"/>
      <c r="Z10" s="53"/>
      <c r="AA10" s="53"/>
    </row>
    <row r="11" spans="2:27" ht="24.95" customHeight="1" x14ac:dyDescent="0.2">
      <c r="B11" s="129" t="s">
        <v>7</v>
      </c>
      <c r="C11" s="134">
        <v>0</v>
      </c>
      <c r="D11" s="128"/>
      <c r="E11" s="128">
        <v>4</v>
      </c>
      <c r="F11" s="128"/>
      <c r="G11" s="128">
        <v>0</v>
      </c>
      <c r="H11" s="128"/>
      <c r="I11" s="128">
        <v>0</v>
      </c>
      <c r="J11" s="135"/>
      <c r="K11" s="134">
        <v>29</v>
      </c>
      <c r="L11" s="128"/>
      <c r="M11" s="128">
        <v>0</v>
      </c>
      <c r="N11" s="128"/>
      <c r="O11" s="128">
        <v>9</v>
      </c>
      <c r="P11" s="143"/>
      <c r="Q11" s="53"/>
      <c r="R11" s="119">
        <f>K21</f>
        <v>376</v>
      </c>
      <c r="S11" s="119">
        <f>O21</f>
        <v>91</v>
      </c>
      <c r="U11" s="98"/>
      <c r="V11" s="98"/>
      <c r="W11" s="98"/>
      <c r="X11" s="53"/>
      <c r="Y11" s="53"/>
      <c r="Z11" s="53"/>
      <c r="AA11" s="53"/>
    </row>
    <row r="12" spans="2:27" ht="24.95" customHeight="1" x14ac:dyDescent="0.2">
      <c r="B12" s="129" t="s">
        <v>8</v>
      </c>
      <c r="C12" s="134">
        <v>1</v>
      </c>
      <c r="D12" s="128"/>
      <c r="E12" s="128">
        <v>4</v>
      </c>
      <c r="F12" s="128"/>
      <c r="G12" s="128">
        <v>0</v>
      </c>
      <c r="H12" s="128"/>
      <c r="I12" s="128">
        <v>0</v>
      </c>
      <c r="J12" s="135"/>
      <c r="K12" s="134">
        <v>32</v>
      </c>
      <c r="L12" s="128"/>
      <c r="M12" s="128">
        <v>0</v>
      </c>
      <c r="N12" s="128"/>
      <c r="O12" s="128">
        <v>7</v>
      </c>
      <c r="P12" s="14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 spans="2:27" ht="24.95" customHeight="1" x14ac:dyDescent="0.2">
      <c r="B13" s="129" t="s">
        <v>9</v>
      </c>
      <c r="C13" s="134">
        <v>0</v>
      </c>
      <c r="D13" s="128"/>
      <c r="E13" s="128">
        <v>3</v>
      </c>
      <c r="F13" s="128"/>
      <c r="G13" s="128">
        <v>0</v>
      </c>
      <c r="H13" s="128"/>
      <c r="I13" s="128">
        <v>0</v>
      </c>
      <c r="J13" s="135"/>
      <c r="K13" s="134">
        <v>30</v>
      </c>
      <c r="L13" s="128"/>
      <c r="M13" s="128">
        <v>0</v>
      </c>
      <c r="N13" s="128"/>
      <c r="O13" s="128">
        <v>6</v>
      </c>
      <c r="P13" s="14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 spans="2:27" ht="24.95" customHeight="1" x14ac:dyDescent="0.2">
      <c r="B14" s="129" t="s">
        <v>10</v>
      </c>
      <c r="C14" s="134">
        <v>0</v>
      </c>
      <c r="D14" s="128"/>
      <c r="E14" s="128">
        <v>4</v>
      </c>
      <c r="F14" s="128"/>
      <c r="G14" s="128">
        <v>0</v>
      </c>
      <c r="H14" s="128"/>
      <c r="I14" s="128">
        <v>0</v>
      </c>
      <c r="J14" s="135"/>
      <c r="K14" s="134">
        <v>34</v>
      </c>
      <c r="L14" s="128"/>
      <c r="M14" s="128">
        <v>0</v>
      </c>
      <c r="N14" s="128"/>
      <c r="O14" s="128">
        <v>9</v>
      </c>
      <c r="P14" s="14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 spans="2:27" ht="24.95" customHeight="1" x14ac:dyDescent="0.2">
      <c r="B15" s="129" t="s">
        <v>11</v>
      </c>
      <c r="C15" s="134">
        <v>0</v>
      </c>
      <c r="D15" s="128"/>
      <c r="E15" s="128">
        <v>2</v>
      </c>
      <c r="F15" s="128"/>
      <c r="G15" s="128">
        <v>0</v>
      </c>
      <c r="H15" s="128"/>
      <c r="I15" s="128">
        <v>0</v>
      </c>
      <c r="J15" s="135"/>
      <c r="K15" s="134">
        <v>27</v>
      </c>
      <c r="L15" s="128"/>
      <c r="M15" s="128">
        <v>0</v>
      </c>
      <c r="N15" s="128"/>
      <c r="O15" s="128">
        <v>11</v>
      </c>
      <c r="P15" s="14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spans="2:27" ht="24.95" customHeight="1" x14ac:dyDescent="0.2">
      <c r="B16" s="129" t="s">
        <v>12</v>
      </c>
      <c r="C16" s="134">
        <v>0</v>
      </c>
      <c r="D16" s="128"/>
      <c r="E16" s="128">
        <v>2</v>
      </c>
      <c r="F16" s="128"/>
      <c r="G16" s="128">
        <v>0</v>
      </c>
      <c r="H16" s="128"/>
      <c r="I16" s="128">
        <v>0</v>
      </c>
      <c r="J16" s="135"/>
      <c r="K16" s="134">
        <v>31</v>
      </c>
      <c r="L16" s="128"/>
      <c r="M16" s="128">
        <v>0</v>
      </c>
      <c r="N16" s="128"/>
      <c r="O16" s="128">
        <v>5</v>
      </c>
      <c r="P16" s="14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2:27" ht="24.95" customHeight="1" x14ac:dyDescent="0.2">
      <c r="B17" s="129" t="s">
        <v>13</v>
      </c>
      <c r="C17" s="134">
        <v>0</v>
      </c>
      <c r="D17" s="128"/>
      <c r="E17" s="128">
        <v>1</v>
      </c>
      <c r="F17" s="128"/>
      <c r="G17" s="128">
        <v>0</v>
      </c>
      <c r="H17" s="128"/>
      <c r="I17" s="128">
        <v>0</v>
      </c>
      <c r="J17" s="135"/>
      <c r="K17" s="134">
        <v>35</v>
      </c>
      <c r="L17" s="128"/>
      <c r="M17" s="128">
        <v>0</v>
      </c>
      <c r="N17" s="128"/>
      <c r="O17" s="128">
        <v>8</v>
      </c>
      <c r="P17" s="14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spans="2:27" ht="24.95" customHeight="1" x14ac:dyDescent="0.2">
      <c r="B18" s="129" t="s">
        <v>14</v>
      </c>
      <c r="C18" s="134">
        <v>0</v>
      </c>
      <c r="D18" s="128"/>
      <c r="E18" s="128">
        <v>2</v>
      </c>
      <c r="F18" s="128"/>
      <c r="G18" s="128">
        <v>0</v>
      </c>
      <c r="H18" s="128"/>
      <c r="I18" s="128">
        <v>0</v>
      </c>
      <c r="J18" s="135"/>
      <c r="K18" s="134">
        <v>39</v>
      </c>
      <c r="L18" s="128"/>
      <c r="M18" s="128">
        <v>0</v>
      </c>
      <c r="N18" s="128"/>
      <c r="O18" s="128">
        <v>12</v>
      </c>
      <c r="P18" s="14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spans="2:27" ht="24.95" customHeight="1" x14ac:dyDescent="0.2">
      <c r="B19" s="129" t="s">
        <v>15</v>
      </c>
      <c r="C19" s="134">
        <v>1</v>
      </c>
      <c r="D19" s="128"/>
      <c r="E19" s="128">
        <v>2</v>
      </c>
      <c r="F19" s="128"/>
      <c r="G19" s="128">
        <v>0</v>
      </c>
      <c r="H19" s="128"/>
      <c r="I19" s="128">
        <v>0</v>
      </c>
      <c r="J19" s="135"/>
      <c r="K19" s="134">
        <v>36</v>
      </c>
      <c r="L19" s="128"/>
      <c r="M19" s="128">
        <v>0</v>
      </c>
      <c r="N19" s="128"/>
      <c r="O19" s="128">
        <v>9</v>
      </c>
      <c r="P19" s="14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2:27" ht="9.75" customHeight="1" thickBot="1" x14ac:dyDescent="0.25">
      <c r="B20" s="129"/>
      <c r="C20" s="136"/>
      <c r="D20" s="137"/>
      <c r="E20" s="137"/>
      <c r="F20" s="137"/>
      <c r="G20" s="138"/>
      <c r="H20" s="138"/>
      <c r="I20" s="138"/>
      <c r="J20" s="139"/>
      <c r="K20" s="144"/>
      <c r="L20" s="145"/>
      <c r="M20" s="145"/>
      <c r="N20" s="145"/>
      <c r="O20" s="145"/>
      <c r="P20" s="146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2:27" ht="39.75" customHeight="1" x14ac:dyDescent="0.2">
      <c r="B21" s="130" t="s">
        <v>16</v>
      </c>
      <c r="C21" s="147">
        <f>SUM(C8:C20)</f>
        <v>2</v>
      </c>
      <c r="D21" s="148"/>
      <c r="E21" s="148">
        <f>SUM(E8:E20)</f>
        <v>31</v>
      </c>
      <c r="F21" s="148"/>
      <c r="G21" s="149">
        <f>SUM(G8:G20)</f>
        <v>1</v>
      </c>
      <c r="H21" s="149"/>
      <c r="I21" s="149">
        <f>SUM(I8:I20)</f>
        <v>0</v>
      </c>
      <c r="J21" s="150"/>
      <c r="K21" s="151">
        <f>SUM(K8:K20)</f>
        <v>376</v>
      </c>
      <c r="L21" s="152"/>
      <c r="M21" s="152">
        <f>SUM(M8:M20)</f>
        <v>0</v>
      </c>
      <c r="N21" s="152"/>
      <c r="O21" s="152">
        <f>SUM(O8:O20)</f>
        <v>91</v>
      </c>
      <c r="P21" s="1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2:27" ht="20.100000000000001" customHeight="1" x14ac:dyDescent="0.2">
      <c r="B22" s="31"/>
      <c r="C22" s="39"/>
      <c r="D22" s="39"/>
      <c r="E22" s="39"/>
      <c r="F22" s="39"/>
      <c r="G22" s="39"/>
      <c r="H22" s="39"/>
      <c r="I22" s="39"/>
      <c r="J22" s="40"/>
      <c r="K22" s="39"/>
      <c r="L22" s="39"/>
      <c r="M22" s="39"/>
      <c r="N22" s="39"/>
      <c r="O22" s="39"/>
      <c r="P22" s="39"/>
    </row>
    <row r="23" spans="2:27" ht="1.5" customHeight="1" x14ac:dyDescent="0.2">
      <c r="B23" s="31"/>
      <c r="C23" s="39"/>
      <c r="D23" s="39"/>
      <c r="E23" s="39"/>
      <c r="F23" s="39"/>
      <c r="G23" s="39"/>
      <c r="H23" s="39"/>
      <c r="I23" s="39"/>
      <c r="J23" s="40"/>
      <c r="K23" s="39"/>
      <c r="L23" s="39"/>
      <c r="M23" s="39"/>
      <c r="N23" s="39"/>
      <c r="O23" s="39"/>
      <c r="P23" s="39"/>
    </row>
    <row r="24" spans="2:27" ht="30" customHeight="1" x14ac:dyDescent="0.2">
      <c r="B24" s="31"/>
      <c r="C24" s="39"/>
      <c r="D24" s="39"/>
      <c r="E24" s="39"/>
      <c r="F24" s="39"/>
      <c r="G24" s="39"/>
      <c r="H24" s="39"/>
      <c r="I24" s="39"/>
      <c r="J24" s="40"/>
      <c r="K24" s="39"/>
      <c r="L24" s="39"/>
      <c r="M24" s="39"/>
      <c r="N24" s="39"/>
      <c r="O24" s="39"/>
      <c r="P24" s="39"/>
    </row>
    <row r="25" spans="2:27" ht="30" customHeight="1" x14ac:dyDescent="0.2">
      <c r="B25" s="31"/>
      <c r="C25" s="39"/>
      <c r="D25" s="39"/>
      <c r="E25" s="39"/>
      <c r="F25" s="39"/>
      <c r="G25" s="39"/>
      <c r="H25" s="39"/>
      <c r="I25" s="39"/>
      <c r="J25" s="40"/>
      <c r="K25" s="39"/>
      <c r="L25" s="39"/>
      <c r="M25" s="39"/>
      <c r="N25" s="39"/>
      <c r="O25" s="39"/>
      <c r="P25" s="39"/>
    </row>
    <row r="26" spans="2:27" ht="30" customHeight="1" x14ac:dyDescent="0.2">
      <c r="B26" s="31"/>
      <c r="C26" s="39"/>
      <c r="D26" s="39"/>
      <c r="E26" s="39"/>
      <c r="F26" s="39"/>
      <c r="G26" s="39"/>
      <c r="H26" s="39"/>
      <c r="I26" s="39"/>
      <c r="J26" s="40"/>
      <c r="K26" s="39"/>
      <c r="L26" s="39"/>
      <c r="M26" s="39"/>
      <c r="N26" s="39"/>
      <c r="O26" s="39"/>
      <c r="P26" s="39"/>
    </row>
    <row r="27" spans="2:27" ht="30" customHeight="1" x14ac:dyDescent="0.2">
      <c r="B27" s="31"/>
      <c r="C27" s="39"/>
      <c r="D27" s="39"/>
      <c r="E27" s="39"/>
      <c r="F27" s="39"/>
      <c r="G27" s="39"/>
      <c r="H27" s="39"/>
      <c r="I27" s="39"/>
      <c r="J27" s="40"/>
      <c r="K27" s="39"/>
      <c r="L27" s="39"/>
      <c r="M27" s="39"/>
      <c r="N27" s="39"/>
      <c r="O27" s="39"/>
      <c r="P27" s="39"/>
    </row>
    <row r="28" spans="2:27" ht="30" customHeight="1" x14ac:dyDescent="0.2">
      <c r="B28" s="31"/>
      <c r="C28" s="39"/>
      <c r="D28" s="39"/>
      <c r="E28" s="39"/>
      <c r="F28" s="39"/>
      <c r="G28" s="39"/>
      <c r="H28" s="39"/>
      <c r="I28" s="39"/>
      <c r="J28" s="40"/>
      <c r="K28" s="39"/>
      <c r="L28" s="39"/>
      <c r="M28" s="39"/>
      <c r="N28" s="39"/>
      <c r="O28" s="39"/>
      <c r="P28" s="39"/>
    </row>
    <row r="29" spans="2:27" ht="30" customHeight="1" x14ac:dyDescent="0.2">
      <c r="B29" s="31"/>
      <c r="C29" s="39"/>
      <c r="D29" s="39"/>
      <c r="E29" s="39"/>
      <c r="F29" s="39"/>
      <c r="G29" s="39"/>
      <c r="H29" s="39"/>
      <c r="I29" s="39"/>
      <c r="J29" s="40"/>
      <c r="K29" s="39"/>
      <c r="L29" s="39"/>
      <c r="M29" s="39"/>
      <c r="N29" s="39"/>
      <c r="O29" s="39"/>
      <c r="P29" s="39"/>
    </row>
    <row r="30" spans="2:27" ht="30" customHeight="1" x14ac:dyDescent="0.2">
      <c r="B30" s="31"/>
      <c r="C30" s="39"/>
      <c r="D30" s="39"/>
      <c r="E30" s="39"/>
      <c r="F30" s="39"/>
      <c r="G30" s="39"/>
      <c r="H30" s="39"/>
      <c r="I30" s="39"/>
      <c r="J30" s="40"/>
      <c r="K30" s="39"/>
      <c r="L30" s="39"/>
      <c r="M30" s="39"/>
      <c r="N30" s="39"/>
      <c r="O30" s="39"/>
      <c r="P30" s="39"/>
    </row>
    <row r="31" spans="2:27" ht="30" customHeight="1" x14ac:dyDescent="0.2">
      <c r="B31" s="31"/>
      <c r="C31" s="39"/>
      <c r="D31" s="39"/>
      <c r="E31" s="39"/>
      <c r="F31" s="39"/>
      <c r="G31" s="39"/>
      <c r="H31" s="39"/>
      <c r="I31" s="39"/>
      <c r="J31" s="40"/>
      <c r="K31" s="39"/>
      <c r="L31" s="39"/>
      <c r="M31" s="39"/>
      <c r="N31" s="39"/>
      <c r="O31" s="39"/>
      <c r="P31" s="39"/>
    </row>
    <row r="32" spans="2:27" ht="30" customHeight="1" x14ac:dyDescent="0.2">
      <c r="B32" s="31"/>
      <c r="C32" s="39"/>
      <c r="D32" s="39"/>
      <c r="E32" s="39"/>
      <c r="F32" s="39"/>
      <c r="G32" s="39"/>
      <c r="H32" s="39"/>
      <c r="I32" s="39"/>
      <c r="J32" s="40"/>
      <c r="K32" s="39"/>
      <c r="L32" s="39"/>
      <c r="M32" s="39"/>
      <c r="N32" s="39"/>
      <c r="O32" s="39"/>
      <c r="P32" s="39"/>
    </row>
    <row r="33" spans="2:18" ht="30" customHeight="1" x14ac:dyDescent="0.2">
      <c r="B33" s="31"/>
      <c r="C33" s="39"/>
      <c r="D33" s="39"/>
      <c r="E33" s="39"/>
      <c r="F33" s="39"/>
      <c r="G33" s="39"/>
      <c r="H33" s="39"/>
      <c r="I33" s="39"/>
      <c r="J33" s="40"/>
      <c r="K33" s="39"/>
      <c r="L33" s="39"/>
      <c r="M33" s="39"/>
      <c r="N33" s="39"/>
      <c r="O33" s="39"/>
      <c r="P33" s="39"/>
    </row>
    <row r="34" spans="2:18" ht="30" customHeight="1" x14ac:dyDescent="0.2">
      <c r="B34" s="31"/>
      <c r="C34" s="39"/>
      <c r="D34" s="39"/>
      <c r="E34" s="39"/>
      <c r="F34" s="39"/>
      <c r="G34" s="39"/>
      <c r="H34" s="39"/>
      <c r="I34" s="39"/>
      <c r="J34" s="40"/>
      <c r="K34" s="39"/>
      <c r="L34" s="39"/>
      <c r="M34" s="39"/>
      <c r="N34" s="39"/>
      <c r="O34" s="39"/>
      <c r="P34" s="39"/>
    </row>
    <row r="35" spans="2:18" ht="69" customHeight="1" x14ac:dyDescent="0.25">
      <c r="B35" s="322" t="s">
        <v>189</v>
      </c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14"/>
      <c r="R35" s="14"/>
    </row>
    <row r="36" spans="2:18" ht="15" x14ac:dyDescent="0.2">
      <c r="B36" s="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2:18" s="16" customFormat="1" ht="12.75" customHeight="1" x14ac:dyDescent="0.2">
      <c r="B37" s="6"/>
    </row>
    <row r="38" spans="2:18" s="16" customFormat="1" ht="18" x14ac:dyDescent="0.25">
      <c r="B38" s="6"/>
      <c r="O38" s="321"/>
      <c r="P38" s="321"/>
    </row>
    <row r="39" spans="2:18" ht="15" x14ac:dyDescent="0.2">
      <c r="B39" s="12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2:18" ht="15" x14ac:dyDescent="0.2">
      <c r="B40" s="1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2:18" ht="15" x14ac:dyDescent="0.2">
      <c r="B41" s="1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2:18" ht="15" x14ac:dyDescent="0.2">
      <c r="B42" s="1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2:18" ht="15" x14ac:dyDescent="0.2">
      <c r="B43" s="1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2:18" ht="15" x14ac:dyDescent="0.2">
      <c r="B44" s="1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8" ht="15" x14ac:dyDescent="0.2">
      <c r="B45" s="1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8" s="16" customFormat="1" ht="12" x14ac:dyDescent="0.2">
      <c r="B46" s="17"/>
    </row>
    <row r="47" spans="2:18" s="16" customFormat="1" ht="12" x14ac:dyDescent="0.2"/>
    <row r="55" spans="16:16" ht="19.5" x14ac:dyDescent="0.2">
      <c r="P55" s="18"/>
    </row>
  </sheetData>
  <mergeCells count="15">
    <mergeCell ref="O38:P38"/>
    <mergeCell ref="B35:P35"/>
    <mergeCell ref="B2:P2"/>
    <mergeCell ref="B6:B7"/>
    <mergeCell ref="B4:P4"/>
    <mergeCell ref="B5:P5"/>
    <mergeCell ref="E7:F7"/>
    <mergeCell ref="C7:D7"/>
    <mergeCell ref="K6:L7"/>
    <mergeCell ref="O6:P7"/>
    <mergeCell ref="G7:H7"/>
    <mergeCell ref="I7:J7"/>
    <mergeCell ref="M6:N7"/>
    <mergeCell ref="C6:J6"/>
    <mergeCell ref="B3:F3"/>
  </mergeCells>
  <phoneticPr fontId="11" type="noConversion"/>
  <printOptions horizontalCentered="1" verticalCentered="1"/>
  <pageMargins left="0" right="0" top="0" bottom="0" header="0" footer="0"/>
  <pageSetup paperSize="9" scale="65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AU159"/>
  <sheetViews>
    <sheetView showGridLines="0" view="pageBreakPreview" zoomScale="69" zoomScaleNormal="55" zoomScaleSheetLayoutView="69" zoomScalePageLayoutView="55" workbookViewId="0">
      <selection activeCell="AF71" sqref="AF71"/>
    </sheetView>
  </sheetViews>
  <sheetFormatPr baseColWidth="10" defaultColWidth="11.42578125" defaultRowHeight="15" x14ac:dyDescent="0.2"/>
  <cols>
    <col min="1" max="1" width="6" style="2" customWidth="1"/>
    <col min="2" max="2" width="40" style="2" customWidth="1"/>
    <col min="3" max="3" width="6.42578125" style="2" customWidth="1"/>
    <col min="4" max="4" width="5.28515625" style="2" customWidth="1"/>
    <col min="5" max="5" width="11.140625" style="2" customWidth="1"/>
    <col min="6" max="6" width="4.42578125" style="2" customWidth="1"/>
    <col min="7" max="7" width="7" style="2" customWidth="1"/>
    <col min="8" max="8" width="5.140625" style="2" customWidth="1"/>
    <col min="9" max="9" width="6.85546875" style="2" customWidth="1"/>
    <col min="10" max="10" width="4.42578125" style="2" customWidth="1"/>
    <col min="11" max="11" width="6.85546875" style="2" customWidth="1"/>
    <col min="12" max="12" width="4.42578125" style="2" customWidth="1"/>
    <col min="13" max="13" width="6.85546875" style="2" customWidth="1"/>
    <col min="14" max="14" width="4.42578125" style="2" customWidth="1"/>
    <col min="15" max="15" width="6.85546875" style="2" customWidth="1"/>
    <col min="16" max="16" width="4.42578125" style="2" customWidth="1"/>
    <col min="17" max="17" width="11" style="2" customWidth="1"/>
    <col min="18" max="18" width="4.28515625" style="2" customWidth="1"/>
    <col min="19" max="19" width="13" style="2" customWidth="1"/>
    <col min="20" max="20" width="5.42578125" style="2" customWidth="1"/>
    <col min="21" max="21" width="11" style="2" customWidth="1"/>
    <col min="22" max="22" width="4.85546875" style="2" customWidth="1"/>
    <col min="23" max="23" width="13.85546875" style="2" customWidth="1"/>
    <col min="24" max="24" width="4.85546875" style="2" customWidth="1"/>
    <col min="25" max="25" width="10.85546875" style="2" customWidth="1"/>
    <col min="26" max="26" width="5.140625" style="2" customWidth="1"/>
    <col min="27" max="27" width="9.42578125" style="2" customWidth="1"/>
    <col min="28" max="28" width="5.42578125" style="2" customWidth="1"/>
    <col min="29" max="29" width="5.85546875" style="2" customWidth="1"/>
    <col min="30" max="30" width="2.7109375" style="2" customWidth="1"/>
    <col min="31" max="31" width="14.140625" style="2" customWidth="1"/>
    <col min="32" max="45" width="15.7109375" style="13" customWidth="1"/>
    <col min="46" max="46" width="11.42578125" style="2"/>
    <col min="47" max="47" width="15.7109375" style="13" customWidth="1"/>
    <col min="48" max="16384" width="11.42578125" style="2"/>
  </cols>
  <sheetData>
    <row r="2" spans="2:47" s="13" customFormat="1" ht="20.25" x14ac:dyDescent="0.2">
      <c r="B2" s="357" t="s">
        <v>180</v>
      </c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11"/>
      <c r="AD2" s="11"/>
      <c r="AE2" s="11"/>
      <c r="AF2" s="11"/>
      <c r="AH2" s="11"/>
      <c r="AI2" s="11"/>
      <c r="AJ2" s="11"/>
      <c r="AK2" s="11"/>
      <c r="AL2" s="11"/>
      <c r="AM2" s="11"/>
      <c r="AN2" s="11"/>
      <c r="AP2" s="11"/>
      <c r="AQ2" s="11"/>
    </row>
    <row r="3" spans="2:47" s="13" customFormat="1" ht="20.25" x14ac:dyDescent="0.2">
      <c r="B3" s="113" t="s">
        <v>124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54"/>
      <c r="Z3" s="54"/>
      <c r="AA3" s="54"/>
      <c r="AB3" s="54"/>
    </row>
    <row r="4" spans="2:47" s="13" customFormat="1" ht="30" customHeight="1" x14ac:dyDescent="0.2">
      <c r="B4" s="393" t="s">
        <v>97</v>
      </c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93"/>
      <c r="AA4" s="393"/>
      <c r="AB4" s="393"/>
      <c r="AC4" s="11"/>
      <c r="AD4" s="11"/>
      <c r="AE4" s="11"/>
      <c r="AF4" s="11"/>
      <c r="AH4" s="11"/>
      <c r="AI4" s="11"/>
      <c r="AJ4" s="11"/>
      <c r="AK4" s="11"/>
      <c r="AL4" s="11"/>
      <c r="AM4" s="11"/>
      <c r="AN4" s="11"/>
      <c r="AP4" s="11"/>
      <c r="AQ4" s="11"/>
    </row>
    <row r="5" spans="2:47" s="13" customFormat="1" ht="21.75" customHeight="1" thickBot="1" x14ac:dyDescent="0.25">
      <c r="B5" s="394">
        <v>2019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11"/>
      <c r="AD5" s="11"/>
      <c r="AE5" s="11"/>
      <c r="AF5" s="11"/>
      <c r="AH5" s="11"/>
      <c r="AI5" s="11"/>
      <c r="AJ5" s="11"/>
      <c r="AK5" s="11"/>
      <c r="AL5" s="11"/>
      <c r="AM5" s="11"/>
      <c r="AN5" s="11"/>
      <c r="AP5" s="11"/>
      <c r="AQ5" s="11"/>
    </row>
    <row r="6" spans="2:47" ht="24.75" customHeight="1" thickBot="1" x14ac:dyDescent="0.25">
      <c r="B6" s="389" t="s">
        <v>142</v>
      </c>
      <c r="C6" s="386" t="s">
        <v>3</v>
      </c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8"/>
      <c r="AA6" s="391" t="s">
        <v>17</v>
      </c>
      <c r="AB6" s="339"/>
    </row>
    <row r="7" spans="2:47" ht="41.25" customHeight="1" thickBot="1" x14ac:dyDescent="0.25">
      <c r="B7" s="389"/>
      <c r="C7" s="390" t="s">
        <v>44</v>
      </c>
      <c r="D7" s="337"/>
      <c r="E7" s="337" t="s">
        <v>45</v>
      </c>
      <c r="F7" s="337"/>
      <c r="G7" s="337" t="s">
        <v>46</v>
      </c>
      <c r="H7" s="337"/>
      <c r="I7" s="337" t="s">
        <v>47</v>
      </c>
      <c r="J7" s="337"/>
      <c r="K7" s="337" t="s">
        <v>48</v>
      </c>
      <c r="L7" s="337"/>
      <c r="M7" s="337" t="s">
        <v>49</v>
      </c>
      <c r="N7" s="337"/>
      <c r="O7" s="337" t="s">
        <v>50</v>
      </c>
      <c r="P7" s="337"/>
      <c r="Q7" s="337" t="s">
        <v>51</v>
      </c>
      <c r="R7" s="337"/>
      <c r="S7" s="337" t="s">
        <v>12</v>
      </c>
      <c r="T7" s="337"/>
      <c r="U7" s="337" t="s">
        <v>13</v>
      </c>
      <c r="V7" s="337"/>
      <c r="W7" s="337" t="s">
        <v>52</v>
      </c>
      <c r="X7" s="337"/>
      <c r="Y7" s="337" t="s">
        <v>53</v>
      </c>
      <c r="Z7" s="392"/>
      <c r="AA7" s="391"/>
      <c r="AB7" s="339"/>
    </row>
    <row r="8" spans="2:47" ht="6" customHeight="1" x14ac:dyDescent="0.2">
      <c r="B8" s="169"/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299"/>
      <c r="AA8" s="172"/>
      <c r="AB8" s="299"/>
      <c r="AC8"/>
      <c r="AD8"/>
      <c r="AE8"/>
      <c r="AF8" s="80"/>
      <c r="AH8" s="80"/>
      <c r="AI8" s="80"/>
      <c r="AJ8" s="80"/>
      <c r="AK8" s="80"/>
      <c r="AL8" s="80"/>
      <c r="AM8" s="80"/>
      <c r="AN8" s="80"/>
      <c r="AP8" s="80"/>
      <c r="AQ8" s="80"/>
    </row>
    <row r="9" spans="2:47" s="24" customFormat="1" ht="24.95" customHeight="1" x14ac:dyDescent="0.25">
      <c r="B9" s="298" t="s">
        <v>183</v>
      </c>
      <c r="C9" s="175">
        <f>SUM(C10:C11)</f>
        <v>0</v>
      </c>
      <c r="D9" s="116"/>
      <c r="E9" s="116">
        <f>SUM(E10:E11)</f>
        <v>1</v>
      </c>
      <c r="F9" s="116"/>
      <c r="G9" s="116">
        <f>SUM(G10:G11)</f>
        <v>0</v>
      </c>
      <c r="H9" s="116"/>
      <c r="I9" s="116">
        <f>SUM(I10:I11)</f>
        <v>2</v>
      </c>
      <c r="J9" s="116"/>
      <c r="K9" s="116">
        <f>SUM(K10:K11)</f>
        <v>1</v>
      </c>
      <c r="L9" s="116"/>
      <c r="M9" s="116">
        <f>SUM(M10:M11)</f>
        <v>0</v>
      </c>
      <c r="N9" s="116"/>
      <c r="O9" s="116">
        <f>SUM(O10:O11)</f>
        <v>2</v>
      </c>
      <c r="P9" s="116"/>
      <c r="Q9" s="116">
        <f>SUM(Q10:Q11)</f>
        <v>4</v>
      </c>
      <c r="R9" s="116"/>
      <c r="S9" s="116">
        <f>SUM(S10:S11)</f>
        <v>4</v>
      </c>
      <c r="T9" s="116"/>
      <c r="U9" s="116">
        <f>SUM(U10:U11)</f>
        <v>0</v>
      </c>
      <c r="V9" s="116"/>
      <c r="W9" s="116">
        <f>SUM(W10:W11)</f>
        <v>0</v>
      </c>
      <c r="X9" s="116"/>
      <c r="Y9" s="116">
        <f>SUM(Y10:Y11)</f>
        <v>0</v>
      </c>
      <c r="Z9" s="303"/>
      <c r="AA9" s="175">
        <f t="shared" ref="AA9:AA33" si="0">SUM(C9:Y9)</f>
        <v>14</v>
      </c>
      <c r="AB9" s="300"/>
      <c r="AC9"/>
      <c r="AD9"/>
      <c r="AE9" s="13" t="s">
        <v>54</v>
      </c>
      <c r="AF9" s="80" t="s">
        <v>191</v>
      </c>
      <c r="AG9" s="13" t="s">
        <v>161</v>
      </c>
      <c r="AH9" s="80" t="s">
        <v>81</v>
      </c>
      <c r="AI9" s="13" t="s">
        <v>160</v>
      </c>
      <c r="AJ9" s="80" t="s">
        <v>198</v>
      </c>
      <c r="AK9" s="80" t="s">
        <v>99</v>
      </c>
      <c r="AL9" s="80" t="s">
        <v>78</v>
      </c>
      <c r="AM9" s="80" t="s">
        <v>55</v>
      </c>
      <c r="AN9" s="80" t="s">
        <v>73</v>
      </c>
      <c r="AO9" s="13" t="s">
        <v>163</v>
      </c>
      <c r="AP9" s="80" t="s">
        <v>186</v>
      </c>
      <c r="AQ9" s="80" t="s">
        <v>188</v>
      </c>
      <c r="AR9" s="13" t="s">
        <v>77</v>
      </c>
      <c r="AS9" s="13" t="s">
        <v>128</v>
      </c>
      <c r="AT9" s="53" t="s">
        <v>146</v>
      </c>
      <c r="AU9" s="13" t="s">
        <v>133</v>
      </c>
    </row>
    <row r="10" spans="2:47" s="24" customFormat="1" ht="24.95" customHeight="1" x14ac:dyDescent="0.25">
      <c r="B10" s="154" t="s">
        <v>82</v>
      </c>
      <c r="C10" s="177">
        <v>0</v>
      </c>
      <c r="D10" s="117"/>
      <c r="E10" s="114">
        <v>0</v>
      </c>
      <c r="F10" s="114"/>
      <c r="G10" s="114">
        <v>0</v>
      </c>
      <c r="H10" s="114"/>
      <c r="I10" s="114">
        <v>2</v>
      </c>
      <c r="J10" s="114"/>
      <c r="K10" s="114">
        <v>1</v>
      </c>
      <c r="L10" s="117"/>
      <c r="M10" s="114">
        <v>0</v>
      </c>
      <c r="N10" s="114"/>
      <c r="O10" s="114">
        <v>1</v>
      </c>
      <c r="P10" s="114"/>
      <c r="Q10" s="114">
        <v>3</v>
      </c>
      <c r="R10" s="114"/>
      <c r="S10" s="114">
        <v>2</v>
      </c>
      <c r="T10" s="114"/>
      <c r="U10" s="114">
        <v>0</v>
      </c>
      <c r="V10" s="114"/>
      <c r="W10" s="114">
        <v>0</v>
      </c>
      <c r="X10" s="114"/>
      <c r="Y10" s="114">
        <v>0</v>
      </c>
      <c r="Z10" s="304"/>
      <c r="AA10" s="177">
        <f t="shared" si="0"/>
        <v>9</v>
      </c>
      <c r="AB10" s="300"/>
      <c r="AC10" s="36"/>
      <c r="AD10" s="36"/>
      <c r="AE10" s="13">
        <v>30</v>
      </c>
      <c r="AF10" s="80">
        <v>14</v>
      </c>
      <c r="AG10" s="13">
        <v>14</v>
      </c>
      <c r="AH10" s="80">
        <v>9</v>
      </c>
      <c r="AI10" s="13">
        <v>6</v>
      </c>
      <c r="AJ10" s="80">
        <v>6</v>
      </c>
      <c r="AK10" s="80">
        <v>5</v>
      </c>
      <c r="AL10" s="80">
        <v>5</v>
      </c>
      <c r="AM10" s="80">
        <v>4</v>
      </c>
      <c r="AN10" s="80">
        <v>4</v>
      </c>
      <c r="AO10" s="13">
        <v>4</v>
      </c>
      <c r="AP10" s="80">
        <v>3</v>
      </c>
      <c r="AQ10" s="80">
        <v>3</v>
      </c>
      <c r="AR10" s="13">
        <v>3</v>
      </c>
      <c r="AS10" s="13">
        <v>3</v>
      </c>
      <c r="AT10" s="24">
        <v>3</v>
      </c>
      <c r="AU10" s="13">
        <v>1</v>
      </c>
    </row>
    <row r="11" spans="2:47" s="24" customFormat="1" ht="36.75" customHeight="1" x14ac:dyDescent="0.25">
      <c r="B11" s="154" t="s">
        <v>64</v>
      </c>
      <c r="C11" s="177"/>
      <c r="D11" s="117"/>
      <c r="E11" s="114">
        <v>1</v>
      </c>
      <c r="F11" s="114"/>
      <c r="G11" s="114">
        <v>0</v>
      </c>
      <c r="H11" s="114"/>
      <c r="I11" s="114">
        <v>0</v>
      </c>
      <c r="J11" s="114"/>
      <c r="K11" s="114">
        <v>0</v>
      </c>
      <c r="L11" s="117"/>
      <c r="M11" s="114">
        <v>0</v>
      </c>
      <c r="N11" s="114"/>
      <c r="O11" s="114">
        <v>1</v>
      </c>
      <c r="P11" s="114"/>
      <c r="Q11" s="114">
        <v>1</v>
      </c>
      <c r="R11" s="114"/>
      <c r="S11" s="114">
        <v>2</v>
      </c>
      <c r="T11" s="114"/>
      <c r="U11" s="114">
        <v>0</v>
      </c>
      <c r="V11" s="114"/>
      <c r="W11" s="114">
        <v>0</v>
      </c>
      <c r="X11" s="114"/>
      <c r="Y11" s="114">
        <v>0</v>
      </c>
      <c r="Z11" s="304"/>
      <c r="AA11" s="177">
        <f t="shared" si="0"/>
        <v>5</v>
      </c>
      <c r="AB11" s="300"/>
      <c r="AC11" s="36"/>
      <c r="AD11" s="36"/>
      <c r="AE11" s="36"/>
      <c r="AF11" s="80"/>
      <c r="AG11" s="13"/>
      <c r="AH11" s="80"/>
      <c r="AI11" s="80"/>
      <c r="AJ11" s="80"/>
      <c r="AK11" s="80"/>
      <c r="AL11" s="80"/>
      <c r="AM11" s="80"/>
      <c r="AN11" s="80"/>
      <c r="AO11" s="13"/>
      <c r="AP11" s="80"/>
      <c r="AQ11" s="80"/>
      <c r="AR11" s="13"/>
      <c r="AS11" s="13"/>
      <c r="AU11" s="13"/>
    </row>
    <row r="12" spans="2:47" s="24" customFormat="1" ht="36.75" customHeight="1" x14ac:dyDescent="0.25">
      <c r="B12" s="298" t="s">
        <v>186</v>
      </c>
      <c r="C12" s="177">
        <f>SUM(C13)</f>
        <v>0</v>
      </c>
      <c r="D12" s="118"/>
      <c r="E12" s="116">
        <f>SUM(E13)</f>
        <v>1</v>
      </c>
      <c r="F12" s="116"/>
      <c r="G12" s="116">
        <f>SUM(G13)</f>
        <v>1</v>
      </c>
      <c r="H12" s="116"/>
      <c r="I12" s="116">
        <f>SUM(I13)</f>
        <v>0</v>
      </c>
      <c r="J12" s="116"/>
      <c r="K12" s="116">
        <f>SUM(K13)</f>
        <v>0</v>
      </c>
      <c r="L12" s="118"/>
      <c r="M12" s="116">
        <f>SUM(M13)</f>
        <v>0</v>
      </c>
      <c r="N12" s="116"/>
      <c r="O12" s="116">
        <f>SUM(O13)</f>
        <v>0</v>
      </c>
      <c r="P12" s="116"/>
      <c r="Q12" s="116">
        <f>SUM(Q13)</f>
        <v>0</v>
      </c>
      <c r="R12" s="116"/>
      <c r="S12" s="116">
        <f>SUM(S13)</f>
        <v>0</v>
      </c>
      <c r="T12" s="116"/>
      <c r="U12" s="116">
        <f>SUM(U13)</f>
        <v>1</v>
      </c>
      <c r="V12" s="116"/>
      <c r="W12" s="116">
        <f>SUM(W13)</f>
        <v>0</v>
      </c>
      <c r="X12" s="116"/>
      <c r="Y12" s="116">
        <f>SUM(Y13)</f>
        <v>0</v>
      </c>
      <c r="Z12" s="304"/>
      <c r="AA12" s="175">
        <f t="shared" si="0"/>
        <v>3</v>
      </c>
      <c r="AB12" s="300"/>
      <c r="AC12" s="36"/>
      <c r="AD12" s="36"/>
      <c r="AE12" s="36"/>
      <c r="AF12" s="80"/>
      <c r="AG12" s="13"/>
      <c r="AH12" s="80"/>
      <c r="AI12" s="80"/>
      <c r="AJ12" s="80"/>
      <c r="AK12" s="80"/>
      <c r="AL12" s="80"/>
      <c r="AM12" s="80"/>
      <c r="AN12" s="80"/>
      <c r="AO12" s="13"/>
      <c r="AP12" s="80"/>
      <c r="AQ12" s="80"/>
      <c r="AR12" s="13"/>
      <c r="AS12" s="13"/>
      <c r="AU12" s="13"/>
    </row>
    <row r="13" spans="2:47" s="24" customFormat="1" ht="36.75" customHeight="1" x14ac:dyDescent="0.25">
      <c r="B13" s="154" t="s">
        <v>110</v>
      </c>
      <c r="C13" s="177">
        <v>0</v>
      </c>
      <c r="D13" s="117"/>
      <c r="E13" s="114">
        <v>1</v>
      </c>
      <c r="F13" s="114"/>
      <c r="G13" s="114">
        <v>1</v>
      </c>
      <c r="H13" s="114"/>
      <c r="I13" s="114">
        <v>0</v>
      </c>
      <c r="J13" s="114"/>
      <c r="K13" s="114">
        <v>0</v>
      </c>
      <c r="L13" s="117"/>
      <c r="M13" s="114">
        <v>0</v>
      </c>
      <c r="N13" s="114"/>
      <c r="O13" s="114">
        <v>0</v>
      </c>
      <c r="P13" s="114"/>
      <c r="Q13" s="114">
        <v>0</v>
      </c>
      <c r="R13" s="114"/>
      <c r="S13" s="114">
        <v>0</v>
      </c>
      <c r="T13" s="114"/>
      <c r="U13" s="114">
        <v>1</v>
      </c>
      <c r="V13" s="114"/>
      <c r="W13" s="114">
        <v>0</v>
      </c>
      <c r="X13" s="114"/>
      <c r="Y13" s="114">
        <v>0</v>
      </c>
      <c r="Z13" s="304"/>
      <c r="AA13" s="177">
        <f t="shared" si="0"/>
        <v>3</v>
      </c>
      <c r="AB13" s="300"/>
      <c r="AC13" s="36"/>
      <c r="AD13" s="36"/>
      <c r="AE13" s="36"/>
      <c r="AF13" s="80"/>
      <c r="AG13" s="13"/>
      <c r="AH13" s="80"/>
      <c r="AI13" s="80"/>
      <c r="AJ13" s="80"/>
      <c r="AK13" s="80"/>
      <c r="AL13" s="80"/>
      <c r="AM13" s="80"/>
      <c r="AN13" s="80"/>
      <c r="AO13" s="13"/>
      <c r="AP13" s="80"/>
      <c r="AQ13" s="80"/>
      <c r="AR13" s="13"/>
      <c r="AS13" s="13"/>
      <c r="AU13" s="13"/>
    </row>
    <row r="14" spans="2:47" s="85" customFormat="1" ht="24.95" customHeight="1" x14ac:dyDescent="0.25">
      <c r="B14" s="298" t="s">
        <v>188</v>
      </c>
      <c r="C14" s="175">
        <f>SUM(C15:C16)</f>
        <v>0</v>
      </c>
      <c r="D14" s="116"/>
      <c r="E14" s="116">
        <f>SUM(E15:E16)</f>
        <v>0</v>
      </c>
      <c r="F14" s="116"/>
      <c r="G14" s="116">
        <f t="shared" ref="G14:Y14" si="1">SUM(G15:G16)</f>
        <v>1</v>
      </c>
      <c r="H14" s="116"/>
      <c r="I14" s="116">
        <f t="shared" si="1"/>
        <v>0</v>
      </c>
      <c r="J14" s="116"/>
      <c r="K14" s="116">
        <f t="shared" si="1"/>
        <v>0</v>
      </c>
      <c r="L14" s="116"/>
      <c r="M14" s="116">
        <f t="shared" si="1"/>
        <v>1</v>
      </c>
      <c r="N14" s="116"/>
      <c r="O14" s="116">
        <f t="shared" si="1"/>
        <v>0</v>
      </c>
      <c r="P14" s="116"/>
      <c r="Q14" s="116">
        <f t="shared" si="1"/>
        <v>1</v>
      </c>
      <c r="R14" s="116"/>
      <c r="S14" s="116">
        <f t="shared" si="1"/>
        <v>0</v>
      </c>
      <c r="T14" s="116"/>
      <c r="U14" s="116">
        <f t="shared" si="1"/>
        <v>0</v>
      </c>
      <c r="V14" s="116"/>
      <c r="W14" s="116">
        <f t="shared" si="1"/>
        <v>0</v>
      </c>
      <c r="X14" s="116"/>
      <c r="Y14" s="116">
        <f t="shared" si="1"/>
        <v>0</v>
      </c>
      <c r="Z14" s="303"/>
      <c r="AA14" s="175">
        <f t="shared" ref="AA14:AA17" si="2">SUM(C14:Y14)</f>
        <v>3</v>
      </c>
      <c r="AB14" s="301"/>
      <c r="AC14" s="81"/>
      <c r="AD14" s="81"/>
      <c r="AE14" s="81"/>
      <c r="AF14" s="79"/>
      <c r="AG14" s="11"/>
      <c r="AH14" s="79"/>
      <c r="AI14" s="79"/>
      <c r="AJ14" s="79"/>
      <c r="AK14" s="79"/>
      <c r="AL14" s="79"/>
      <c r="AM14" s="79"/>
      <c r="AN14" s="79"/>
      <c r="AO14" s="11"/>
      <c r="AP14" s="79"/>
      <c r="AQ14" s="79"/>
      <c r="AR14" s="11"/>
      <c r="AS14" s="11"/>
      <c r="AU14" s="11"/>
    </row>
    <row r="15" spans="2:47" s="24" customFormat="1" ht="24.95" customHeight="1" x14ac:dyDescent="0.25">
      <c r="B15" s="154" t="s">
        <v>188</v>
      </c>
      <c r="C15" s="177">
        <v>0</v>
      </c>
      <c r="D15" s="117"/>
      <c r="E15" s="114">
        <v>0</v>
      </c>
      <c r="F15" s="114"/>
      <c r="G15" s="114">
        <v>1</v>
      </c>
      <c r="H15" s="114"/>
      <c r="I15" s="114">
        <v>0</v>
      </c>
      <c r="J15" s="114"/>
      <c r="K15" s="114">
        <v>0</v>
      </c>
      <c r="L15" s="117"/>
      <c r="M15" s="114">
        <v>0</v>
      </c>
      <c r="N15" s="114"/>
      <c r="O15" s="114">
        <v>0</v>
      </c>
      <c r="P15" s="114"/>
      <c r="Q15" s="114">
        <v>1</v>
      </c>
      <c r="R15" s="114"/>
      <c r="S15" s="114">
        <v>0</v>
      </c>
      <c r="T15" s="114"/>
      <c r="U15" s="114">
        <v>0</v>
      </c>
      <c r="V15" s="114"/>
      <c r="W15" s="114">
        <v>0</v>
      </c>
      <c r="X15" s="114"/>
      <c r="Y15" s="114">
        <v>0</v>
      </c>
      <c r="Z15" s="304"/>
      <c r="AA15" s="177">
        <f t="shared" si="2"/>
        <v>2</v>
      </c>
      <c r="AB15" s="300"/>
      <c r="AC15" s="36"/>
      <c r="AD15" s="36"/>
      <c r="AE15" s="36"/>
      <c r="AF15" s="80"/>
      <c r="AG15" s="13"/>
      <c r="AH15" s="80"/>
      <c r="AI15" s="80"/>
      <c r="AJ15" s="80"/>
      <c r="AK15" s="80"/>
      <c r="AL15" s="80"/>
      <c r="AM15" s="80"/>
      <c r="AN15" s="80"/>
      <c r="AO15" s="13"/>
      <c r="AP15" s="80"/>
      <c r="AQ15" s="80"/>
      <c r="AR15" s="13"/>
      <c r="AS15" s="13"/>
      <c r="AU15" s="13"/>
    </row>
    <row r="16" spans="2:47" s="24" customFormat="1" ht="24.95" customHeight="1" x14ac:dyDescent="0.25">
      <c r="B16" s="154" t="s">
        <v>185</v>
      </c>
      <c r="C16" s="177">
        <v>0</v>
      </c>
      <c r="D16" s="117"/>
      <c r="E16" s="114">
        <v>0</v>
      </c>
      <c r="F16" s="114"/>
      <c r="G16" s="114">
        <v>0</v>
      </c>
      <c r="H16" s="114"/>
      <c r="I16" s="114">
        <v>0</v>
      </c>
      <c r="J16" s="114"/>
      <c r="K16" s="114">
        <v>0</v>
      </c>
      <c r="L16" s="117"/>
      <c r="M16" s="114">
        <v>1</v>
      </c>
      <c r="N16" s="114"/>
      <c r="O16" s="114">
        <v>0</v>
      </c>
      <c r="P16" s="114"/>
      <c r="Q16" s="114">
        <v>0</v>
      </c>
      <c r="R16" s="114"/>
      <c r="S16" s="114">
        <v>0</v>
      </c>
      <c r="T16" s="114"/>
      <c r="U16" s="114">
        <v>0</v>
      </c>
      <c r="V16" s="114"/>
      <c r="W16" s="114">
        <v>0</v>
      </c>
      <c r="X16" s="114"/>
      <c r="Y16" s="114">
        <v>0</v>
      </c>
      <c r="Z16" s="304"/>
      <c r="AA16" s="177">
        <f t="shared" si="2"/>
        <v>1</v>
      </c>
      <c r="AB16" s="300"/>
      <c r="AC16" s="36"/>
      <c r="AD16" s="36"/>
      <c r="AE16" s="36"/>
      <c r="AF16" s="80"/>
      <c r="AG16" s="13"/>
      <c r="AH16" s="80"/>
      <c r="AI16" s="80"/>
      <c r="AJ16" s="80"/>
      <c r="AK16" s="80"/>
      <c r="AL16" s="80"/>
      <c r="AM16" s="80"/>
      <c r="AN16" s="80"/>
      <c r="AO16" s="13"/>
      <c r="AP16" s="80"/>
      <c r="AQ16" s="80"/>
      <c r="AR16" s="13"/>
      <c r="AS16" s="13"/>
      <c r="AU16" s="13"/>
    </row>
    <row r="17" spans="2:47" ht="24.95" customHeight="1" x14ac:dyDescent="0.25">
      <c r="B17" s="298" t="s">
        <v>55</v>
      </c>
      <c r="C17" s="175">
        <f>SUM(C18:C18)</f>
        <v>2</v>
      </c>
      <c r="D17" s="116"/>
      <c r="E17" s="116">
        <f>SUM(E18:E18)</f>
        <v>0</v>
      </c>
      <c r="F17" s="116"/>
      <c r="G17" s="116">
        <f>SUM(G18:G18)</f>
        <v>1</v>
      </c>
      <c r="H17" s="116"/>
      <c r="I17" s="116">
        <f>SUM(I18:I18)</f>
        <v>1</v>
      </c>
      <c r="J17" s="116"/>
      <c r="K17" s="116">
        <f>SUM(K18:K18)</f>
        <v>0</v>
      </c>
      <c r="L17" s="116"/>
      <c r="M17" s="116">
        <f>SUM(M18:M18)</f>
        <v>0</v>
      </c>
      <c r="N17" s="116"/>
      <c r="O17" s="116">
        <f>SUM(O18:O18)</f>
        <v>0</v>
      </c>
      <c r="P17" s="116"/>
      <c r="Q17" s="116">
        <f>SUM(Q18:Q18)</f>
        <v>0</v>
      </c>
      <c r="R17" s="116"/>
      <c r="S17" s="116">
        <f>SUM(S18:S18)</f>
        <v>0</v>
      </c>
      <c r="T17" s="116"/>
      <c r="U17" s="116">
        <f>SUM(U18:U18)</f>
        <v>0</v>
      </c>
      <c r="V17" s="116"/>
      <c r="W17" s="116">
        <f>SUM(W18:W18)</f>
        <v>0</v>
      </c>
      <c r="X17" s="116"/>
      <c r="Y17" s="116">
        <f>SUM(Y18:Y18)</f>
        <v>0</v>
      </c>
      <c r="Z17" s="303"/>
      <c r="AA17" s="175">
        <f t="shared" si="2"/>
        <v>4</v>
      </c>
      <c r="AB17" s="300"/>
      <c r="AC17"/>
      <c r="AD17"/>
      <c r="AE17"/>
      <c r="AF17" s="80"/>
      <c r="AH17" s="80"/>
      <c r="AI17" s="80"/>
      <c r="AJ17" s="80"/>
      <c r="AK17" s="80"/>
      <c r="AL17" s="80"/>
      <c r="AM17" s="80"/>
      <c r="AN17" s="80"/>
      <c r="AP17" s="80"/>
      <c r="AQ17" s="80"/>
    </row>
    <row r="18" spans="2:47" s="24" customFormat="1" ht="24.95" customHeight="1" x14ac:dyDescent="0.25">
      <c r="B18" s="154" t="s">
        <v>55</v>
      </c>
      <c r="C18" s="177">
        <v>2</v>
      </c>
      <c r="D18" s="117"/>
      <c r="E18" s="114">
        <v>0</v>
      </c>
      <c r="F18" s="114"/>
      <c r="G18" s="114">
        <v>1</v>
      </c>
      <c r="H18" s="114"/>
      <c r="I18" s="114">
        <v>1</v>
      </c>
      <c r="J18" s="114"/>
      <c r="K18" s="114">
        <v>0</v>
      </c>
      <c r="L18" s="117"/>
      <c r="M18" s="114">
        <v>0</v>
      </c>
      <c r="N18" s="114"/>
      <c r="O18" s="114">
        <v>0</v>
      </c>
      <c r="P18" s="114"/>
      <c r="Q18" s="114">
        <v>0</v>
      </c>
      <c r="R18" s="114"/>
      <c r="S18" s="114">
        <v>0</v>
      </c>
      <c r="T18" s="114"/>
      <c r="U18" s="114">
        <v>0</v>
      </c>
      <c r="V18" s="114"/>
      <c r="W18" s="114">
        <v>0</v>
      </c>
      <c r="X18" s="114"/>
      <c r="Y18" s="114">
        <v>0</v>
      </c>
      <c r="Z18" s="304"/>
      <c r="AA18" s="177">
        <f t="shared" si="0"/>
        <v>4</v>
      </c>
      <c r="AB18" s="300"/>
      <c r="AC18" s="36"/>
      <c r="AD18" s="36"/>
      <c r="AE18" s="36"/>
      <c r="AF18" s="80"/>
      <c r="AG18" s="13"/>
      <c r="AH18" s="80"/>
      <c r="AI18" s="80"/>
      <c r="AJ18" s="80"/>
      <c r="AK18" s="80"/>
      <c r="AL18" s="80"/>
      <c r="AM18" s="80"/>
      <c r="AN18" s="80"/>
      <c r="AO18" s="13"/>
      <c r="AP18" s="80"/>
      <c r="AQ18" s="80"/>
      <c r="AR18" s="13"/>
      <c r="AS18" s="13"/>
      <c r="AU18" s="13"/>
    </row>
    <row r="19" spans="2:47" ht="24.95" customHeight="1" x14ac:dyDescent="0.25">
      <c r="B19" s="298" t="s">
        <v>73</v>
      </c>
      <c r="C19" s="175">
        <f>SUM(C20)</f>
        <v>0</v>
      </c>
      <c r="D19" s="116"/>
      <c r="E19" s="116">
        <f>SUM(E20)</f>
        <v>0</v>
      </c>
      <c r="F19" s="116"/>
      <c r="G19" s="116">
        <f>SUM(G20)</f>
        <v>0</v>
      </c>
      <c r="H19" s="116"/>
      <c r="I19" s="116">
        <f>SUM(I20)</f>
        <v>1</v>
      </c>
      <c r="J19" s="116"/>
      <c r="K19" s="116">
        <f>SUM(K20)</f>
        <v>0</v>
      </c>
      <c r="L19" s="116"/>
      <c r="M19" s="116">
        <f>SUM(M20)</f>
        <v>0</v>
      </c>
      <c r="N19" s="116"/>
      <c r="O19" s="116">
        <f>SUM(O20)</f>
        <v>0</v>
      </c>
      <c r="P19" s="116"/>
      <c r="Q19" s="116">
        <f>SUM(Q20)</f>
        <v>1</v>
      </c>
      <c r="R19" s="116"/>
      <c r="S19" s="116">
        <f>SUM(S20)</f>
        <v>1</v>
      </c>
      <c r="T19" s="116"/>
      <c r="U19" s="116">
        <f>SUM(U20)</f>
        <v>1</v>
      </c>
      <c r="V19" s="116"/>
      <c r="W19" s="116">
        <f>SUM(W20)</f>
        <v>0</v>
      </c>
      <c r="X19" s="116"/>
      <c r="Y19" s="116">
        <f>SUM(Y20)</f>
        <v>0</v>
      </c>
      <c r="Z19" s="304"/>
      <c r="AA19" s="175">
        <f t="shared" si="0"/>
        <v>4</v>
      </c>
      <c r="AB19" s="300"/>
      <c r="AC19"/>
      <c r="AD19"/>
      <c r="AE19"/>
      <c r="AF19" s="80"/>
      <c r="AH19" s="80"/>
      <c r="AI19" s="80"/>
      <c r="AJ19" s="80"/>
      <c r="AK19" s="80"/>
      <c r="AL19" s="80"/>
      <c r="AM19" s="80"/>
      <c r="AN19" s="80"/>
      <c r="AP19" s="80"/>
      <c r="AQ19" s="80"/>
    </row>
    <row r="20" spans="2:47" s="24" customFormat="1" ht="24.95" customHeight="1" x14ac:dyDescent="0.25">
      <c r="B20" s="154" t="s">
        <v>73</v>
      </c>
      <c r="C20" s="177">
        <v>0</v>
      </c>
      <c r="D20" s="117"/>
      <c r="E20" s="114">
        <v>0</v>
      </c>
      <c r="F20" s="114"/>
      <c r="G20" s="114">
        <v>0</v>
      </c>
      <c r="H20" s="114"/>
      <c r="I20" s="114">
        <v>1</v>
      </c>
      <c r="J20" s="114"/>
      <c r="K20" s="114">
        <v>0</v>
      </c>
      <c r="L20" s="117"/>
      <c r="M20" s="114">
        <v>0</v>
      </c>
      <c r="N20" s="114"/>
      <c r="O20" s="114">
        <v>0</v>
      </c>
      <c r="P20" s="114"/>
      <c r="Q20" s="114">
        <v>1</v>
      </c>
      <c r="R20" s="114"/>
      <c r="S20" s="114">
        <v>1</v>
      </c>
      <c r="T20" s="114"/>
      <c r="U20" s="114">
        <v>1</v>
      </c>
      <c r="V20" s="114"/>
      <c r="W20" s="114">
        <v>0</v>
      </c>
      <c r="X20" s="114"/>
      <c r="Y20" s="114">
        <v>0</v>
      </c>
      <c r="Z20" s="304"/>
      <c r="AA20" s="177">
        <f t="shared" si="0"/>
        <v>4</v>
      </c>
      <c r="AB20" s="300"/>
      <c r="AC20" s="36"/>
      <c r="AD20" s="36"/>
      <c r="AE20" s="36"/>
      <c r="AF20" s="80"/>
      <c r="AG20" s="13"/>
      <c r="AH20" s="80"/>
      <c r="AI20" s="80"/>
      <c r="AJ20" s="80"/>
      <c r="AK20" s="80"/>
      <c r="AL20" s="80"/>
      <c r="AM20" s="80"/>
      <c r="AN20" s="80"/>
      <c r="AO20" s="13"/>
      <c r="AP20" s="80"/>
      <c r="AQ20" s="80"/>
      <c r="AR20" s="13"/>
      <c r="AS20" s="13"/>
      <c r="AU20" s="13"/>
    </row>
    <row r="21" spans="2:47" ht="24.95" customHeight="1" x14ac:dyDescent="0.25">
      <c r="B21" s="298" t="s">
        <v>100</v>
      </c>
      <c r="C21" s="175">
        <f>SUM(C22)</f>
        <v>1</v>
      </c>
      <c r="D21" s="116"/>
      <c r="E21" s="116">
        <f>SUM(E22)</f>
        <v>0</v>
      </c>
      <c r="F21" s="116"/>
      <c r="G21" s="116">
        <f>SUM(G22)</f>
        <v>0</v>
      </c>
      <c r="H21" s="116"/>
      <c r="I21" s="116">
        <f>SUM(I22)</f>
        <v>0</v>
      </c>
      <c r="J21" s="116"/>
      <c r="K21" s="116">
        <f>SUM(K22)</f>
        <v>0</v>
      </c>
      <c r="L21" s="116"/>
      <c r="M21" s="116">
        <f>SUM(M22)</f>
        <v>1</v>
      </c>
      <c r="N21" s="116"/>
      <c r="O21" s="116">
        <f>SUM(O22)</f>
        <v>1</v>
      </c>
      <c r="P21" s="116"/>
      <c r="Q21" s="116">
        <f>SUM(Q22)</f>
        <v>2</v>
      </c>
      <c r="R21" s="116"/>
      <c r="S21" s="116">
        <f>SUM(S22)</f>
        <v>0</v>
      </c>
      <c r="T21" s="116"/>
      <c r="U21" s="116">
        <f>SUM(U22)</f>
        <v>1</v>
      </c>
      <c r="V21" s="116"/>
      <c r="W21" s="116">
        <f>SUM(W22)</f>
        <v>0</v>
      </c>
      <c r="X21" s="116"/>
      <c r="Y21" s="116">
        <f>SUM(Y22)</f>
        <v>0</v>
      </c>
      <c r="Z21" s="304"/>
      <c r="AA21" s="175">
        <f t="shared" si="0"/>
        <v>6</v>
      </c>
      <c r="AB21" s="300"/>
      <c r="AC21"/>
      <c r="AD21"/>
      <c r="AE21"/>
      <c r="AF21" s="80"/>
      <c r="AH21" s="80"/>
      <c r="AI21" s="80"/>
      <c r="AJ21" s="80"/>
      <c r="AK21" s="80"/>
      <c r="AL21" s="80"/>
      <c r="AM21" s="80"/>
      <c r="AN21" s="80"/>
      <c r="AP21" s="80"/>
      <c r="AQ21" s="80"/>
    </row>
    <row r="22" spans="2:47" s="24" customFormat="1" ht="24.95" customHeight="1" x14ac:dyDescent="0.25">
      <c r="B22" s="154" t="s">
        <v>100</v>
      </c>
      <c r="C22" s="177">
        <v>1</v>
      </c>
      <c r="D22" s="117"/>
      <c r="E22" s="114">
        <v>0</v>
      </c>
      <c r="F22" s="114"/>
      <c r="G22" s="114">
        <v>0</v>
      </c>
      <c r="H22" s="114"/>
      <c r="I22" s="114">
        <v>0</v>
      </c>
      <c r="J22" s="114"/>
      <c r="K22" s="114">
        <v>0</v>
      </c>
      <c r="L22" s="117"/>
      <c r="M22" s="114">
        <v>1</v>
      </c>
      <c r="N22" s="114"/>
      <c r="O22" s="114">
        <v>1</v>
      </c>
      <c r="P22" s="114"/>
      <c r="Q22" s="114">
        <v>2</v>
      </c>
      <c r="R22" s="114"/>
      <c r="S22" s="114">
        <v>0</v>
      </c>
      <c r="T22" s="114"/>
      <c r="U22" s="114">
        <v>1</v>
      </c>
      <c r="V22" s="114"/>
      <c r="W22" s="114">
        <v>0</v>
      </c>
      <c r="X22" s="114"/>
      <c r="Y22" s="114">
        <v>0</v>
      </c>
      <c r="Z22" s="304"/>
      <c r="AA22" s="177">
        <f t="shared" si="0"/>
        <v>6</v>
      </c>
      <c r="AB22" s="300"/>
      <c r="AC22" s="36"/>
      <c r="AD22" s="36"/>
      <c r="AE22" s="36"/>
      <c r="AG22" s="13"/>
      <c r="AO22" s="13"/>
      <c r="AQ22" s="80"/>
      <c r="AR22" s="13"/>
      <c r="AS22" s="13"/>
      <c r="AU22" s="13"/>
    </row>
    <row r="23" spans="2:47" s="24" customFormat="1" ht="24.95" customHeight="1" x14ac:dyDescent="0.25">
      <c r="B23" s="298" t="s">
        <v>78</v>
      </c>
      <c r="C23" s="175">
        <f>SUM(C24:C26)</f>
        <v>1</v>
      </c>
      <c r="D23" s="118"/>
      <c r="E23" s="116">
        <f>SUM(E24:E26)</f>
        <v>0</v>
      </c>
      <c r="F23" s="116"/>
      <c r="G23" s="116">
        <f>SUM(G24:G26)</f>
        <v>0</v>
      </c>
      <c r="H23" s="116"/>
      <c r="I23" s="116">
        <f>SUM(I24:I26)</f>
        <v>1</v>
      </c>
      <c r="J23" s="116"/>
      <c r="K23" s="116">
        <f>SUM(K24:K26)</f>
        <v>0</v>
      </c>
      <c r="L23" s="118"/>
      <c r="M23" s="116">
        <f>SUM(M24:M26)</f>
        <v>2</v>
      </c>
      <c r="N23" s="116"/>
      <c r="O23" s="116">
        <f>SUM(O24:O26)</f>
        <v>0</v>
      </c>
      <c r="P23" s="116"/>
      <c r="Q23" s="116">
        <f>SUM(Q24:Q26)</f>
        <v>0</v>
      </c>
      <c r="R23" s="116"/>
      <c r="S23" s="116">
        <f>SUM(S24:S26)</f>
        <v>1</v>
      </c>
      <c r="T23" s="116"/>
      <c r="U23" s="116">
        <f>SUM(U24:U26)</f>
        <v>0</v>
      </c>
      <c r="V23" s="116"/>
      <c r="W23" s="116">
        <f>SUM(W24:W26)</f>
        <v>0</v>
      </c>
      <c r="X23" s="116"/>
      <c r="Y23" s="116">
        <f>SUM(Y24:Y26)</f>
        <v>0</v>
      </c>
      <c r="Z23" s="303"/>
      <c r="AA23" s="175">
        <f t="shared" si="0"/>
        <v>5</v>
      </c>
      <c r="AB23" s="300"/>
      <c r="AC23" s="36"/>
      <c r="AD23" s="36"/>
      <c r="AE23" s="36"/>
      <c r="AG23" s="13"/>
      <c r="AO23" s="13"/>
      <c r="AQ23" s="80"/>
      <c r="AR23" s="13"/>
      <c r="AS23" s="13"/>
      <c r="AU23" s="13"/>
    </row>
    <row r="24" spans="2:47" s="24" customFormat="1" ht="24.95" customHeight="1" x14ac:dyDescent="0.25">
      <c r="B24" s="154" t="s">
        <v>78</v>
      </c>
      <c r="C24" s="177">
        <v>0</v>
      </c>
      <c r="D24" s="117"/>
      <c r="E24" s="114">
        <v>0</v>
      </c>
      <c r="F24" s="114"/>
      <c r="G24" s="114">
        <v>0</v>
      </c>
      <c r="H24" s="114"/>
      <c r="I24" s="114">
        <v>1</v>
      </c>
      <c r="J24" s="114"/>
      <c r="K24" s="114">
        <v>0</v>
      </c>
      <c r="L24" s="117"/>
      <c r="M24" s="114">
        <v>0</v>
      </c>
      <c r="N24" s="114"/>
      <c r="O24" s="114">
        <v>0</v>
      </c>
      <c r="P24" s="114"/>
      <c r="Q24" s="114">
        <v>0</v>
      </c>
      <c r="R24" s="114"/>
      <c r="S24" s="114">
        <v>1</v>
      </c>
      <c r="T24" s="114"/>
      <c r="U24" s="114">
        <v>0</v>
      </c>
      <c r="V24" s="114"/>
      <c r="W24" s="114">
        <v>0</v>
      </c>
      <c r="X24" s="114"/>
      <c r="Y24" s="114">
        <v>0</v>
      </c>
      <c r="Z24" s="304"/>
      <c r="AA24" s="177">
        <f t="shared" si="0"/>
        <v>2</v>
      </c>
      <c r="AB24" s="300"/>
      <c r="AC24" s="36"/>
      <c r="AD24" s="36"/>
      <c r="AE24" s="36"/>
      <c r="AG24" s="13"/>
      <c r="AO24" s="13"/>
      <c r="AQ24" s="80"/>
      <c r="AR24" s="13"/>
      <c r="AS24" s="13"/>
      <c r="AU24" s="13"/>
    </row>
    <row r="25" spans="2:47" s="24" customFormat="1" ht="24.95" customHeight="1" x14ac:dyDescent="0.25">
      <c r="B25" s="154" t="s">
        <v>120</v>
      </c>
      <c r="C25" s="177">
        <v>0</v>
      </c>
      <c r="D25" s="117"/>
      <c r="E25" s="114">
        <v>0</v>
      </c>
      <c r="F25" s="114"/>
      <c r="G25" s="114">
        <v>0</v>
      </c>
      <c r="H25" s="114"/>
      <c r="I25" s="114">
        <v>0</v>
      </c>
      <c r="J25" s="114"/>
      <c r="K25" s="114">
        <v>0</v>
      </c>
      <c r="L25" s="117"/>
      <c r="M25" s="114">
        <v>1</v>
      </c>
      <c r="N25" s="114"/>
      <c r="O25" s="114">
        <v>0</v>
      </c>
      <c r="P25" s="114"/>
      <c r="Q25" s="114">
        <v>0</v>
      </c>
      <c r="R25" s="114"/>
      <c r="S25" s="114">
        <v>0</v>
      </c>
      <c r="T25" s="114"/>
      <c r="U25" s="114">
        <v>0</v>
      </c>
      <c r="V25" s="114"/>
      <c r="W25" s="114">
        <v>0</v>
      </c>
      <c r="X25" s="114"/>
      <c r="Y25" s="114">
        <v>0</v>
      </c>
      <c r="Z25" s="304"/>
      <c r="AA25" s="177">
        <f t="shared" si="0"/>
        <v>1</v>
      </c>
      <c r="AB25" s="300"/>
      <c r="AC25" s="36"/>
      <c r="AD25" s="36"/>
      <c r="AE25" s="36"/>
      <c r="AG25" s="13"/>
      <c r="AO25" s="13"/>
      <c r="AQ25" s="80"/>
      <c r="AR25" s="13"/>
      <c r="AS25" s="13"/>
      <c r="AU25" s="13"/>
    </row>
    <row r="26" spans="2:47" s="24" customFormat="1" ht="24.95" customHeight="1" x14ac:dyDescent="0.25">
      <c r="B26" s="154" t="s">
        <v>187</v>
      </c>
      <c r="C26" s="177">
        <v>1</v>
      </c>
      <c r="D26" s="117"/>
      <c r="E26" s="114">
        <v>0</v>
      </c>
      <c r="F26" s="114"/>
      <c r="G26" s="114">
        <v>0</v>
      </c>
      <c r="H26" s="114"/>
      <c r="I26" s="114">
        <v>0</v>
      </c>
      <c r="J26" s="114"/>
      <c r="K26" s="114">
        <v>0</v>
      </c>
      <c r="L26" s="117"/>
      <c r="M26" s="114">
        <v>1</v>
      </c>
      <c r="N26" s="114"/>
      <c r="O26" s="114">
        <v>0</v>
      </c>
      <c r="P26" s="114"/>
      <c r="Q26" s="114">
        <v>0</v>
      </c>
      <c r="R26" s="114"/>
      <c r="S26" s="114">
        <v>0</v>
      </c>
      <c r="T26" s="114"/>
      <c r="U26" s="114">
        <v>0</v>
      </c>
      <c r="V26" s="114"/>
      <c r="W26" s="114">
        <v>0</v>
      </c>
      <c r="X26" s="114"/>
      <c r="Y26" s="114">
        <v>0</v>
      </c>
      <c r="Z26" s="304"/>
      <c r="AA26" s="177">
        <f t="shared" si="0"/>
        <v>2</v>
      </c>
      <c r="AB26" s="300"/>
      <c r="AC26" s="36"/>
      <c r="AD26" s="36"/>
      <c r="AE26" s="36"/>
      <c r="AG26" s="13"/>
      <c r="AO26" s="13"/>
      <c r="AQ26" s="80"/>
      <c r="AR26" s="13"/>
      <c r="AS26" s="13"/>
      <c r="AU26" s="13"/>
    </row>
    <row r="27" spans="2:47" ht="24.95" customHeight="1" x14ac:dyDescent="0.25">
      <c r="B27" s="298" t="s">
        <v>99</v>
      </c>
      <c r="C27" s="175">
        <f>SUM(C28:C30)</f>
        <v>0</v>
      </c>
      <c r="D27" s="116"/>
      <c r="E27" s="116">
        <f>SUM(E28:E30)</f>
        <v>1</v>
      </c>
      <c r="F27" s="116"/>
      <c r="G27" s="116">
        <f>SUM(G28:G30)</f>
        <v>2</v>
      </c>
      <c r="H27" s="116"/>
      <c r="I27" s="116">
        <f>SUM(I28:I30)</f>
        <v>0</v>
      </c>
      <c r="J27" s="116"/>
      <c r="K27" s="116">
        <f>SUM(K28:K30)</f>
        <v>0</v>
      </c>
      <c r="L27" s="116"/>
      <c r="M27" s="116">
        <f>SUM(M28:M30)</f>
        <v>0</v>
      </c>
      <c r="N27" s="116"/>
      <c r="O27" s="116">
        <f>SUM(O28:O30)</f>
        <v>1</v>
      </c>
      <c r="P27" s="116"/>
      <c r="Q27" s="116">
        <f>SUM(Q28:Q30)</f>
        <v>0</v>
      </c>
      <c r="R27" s="116"/>
      <c r="S27" s="116">
        <f>SUM(S28:S30)</f>
        <v>0</v>
      </c>
      <c r="T27" s="116"/>
      <c r="U27" s="116">
        <f>SUM(U28:U30)</f>
        <v>0</v>
      </c>
      <c r="V27" s="116"/>
      <c r="W27" s="116">
        <f>SUM(W28:W30)</f>
        <v>0</v>
      </c>
      <c r="X27" s="116"/>
      <c r="Y27" s="116">
        <f>SUM(Y28:Y30)</f>
        <v>1</v>
      </c>
      <c r="Z27" s="304"/>
      <c r="AA27" s="175">
        <f t="shared" si="0"/>
        <v>5</v>
      </c>
      <c r="AB27" s="300"/>
      <c r="AC27"/>
      <c r="AD27"/>
      <c r="AE27"/>
      <c r="AF27" s="80"/>
      <c r="AH27" s="80"/>
      <c r="AI27" s="80"/>
      <c r="AJ27" s="80"/>
      <c r="AK27" s="80"/>
      <c r="AL27" s="80"/>
      <c r="AM27" s="80"/>
      <c r="AN27" s="80"/>
      <c r="AP27" s="80"/>
      <c r="AQ27" s="80"/>
    </row>
    <row r="28" spans="2:47" s="24" customFormat="1" ht="24.95" customHeight="1" x14ac:dyDescent="0.25">
      <c r="B28" s="154" t="s">
        <v>166</v>
      </c>
      <c r="C28" s="177">
        <v>0</v>
      </c>
      <c r="D28" s="117"/>
      <c r="E28" s="114">
        <v>0</v>
      </c>
      <c r="F28" s="114"/>
      <c r="G28" s="114">
        <v>0</v>
      </c>
      <c r="H28" s="114"/>
      <c r="I28" s="114">
        <v>0</v>
      </c>
      <c r="J28" s="114"/>
      <c r="K28" s="114">
        <v>0</v>
      </c>
      <c r="L28" s="117"/>
      <c r="M28" s="114">
        <v>0</v>
      </c>
      <c r="N28" s="114"/>
      <c r="O28" s="114">
        <v>0</v>
      </c>
      <c r="P28" s="114"/>
      <c r="Q28" s="114">
        <v>0</v>
      </c>
      <c r="R28" s="114"/>
      <c r="S28" s="114">
        <v>0</v>
      </c>
      <c r="T28" s="114"/>
      <c r="U28" s="114">
        <v>0</v>
      </c>
      <c r="V28" s="114"/>
      <c r="W28" s="114">
        <v>0</v>
      </c>
      <c r="X28" s="114"/>
      <c r="Y28" s="114">
        <v>1</v>
      </c>
      <c r="Z28" s="304"/>
      <c r="AA28" s="177">
        <f t="shared" si="0"/>
        <v>1</v>
      </c>
      <c r="AB28" s="300"/>
      <c r="AC28" s="36"/>
      <c r="AD28" s="36"/>
      <c r="AE28" s="36"/>
      <c r="AF28" s="80"/>
      <c r="AG28" s="13"/>
      <c r="AH28" s="80"/>
      <c r="AI28" s="80"/>
      <c r="AJ28" s="80"/>
      <c r="AK28" s="80"/>
      <c r="AL28" s="80"/>
      <c r="AM28" s="80"/>
      <c r="AN28" s="80"/>
      <c r="AO28" s="13"/>
      <c r="AP28" s="80"/>
      <c r="AQ28" s="80"/>
      <c r="AR28" s="13"/>
      <c r="AS28" s="13"/>
      <c r="AU28" s="13"/>
    </row>
    <row r="29" spans="2:47" s="24" customFormat="1" ht="24.95" customHeight="1" x14ac:dyDescent="0.25">
      <c r="B29" s="154" t="s">
        <v>176</v>
      </c>
      <c r="C29" s="177">
        <v>0</v>
      </c>
      <c r="D29" s="117"/>
      <c r="E29" s="114">
        <v>0</v>
      </c>
      <c r="F29" s="114"/>
      <c r="G29" s="114">
        <v>2</v>
      </c>
      <c r="H29" s="114"/>
      <c r="I29" s="114">
        <v>0</v>
      </c>
      <c r="J29" s="114"/>
      <c r="K29" s="114">
        <v>0</v>
      </c>
      <c r="L29" s="117"/>
      <c r="M29" s="114">
        <v>0</v>
      </c>
      <c r="N29" s="114"/>
      <c r="O29" s="114">
        <v>1</v>
      </c>
      <c r="P29" s="114"/>
      <c r="Q29" s="114">
        <v>0</v>
      </c>
      <c r="R29" s="114"/>
      <c r="S29" s="114">
        <v>0</v>
      </c>
      <c r="T29" s="114"/>
      <c r="U29" s="114">
        <v>0</v>
      </c>
      <c r="V29" s="114"/>
      <c r="W29" s="114">
        <v>0</v>
      </c>
      <c r="X29" s="114"/>
      <c r="Y29" s="114">
        <v>0</v>
      </c>
      <c r="Z29" s="304"/>
      <c r="AA29" s="177">
        <f t="shared" ref="AA29" si="3">SUM(C29:Y29)</f>
        <v>3</v>
      </c>
      <c r="AB29" s="300"/>
      <c r="AC29" s="36"/>
      <c r="AD29" s="36"/>
      <c r="AE29" s="36"/>
      <c r="AF29" s="80"/>
      <c r="AG29" s="13"/>
      <c r="AH29" s="80"/>
      <c r="AI29" s="80"/>
      <c r="AJ29" s="80"/>
      <c r="AK29" s="80"/>
      <c r="AL29" s="80"/>
      <c r="AM29" s="80"/>
      <c r="AN29" s="80"/>
      <c r="AO29" s="13"/>
      <c r="AP29" s="80"/>
      <c r="AQ29" s="80"/>
      <c r="AR29" s="13"/>
      <c r="AS29" s="13"/>
      <c r="AU29" s="13"/>
    </row>
    <row r="30" spans="2:47" s="24" customFormat="1" ht="24.95" customHeight="1" x14ac:dyDescent="0.25">
      <c r="B30" s="154" t="s">
        <v>169</v>
      </c>
      <c r="C30" s="177">
        <v>0</v>
      </c>
      <c r="D30" s="117"/>
      <c r="E30" s="114">
        <v>1</v>
      </c>
      <c r="F30" s="114"/>
      <c r="G30" s="114">
        <v>0</v>
      </c>
      <c r="H30" s="114"/>
      <c r="I30" s="114">
        <v>0</v>
      </c>
      <c r="J30" s="114"/>
      <c r="K30" s="114">
        <v>0</v>
      </c>
      <c r="L30" s="117"/>
      <c r="M30" s="114">
        <v>0</v>
      </c>
      <c r="N30" s="114"/>
      <c r="O30" s="114">
        <v>0</v>
      </c>
      <c r="P30" s="114"/>
      <c r="Q30" s="114">
        <v>0</v>
      </c>
      <c r="R30" s="114"/>
      <c r="S30" s="114">
        <v>0</v>
      </c>
      <c r="T30" s="114"/>
      <c r="U30" s="114">
        <v>0</v>
      </c>
      <c r="V30" s="114"/>
      <c r="W30" s="114">
        <v>0</v>
      </c>
      <c r="X30" s="114"/>
      <c r="Y30" s="114">
        <v>0</v>
      </c>
      <c r="Z30" s="304"/>
      <c r="AA30" s="177">
        <f t="shared" si="0"/>
        <v>1</v>
      </c>
      <c r="AB30" s="300"/>
      <c r="AC30" s="36"/>
      <c r="AD30" s="36"/>
      <c r="AE30" s="36"/>
      <c r="AF30" s="80"/>
      <c r="AG30" s="13"/>
      <c r="AH30" s="80"/>
      <c r="AI30" s="80"/>
      <c r="AJ30" s="80"/>
      <c r="AK30" s="80"/>
      <c r="AL30" s="80"/>
      <c r="AM30" s="80"/>
      <c r="AN30" s="80"/>
      <c r="AO30" s="13"/>
      <c r="AP30" s="80"/>
      <c r="AQ30" s="80"/>
      <c r="AR30" s="13"/>
      <c r="AS30" s="13"/>
      <c r="AU30" s="13"/>
    </row>
    <row r="31" spans="2:47" ht="24.95" customHeight="1" x14ac:dyDescent="0.25">
      <c r="B31" s="298" t="s">
        <v>81</v>
      </c>
      <c r="C31" s="175">
        <f>SUM(C32:C33)</f>
        <v>1</v>
      </c>
      <c r="D31" s="116"/>
      <c r="E31" s="116">
        <f>SUM(E32:E33)</f>
        <v>0</v>
      </c>
      <c r="F31" s="116"/>
      <c r="G31" s="116">
        <f t="shared" ref="G31:Y31" si="4">SUM(G32:G33)</f>
        <v>0</v>
      </c>
      <c r="H31" s="116"/>
      <c r="I31" s="116">
        <f t="shared" si="4"/>
        <v>2</v>
      </c>
      <c r="J31" s="116"/>
      <c r="K31" s="116">
        <f t="shared" si="4"/>
        <v>0</v>
      </c>
      <c r="L31" s="116"/>
      <c r="M31" s="116">
        <f t="shared" si="4"/>
        <v>1</v>
      </c>
      <c r="N31" s="116"/>
      <c r="O31" s="116">
        <f t="shared" si="4"/>
        <v>2</v>
      </c>
      <c r="P31" s="116"/>
      <c r="Q31" s="116">
        <f t="shared" si="4"/>
        <v>1</v>
      </c>
      <c r="R31" s="116"/>
      <c r="S31" s="116">
        <f t="shared" si="4"/>
        <v>1</v>
      </c>
      <c r="T31" s="116"/>
      <c r="U31" s="116">
        <f t="shared" si="4"/>
        <v>1</v>
      </c>
      <c r="V31" s="116"/>
      <c r="W31" s="116">
        <f t="shared" si="4"/>
        <v>0</v>
      </c>
      <c r="X31" s="116"/>
      <c r="Y31" s="116">
        <f t="shared" si="4"/>
        <v>0</v>
      </c>
      <c r="Z31" s="304"/>
      <c r="AA31" s="175">
        <f t="shared" si="0"/>
        <v>9</v>
      </c>
      <c r="AB31" s="300"/>
      <c r="AC31"/>
      <c r="AD31"/>
      <c r="AE31"/>
      <c r="AF31" s="80"/>
      <c r="AH31" s="80"/>
      <c r="AI31" s="80"/>
      <c r="AJ31" s="80"/>
      <c r="AK31" s="80"/>
      <c r="AL31" s="80"/>
      <c r="AM31" s="80"/>
      <c r="AN31" s="80"/>
      <c r="AP31" s="80"/>
      <c r="AQ31" s="80"/>
    </row>
    <row r="32" spans="2:47" s="24" customFormat="1" ht="24.95" customHeight="1" x14ac:dyDescent="0.25">
      <c r="B32" s="154" t="s">
        <v>62</v>
      </c>
      <c r="C32" s="177">
        <v>1</v>
      </c>
      <c r="D32" s="117"/>
      <c r="E32" s="114">
        <v>0</v>
      </c>
      <c r="F32" s="114"/>
      <c r="G32" s="114">
        <v>0</v>
      </c>
      <c r="H32" s="114"/>
      <c r="I32" s="114">
        <v>2</v>
      </c>
      <c r="J32" s="114"/>
      <c r="K32" s="114">
        <v>0</v>
      </c>
      <c r="L32" s="117"/>
      <c r="M32" s="114">
        <v>1</v>
      </c>
      <c r="N32" s="114"/>
      <c r="O32" s="114">
        <v>2</v>
      </c>
      <c r="P32" s="114"/>
      <c r="Q32" s="114">
        <v>1</v>
      </c>
      <c r="R32" s="114"/>
      <c r="S32" s="114">
        <v>0</v>
      </c>
      <c r="T32" s="114"/>
      <c r="U32" s="114">
        <v>1</v>
      </c>
      <c r="V32" s="114"/>
      <c r="W32" s="114">
        <v>0</v>
      </c>
      <c r="X32" s="114"/>
      <c r="Y32" s="114">
        <v>0</v>
      </c>
      <c r="Z32" s="304"/>
      <c r="AA32" s="177">
        <f t="shared" si="0"/>
        <v>8</v>
      </c>
      <c r="AB32" s="300"/>
      <c r="AC32" s="36"/>
      <c r="AD32" s="36"/>
      <c r="AE32" s="36"/>
      <c r="AF32" s="80"/>
      <c r="AG32" s="13"/>
      <c r="AH32" s="80"/>
      <c r="AI32" s="80"/>
      <c r="AJ32" s="80"/>
      <c r="AK32" s="80"/>
      <c r="AL32" s="80"/>
      <c r="AM32" s="80"/>
      <c r="AN32" s="80"/>
      <c r="AO32" s="13"/>
      <c r="AP32" s="80"/>
      <c r="AQ32" s="80"/>
      <c r="AR32" s="13"/>
      <c r="AS32" s="13"/>
      <c r="AU32" s="13"/>
    </row>
    <row r="33" spans="2:47" s="24" customFormat="1" ht="24.95" customHeight="1" x14ac:dyDescent="0.25">
      <c r="B33" s="154" t="s">
        <v>131</v>
      </c>
      <c r="C33" s="177">
        <v>0</v>
      </c>
      <c r="D33" s="117"/>
      <c r="E33" s="114">
        <v>0</v>
      </c>
      <c r="F33" s="114"/>
      <c r="G33" s="114">
        <v>0</v>
      </c>
      <c r="H33" s="114"/>
      <c r="I33" s="114">
        <v>0</v>
      </c>
      <c r="J33" s="114"/>
      <c r="K33" s="114">
        <v>0</v>
      </c>
      <c r="L33" s="117"/>
      <c r="M33" s="114">
        <v>0</v>
      </c>
      <c r="N33" s="114"/>
      <c r="O33" s="114">
        <v>0</v>
      </c>
      <c r="P33" s="114"/>
      <c r="Q33" s="114">
        <v>0</v>
      </c>
      <c r="R33" s="114"/>
      <c r="S33" s="114">
        <v>1</v>
      </c>
      <c r="T33" s="114"/>
      <c r="U33" s="114">
        <v>0</v>
      </c>
      <c r="V33" s="114"/>
      <c r="W33" s="114">
        <v>0</v>
      </c>
      <c r="X33" s="114"/>
      <c r="Y33" s="114">
        <v>0</v>
      </c>
      <c r="Z33" s="304"/>
      <c r="AA33" s="177">
        <f t="shared" si="0"/>
        <v>1</v>
      </c>
      <c r="AB33" s="300"/>
      <c r="AC33" s="36"/>
      <c r="AD33" s="36"/>
      <c r="AE33" s="36"/>
      <c r="AF33" s="80"/>
      <c r="AG33" s="13"/>
      <c r="AH33" s="80"/>
      <c r="AI33" s="80"/>
      <c r="AJ33" s="80"/>
      <c r="AK33" s="80"/>
      <c r="AL33" s="80"/>
      <c r="AM33" s="80"/>
      <c r="AN33" s="80"/>
      <c r="AO33" s="13"/>
      <c r="AP33" s="80"/>
      <c r="AQ33" s="80"/>
      <c r="AR33" s="13"/>
      <c r="AS33" s="13"/>
      <c r="AU33" s="13"/>
    </row>
    <row r="34" spans="2:47" ht="24.95" customHeight="1" x14ac:dyDescent="0.25">
      <c r="B34" s="298" t="s">
        <v>59</v>
      </c>
      <c r="C34" s="175">
        <f>SUM(C35)</f>
        <v>1</v>
      </c>
      <c r="D34" s="116"/>
      <c r="E34" s="116">
        <f>SUM(E35)</f>
        <v>0</v>
      </c>
      <c r="F34" s="116"/>
      <c r="G34" s="116">
        <f>SUM(G35)</f>
        <v>2</v>
      </c>
      <c r="H34" s="116"/>
      <c r="I34" s="116">
        <f>SUM(I35)</f>
        <v>1</v>
      </c>
      <c r="J34" s="116"/>
      <c r="K34" s="116">
        <f>SUM(K35)</f>
        <v>0</v>
      </c>
      <c r="L34" s="116"/>
      <c r="M34" s="116">
        <f>SUM(M35)</f>
        <v>0</v>
      </c>
      <c r="N34" s="116"/>
      <c r="O34" s="116">
        <f>SUM(O35)</f>
        <v>0</v>
      </c>
      <c r="P34" s="116"/>
      <c r="Q34" s="116">
        <f>SUM(Q35)</f>
        <v>0</v>
      </c>
      <c r="R34" s="116"/>
      <c r="S34" s="116">
        <f>SUM(S35)</f>
        <v>0</v>
      </c>
      <c r="T34" s="116"/>
      <c r="U34" s="116">
        <f>SUM(U35)</f>
        <v>2</v>
      </c>
      <c r="V34" s="116"/>
      <c r="W34" s="116">
        <f>SUM(W35)</f>
        <v>0</v>
      </c>
      <c r="X34" s="116"/>
      <c r="Y34" s="116">
        <f>SUM(Y35)</f>
        <v>0</v>
      </c>
      <c r="Z34" s="304"/>
      <c r="AA34" s="175">
        <f t="shared" ref="AA34:AA52" si="5">SUM(C34:Y34)</f>
        <v>6</v>
      </c>
      <c r="AB34" s="300"/>
      <c r="AC34"/>
      <c r="AD34"/>
      <c r="AE34"/>
      <c r="AF34" s="80"/>
      <c r="AH34" s="80"/>
      <c r="AI34" s="80"/>
      <c r="AJ34" s="80"/>
      <c r="AK34" s="80"/>
      <c r="AL34" s="80"/>
      <c r="AM34" s="80"/>
      <c r="AN34" s="80"/>
      <c r="AP34" s="80"/>
      <c r="AQ34" s="80"/>
    </row>
    <row r="35" spans="2:47" s="24" customFormat="1" ht="24.95" customHeight="1" x14ac:dyDescent="0.25">
      <c r="B35" s="154" t="s">
        <v>60</v>
      </c>
      <c r="C35" s="177">
        <v>1</v>
      </c>
      <c r="D35" s="117"/>
      <c r="E35" s="114">
        <v>0</v>
      </c>
      <c r="F35" s="114"/>
      <c r="G35" s="114">
        <v>2</v>
      </c>
      <c r="H35" s="114"/>
      <c r="I35" s="114">
        <v>1</v>
      </c>
      <c r="J35" s="114"/>
      <c r="K35" s="114">
        <v>0</v>
      </c>
      <c r="L35" s="117"/>
      <c r="M35" s="114">
        <v>0</v>
      </c>
      <c r="N35" s="114"/>
      <c r="O35" s="114">
        <v>0</v>
      </c>
      <c r="P35" s="114"/>
      <c r="Q35" s="114">
        <v>0</v>
      </c>
      <c r="R35" s="114"/>
      <c r="S35" s="114">
        <v>0</v>
      </c>
      <c r="T35" s="114"/>
      <c r="U35" s="114">
        <v>2</v>
      </c>
      <c r="V35" s="114"/>
      <c r="W35" s="114">
        <v>0</v>
      </c>
      <c r="X35" s="114"/>
      <c r="Y35" s="114">
        <v>0</v>
      </c>
      <c r="Z35" s="304"/>
      <c r="AA35" s="177">
        <f t="shared" si="5"/>
        <v>6</v>
      </c>
      <c r="AB35" s="300"/>
      <c r="AC35" s="36"/>
      <c r="AD35" s="36"/>
      <c r="AE35" s="36"/>
      <c r="AF35" s="80"/>
      <c r="AG35" s="13"/>
      <c r="AH35" s="80"/>
      <c r="AI35" s="80"/>
      <c r="AJ35" s="80"/>
      <c r="AK35" s="80"/>
      <c r="AL35" s="80"/>
      <c r="AM35" s="80"/>
      <c r="AN35" s="80"/>
      <c r="AO35" s="13"/>
      <c r="AP35" s="80"/>
      <c r="AQ35" s="80"/>
      <c r="AR35" s="13"/>
      <c r="AS35" s="13"/>
      <c r="AU35" s="13"/>
    </row>
    <row r="36" spans="2:47" s="38" customFormat="1" ht="24.95" customHeight="1" x14ac:dyDescent="0.25">
      <c r="B36" s="298" t="s">
        <v>54</v>
      </c>
      <c r="C36" s="175">
        <f>SUM(C37)</f>
        <v>7</v>
      </c>
      <c r="D36" s="116"/>
      <c r="E36" s="116">
        <f>SUM(E37)</f>
        <v>5</v>
      </c>
      <c r="F36" s="116"/>
      <c r="G36" s="116">
        <f>SUM(G37)</f>
        <v>2</v>
      </c>
      <c r="H36" s="116"/>
      <c r="I36" s="116">
        <f>SUM(I37)</f>
        <v>6</v>
      </c>
      <c r="J36" s="116"/>
      <c r="K36" s="116">
        <f>SUM(K37)</f>
        <v>0</v>
      </c>
      <c r="L36" s="116"/>
      <c r="M36" s="116">
        <f>SUM(M37)</f>
        <v>1</v>
      </c>
      <c r="N36" s="116"/>
      <c r="O36" s="116">
        <f>SUM(O37)</f>
        <v>1</v>
      </c>
      <c r="P36" s="116"/>
      <c r="Q36" s="116">
        <f>SUM(Q37)</f>
        <v>1</v>
      </c>
      <c r="R36" s="116"/>
      <c r="S36" s="116">
        <f>SUM(S37)</f>
        <v>1</v>
      </c>
      <c r="T36" s="116"/>
      <c r="U36" s="116">
        <f>SUM(U37)</f>
        <v>3</v>
      </c>
      <c r="V36" s="116"/>
      <c r="W36" s="116">
        <f>SUM(W37)</f>
        <v>0</v>
      </c>
      <c r="X36" s="116"/>
      <c r="Y36" s="116">
        <f>SUM(Y37)</f>
        <v>3</v>
      </c>
      <c r="Z36" s="304"/>
      <c r="AA36" s="175">
        <f t="shared" si="5"/>
        <v>30</v>
      </c>
      <c r="AB36" s="301"/>
      <c r="AC36" s="44"/>
      <c r="AD36" s="44"/>
      <c r="AE36" s="44"/>
      <c r="AF36" s="79"/>
      <c r="AG36" s="11"/>
      <c r="AH36" s="79"/>
      <c r="AI36" s="79"/>
      <c r="AJ36" s="79"/>
      <c r="AK36" s="79"/>
      <c r="AL36" s="79"/>
      <c r="AM36" s="79"/>
      <c r="AN36" s="79"/>
      <c r="AO36" s="11"/>
      <c r="AP36" s="79"/>
      <c r="AQ36" s="79"/>
      <c r="AR36" s="11"/>
      <c r="AS36" s="11"/>
      <c r="AU36" s="11"/>
    </row>
    <row r="37" spans="2:47" s="24" customFormat="1" ht="24.95" customHeight="1" x14ac:dyDescent="0.25">
      <c r="B37" s="154" t="s">
        <v>54</v>
      </c>
      <c r="C37" s="177">
        <v>7</v>
      </c>
      <c r="D37" s="117"/>
      <c r="E37" s="114">
        <v>5</v>
      </c>
      <c r="F37" s="114"/>
      <c r="G37" s="114">
        <v>2</v>
      </c>
      <c r="H37" s="114"/>
      <c r="I37" s="114">
        <v>6</v>
      </c>
      <c r="J37" s="114"/>
      <c r="K37" s="114">
        <v>0</v>
      </c>
      <c r="L37" s="117"/>
      <c r="M37" s="114">
        <v>1</v>
      </c>
      <c r="N37" s="114"/>
      <c r="O37" s="114">
        <v>1</v>
      </c>
      <c r="P37" s="114"/>
      <c r="Q37" s="114">
        <v>1</v>
      </c>
      <c r="R37" s="114"/>
      <c r="S37" s="114">
        <v>1</v>
      </c>
      <c r="T37" s="114"/>
      <c r="U37" s="114">
        <v>3</v>
      </c>
      <c r="V37" s="114"/>
      <c r="W37" s="114">
        <v>0</v>
      </c>
      <c r="X37" s="114"/>
      <c r="Y37" s="114">
        <v>3</v>
      </c>
      <c r="Z37" s="304"/>
      <c r="AA37" s="177">
        <f t="shared" si="5"/>
        <v>30</v>
      </c>
      <c r="AB37" s="300"/>
      <c r="AC37" s="36"/>
      <c r="AD37" s="36"/>
      <c r="AE37" s="36"/>
      <c r="AF37" s="80"/>
      <c r="AG37" s="13"/>
      <c r="AH37" s="80"/>
      <c r="AI37" s="80"/>
      <c r="AJ37" s="80"/>
      <c r="AK37" s="80"/>
      <c r="AL37" s="80"/>
      <c r="AM37" s="80"/>
      <c r="AN37" s="80"/>
      <c r="AO37" s="13"/>
      <c r="AP37" s="80"/>
      <c r="AQ37" s="80"/>
      <c r="AR37" s="13"/>
      <c r="AS37" s="13"/>
      <c r="AU37" s="13"/>
    </row>
    <row r="38" spans="2:47" ht="24.95" customHeight="1" x14ac:dyDescent="0.25">
      <c r="B38" s="298" t="s">
        <v>133</v>
      </c>
      <c r="C38" s="175">
        <f>SUM(C39)</f>
        <v>0</v>
      </c>
      <c r="D38" s="116"/>
      <c r="E38" s="116">
        <f>SUM(E39)</f>
        <v>0</v>
      </c>
      <c r="F38" s="116"/>
      <c r="G38" s="116">
        <f>SUM(G39)</f>
        <v>0</v>
      </c>
      <c r="H38" s="116"/>
      <c r="I38" s="116">
        <f>SUM(I39)</f>
        <v>0</v>
      </c>
      <c r="J38" s="116"/>
      <c r="K38" s="116">
        <f>SUM(K39)</f>
        <v>1</v>
      </c>
      <c r="L38" s="116"/>
      <c r="M38" s="116">
        <f>SUM(M39)</f>
        <v>0</v>
      </c>
      <c r="N38" s="116"/>
      <c r="O38" s="116">
        <f>SUM(O39)</f>
        <v>0</v>
      </c>
      <c r="P38" s="116"/>
      <c r="Q38" s="116">
        <f>SUM(Q39)</f>
        <v>0</v>
      </c>
      <c r="R38" s="116"/>
      <c r="S38" s="116">
        <f>SUM(S39)</f>
        <v>0</v>
      </c>
      <c r="T38" s="116"/>
      <c r="U38" s="116">
        <f>SUM(U39)</f>
        <v>0</v>
      </c>
      <c r="V38" s="116"/>
      <c r="W38" s="116">
        <f>SUM(W39)</f>
        <v>0</v>
      </c>
      <c r="X38" s="116"/>
      <c r="Y38" s="116">
        <f>SUM(Y39)</f>
        <v>0</v>
      </c>
      <c r="Z38" s="304"/>
      <c r="AA38" s="175">
        <f t="shared" si="5"/>
        <v>1</v>
      </c>
      <c r="AB38" s="300"/>
      <c r="AC38"/>
      <c r="AD38"/>
      <c r="AE38"/>
      <c r="AF38" s="80"/>
      <c r="AH38" s="80"/>
      <c r="AI38" s="80"/>
      <c r="AJ38" s="80"/>
      <c r="AK38" s="80"/>
      <c r="AL38" s="80"/>
      <c r="AM38" s="80"/>
      <c r="AN38" s="80"/>
      <c r="AP38" s="80"/>
      <c r="AQ38" s="80"/>
    </row>
    <row r="39" spans="2:47" s="22" customFormat="1" ht="24.95" customHeight="1" x14ac:dyDescent="0.25">
      <c r="B39" s="154" t="s">
        <v>149</v>
      </c>
      <c r="C39" s="177">
        <v>0</v>
      </c>
      <c r="D39" s="117"/>
      <c r="E39" s="114">
        <v>0</v>
      </c>
      <c r="F39" s="114"/>
      <c r="G39" s="114">
        <v>0</v>
      </c>
      <c r="H39" s="114"/>
      <c r="I39" s="114">
        <v>0</v>
      </c>
      <c r="J39" s="114"/>
      <c r="K39" s="114">
        <v>1</v>
      </c>
      <c r="L39" s="117"/>
      <c r="M39" s="114">
        <v>0</v>
      </c>
      <c r="N39" s="114"/>
      <c r="O39" s="114">
        <v>0</v>
      </c>
      <c r="P39" s="114"/>
      <c r="Q39" s="114">
        <v>0</v>
      </c>
      <c r="R39" s="114"/>
      <c r="S39" s="114">
        <v>0</v>
      </c>
      <c r="T39" s="114"/>
      <c r="U39" s="114">
        <v>0</v>
      </c>
      <c r="V39" s="114"/>
      <c r="W39" s="114">
        <v>0</v>
      </c>
      <c r="X39" s="114"/>
      <c r="Y39" s="114">
        <v>0</v>
      </c>
      <c r="Z39" s="304"/>
      <c r="AA39" s="177">
        <f t="shared" si="5"/>
        <v>1</v>
      </c>
      <c r="AB39" s="300"/>
      <c r="AC39"/>
      <c r="AD39"/>
      <c r="AE39"/>
      <c r="AF39" s="80"/>
      <c r="AG39" s="13"/>
      <c r="AH39" s="80"/>
      <c r="AI39" s="80"/>
      <c r="AJ39" s="80"/>
      <c r="AK39" s="80"/>
      <c r="AL39" s="80"/>
      <c r="AM39" s="80"/>
      <c r="AN39" s="80"/>
      <c r="AO39" s="13"/>
      <c r="AP39" s="80"/>
      <c r="AQ39" s="80"/>
      <c r="AR39" s="13"/>
      <c r="AS39" s="13"/>
      <c r="AU39" s="13"/>
    </row>
    <row r="40" spans="2:47" ht="24.95" customHeight="1" x14ac:dyDescent="0.25">
      <c r="B40" s="298" t="s">
        <v>63</v>
      </c>
      <c r="C40" s="175">
        <f>SUM(C41:C43)</f>
        <v>4</v>
      </c>
      <c r="D40" s="116"/>
      <c r="E40" s="116">
        <f>SUM(E41:E43)</f>
        <v>2</v>
      </c>
      <c r="F40" s="116"/>
      <c r="G40" s="116">
        <f>SUM(G41:G43)</f>
        <v>1</v>
      </c>
      <c r="H40" s="116"/>
      <c r="I40" s="116">
        <f>SUM(I41:I43)</f>
        <v>3</v>
      </c>
      <c r="J40" s="116"/>
      <c r="K40" s="116">
        <f>SUM(K41:K43)</f>
        <v>2</v>
      </c>
      <c r="L40" s="116"/>
      <c r="M40" s="116">
        <f>SUM(M41:M43)</f>
        <v>0</v>
      </c>
      <c r="N40" s="116"/>
      <c r="O40" s="116">
        <f>SUM(O41:O43)</f>
        <v>0</v>
      </c>
      <c r="P40" s="116"/>
      <c r="Q40" s="116">
        <f>SUM(Q41:Q43)</f>
        <v>0</v>
      </c>
      <c r="R40" s="116"/>
      <c r="S40" s="116">
        <f>SUM(S41:S43)</f>
        <v>1</v>
      </c>
      <c r="T40" s="116"/>
      <c r="U40" s="116">
        <f>SUM(U41:U43)</f>
        <v>0</v>
      </c>
      <c r="V40" s="116"/>
      <c r="W40" s="116">
        <f>SUM(W41:W43)</f>
        <v>1</v>
      </c>
      <c r="X40" s="116"/>
      <c r="Y40" s="116">
        <f>SUM(Y41:Y43)</f>
        <v>0</v>
      </c>
      <c r="Z40" s="303"/>
      <c r="AA40" s="175">
        <f t="shared" si="5"/>
        <v>14</v>
      </c>
      <c r="AB40" s="300"/>
      <c r="AC40"/>
      <c r="AD40"/>
      <c r="AE40"/>
      <c r="AF40" s="80"/>
      <c r="AH40" s="80"/>
      <c r="AI40" s="80"/>
      <c r="AJ40" s="80"/>
      <c r="AK40" s="80"/>
      <c r="AL40" s="80"/>
      <c r="AM40" s="80"/>
      <c r="AN40" s="80"/>
      <c r="AP40" s="80"/>
      <c r="AQ40" s="80"/>
    </row>
    <row r="41" spans="2:47" s="24" customFormat="1" ht="24.95" customHeight="1" x14ac:dyDescent="0.25">
      <c r="B41" s="154" t="s">
        <v>63</v>
      </c>
      <c r="C41" s="177">
        <v>3</v>
      </c>
      <c r="D41" s="117"/>
      <c r="E41" s="114">
        <v>1</v>
      </c>
      <c r="F41" s="114"/>
      <c r="G41" s="114">
        <v>1</v>
      </c>
      <c r="H41" s="114"/>
      <c r="I41" s="114">
        <v>1</v>
      </c>
      <c r="J41" s="114"/>
      <c r="K41" s="114">
        <v>2</v>
      </c>
      <c r="L41" s="117"/>
      <c r="M41" s="114">
        <v>0</v>
      </c>
      <c r="N41" s="114"/>
      <c r="O41" s="114">
        <v>0</v>
      </c>
      <c r="P41" s="114"/>
      <c r="Q41" s="114">
        <v>0</v>
      </c>
      <c r="R41" s="114"/>
      <c r="S41" s="114">
        <v>1</v>
      </c>
      <c r="T41" s="114"/>
      <c r="U41" s="114">
        <v>0</v>
      </c>
      <c r="V41" s="114"/>
      <c r="W41" s="114">
        <v>0</v>
      </c>
      <c r="X41" s="114"/>
      <c r="Y41" s="114">
        <v>0</v>
      </c>
      <c r="Z41" s="304"/>
      <c r="AA41" s="177">
        <f t="shared" si="5"/>
        <v>9</v>
      </c>
      <c r="AB41" s="300"/>
      <c r="AC41" s="36"/>
      <c r="AD41" s="36"/>
      <c r="AE41" s="36"/>
      <c r="AF41" s="80"/>
      <c r="AG41" s="13"/>
      <c r="AH41" s="80"/>
      <c r="AI41" s="80"/>
      <c r="AJ41" s="80"/>
      <c r="AK41" s="80"/>
      <c r="AL41" s="80"/>
      <c r="AM41" s="80"/>
      <c r="AN41" s="80"/>
      <c r="AO41" s="13"/>
      <c r="AP41" s="80"/>
      <c r="AQ41" s="80"/>
      <c r="AR41" s="13"/>
      <c r="AS41" s="13"/>
      <c r="AU41" s="13"/>
    </row>
    <row r="42" spans="2:47" s="24" customFormat="1" ht="24.95" customHeight="1" x14ac:dyDescent="0.25">
      <c r="B42" s="154" t="s">
        <v>127</v>
      </c>
      <c r="C42" s="177">
        <v>1</v>
      </c>
      <c r="D42" s="117"/>
      <c r="E42" s="114">
        <v>1</v>
      </c>
      <c r="F42" s="114"/>
      <c r="G42" s="114">
        <v>0</v>
      </c>
      <c r="H42" s="114"/>
      <c r="I42" s="114">
        <v>1</v>
      </c>
      <c r="J42" s="114"/>
      <c r="K42" s="114">
        <v>0</v>
      </c>
      <c r="L42" s="117"/>
      <c r="M42" s="114">
        <v>0</v>
      </c>
      <c r="N42" s="114"/>
      <c r="O42" s="114">
        <v>0</v>
      </c>
      <c r="P42" s="114"/>
      <c r="Q42" s="114">
        <v>0</v>
      </c>
      <c r="R42" s="114"/>
      <c r="S42" s="114">
        <v>0</v>
      </c>
      <c r="T42" s="114"/>
      <c r="U42" s="114">
        <v>0</v>
      </c>
      <c r="V42" s="114"/>
      <c r="W42" s="114">
        <v>1</v>
      </c>
      <c r="X42" s="114"/>
      <c r="Y42" s="114">
        <v>0</v>
      </c>
      <c r="Z42" s="304"/>
      <c r="AA42" s="177">
        <f t="shared" si="5"/>
        <v>4</v>
      </c>
      <c r="AB42" s="300"/>
      <c r="AC42" s="36"/>
      <c r="AD42" s="36"/>
      <c r="AE42" s="36"/>
      <c r="AF42" s="80"/>
      <c r="AG42" s="13"/>
      <c r="AH42" s="80"/>
      <c r="AI42" s="80"/>
      <c r="AJ42" s="80"/>
      <c r="AK42" s="80"/>
      <c r="AL42" s="80"/>
      <c r="AM42" s="80"/>
      <c r="AN42" s="80"/>
      <c r="AO42" s="13"/>
      <c r="AP42" s="80"/>
      <c r="AQ42" s="80"/>
      <c r="AR42" s="13"/>
      <c r="AS42" s="13"/>
      <c r="AU42" s="13"/>
    </row>
    <row r="43" spans="2:47" s="24" customFormat="1" ht="24.95" customHeight="1" x14ac:dyDescent="0.25">
      <c r="B43" s="154" t="s">
        <v>109</v>
      </c>
      <c r="C43" s="177">
        <v>0</v>
      </c>
      <c r="D43" s="117"/>
      <c r="E43" s="114">
        <v>0</v>
      </c>
      <c r="F43" s="114"/>
      <c r="G43" s="114">
        <v>0</v>
      </c>
      <c r="H43" s="114"/>
      <c r="I43" s="114">
        <v>1</v>
      </c>
      <c r="J43" s="114"/>
      <c r="K43" s="114">
        <v>0</v>
      </c>
      <c r="L43" s="117"/>
      <c r="M43" s="114">
        <v>0</v>
      </c>
      <c r="N43" s="114"/>
      <c r="O43" s="114">
        <v>0</v>
      </c>
      <c r="P43" s="114"/>
      <c r="Q43" s="114">
        <v>0</v>
      </c>
      <c r="R43" s="114"/>
      <c r="S43" s="114">
        <v>0</v>
      </c>
      <c r="T43" s="114"/>
      <c r="U43" s="114">
        <v>0</v>
      </c>
      <c r="V43" s="114"/>
      <c r="W43" s="114">
        <v>0</v>
      </c>
      <c r="X43" s="114"/>
      <c r="Y43" s="114">
        <v>0</v>
      </c>
      <c r="Z43" s="304"/>
      <c r="AA43" s="177">
        <f t="shared" si="5"/>
        <v>1</v>
      </c>
      <c r="AB43" s="300"/>
      <c r="AC43" s="36"/>
      <c r="AD43" s="36"/>
      <c r="AE43" s="36"/>
      <c r="AF43" s="80"/>
      <c r="AG43" s="13"/>
      <c r="AH43" s="80"/>
      <c r="AI43" s="80"/>
      <c r="AJ43" s="80"/>
      <c r="AK43" s="80"/>
      <c r="AL43" s="80"/>
      <c r="AM43" s="80"/>
      <c r="AN43" s="80"/>
      <c r="AO43" s="13"/>
      <c r="AP43" s="80"/>
      <c r="AQ43" s="80"/>
      <c r="AR43" s="13"/>
      <c r="AS43" s="13"/>
      <c r="AU43" s="13"/>
    </row>
    <row r="44" spans="2:47" ht="24.95" customHeight="1" x14ac:dyDescent="0.25">
      <c r="B44" s="298" t="s">
        <v>77</v>
      </c>
      <c r="C44" s="175">
        <f>SUM(C45:C46)</f>
        <v>0</v>
      </c>
      <c r="D44" s="116"/>
      <c r="E44" s="116">
        <f>SUM(E45:E46)</f>
        <v>0</v>
      </c>
      <c r="F44" s="116"/>
      <c r="G44" s="116">
        <f>SUM(G45:G46)</f>
        <v>0</v>
      </c>
      <c r="H44" s="116"/>
      <c r="I44" s="116">
        <f>SUM(I45:I46)</f>
        <v>0</v>
      </c>
      <c r="J44" s="116"/>
      <c r="K44" s="116">
        <f>SUM(K45:K46)</f>
        <v>0</v>
      </c>
      <c r="L44" s="116"/>
      <c r="M44" s="116">
        <f>SUM(M45:M46)</f>
        <v>1</v>
      </c>
      <c r="N44" s="116"/>
      <c r="O44" s="116">
        <f>SUM(O45:O46)</f>
        <v>0</v>
      </c>
      <c r="P44" s="116"/>
      <c r="Q44" s="116">
        <f>SUM(Q45:Q46)</f>
        <v>1</v>
      </c>
      <c r="R44" s="116"/>
      <c r="S44" s="116">
        <f>SUM(S45:S46)</f>
        <v>1</v>
      </c>
      <c r="T44" s="116"/>
      <c r="U44" s="116">
        <f>SUM(U45:U46)</f>
        <v>0</v>
      </c>
      <c r="V44" s="116"/>
      <c r="W44" s="116">
        <f>SUM(W45:W46)</f>
        <v>0</v>
      </c>
      <c r="X44" s="116"/>
      <c r="Y44" s="116">
        <f>SUM(Y45:Y46)</f>
        <v>0</v>
      </c>
      <c r="Z44" s="304"/>
      <c r="AA44" s="175">
        <f t="shared" ref="AA44:AA46" si="6">SUM(C44:Y44)</f>
        <v>3</v>
      </c>
      <c r="AB44" s="300"/>
      <c r="AC44"/>
      <c r="AD44"/>
      <c r="AE44"/>
      <c r="AF44" s="80"/>
      <c r="AH44" s="80"/>
      <c r="AI44" s="80"/>
      <c r="AJ44" s="80"/>
      <c r="AK44" s="80"/>
      <c r="AL44" s="80"/>
      <c r="AM44" s="80"/>
      <c r="AN44" s="80"/>
      <c r="AP44" s="80"/>
      <c r="AQ44" s="80"/>
    </row>
    <row r="45" spans="2:47" s="24" customFormat="1" ht="24.95" customHeight="1" x14ac:dyDescent="0.25">
      <c r="B45" s="154" t="s">
        <v>77</v>
      </c>
      <c r="C45" s="177">
        <v>0</v>
      </c>
      <c r="D45" s="117"/>
      <c r="E45" s="114">
        <v>0</v>
      </c>
      <c r="F45" s="114"/>
      <c r="G45" s="114">
        <v>0</v>
      </c>
      <c r="H45" s="114"/>
      <c r="I45" s="114">
        <v>0</v>
      </c>
      <c r="J45" s="114"/>
      <c r="K45" s="114">
        <v>0</v>
      </c>
      <c r="L45" s="117"/>
      <c r="M45" s="114">
        <v>0</v>
      </c>
      <c r="N45" s="114"/>
      <c r="O45" s="114">
        <v>0</v>
      </c>
      <c r="P45" s="114"/>
      <c r="Q45" s="114">
        <v>1</v>
      </c>
      <c r="R45" s="114"/>
      <c r="S45" s="114">
        <v>1</v>
      </c>
      <c r="T45" s="114"/>
      <c r="U45" s="114">
        <v>0</v>
      </c>
      <c r="V45" s="114"/>
      <c r="W45" s="114">
        <v>0</v>
      </c>
      <c r="X45" s="114"/>
      <c r="Y45" s="114">
        <v>0</v>
      </c>
      <c r="Z45" s="304"/>
      <c r="AA45" s="177">
        <f t="shared" ref="AA45" si="7">SUM(C45:Y45)</f>
        <v>2</v>
      </c>
      <c r="AB45" s="300"/>
      <c r="AC45" s="36"/>
      <c r="AD45" s="36"/>
      <c r="AE45" s="36"/>
      <c r="AF45" s="80"/>
      <c r="AG45" s="13"/>
      <c r="AH45" s="80"/>
      <c r="AI45" s="80"/>
      <c r="AJ45" s="80"/>
      <c r="AK45" s="80"/>
      <c r="AL45" s="80"/>
      <c r="AM45" s="80"/>
      <c r="AN45" s="80"/>
      <c r="AO45" s="13"/>
      <c r="AP45" s="80"/>
      <c r="AQ45" s="80"/>
      <c r="AR45" s="13"/>
      <c r="AS45" s="13"/>
      <c r="AU45" s="13"/>
    </row>
    <row r="46" spans="2:47" s="24" customFormat="1" ht="24.95" customHeight="1" x14ac:dyDescent="0.25">
      <c r="B46" s="154" t="s">
        <v>170</v>
      </c>
      <c r="C46" s="177">
        <v>0</v>
      </c>
      <c r="D46" s="117"/>
      <c r="E46" s="114">
        <v>0</v>
      </c>
      <c r="F46" s="114"/>
      <c r="G46" s="114">
        <v>0</v>
      </c>
      <c r="H46" s="114"/>
      <c r="I46" s="114">
        <v>0</v>
      </c>
      <c r="J46" s="114"/>
      <c r="K46" s="114">
        <v>0</v>
      </c>
      <c r="L46" s="117"/>
      <c r="M46" s="114">
        <v>1</v>
      </c>
      <c r="N46" s="114"/>
      <c r="O46" s="114">
        <v>0</v>
      </c>
      <c r="P46" s="114"/>
      <c r="Q46" s="114">
        <v>0</v>
      </c>
      <c r="R46" s="114"/>
      <c r="S46" s="114">
        <v>0</v>
      </c>
      <c r="T46" s="114"/>
      <c r="U46" s="114">
        <v>0</v>
      </c>
      <c r="V46" s="114"/>
      <c r="W46" s="114">
        <v>0</v>
      </c>
      <c r="X46" s="114"/>
      <c r="Y46" s="114">
        <v>0</v>
      </c>
      <c r="Z46" s="304"/>
      <c r="AA46" s="177">
        <f t="shared" si="6"/>
        <v>1</v>
      </c>
      <c r="AB46" s="300"/>
      <c r="AC46" s="36"/>
      <c r="AD46" s="36"/>
      <c r="AE46" s="36"/>
      <c r="AF46" s="80"/>
      <c r="AG46" s="13"/>
      <c r="AH46" s="80"/>
      <c r="AI46" s="80"/>
      <c r="AJ46" s="80"/>
      <c r="AK46" s="80"/>
      <c r="AL46" s="80"/>
      <c r="AM46" s="80"/>
      <c r="AN46" s="80"/>
      <c r="AO46" s="13"/>
      <c r="AP46" s="80"/>
      <c r="AQ46" s="80"/>
      <c r="AR46" s="13"/>
      <c r="AS46" s="13"/>
      <c r="AU46" s="13"/>
    </row>
    <row r="47" spans="2:47" s="3" customFormat="1" ht="24.95" customHeight="1" x14ac:dyDescent="0.25">
      <c r="B47" s="298" t="s">
        <v>163</v>
      </c>
      <c r="C47" s="175">
        <f>SUM(C48)</f>
        <v>1</v>
      </c>
      <c r="D47" s="116"/>
      <c r="E47" s="116">
        <f>SUM(E48)</f>
        <v>1</v>
      </c>
      <c r="F47" s="116"/>
      <c r="G47" s="116">
        <f>SUM(G48)</f>
        <v>0</v>
      </c>
      <c r="H47" s="116"/>
      <c r="I47" s="116">
        <f>SUM(I48)</f>
        <v>1</v>
      </c>
      <c r="J47" s="116"/>
      <c r="K47" s="116">
        <f>SUM(K48)</f>
        <v>0</v>
      </c>
      <c r="L47" s="116"/>
      <c r="M47" s="116">
        <f>SUM(M48)</f>
        <v>0</v>
      </c>
      <c r="N47" s="116"/>
      <c r="O47" s="116">
        <f>SUM(O48)</f>
        <v>0</v>
      </c>
      <c r="P47" s="116"/>
      <c r="Q47" s="116">
        <f>SUM(Q48)</f>
        <v>0</v>
      </c>
      <c r="R47" s="116"/>
      <c r="S47" s="116">
        <f>SUM(S48)</f>
        <v>0</v>
      </c>
      <c r="T47" s="116"/>
      <c r="U47" s="116">
        <f>SUM(U48)</f>
        <v>1</v>
      </c>
      <c r="V47" s="116"/>
      <c r="W47" s="116">
        <f>SUM(W48)</f>
        <v>0</v>
      </c>
      <c r="X47" s="116"/>
      <c r="Y47" s="116">
        <f>SUM(Y48)</f>
        <v>0</v>
      </c>
      <c r="Z47" s="304"/>
      <c r="AA47" s="175">
        <f t="shared" ref="AA47:AA50" si="8">SUM(C47:Y47)</f>
        <v>4</v>
      </c>
      <c r="AB47" s="300"/>
      <c r="AC47"/>
      <c r="AD47"/>
      <c r="AE47"/>
      <c r="AF47" s="80"/>
      <c r="AG47" s="13"/>
      <c r="AH47" s="80"/>
      <c r="AI47" s="80"/>
      <c r="AJ47" s="80"/>
      <c r="AK47" s="80"/>
      <c r="AL47" s="80"/>
      <c r="AM47" s="80"/>
      <c r="AN47" s="80"/>
      <c r="AO47" s="13"/>
      <c r="AP47" s="80"/>
      <c r="AQ47" s="80"/>
      <c r="AR47" s="13"/>
      <c r="AS47" s="13"/>
      <c r="AU47" s="13"/>
    </row>
    <row r="48" spans="2:47" s="3" customFormat="1" ht="24.95" customHeight="1" x14ac:dyDescent="0.25">
      <c r="B48" s="154" t="s">
        <v>163</v>
      </c>
      <c r="C48" s="177">
        <v>1</v>
      </c>
      <c r="D48" s="117"/>
      <c r="E48" s="114">
        <v>1</v>
      </c>
      <c r="F48" s="114"/>
      <c r="G48" s="114">
        <v>0</v>
      </c>
      <c r="H48" s="114"/>
      <c r="I48" s="114">
        <v>1</v>
      </c>
      <c r="J48" s="114"/>
      <c r="K48" s="114">
        <v>0</v>
      </c>
      <c r="L48" s="117"/>
      <c r="M48" s="114">
        <v>0</v>
      </c>
      <c r="N48" s="114"/>
      <c r="O48" s="114">
        <v>0</v>
      </c>
      <c r="P48" s="114"/>
      <c r="Q48" s="114">
        <v>0</v>
      </c>
      <c r="R48" s="114"/>
      <c r="S48" s="114">
        <v>0</v>
      </c>
      <c r="T48" s="114"/>
      <c r="U48" s="114">
        <v>1</v>
      </c>
      <c r="V48" s="114"/>
      <c r="W48" s="114">
        <v>0</v>
      </c>
      <c r="X48" s="114"/>
      <c r="Y48" s="114">
        <v>0</v>
      </c>
      <c r="Z48" s="304"/>
      <c r="AA48" s="177">
        <f t="shared" si="8"/>
        <v>4</v>
      </c>
      <c r="AB48" s="300"/>
      <c r="AC48"/>
      <c r="AD48"/>
      <c r="AE48"/>
      <c r="AF48" s="80"/>
      <c r="AG48" s="13"/>
      <c r="AH48" s="80"/>
      <c r="AI48" s="80"/>
      <c r="AJ48" s="80"/>
      <c r="AK48" s="80"/>
      <c r="AL48" s="80"/>
      <c r="AM48" s="80"/>
      <c r="AN48" s="80"/>
      <c r="AO48" s="13"/>
      <c r="AP48" s="80"/>
      <c r="AQ48" s="80"/>
      <c r="AR48" s="13"/>
      <c r="AS48" s="13"/>
      <c r="AU48" s="13"/>
    </row>
    <row r="49" spans="2:47" s="12" customFormat="1" ht="24.95" customHeight="1" x14ac:dyDescent="0.25">
      <c r="B49" s="191" t="s">
        <v>128</v>
      </c>
      <c r="C49" s="175">
        <f>SUM(C50)</f>
        <v>0</v>
      </c>
      <c r="D49" s="116"/>
      <c r="E49" s="116">
        <f t="shared" ref="E49:Y49" si="9">SUM(E50)</f>
        <v>1</v>
      </c>
      <c r="F49" s="116"/>
      <c r="G49" s="116">
        <f t="shared" si="9"/>
        <v>0</v>
      </c>
      <c r="H49" s="116"/>
      <c r="I49" s="116">
        <f t="shared" si="9"/>
        <v>0</v>
      </c>
      <c r="J49" s="116"/>
      <c r="K49" s="116">
        <f t="shared" si="9"/>
        <v>1</v>
      </c>
      <c r="L49" s="116"/>
      <c r="M49" s="116">
        <f t="shared" si="9"/>
        <v>1</v>
      </c>
      <c r="N49" s="116"/>
      <c r="O49" s="116">
        <f t="shared" si="9"/>
        <v>0</v>
      </c>
      <c r="P49" s="116"/>
      <c r="Q49" s="116">
        <f t="shared" si="9"/>
        <v>0</v>
      </c>
      <c r="R49" s="116"/>
      <c r="S49" s="116">
        <f t="shared" si="9"/>
        <v>0</v>
      </c>
      <c r="T49" s="116"/>
      <c r="U49" s="116">
        <f t="shared" si="9"/>
        <v>0</v>
      </c>
      <c r="V49" s="116"/>
      <c r="W49" s="116">
        <f t="shared" si="9"/>
        <v>0</v>
      </c>
      <c r="X49" s="116"/>
      <c r="Y49" s="116">
        <f t="shared" si="9"/>
        <v>0</v>
      </c>
      <c r="Z49" s="303"/>
      <c r="AA49" s="177">
        <f t="shared" si="8"/>
        <v>3</v>
      </c>
      <c r="AB49" s="301"/>
      <c r="AC49" s="81"/>
      <c r="AD49" s="81"/>
      <c r="AE49" s="81"/>
      <c r="AF49" s="79"/>
      <c r="AG49" s="11"/>
      <c r="AH49" s="79"/>
      <c r="AI49" s="79"/>
      <c r="AJ49" s="79"/>
      <c r="AK49" s="79"/>
      <c r="AL49" s="79"/>
      <c r="AM49" s="79"/>
      <c r="AN49" s="79"/>
      <c r="AO49" s="11"/>
      <c r="AP49" s="79"/>
      <c r="AQ49" s="79"/>
      <c r="AR49" s="11"/>
      <c r="AS49" s="11"/>
      <c r="AU49" s="11"/>
    </row>
    <row r="50" spans="2:47" s="3" customFormat="1" ht="24.95" customHeight="1" x14ac:dyDescent="0.25">
      <c r="B50" s="154" t="s">
        <v>128</v>
      </c>
      <c r="C50" s="177">
        <v>0</v>
      </c>
      <c r="D50" s="117"/>
      <c r="E50" s="114">
        <v>1</v>
      </c>
      <c r="F50" s="114"/>
      <c r="G50" s="114">
        <v>0</v>
      </c>
      <c r="H50" s="114"/>
      <c r="I50" s="114">
        <v>0</v>
      </c>
      <c r="J50" s="114"/>
      <c r="K50" s="114">
        <v>1</v>
      </c>
      <c r="L50" s="117"/>
      <c r="M50" s="114">
        <v>1</v>
      </c>
      <c r="N50" s="114"/>
      <c r="O50" s="114">
        <v>0</v>
      </c>
      <c r="P50" s="114"/>
      <c r="Q50" s="114">
        <v>0</v>
      </c>
      <c r="R50" s="114"/>
      <c r="S50" s="114">
        <v>0</v>
      </c>
      <c r="T50" s="114"/>
      <c r="U50" s="114">
        <v>0</v>
      </c>
      <c r="V50" s="114"/>
      <c r="W50" s="114">
        <v>0</v>
      </c>
      <c r="X50" s="114"/>
      <c r="Y50" s="114">
        <v>0</v>
      </c>
      <c r="Z50" s="304"/>
      <c r="AA50" s="177">
        <f t="shared" si="8"/>
        <v>3</v>
      </c>
      <c r="AB50" s="300"/>
      <c r="AC50"/>
      <c r="AD50"/>
      <c r="AE50"/>
      <c r="AF50" s="80"/>
      <c r="AG50" s="13"/>
      <c r="AH50" s="80"/>
      <c r="AI50" s="80"/>
      <c r="AJ50" s="80"/>
      <c r="AK50" s="80"/>
      <c r="AL50" s="80"/>
      <c r="AM50" s="80"/>
      <c r="AN50" s="80"/>
      <c r="AO50" s="13"/>
      <c r="AP50" s="80"/>
      <c r="AQ50" s="80"/>
      <c r="AR50" s="13"/>
      <c r="AS50" s="13"/>
      <c r="AU50" s="13"/>
    </row>
    <row r="51" spans="2:47" s="3" customFormat="1" ht="24.95" customHeight="1" x14ac:dyDescent="0.25">
      <c r="B51" s="298" t="s">
        <v>57</v>
      </c>
      <c r="C51" s="175">
        <f>SUM(C52)</f>
        <v>1</v>
      </c>
      <c r="D51" s="116"/>
      <c r="E51" s="116">
        <f>SUM(E52)</f>
        <v>0</v>
      </c>
      <c r="F51" s="116"/>
      <c r="G51" s="116">
        <f>SUM(G52)</f>
        <v>1</v>
      </c>
      <c r="H51" s="116"/>
      <c r="I51" s="116">
        <f>SUM(I52)</f>
        <v>0</v>
      </c>
      <c r="J51" s="116"/>
      <c r="K51" s="116">
        <f>SUM(K52)</f>
        <v>0</v>
      </c>
      <c r="L51" s="116"/>
      <c r="M51" s="116">
        <f>SUM(M52)</f>
        <v>0</v>
      </c>
      <c r="N51" s="116"/>
      <c r="O51" s="116">
        <f>SUM(O52)</f>
        <v>0</v>
      </c>
      <c r="P51" s="116"/>
      <c r="Q51" s="116">
        <f>SUM(Q52)</f>
        <v>1</v>
      </c>
      <c r="R51" s="116"/>
      <c r="S51" s="116">
        <f>SUM(S52)</f>
        <v>0</v>
      </c>
      <c r="T51" s="116"/>
      <c r="U51" s="116">
        <f>SUM(U52)</f>
        <v>0</v>
      </c>
      <c r="V51" s="116"/>
      <c r="W51" s="116">
        <f>SUM(W52)</f>
        <v>0</v>
      </c>
      <c r="X51" s="116"/>
      <c r="Y51" s="116">
        <f>SUM(Y52)</f>
        <v>0</v>
      </c>
      <c r="Z51" s="304"/>
      <c r="AA51" s="175">
        <f t="shared" si="5"/>
        <v>3</v>
      </c>
      <c r="AB51" s="300"/>
      <c r="AC51"/>
      <c r="AD51"/>
      <c r="AE51"/>
      <c r="AF51" s="80"/>
      <c r="AG51" s="13"/>
      <c r="AH51" s="80"/>
      <c r="AI51" s="80"/>
      <c r="AJ51" s="80"/>
      <c r="AK51" s="80"/>
      <c r="AL51" s="80"/>
      <c r="AM51" s="80"/>
      <c r="AN51" s="80"/>
      <c r="AO51" s="13"/>
      <c r="AP51" s="80"/>
      <c r="AQ51" s="80"/>
      <c r="AR51" s="13"/>
      <c r="AS51" s="13"/>
      <c r="AU51" s="13"/>
    </row>
    <row r="52" spans="2:47" s="3" customFormat="1" ht="24.95" customHeight="1" x14ac:dyDescent="0.25">
      <c r="B52" s="154" t="s">
        <v>58</v>
      </c>
      <c r="C52" s="177">
        <v>1</v>
      </c>
      <c r="D52" s="117"/>
      <c r="E52" s="114">
        <v>0</v>
      </c>
      <c r="F52" s="114"/>
      <c r="G52" s="114">
        <v>1</v>
      </c>
      <c r="H52" s="114"/>
      <c r="I52" s="114">
        <v>0</v>
      </c>
      <c r="J52" s="114"/>
      <c r="K52" s="114">
        <v>0</v>
      </c>
      <c r="L52" s="117"/>
      <c r="M52" s="114">
        <v>0</v>
      </c>
      <c r="N52" s="114"/>
      <c r="O52" s="114">
        <v>0</v>
      </c>
      <c r="P52" s="114"/>
      <c r="Q52" s="114">
        <v>1</v>
      </c>
      <c r="R52" s="114"/>
      <c r="S52" s="114">
        <v>0</v>
      </c>
      <c r="T52" s="114"/>
      <c r="U52" s="114">
        <v>0</v>
      </c>
      <c r="V52" s="114"/>
      <c r="W52" s="114">
        <v>0</v>
      </c>
      <c r="X52" s="114"/>
      <c r="Y52" s="114">
        <v>0</v>
      </c>
      <c r="Z52" s="304"/>
      <c r="AA52" s="177">
        <f t="shared" si="5"/>
        <v>3</v>
      </c>
      <c r="AB52" s="300"/>
      <c r="AC52"/>
      <c r="AD52"/>
      <c r="AE52"/>
      <c r="AF52" s="80"/>
      <c r="AG52" s="13"/>
      <c r="AH52" s="80"/>
      <c r="AI52" s="80"/>
      <c r="AJ52" s="80"/>
      <c r="AK52" s="80"/>
      <c r="AL52" s="80"/>
      <c r="AM52" s="80"/>
      <c r="AN52" s="80"/>
      <c r="AO52" s="13"/>
      <c r="AP52" s="80"/>
      <c r="AQ52" s="80"/>
      <c r="AR52" s="13"/>
      <c r="AS52" s="13"/>
      <c r="AU52" s="13"/>
    </row>
    <row r="53" spans="2:47" s="3" customFormat="1" ht="6.75" customHeight="1" thickBot="1" x14ac:dyDescent="0.25">
      <c r="B53" s="170"/>
      <c r="C53" s="178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305"/>
      <c r="AA53" s="178"/>
      <c r="AB53" s="302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U53" s="13"/>
    </row>
    <row r="54" spans="2:47" ht="36.75" customHeight="1" x14ac:dyDescent="0.2">
      <c r="B54" s="181" t="s">
        <v>16</v>
      </c>
      <c r="C54" s="306">
        <f>SUM(C9+C12+C14+C17+C19+C21+C23+C27+C31+C34+C36+C38+C40+C44++C47+C49+C51)</f>
        <v>19</v>
      </c>
      <c r="D54" s="307"/>
      <c r="E54" s="307">
        <f t="shared" ref="E54:AA54" si="10">SUM(E9+E12+E14+E17+E19+E21+E23+E27+E31+E34+E36+E38+E40+E44++E47+E49+E51)</f>
        <v>12</v>
      </c>
      <c r="F54" s="307"/>
      <c r="G54" s="307">
        <f t="shared" si="10"/>
        <v>11</v>
      </c>
      <c r="H54" s="307"/>
      <c r="I54" s="307">
        <f t="shared" si="10"/>
        <v>18</v>
      </c>
      <c r="J54" s="307"/>
      <c r="K54" s="307">
        <f t="shared" si="10"/>
        <v>5</v>
      </c>
      <c r="L54" s="307"/>
      <c r="M54" s="307">
        <f t="shared" si="10"/>
        <v>8</v>
      </c>
      <c r="N54" s="307"/>
      <c r="O54" s="307">
        <f t="shared" si="10"/>
        <v>7</v>
      </c>
      <c r="P54" s="307"/>
      <c r="Q54" s="307">
        <f t="shared" si="10"/>
        <v>12</v>
      </c>
      <c r="R54" s="307"/>
      <c r="S54" s="307">
        <f t="shared" si="10"/>
        <v>10</v>
      </c>
      <c r="T54" s="307"/>
      <c r="U54" s="307">
        <f t="shared" si="10"/>
        <v>10</v>
      </c>
      <c r="V54" s="307"/>
      <c r="W54" s="307">
        <f t="shared" si="10"/>
        <v>1</v>
      </c>
      <c r="X54" s="307"/>
      <c r="Y54" s="307">
        <f t="shared" si="10"/>
        <v>4</v>
      </c>
      <c r="Z54" s="308"/>
      <c r="AA54" s="182">
        <f t="shared" si="10"/>
        <v>117</v>
      </c>
      <c r="AB54" s="182"/>
      <c r="AC54" s="43"/>
    </row>
    <row r="55" spans="2:47" customFormat="1" ht="24.95" customHeight="1" x14ac:dyDescent="0.2"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AA55" s="46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U55" s="80"/>
    </row>
    <row r="56" spans="2:47" ht="24.95" customHeight="1" x14ac:dyDescent="0.2">
      <c r="B56" s="4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47" ht="24.95" customHeight="1" x14ac:dyDescent="0.2">
      <c r="B57" s="4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AA57" s="363"/>
      <c r="AB57" s="363"/>
    </row>
    <row r="58" spans="2:47" ht="24.95" customHeight="1" x14ac:dyDescent="0.2">
      <c r="B58" s="13"/>
    </row>
    <row r="59" spans="2:47" ht="24.95" customHeight="1" x14ac:dyDescent="0.2"/>
    <row r="60" spans="2:47" ht="24.95" customHeight="1" x14ac:dyDescent="0.2">
      <c r="B60" s="13"/>
    </row>
    <row r="61" spans="2:47" ht="24.95" customHeight="1" x14ac:dyDescent="0.2">
      <c r="B61" s="13"/>
    </row>
    <row r="62" spans="2:47" ht="24.95" customHeight="1" x14ac:dyDescent="0.2">
      <c r="B62" s="13"/>
    </row>
    <row r="63" spans="2:47" ht="24.95" customHeight="1" x14ac:dyDescent="0.2">
      <c r="B63" s="13"/>
    </row>
    <row r="64" spans="2:47" ht="24.95" customHeight="1" x14ac:dyDescent="0.2">
      <c r="B64" s="13"/>
    </row>
    <row r="65" spans="2:28" ht="24.95" customHeight="1" x14ac:dyDescent="0.2">
      <c r="B65" s="13"/>
    </row>
    <row r="66" spans="2:28" ht="24.95" customHeight="1" x14ac:dyDescent="0.2">
      <c r="B66" s="13"/>
    </row>
    <row r="67" spans="2:28" ht="24.95" customHeight="1" x14ac:dyDescent="0.2">
      <c r="B67" s="13"/>
    </row>
    <row r="68" spans="2:28" ht="24.95" customHeight="1" x14ac:dyDescent="0.2">
      <c r="B68" s="13"/>
    </row>
    <row r="69" spans="2:28" ht="24.95" customHeight="1" x14ac:dyDescent="0.2">
      <c r="B69" s="13"/>
    </row>
    <row r="70" spans="2:28" ht="24.95" customHeight="1" x14ac:dyDescent="0.2">
      <c r="B70" s="13"/>
    </row>
    <row r="71" spans="2:28" ht="84" customHeight="1" x14ac:dyDescent="0.3">
      <c r="B71" s="384" t="s">
        <v>197</v>
      </c>
      <c r="C71" s="385"/>
      <c r="D71" s="385"/>
      <c r="E71" s="385"/>
      <c r="F71" s="385"/>
      <c r="G71" s="385"/>
      <c r="H71" s="385"/>
      <c r="I71" s="385"/>
      <c r="J71" s="385"/>
      <c r="K71" s="385"/>
      <c r="L71" s="385"/>
      <c r="M71" s="385"/>
      <c r="N71" s="385"/>
      <c r="O71" s="385"/>
      <c r="P71" s="385"/>
      <c r="Q71" s="385"/>
      <c r="R71" s="385"/>
      <c r="S71" s="385"/>
      <c r="T71" s="385"/>
      <c r="U71" s="385"/>
      <c r="V71" s="385"/>
      <c r="W71" s="385"/>
      <c r="X71" s="385"/>
      <c r="Y71" s="385"/>
      <c r="Z71" s="385"/>
      <c r="AA71" s="385"/>
      <c r="AB71" s="385"/>
    </row>
    <row r="72" spans="2:28" x14ac:dyDescent="0.2">
      <c r="B72" s="13"/>
    </row>
    <row r="73" spans="2:28" x14ac:dyDescent="0.2">
      <c r="B73" s="13"/>
    </row>
    <row r="74" spans="2:28" x14ac:dyDescent="0.2">
      <c r="B74" s="13"/>
    </row>
    <row r="75" spans="2:28" x14ac:dyDescent="0.2">
      <c r="B75" s="13"/>
    </row>
    <row r="76" spans="2:28" x14ac:dyDescent="0.2">
      <c r="B76" s="13"/>
    </row>
    <row r="77" spans="2:28" x14ac:dyDescent="0.2">
      <c r="B77" s="13"/>
    </row>
    <row r="78" spans="2:28" x14ac:dyDescent="0.2">
      <c r="B78" s="13"/>
    </row>
    <row r="79" spans="2:28" x14ac:dyDescent="0.2">
      <c r="B79" s="13"/>
    </row>
    <row r="80" spans="2:28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  <row r="91" spans="2:2" x14ac:dyDescent="0.2">
      <c r="B91" s="13"/>
    </row>
    <row r="92" spans="2:2" x14ac:dyDescent="0.2">
      <c r="B92" s="13"/>
    </row>
    <row r="93" spans="2:2" x14ac:dyDescent="0.2">
      <c r="B93" s="13"/>
    </row>
    <row r="94" spans="2:2" x14ac:dyDescent="0.2">
      <c r="B94" s="13"/>
    </row>
    <row r="95" spans="2:2" x14ac:dyDescent="0.2">
      <c r="B95" s="13"/>
    </row>
    <row r="96" spans="2:2" x14ac:dyDescent="0.2">
      <c r="B96" s="13"/>
    </row>
    <row r="97" spans="2:2" x14ac:dyDescent="0.2">
      <c r="B97" s="13"/>
    </row>
    <row r="98" spans="2:2" x14ac:dyDescent="0.2">
      <c r="B98" s="13"/>
    </row>
    <row r="99" spans="2:2" x14ac:dyDescent="0.2">
      <c r="B99" s="13"/>
    </row>
    <row r="100" spans="2:2" x14ac:dyDescent="0.2">
      <c r="B100" s="13"/>
    </row>
    <row r="101" spans="2:2" x14ac:dyDescent="0.2">
      <c r="B101" s="13"/>
    </row>
    <row r="102" spans="2:2" x14ac:dyDescent="0.2">
      <c r="B102" s="13"/>
    </row>
    <row r="103" spans="2:2" x14ac:dyDescent="0.2">
      <c r="B103" s="13"/>
    </row>
    <row r="104" spans="2:2" x14ac:dyDescent="0.2">
      <c r="B104" s="13"/>
    </row>
    <row r="105" spans="2:2" x14ac:dyDescent="0.2">
      <c r="B105" s="13"/>
    </row>
    <row r="106" spans="2:2" x14ac:dyDescent="0.2">
      <c r="B106" s="13"/>
    </row>
    <row r="107" spans="2:2" x14ac:dyDescent="0.2">
      <c r="B107" s="13"/>
    </row>
    <row r="108" spans="2:2" x14ac:dyDescent="0.2">
      <c r="B108" s="13"/>
    </row>
    <row r="109" spans="2:2" x14ac:dyDescent="0.2">
      <c r="B109" s="13"/>
    </row>
    <row r="110" spans="2:2" x14ac:dyDescent="0.2">
      <c r="B110" s="13"/>
    </row>
    <row r="111" spans="2:2" x14ac:dyDescent="0.2">
      <c r="B111" s="13"/>
    </row>
    <row r="112" spans="2:2" x14ac:dyDescent="0.2">
      <c r="B112" s="13"/>
    </row>
    <row r="113" spans="2:2" x14ac:dyDescent="0.2">
      <c r="B113" s="13"/>
    </row>
    <row r="114" spans="2:2" x14ac:dyDescent="0.2">
      <c r="B114" s="13"/>
    </row>
    <row r="115" spans="2:2" x14ac:dyDescent="0.2">
      <c r="B115" s="13"/>
    </row>
    <row r="116" spans="2:2" x14ac:dyDescent="0.2">
      <c r="B116" s="13"/>
    </row>
    <row r="117" spans="2:2" x14ac:dyDescent="0.2">
      <c r="B117" s="13"/>
    </row>
    <row r="118" spans="2:2" x14ac:dyDescent="0.2">
      <c r="B118" s="13"/>
    </row>
    <row r="119" spans="2:2" x14ac:dyDescent="0.2">
      <c r="B119" s="13"/>
    </row>
    <row r="120" spans="2:2" x14ac:dyDescent="0.2">
      <c r="B120" s="13"/>
    </row>
    <row r="121" spans="2:2" x14ac:dyDescent="0.2">
      <c r="B121" s="13"/>
    </row>
    <row r="122" spans="2:2" x14ac:dyDescent="0.2">
      <c r="B122" s="13"/>
    </row>
    <row r="123" spans="2:2" x14ac:dyDescent="0.2">
      <c r="B123" s="13"/>
    </row>
    <row r="124" spans="2:2" x14ac:dyDescent="0.2">
      <c r="B124" s="13"/>
    </row>
    <row r="125" spans="2:2" x14ac:dyDescent="0.2">
      <c r="B125" s="13"/>
    </row>
    <row r="126" spans="2:2" x14ac:dyDescent="0.2">
      <c r="B126" s="13"/>
    </row>
    <row r="127" spans="2:2" x14ac:dyDescent="0.2">
      <c r="B127" s="13"/>
    </row>
    <row r="128" spans="2:2" x14ac:dyDescent="0.2">
      <c r="B128" s="13"/>
    </row>
    <row r="129" spans="2:2" x14ac:dyDescent="0.2">
      <c r="B129" s="13"/>
    </row>
    <row r="130" spans="2:2" x14ac:dyDescent="0.2">
      <c r="B130" s="13"/>
    </row>
    <row r="131" spans="2:2" x14ac:dyDescent="0.2">
      <c r="B131" s="13"/>
    </row>
    <row r="132" spans="2:2" x14ac:dyDescent="0.2">
      <c r="B132" s="13"/>
    </row>
    <row r="133" spans="2:2" x14ac:dyDescent="0.2">
      <c r="B133" s="13"/>
    </row>
    <row r="134" spans="2:2" x14ac:dyDescent="0.2">
      <c r="B134" s="13"/>
    </row>
    <row r="135" spans="2:2" x14ac:dyDescent="0.2">
      <c r="B135" s="13"/>
    </row>
    <row r="136" spans="2:2" x14ac:dyDescent="0.2">
      <c r="B136" s="13"/>
    </row>
    <row r="137" spans="2:2" x14ac:dyDescent="0.2">
      <c r="B137" s="13"/>
    </row>
    <row r="138" spans="2:2" x14ac:dyDescent="0.2">
      <c r="B138" s="13"/>
    </row>
    <row r="139" spans="2:2" x14ac:dyDescent="0.2">
      <c r="B139" s="13"/>
    </row>
    <row r="140" spans="2:2" x14ac:dyDescent="0.2">
      <c r="B140" s="13"/>
    </row>
    <row r="141" spans="2:2" x14ac:dyDescent="0.2">
      <c r="B141" s="13"/>
    </row>
    <row r="142" spans="2:2" x14ac:dyDescent="0.2">
      <c r="B142" s="13"/>
    </row>
    <row r="143" spans="2:2" x14ac:dyDescent="0.2">
      <c r="B143" s="13"/>
    </row>
    <row r="144" spans="2:2" x14ac:dyDescent="0.2">
      <c r="B144" s="13"/>
    </row>
    <row r="145" spans="2:2" x14ac:dyDescent="0.2">
      <c r="B145" s="13"/>
    </row>
    <row r="146" spans="2:2" x14ac:dyDescent="0.2">
      <c r="B146" s="13"/>
    </row>
    <row r="147" spans="2:2" x14ac:dyDescent="0.2">
      <c r="B147" s="13"/>
    </row>
    <row r="148" spans="2:2" x14ac:dyDescent="0.2">
      <c r="B148" s="13"/>
    </row>
    <row r="149" spans="2:2" x14ac:dyDescent="0.2">
      <c r="B149" s="13"/>
    </row>
    <row r="150" spans="2:2" x14ac:dyDescent="0.2">
      <c r="B150" s="13"/>
    </row>
    <row r="151" spans="2:2" x14ac:dyDescent="0.2">
      <c r="B151" s="13"/>
    </row>
    <row r="152" spans="2:2" x14ac:dyDescent="0.2">
      <c r="B152" s="13"/>
    </row>
    <row r="153" spans="2:2" x14ac:dyDescent="0.2">
      <c r="B153" s="13"/>
    </row>
    <row r="154" spans="2:2" x14ac:dyDescent="0.2">
      <c r="B154" s="13"/>
    </row>
    <row r="155" spans="2:2" x14ac:dyDescent="0.2">
      <c r="B155" s="13"/>
    </row>
    <row r="156" spans="2:2" x14ac:dyDescent="0.2">
      <c r="B156" s="13"/>
    </row>
    <row r="157" spans="2:2" x14ac:dyDescent="0.2">
      <c r="B157" s="13"/>
    </row>
    <row r="158" spans="2:2" x14ac:dyDescent="0.2">
      <c r="B158" s="13"/>
    </row>
    <row r="159" spans="2:2" x14ac:dyDescent="0.2">
      <c r="B159" s="13"/>
    </row>
  </sheetData>
  <mergeCells count="20">
    <mergeCell ref="B71:AB71"/>
    <mergeCell ref="AA57:AB57"/>
    <mergeCell ref="B2:AB2"/>
    <mergeCell ref="K7:L7"/>
    <mergeCell ref="M7:N7"/>
    <mergeCell ref="C6:Z6"/>
    <mergeCell ref="B6:B7"/>
    <mergeCell ref="U7:V7"/>
    <mergeCell ref="W7:X7"/>
    <mergeCell ref="C7:D7"/>
    <mergeCell ref="AA6:AB7"/>
    <mergeCell ref="Y7:Z7"/>
    <mergeCell ref="B4:AB4"/>
    <mergeCell ref="B5:AB5"/>
    <mergeCell ref="E7:F7"/>
    <mergeCell ref="S7:T7"/>
    <mergeCell ref="O7:P7"/>
    <mergeCell ref="Q7:R7"/>
    <mergeCell ref="G7:H7"/>
    <mergeCell ref="I7:J7"/>
  </mergeCells>
  <phoneticPr fontId="11" type="noConversion"/>
  <printOptions horizontalCentered="1" verticalCentered="1"/>
  <pageMargins left="0" right="0" top="0" bottom="0" header="0" footer="0"/>
  <pageSetup paperSize="9" scale="38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AJ45"/>
  <sheetViews>
    <sheetView showGridLines="0" tabSelected="1" view="pageBreakPreview" zoomScale="82" zoomScaleNormal="82" zoomScaleSheetLayoutView="82" zoomScalePageLayoutView="82" workbookViewId="0">
      <selection activeCell="B6" sqref="B6:B8"/>
    </sheetView>
  </sheetViews>
  <sheetFormatPr baseColWidth="10" defaultColWidth="11.42578125" defaultRowHeight="12.75" x14ac:dyDescent="0.2"/>
  <cols>
    <col min="1" max="1" width="11.42578125" style="2" customWidth="1"/>
    <col min="2" max="2" width="21" style="2" customWidth="1"/>
    <col min="3" max="3" width="12.7109375" style="2" customWidth="1"/>
    <col min="4" max="4" width="5.7109375" style="2" customWidth="1"/>
    <col min="5" max="5" width="12.7109375" style="2" customWidth="1"/>
    <col min="6" max="6" width="5.7109375" style="2" customWidth="1"/>
    <col min="7" max="7" width="13.85546875" style="2" customWidth="1"/>
    <col min="8" max="8" width="8.42578125" style="2" customWidth="1"/>
    <col min="9" max="9" width="10.7109375" style="2" customWidth="1"/>
    <col min="10" max="10" width="8.7109375" style="2" customWidth="1"/>
    <col min="11" max="11" width="13.85546875" style="2" customWidth="1"/>
    <col min="12" max="12" width="8.7109375" style="2" customWidth="1"/>
    <col min="13" max="14" width="11.42578125" style="2"/>
    <col min="15" max="16" width="8" style="2" customWidth="1"/>
    <col min="17" max="17" width="6.42578125" style="2" customWidth="1"/>
    <col min="18" max="21" width="8" style="2" customWidth="1"/>
    <col min="22" max="16384" width="11.42578125" style="2"/>
  </cols>
  <sheetData>
    <row r="2" spans="2:36" ht="18" x14ac:dyDescent="0.2">
      <c r="B2" s="344" t="s">
        <v>181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</row>
    <row r="3" spans="2:36" s="30" customFormat="1" ht="18" x14ac:dyDescent="0.2">
      <c r="B3" s="29" t="s">
        <v>124</v>
      </c>
      <c r="C3" s="20"/>
      <c r="D3" s="20"/>
      <c r="E3" s="20"/>
      <c r="F3" s="20"/>
      <c r="G3" s="20"/>
      <c r="H3" s="20"/>
    </row>
    <row r="4" spans="2:36" s="30" customFormat="1" ht="46.5" customHeight="1" x14ac:dyDescent="0.2">
      <c r="B4" s="326" t="s">
        <v>107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</row>
    <row r="5" spans="2:36" s="30" customFormat="1" ht="24.75" customHeight="1" thickBot="1" x14ac:dyDescent="0.25">
      <c r="B5" s="366" t="s">
        <v>207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</row>
    <row r="6" spans="2:36" ht="23.25" customHeight="1" thickBot="1" x14ac:dyDescent="0.25">
      <c r="B6" s="396" t="s">
        <v>21</v>
      </c>
      <c r="C6" s="398" t="s">
        <v>86</v>
      </c>
      <c r="D6" s="398"/>
      <c r="E6" s="398"/>
      <c r="F6" s="398"/>
      <c r="G6" s="398"/>
      <c r="H6" s="398"/>
      <c r="I6" s="395" t="s">
        <v>40</v>
      </c>
      <c r="J6" s="395"/>
      <c r="K6" s="395" t="s">
        <v>106</v>
      </c>
      <c r="L6" s="395"/>
    </row>
    <row r="7" spans="2:36" ht="21.75" customHeight="1" thickBot="1" x14ac:dyDescent="0.25">
      <c r="B7" s="397"/>
      <c r="C7" s="398" t="s">
        <v>1</v>
      </c>
      <c r="D7" s="398"/>
      <c r="E7" s="398" t="s">
        <v>20</v>
      </c>
      <c r="F7" s="398"/>
      <c r="G7" s="395" t="s">
        <v>74</v>
      </c>
      <c r="H7" s="395"/>
      <c r="I7" s="395"/>
      <c r="J7" s="395"/>
      <c r="K7" s="395"/>
      <c r="L7" s="395"/>
    </row>
    <row r="8" spans="2:36" ht="14.25" customHeight="1" thickBot="1" x14ac:dyDescent="0.25">
      <c r="B8" s="397"/>
      <c r="C8" s="399"/>
      <c r="D8" s="399"/>
      <c r="E8" s="399"/>
      <c r="F8" s="399"/>
      <c r="G8" s="383"/>
      <c r="H8" s="383"/>
      <c r="I8" s="383"/>
      <c r="J8" s="383"/>
      <c r="K8" s="383" t="s">
        <v>24</v>
      </c>
      <c r="L8" s="383"/>
      <c r="N8" s="51" t="s">
        <v>122</v>
      </c>
      <c r="O8" s="51">
        <v>2004</v>
      </c>
      <c r="P8" s="51">
        <v>2005</v>
      </c>
      <c r="Q8" s="51">
        <v>2006</v>
      </c>
      <c r="R8" s="51">
        <v>2007</v>
      </c>
      <c r="S8" s="51">
        <v>2008</v>
      </c>
      <c r="T8" s="51">
        <v>2009</v>
      </c>
      <c r="U8" s="51">
        <v>2010</v>
      </c>
      <c r="V8" s="51">
        <v>2011</v>
      </c>
      <c r="W8" s="51">
        <v>2012</v>
      </c>
      <c r="X8" s="51">
        <v>2013</v>
      </c>
      <c r="Y8" s="51">
        <v>2014</v>
      </c>
      <c r="Z8" s="51">
        <v>2015</v>
      </c>
      <c r="AA8" s="51">
        <v>2016</v>
      </c>
      <c r="AB8" s="51">
        <v>2017</v>
      </c>
      <c r="AC8" s="51">
        <v>2018</v>
      </c>
      <c r="AD8" s="51">
        <v>2019</v>
      </c>
      <c r="AE8" s="51"/>
      <c r="AF8" s="51"/>
      <c r="AG8" s="51"/>
      <c r="AH8" s="51"/>
      <c r="AI8" s="51"/>
      <c r="AJ8" s="51"/>
    </row>
    <row r="9" spans="2:36" ht="30" customHeight="1" x14ac:dyDescent="0.2">
      <c r="B9" s="233">
        <v>2004</v>
      </c>
      <c r="C9" s="234">
        <v>257</v>
      </c>
      <c r="D9" s="217"/>
      <c r="E9" s="217">
        <v>3</v>
      </c>
      <c r="F9" s="309"/>
      <c r="G9" s="217">
        <v>0</v>
      </c>
      <c r="H9" s="309"/>
      <c r="I9" s="314">
        <v>0</v>
      </c>
      <c r="J9" s="315"/>
      <c r="K9" s="217">
        <v>0</v>
      </c>
      <c r="L9" s="310"/>
      <c r="N9" s="51" t="s">
        <v>1</v>
      </c>
      <c r="O9" s="51">
        <v>257</v>
      </c>
      <c r="P9" s="51">
        <v>246</v>
      </c>
      <c r="Q9" s="51">
        <v>211</v>
      </c>
      <c r="R9" s="51">
        <v>143</v>
      </c>
      <c r="S9" s="51">
        <v>129</v>
      </c>
      <c r="T9" s="51">
        <v>112</v>
      </c>
      <c r="U9" s="51">
        <v>105</v>
      </c>
      <c r="V9" s="51">
        <v>168</v>
      </c>
      <c r="W9" s="51">
        <v>147</v>
      </c>
      <c r="X9" s="51">
        <v>156</v>
      </c>
      <c r="Y9" s="51">
        <v>136</v>
      </c>
      <c r="Z9" s="51">
        <v>96</v>
      </c>
      <c r="AA9" s="51">
        <v>97</v>
      </c>
      <c r="AB9" s="51">
        <v>104</v>
      </c>
      <c r="AC9" s="51">
        <v>129</v>
      </c>
      <c r="AD9" s="51">
        <v>117</v>
      </c>
      <c r="AE9" s="51"/>
      <c r="AF9" s="51"/>
      <c r="AG9" s="51"/>
      <c r="AH9" s="51"/>
      <c r="AI9" s="51"/>
      <c r="AJ9" s="51"/>
    </row>
    <row r="10" spans="2:36" ht="30" customHeight="1" x14ac:dyDescent="0.2">
      <c r="B10" s="233">
        <v>2005</v>
      </c>
      <c r="C10" s="177">
        <v>246</v>
      </c>
      <c r="D10" s="114"/>
      <c r="E10" s="114">
        <v>8</v>
      </c>
      <c r="F10" s="116"/>
      <c r="G10" s="114">
        <v>1</v>
      </c>
      <c r="H10" s="116"/>
      <c r="I10" s="316">
        <v>130</v>
      </c>
      <c r="J10" s="317"/>
      <c r="K10" s="209">
        <v>17</v>
      </c>
      <c r="L10" s="311"/>
      <c r="N10" s="51" t="s">
        <v>2</v>
      </c>
      <c r="O10" s="51">
        <v>3</v>
      </c>
      <c r="P10" s="51">
        <v>8</v>
      </c>
      <c r="Q10" s="51">
        <v>6</v>
      </c>
      <c r="R10" s="51">
        <v>4</v>
      </c>
      <c r="S10" s="51">
        <v>3</v>
      </c>
      <c r="T10" s="51">
        <v>8</v>
      </c>
      <c r="U10" s="51">
        <v>2</v>
      </c>
      <c r="V10" s="51">
        <v>6</v>
      </c>
      <c r="W10" s="51">
        <v>9</v>
      </c>
      <c r="X10" s="51">
        <v>6</v>
      </c>
      <c r="Y10" s="51">
        <v>3</v>
      </c>
      <c r="Z10" s="51">
        <v>6</v>
      </c>
      <c r="AA10" s="51">
        <v>3</v>
      </c>
      <c r="AB10" s="51">
        <v>6</v>
      </c>
      <c r="AC10" s="51">
        <v>7</v>
      </c>
      <c r="AD10" s="51">
        <v>6</v>
      </c>
      <c r="AE10" s="51"/>
      <c r="AF10" s="51"/>
      <c r="AG10" s="51"/>
      <c r="AH10" s="51"/>
      <c r="AI10" s="51"/>
      <c r="AJ10" s="51"/>
    </row>
    <row r="11" spans="2:36" ht="30" customHeight="1" x14ac:dyDescent="0.2">
      <c r="B11" s="233">
        <v>2006</v>
      </c>
      <c r="C11" s="177">
        <v>211</v>
      </c>
      <c r="D11" s="114"/>
      <c r="E11" s="114">
        <v>6</v>
      </c>
      <c r="F11" s="116"/>
      <c r="G11" s="114">
        <v>0</v>
      </c>
      <c r="H11" s="116"/>
      <c r="I11" s="316">
        <v>248</v>
      </c>
      <c r="J11" s="317"/>
      <c r="K11" s="209">
        <v>40</v>
      </c>
      <c r="L11" s="311"/>
      <c r="N11" s="51" t="s">
        <v>74</v>
      </c>
      <c r="O11" s="51">
        <v>0</v>
      </c>
      <c r="P11" s="51">
        <v>1</v>
      </c>
      <c r="Q11" s="51">
        <v>0</v>
      </c>
      <c r="R11" s="51">
        <v>1</v>
      </c>
      <c r="S11" s="51">
        <v>0</v>
      </c>
      <c r="T11" s="51">
        <v>1</v>
      </c>
      <c r="U11" s="51">
        <v>1</v>
      </c>
      <c r="V11" s="51">
        <v>0</v>
      </c>
      <c r="W11" s="51">
        <v>1</v>
      </c>
      <c r="X11" s="51">
        <v>1</v>
      </c>
      <c r="Y11" s="51">
        <v>1</v>
      </c>
      <c r="Z11" s="51">
        <v>0</v>
      </c>
      <c r="AA11" s="51">
        <v>0</v>
      </c>
      <c r="AB11" s="51">
        <v>1</v>
      </c>
      <c r="AC11" s="51">
        <v>0</v>
      </c>
      <c r="AD11" s="51">
        <v>1</v>
      </c>
      <c r="AE11" s="51"/>
      <c r="AF11" s="51"/>
      <c r="AG11" s="51"/>
      <c r="AH11" s="51"/>
      <c r="AI11" s="51"/>
      <c r="AJ11" s="51"/>
    </row>
    <row r="12" spans="2:36" ht="30" customHeight="1" x14ac:dyDescent="0.2">
      <c r="B12" s="233">
        <v>2007</v>
      </c>
      <c r="C12" s="177">
        <v>143</v>
      </c>
      <c r="D12" s="114"/>
      <c r="E12" s="114">
        <v>4</v>
      </c>
      <c r="F12" s="116"/>
      <c r="G12" s="114">
        <v>1</v>
      </c>
      <c r="H12" s="116"/>
      <c r="I12" s="316">
        <v>227</v>
      </c>
      <c r="J12" s="317"/>
      <c r="K12" s="209">
        <v>39</v>
      </c>
      <c r="L12" s="31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</row>
    <row r="13" spans="2:36" ht="30" customHeight="1" x14ac:dyDescent="0.2">
      <c r="B13" s="233">
        <v>2008</v>
      </c>
      <c r="C13" s="177">
        <v>129</v>
      </c>
      <c r="D13" s="114"/>
      <c r="E13" s="114">
        <v>3</v>
      </c>
      <c r="F13" s="116"/>
      <c r="G13" s="114">
        <v>0</v>
      </c>
      <c r="H13" s="116"/>
      <c r="I13" s="316">
        <v>315</v>
      </c>
      <c r="J13" s="317"/>
      <c r="K13" s="209">
        <v>56</v>
      </c>
      <c r="L13" s="31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2:36" ht="30" customHeight="1" x14ac:dyDescent="0.2">
      <c r="B14" s="233">
        <v>2009</v>
      </c>
      <c r="C14" s="177">
        <v>112</v>
      </c>
      <c r="D14" s="114"/>
      <c r="E14" s="114">
        <v>8</v>
      </c>
      <c r="F14" s="116"/>
      <c r="G14" s="114">
        <v>1</v>
      </c>
      <c r="H14" s="116"/>
      <c r="I14" s="316">
        <v>341</v>
      </c>
      <c r="J14" s="317"/>
      <c r="K14" s="209">
        <v>43</v>
      </c>
      <c r="L14" s="311"/>
    </row>
    <row r="15" spans="2:36" ht="30" customHeight="1" x14ac:dyDescent="0.2">
      <c r="B15" s="233">
        <v>2010</v>
      </c>
      <c r="C15" s="177">
        <v>105</v>
      </c>
      <c r="D15" s="114"/>
      <c r="E15" s="114">
        <v>2</v>
      </c>
      <c r="F15" s="116"/>
      <c r="G15" s="114">
        <v>1</v>
      </c>
      <c r="H15" s="116"/>
      <c r="I15" s="316">
        <v>359</v>
      </c>
      <c r="J15" s="317"/>
      <c r="K15" s="209">
        <v>46</v>
      </c>
      <c r="L15" s="311"/>
    </row>
    <row r="16" spans="2:36" ht="30" customHeight="1" x14ac:dyDescent="0.2">
      <c r="B16" s="233">
        <v>2011</v>
      </c>
      <c r="C16" s="177">
        <v>168</v>
      </c>
      <c r="D16" s="114"/>
      <c r="E16" s="114">
        <v>6</v>
      </c>
      <c r="F16" s="116"/>
      <c r="G16" s="114">
        <v>0</v>
      </c>
      <c r="H16" s="116"/>
      <c r="I16" s="318">
        <v>463</v>
      </c>
      <c r="J16" s="317"/>
      <c r="K16" s="114">
        <v>47</v>
      </c>
      <c r="L16" s="311"/>
    </row>
    <row r="17" spans="2:12" ht="30" customHeight="1" x14ac:dyDescent="0.2">
      <c r="B17" s="233">
        <v>2012</v>
      </c>
      <c r="C17" s="177">
        <v>147</v>
      </c>
      <c r="D17" s="114"/>
      <c r="E17" s="114">
        <v>9</v>
      </c>
      <c r="F17" s="116"/>
      <c r="G17" s="114">
        <v>1</v>
      </c>
      <c r="H17" s="116"/>
      <c r="I17" s="318">
        <v>531</v>
      </c>
      <c r="J17" s="317"/>
      <c r="K17" s="114">
        <v>51</v>
      </c>
      <c r="L17" s="311"/>
    </row>
    <row r="18" spans="2:12" ht="30" customHeight="1" x14ac:dyDescent="0.2">
      <c r="B18" s="233">
        <v>2013</v>
      </c>
      <c r="C18" s="177">
        <v>156</v>
      </c>
      <c r="D18" s="114"/>
      <c r="E18" s="114">
        <v>6</v>
      </c>
      <c r="F18" s="116"/>
      <c r="G18" s="114">
        <v>1</v>
      </c>
      <c r="H18" s="116"/>
      <c r="I18" s="318">
        <v>548</v>
      </c>
      <c r="J18" s="317"/>
      <c r="K18" s="114">
        <v>77</v>
      </c>
      <c r="L18" s="311"/>
    </row>
    <row r="19" spans="2:12" ht="30" customHeight="1" x14ac:dyDescent="0.2">
      <c r="B19" s="233">
        <v>2014</v>
      </c>
      <c r="C19" s="177">
        <v>136</v>
      </c>
      <c r="D19" s="114"/>
      <c r="E19" s="114">
        <v>3</v>
      </c>
      <c r="F19" s="116"/>
      <c r="G19" s="114">
        <v>1</v>
      </c>
      <c r="H19" s="116"/>
      <c r="I19" s="318">
        <v>485</v>
      </c>
      <c r="J19" s="317"/>
      <c r="K19" s="114">
        <v>55</v>
      </c>
      <c r="L19" s="311"/>
    </row>
    <row r="20" spans="2:12" ht="30" customHeight="1" x14ac:dyDescent="0.2">
      <c r="B20" s="233">
        <v>2015</v>
      </c>
      <c r="C20" s="177">
        <v>96</v>
      </c>
      <c r="D20" s="114"/>
      <c r="E20" s="114">
        <v>6</v>
      </c>
      <c r="F20" s="116"/>
      <c r="G20" s="114">
        <v>0</v>
      </c>
      <c r="H20" s="116"/>
      <c r="I20" s="318">
        <v>598</v>
      </c>
      <c r="J20" s="317"/>
      <c r="K20" s="114">
        <v>70</v>
      </c>
      <c r="L20" s="311"/>
    </row>
    <row r="21" spans="2:12" ht="30" customHeight="1" x14ac:dyDescent="0.2">
      <c r="B21" s="233">
        <v>2016</v>
      </c>
      <c r="C21" s="177">
        <v>97</v>
      </c>
      <c r="D21" s="114"/>
      <c r="E21" s="114">
        <v>3</v>
      </c>
      <c r="F21" s="116"/>
      <c r="G21" s="114">
        <v>0</v>
      </c>
      <c r="H21" s="116"/>
      <c r="I21" s="318">
        <v>626</v>
      </c>
      <c r="J21" s="317"/>
      <c r="K21" s="114">
        <v>63</v>
      </c>
      <c r="L21" s="311"/>
    </row>
    <row r="22" spans="2:12" ht="30" customHeight="1" x14ac:dyDescent="0.2">
      <c r="B22" s="233">
        <v>2017</v>
      </c>
      <c r="C22" s="177">
        <v>104</v>
      </c>
      <c r="D22" s="114"/>
      <c r="E22" s="114">
        <v>6</v>
      </c>
      <c r="F22" s="116"/>
      <c r="G22" s="114">
        <v>1</v>
      </c>
      <c r="H22" s="116"/>
      <c r="I22" s="318">
        <v>708</v>
      </c>
      <c r="J22" s="317"/>
      <c r="K22" s="114">
        <v>118</v>
      </c>
      <c r="L22" s="311"/>
    </row>
    <row r="23" spans="2:12" ht="30" customHeight="1" x14ac:dyDescent="0.2">
      <c r="B23" s="233">
        <v>2018</v>
      </c>
      <c r="C23" s="177">
        <v>129</v>
      </c>
      <c r="D23" s="114"/>
      <c r="E23" s="114">
        <v>7</v>
      </c>
      <c r="F23" s="116"/>
      <c r="G23" s="114">
        <v>0</v>
      </c>
      <c r="H23" s="116"/>
      <c r="I23" s="318">
        <v>754</v>
      </c>
      <c r="J23" s="317"/>
      <c r="K23" s="114">
        <v>156</v>
      </c>
      <c r="L23" s="311"/>
    </row>
    <row r="24" spans="2:12" ht="30" customHeight="1" x14ac:dyDescent="0.2">
      <c r="B24" s="233">
        <v>2019</v>
      </c>
      <c r="C24" s="177">
        <v>117</v>
      </c>
      <c r="D24" s="114"/>
      <c r="E24" s="114">
        <v>6</v>
      </c>
      <c r="F24" s="116"/>
      <c r="G24" s="114">
        <v>1</v>
      </c>
      <c r="H24" s="116"/>
      <c r="I24" s="318">
        <v>852</v>
      </c>
      <c r="J24" s="317"/>
      <c r="K24" s="114">
        <v>112</v>
      </c>
      <c r="L24" s="311"/>
    </row>
    <row r="25" spans="2:12" ht="13.5" customHeight="1" thickBot="1" x14ac:dyDescent="0.25">
      <c r="B25" s="233"/>
      <c r="C25" s="237"/>
      <c r="D25" s="238"/>
      <c r="E25" s="238"/>
      <c r="F25" s="239"/>
      <c r="G25" s="238"/>
      <c r="H25" s="239"/>
      <c r="I25" s="319"/>
      <c r="J25" s="320"/>
      <c r="K25" s="312"/>
      <c r="L25" s="313"/>
    </row>
    <row r="26" spans="2:12" s="3" customFormat="1" ht="18.75" customHeight="1" x14ac:dyDescent="0.2"/>
    <row r="27" spans="2:12" s="3" customFormat="1" ht="20.100000000000001" customHeight="1" x14ac:dyDescent="0.2">
      <c r="B27" s="6"/>
    </row>
    <row r="28" spans="2:12" s="3" customFormat="1" ht="20.100000000000001" customHeight="1" x14ac:dyDescent="0.2">
      <c r="B28" s="6"/>
    </row>
    <row r="29" spans="2:12" s="3" customFormat="1" ht="20.100000000000001" customHeight="1" x14ac:dyDescent="0.2">
      <c r="B29" s="6"/>
    </row>
    <row r="30" spans="2:12" s="3" customFormat="1" ht="20.100000000000001" customHeight="1" x14ac:dyDescent="0.2">
      <c r="B30" s="6"/>
    </row>
    <row r="31" spans="2:12" s="3" customFormat="1" ht="20.100000000000001" customHeight="1" x14ac:dyDescent="0.2">
      <c r="B31" s="6"/>
    </row>
    <row r="32" spans="2:12" s="3" customFormat="1" ht="20.100000000000001" customHeight="1" x14ac:dyDescent="0.2">
      <c r="B32" s="6"/>
    </row>
    <row r="33" spans="2:12" ht="20.100000000000001" customHeight="1" x14ac:dyDescent="0.2"/>
    <row r="34" spans="2:12" ht="20.100000000000001" customHeight="1" x14ac:dyDescent="0.2"/>
    <row r="35" spans="2:12" ht="20.100000000000001" customHeight="1" x14ac:dyDescent="0.2"/>
    <row r="36" spans="2:12" ht="20.100000000000001" customHeight="1" x14ac:dyDescent="0.2"/>
    <row r="37" spans="2:12" ht="20.100000000000001" customHeight="1" x14ac:dyDescent="0.2"/>
    <row r="38" spans="2:12" ht="20.100000000000001" customHeight="1" x14ac:dyDescent="0.2"/>
    <row r="39" spans="2:12" ht="20.100000000000001" customHeight="1" x14ac:dyDescent="0.2"/>
    <row r="40" spans="2:12" ht="20.100000000000001" customHeight="1" x14ac:dyDescent="0.2"/>
    <row r="41" spans="2:12" ht="20.100000000000001" customHeight="1" x14ac:dyDescent="0.2"/>
    <row r="43" spans="2:12" ht="62.25" customHeight="1" x14ac:dyDescent="0.25">
      <c r="B43" s="375" t="s">
        <v>190</v>
      </c>
      <c r="C43" s="375"/>
      <c r="D43" s="375"/>
      <c r="E43" s="375"/>
      <c r="F43" s="375"/>
      <c r="G43" s="375"/>
      <c r="H43" s="375"/>
      <c r="I43" s="375"/>
      <c r="J43" s="375"/>
      <c r="K43" s="375"/>
      <c r="L43" s="375"/>
    </row>
    <row r="45" spans="2:12" ht="18" x14ac:dyDescent="0.2">
      <c r="K45" s="363"/>
      <c r="L45" s="363"/>
    </row>
  </sheetData>
  <mergeCells count="12">
    <mergeCell ref="G7:H8"/>
    <mergeCell ref="K45:L45"/>
    <mergeCell ref="B2:L2"/>
    <mergeCell ref="B4:L4"/>
    <mergeCell ref="B5:L5"/>
    <mergeCell ref="B6:B8"/>
    <mergeCell ref="C6:H6"/>
    <mergeCell ref="I6:J8"/>
    <mergeCell ref="K6:L8"/>
    <mergeCell ref="C7:D8"/>
    <mergeCell ref="E7:F8"/>
    <mergeCell ref="B43:L43"/>
  </mergeCells>
  <phoneticPr fontId="11" type="noConversion"/>
  <printOptions horizontalCentered="1" verticalCentered="1"/>
  <pageMargins left="0" right="0" top="0" bottom="0" header="0" footer="0"/>
  <pageSetup paperSize="9" scale="66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2:X38"/>
  <sheetViews>
    <sheetView showGridLines="0" view="pageBreakPreview" topLeftCell="A2" zoomScale="78" zoomScaleNormal="62" zoomScaleSheetLayoutView="78" zoomScalePageLayoutView="62" workbookViewId="0">
      <selection activeCell="R21" sqref="R21"/>
    </sheetView>
  </sheetViews>
  <sheetFormatPr baseColWidth="10" defaultColWidth="11.42578125" defaultRowHeight="12.75" x14ac:dyDescent="0.2"/>
  <cols>
    <col min="1" max="1" width="11.42578125" style="2"/>
    <col min="2" max="2" width="18.7109375" style="2" customWidth="1"/>
    <col min="3" max="3" width="11.42578125" style="2" customWidth="1"/>
    <col min="4" max="4" width="3.7109375" style="2" customWidth="1"/>
    <col min="5" max="5" width="11.7109375" style="2" customWidth="1"/>
    <col min="6" max="6" width="3.7109375" style="2" customWidth="1"/>
    <col min="7" max="7" width="15.7109375" style="2" customWidth="1"/>
    <col min="8" max="8" width="3.42578125" style="2" customWidth="1"/>
    <col min="9" max="9" width="17" style="2" customWidth="1"/>
    <col min="10" max="10" width="3.7109375" style="2" customWidth="1"/>
    <col min="11" max="11" width="11" style="2" customWidth="1"/>
    <col min="12" max="12" width="6.7109375" style="2" customWidth="1"/>
    <col min="13" max="13" width="11.42578125" style="2" customWidth="1"/>
    <col min="14" max="14" width="6.7109375" style="2" customWidth="1"/>
    <col min="15" max="15" width="11.42578125" style="2" customWidth="1"/>
    <col min="16" max="16" width="6.7109375" style="2" customWidth="1"/>
    <col min="17" max="17" width="11.42578125" style="2"/>
    <col min="18" max="18" width="13.85546875" style="2" customWidth="1"/>
    <col min="19" max="19" width="15.42578125" style="2" customWidth="1"/>
    <col min="20" max="20" width="17.28515625" style="2" customWidth="1"/>
    <col min="21" max="21" width="21.42578125" style="2" customWidth="1"/>
    <col min="22" max="22" width="13.7109375" style="2" customWidth="1"/>
    <col min="23" max="23" width="13.85546875" style="2" customWidth="1"/>
    <col min="24" max="16384" width="11.42578125" style="2"/>
  </cols>
  <sheetData>
    <row r="2" spans="1:24" ht="18" x14ac:dyDescent="0.2">
      <c r="A2" s="30"/>
      <c r="B2" s="324" t="s">
        <v>200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24" s="33" customFormat="1" ht="18" x14ac:dyDescent="0.2">
      <c r="A3" s="83"/>
      <c r="B3" s="333" t="s">
        <v>124</v>
      </c>
      <c r="C3" s="333"/>
      <c r="D3" s="333"/>
      <c r="E3" s="333"/>
      <c r="F3" s="77"/>
      <c r="G3" s="77"/>
      <c r="H3" s="77"/>
      <c r="I3" s="77"/>
      <c r="J3" s="83"/>
      <c r="K3" s="83"/>
      <c r="L3" s="83"/>
      <c r="M3" s="83"/>
      <c r="N3" s="83"/>
      <c r="O3" s="83"/>
      <c r="P3" s="83"/>
    </row>
    <row r="4" spans="1:24" s="33" customFormat="1" ht="45" customHeight="1" x14ac:dyDescent="0.2">
      <c r="A4" s="83"/>
      <c r="B4" s="326" t="s">
        <v>134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4" s="34" customFormat="1" ht="30" customHeight="1" thickBot="1" x14ac:dyDescent="0.25">
      <c r="A5" s="83"/>
      <c r="B5" s="327">
        <v>2019</v>
      </c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</row>
    <row r="6" spans="1:24" s="24" customFormat="1" ht="47.25" customHeight="1" thickBot="1" x14ac:dyDescent="0.25">
      <c r="B6" s="336" t="s">
        <v>3</v>
      </c>
      <c r="C6" s="158" t="s">
        <v>39</v>
      </c>
      <c r="D6" s="158"/>
      <c r="E6" s="158"/>
      <c r="F6" s="158"/>
      <c r="G6" s="158"/>
      <c r="H6" s="158"/>
      <c r="I6" s="158"/>
      <c r="J6" s="158"/>
      <c r="K6" s="338" t="s">
        <v>43</v>
      </c>
      <c r="L6" s="338"/>
      <c r="M6" s="338" t="s">
        <v>152</v>
      </c>
      <c r="N6" s="338"/>
      <c r="O6" s="339" t="s">
        <v>41</v>
      </c>
      <c r="P6" s="339"/>
      <c r="Q6" s="57"/>
      <c r="R6" s="84" t="s">
        <v>0</v>
      </c>
      <c r="S6" s="84" t="s">
        <v>1</v>
      </c>
      <c r="T6" s="84" t="s">
        <v>2</v>
      </c>
      <c r="U6" s="96" t="s">
        <v>148</v>
      </c>
      <c r="V6" s="96"/>
      <c r="W6" s="57"/>
      <c r="X6" s="57"/>
    </row>
    <row r="7" spans="1:24" s="24" customFormat="1" ht="52.5" customHeight="1" thickBot="1" x14ac:dyDescent="0.25">
      <c r="B7" s="336"/>
      <c r="C7" s="337" t="s">
        <v>0</v>
      </c>
      <c r="D7" s="337"/>
      <c r="E7" s="337" t="s">
        <v>1</v>
      </c>
      <c r="F7" s="337"/>
      <c r="G7" s="337" t="s">
        <v>2</v>
      </c>
      <c r="H7" s="337"/>
      <c r="I7" s="337" t="s">
        <v>148</v>
      </c>
      <c r="J7" s="337"/>
      <c r="K7" s="337"/>
      <c r="L7" s="337"/>
      <c r="M7" s="337"/>
      <c r="N7" s="337"/>
      <c r="O7" s="339"/>
      <c r="P7" s="339"/>
      <c r="Q7" s="57"/>
      <c r="R7" s="121">
        <f>C21</f>
        <v>266</v>
      </c>
      <c r="S7" s="122">
        <f>E21</f>
        <v>150</v>
      </c>
      <c r="T7" s="122">
        <f>G21</f>
        <v>3</v>
      </c>
      <c r="U7" s="86"/>
      <c r="V7" s="86"/>
      <c r="W7" s="57"/>
      <c r="X7" s="58"/>
    </row>
    <row r="8" spans="1:24" ht="24.95" customHeight="1" x14ac:dyDescent="0.2">
      <c r="B8" s="154" t="s">
        <v>4</v>
      </c>
      <c r="C8" s="160">
        <v>10</v>
      </c>
      <c r="D8" s="161"/>
      <c r="E8" s="161">
        <v>12</v>
      </c>
      <c r="F8" s="161"/>
      <c r="G8" s="161">
        <v>1</v>
      </c>
      <c r="H8" s="161"/>
      <c r="I8" s="161">
        <v>0</v>
      </c>
      <c r="J8" s="161"/>
      <c r="K8" s="161">
        <v>95</v>
      </c>
      <c r="L8" s="161"/>
      <c r="M8" s="161">
        <v>0</v>
      </c>
      <c r="N8" s="161"/>
      <c r="O8" s="161">
        <v>7</v>
      </c>
      <c r="P8" s="162"/>
      <c r="Q8" s="57"/>
      <c r="R8" s="99" t="s">
        <v>43</v>
      </c>
      <c r="S8" s="99" t="s">
        <v>88</v>
      </c>
      <c r="T8" s="99" t="s">
        <v>41</v>
      </c>
      <c r="U8" s="53"/>
      <c r="V8" s="53"/>
      <c r="W8" s="57"/>
      <c r="X8" s="57"/>
    </row>
    <row r="9" spans="1:24" ht="24.95" customHeight="1" x14ac:dyDescent="0.2">
      <c r="B9" s="154" t="s">
        <v>5</v>
      </c>
      <c r="C9" s="163">
        <v>29</v>
      </c>
      <c r="D9" s="155"/>
      <c r="E9" s="155">
        <v>17</v>
      </c>
      <c r="F9" s="155"/>
      <c r="G9" s="155">
        <v>0</v>
      </c>
      <c r="H9" s="155"/>
      <c r="I9" s="155">
        <v>0</v>
      </c>
      <c r="J9" s="155"/>
      <c r="K9" s="155">
        <v>84</v>
      </c>
      <c r="L9" s="155"/>
      <c r="M9" s="155">
        <v>0</v>
      </c>
      <c r="N9" s="155"/>
      <c r="O9" s="155">
        <v>10</v>
      </c>
      <c r="P9" s="164"/>
      <c r="Q9" s="57"/>
      <c r="R9" s="120">
        <f>K21</f>
        <v>979</v>
      </c>
      <c r="S9" s="120">
        <f>M21</f>
        <v>10</v>
      </c>
      <c r="T9" s="120">
        <f>O21</f>
        <v>154</v>
      </c>
      <c r="U9" s="57"/>
      <c r="V9" s="57"/>
      <c r="W9" s="57"/>
      <c r="X9" s="57"/>
    </row>
    <row r="10" spans="1:24" ht="24.95" customHeight="1" x14ac:dyDescent="0.2">
      <c r="B10" s="154" t="s">
        <v>6</v>
      </c>
      <c r="C10" s="163">
        <v>28</v>
      </c>
      <c r="D10" s="155"/>
      <c r="E10" s="155">
        <v>12</v>
      </c>
      <c r="F10" s="155"/>
      <c r="G10" s="155">
        <v>0</v>
      </c>
      <c r="H10" s="155"/>
      <c r="I10" s="155">
        <v>0</v>
      </c>
      <c r="J10" s="155"/>
      <c r="K10" s="155">
        <v>85</v>
      </c>
      <c r="L10" s="155"/>
      <c r="M10" s="155">
        <v>0</v>
      </c>
      <c r="N10" s="155"/>
      <c r="O10" s="155">
        <v>11</v>
      </c>
      <c r="P10" s="164"/>
      <c r="Q10" s="57"/>
      <c r="R10" s="57"/>
      <c r="S10" s="57"/>
      <c r="T10" s="57"/>
      <c r="U10" s="57"/>
      <c r="V10" s="57"/>
      <c r="W10" s="57"/>
      <c r="X10" s="57"/>
    </row>
    <row r="11" spans="1:24" ht="24.95" customHeight="1" x14ac:dyDescent="0.2">
      <c r="B11" s="154" t="s">
        <v>7</v>
      </c>
      <c r="C11" s="163">
        <v>31</v>
      </c>
      <c r="D11" s="155"/>
      <c r="E11" s="155">
        <v>17</v>
      </c>
      <c r="F11" s="155"/>
      <c r="G11" s="155">
        <v>0</v>
      </c>
      <c r="H11" s="155"/>
      <c r="I11" s="155">
        <v>0</v>
      </c>
      <c r="J11" s="155"/>
      <c r="K11" s="155">
        <v>99</v>
      </c>
      <c r="L11" s="155"/>
      <c r="M11" s="155">
        <v>1</v>
      </c>
      <c r="N11" s="155"/>
      <c r="O11" s="155">
        <v>14</v>
      </c>
      <c r="P11" s="164"/>
      <c r="Q11" s="57"/>
      <c r="R11" s="57"/>
      <c r="S11" s="57"/>
      <c r="T11" s="57"/>
      <c r="U11" s="57"/>
      <c r="V11" s="57"/>
      <c r="W11" s="57"/>
      <c r="X11" s="57"/>
    </row>
    <row r="12" spans="1:24" ht="24.95" customHeight="1" x14ac:dyDescent="0.2">
      <c r="B12" s="154" t="s">
        <v>8</v>
      </c>
      <c r="C12" s="163">
        <v>29</v>
      </c>
      <c r="D12" s="155"/>
      <c r="E12" s="155">
        <v>20</v>
      </c>
      <c r="F12" s="155"/>
      <c r="G12" s="155">
        <v>0</v>
      </c>
      <c r="H12" s="155"/>
      <c r="I12" s="155">
        <v>0</v>
      </c>
      <c r="J12" s="155"/>
      <c r="K12" s="155">
        <v>100</v>
      </c>
      <c r="L12" s="155"/>
      <c r="M12" s="155">
        <v>2</v>
      </c>
      <c r="N12" s="155"/>
      <c r="O12" s="155">
        <v>12</v>
      </c>
      <c r="P12" s="164"/>
      <c r="Q12" s="57"/>
      <c r="R12" s="57"/>
      <c r="S12" s="57"/>
      <c r="T12" s="57"/>
      <c r="U12" s="57"/>
      <c r="V12" s="57"/>
      <c r="W12" s="57"/>
      <c r="X12" s="57"/>
    </row>
    <row r="13" spans="1:24" ht="24.95" customHeight="1" x14ac:dyDescent="0.2">
      <c r="B13" s="154" t="s">
        <v>9</v>
      </c>
      <c r="C13" s="163">
        <v>25</v>
      </c>
      <c r="D13" s="155"/>
      <c r="E13" s="155">
        <v>12</v>
      </c>
      <c r="F13" s="155"/>
      <c r="G13" s="155">
        <v>0</v>
      </c>
      <c r="H13" s="155"/>
      <c r="I13" s="155">
        <v>0</v>
      </c>
      <c r="J13" s="155"/>
      <c r="K13" s="155">
        <v>71</v>
      </c>
      <c r="L13" s="155"/>
      <c r="M13" s="155">
        <v>1</v>
      </c>
      <c r="N13" s="155"/>
      <c r="O13" s="155">
        <v>10</v>
      </c>
      <c r="P13" s="164"/>
    </row>
    <row r="14" spans="1:24" ht="24.95" customHeight="1" x14ac:dyDescent="0.2">
      <c r="B14" s="154" t="s">
        <v>10</v>
      </c>
      <c r="C14" s="163">
        <v>19</v>
      </c>
      <c r="D14" s="155"/>
      <c r="E14" s="155">
        <v>13</v>
      </c>
      <c r="F14" s="155"/>
      <c r="G14" s="155">
        <v>1</v>
      </c>
      <c r="H14" s="155"/>
      <c r="I14" s="155">
        <v>0</v>
      </c>
      <c r="J14" s="155"/>
      <c r="K14" s="155">
        <v>74</v>
      </c>
      <c r="L14" s="155"/>
      <c r="M14" s="155">
        <v>2</v>
      </c>
      <c r="N14" s="155"/>
      <c r="O14" s="155">
        <v>11</v>
      </c>
      <c r="P14" s="164"/>
    </row>
    <row r="15" spans="1:24" ht="24.95" customHeight="1" x14ac:dyDescent="0.2">
      <c r="B15" s="154" t="s">
        <v>11</v>
      </c>
      <c r="C15" s="163">
        <v>19</v>
      </c>
      <c r="D15" s="155"/>
      <c r="E15" s="155">
        <v>17</v>
      </c>
      <c r="F15" s="155"/>
      <c r="G15" s="155">
        <v>0</v>
      </c>
      <c r="H15" s="155"/>
      <c r="I15" s="155">
        <v>0</v>
      </c>
      <c r="J15" s="155"/>
      <c r="K15" s="155">
        <v>68</v>
      </c>
      <c r="L15" s="155"/>
      <c r="M15" s="155">
        <v>1</v>
      </c>
      <c r="N15" s="155"/>
      <c r="O15" s="155">
        <v>22</v>
      </c>
      <c r="P15" s="164"/>
    </row>
    <row r="16" spans="1:24" ht="24.95" customHeight="1" x14ac:dyDescent="0.2">
      <c r="B16" s="154" t="s">
        <v>12</v>
      </c>
      <c r="C16" s="163">
        <v>28</v>
      </c>
      <c r="D16" s="155"/>
      <c r="E16" s="155">
        <v>10</v>
      </c>
      <c r="F16" s="155"/>
      <c r="G16" s="155">
        <v>0</v>
      </c>
      <c r="H16" s="155"/>
      <c r="I16" s="155">
        <v>0</v>
      </c>
      <c r="J16" s="155"/>
      <c r="K16" s="155">
        <v>84</v>
      </c>
      <c r="L16" s="155"/>
      <c r="M16" s="155">
        <v>1</v>
      </c>
      <c r="N16" s="155"/>
      <c r="O16" s="155">
        <v>15</v>
      </c>
      <c r="P16" s="164"/>
    </row>
    <row r="17" spans="2:16" ht="24.95" customHeight="1" x14ac:dyDescent="0.2">
      <c r="B17" s="154" t="s">
        <v>13</v>
      </c>
      <c r="C17" s="163">
        <v>10</v>
      </c>
      <c r="D17" s="155"/>
      <c r="E17" s="155">
        <v>5</v>
      </c>
      <c r="F17" s="155"/>
      <c r="G17" s="155">
        <v>1</v>
      </c>
      <c r="H17" s="155"/>
      <c r="I17" s="155">
        <v>0</v>
      </c>
      <c r="J17" s="155"/>
      <c r="K17" s="155">
        <v>70</v>
      </c>
      <c r="L17" s="155"/>
      <c r="M17" s="155">
        <v>0</v>
      </c>
      <c r="N17" s="155"/>
      <c r="O17" s="155">
        <v>8</v>
      </c>
      <c r="P17" s="164"/>
    </row>
    <row r="18" spans="2:16" ht="24.95" customHeight="1" x14ac:dyDescent="0.2">
      <c r="B18" s="154" t="s">
        <v>14</v>
      </c>
      <c r="C18" s="163">
        <v>21</v>
      </c>
      <c r="D18" s="155"/>
      <c r="E18" s="155">
        <v>7</v>
      </c>
      <c r="F18" s="155"/>
      <c r="G18" s="155">
        <v>0</v>
      </c>
      <c r="H18" s="155"/>
      <c r="I18" s="155">
        <v>0</v>
      </c>
      <c r="J18" s="155"/>
      <c r="K18" s="155">
        <v>84</v>
      </c>
      <c r="L18" s="155"/>
      <c r="M18" s="155">
        <v>1</v>
      </c>
      <c r="N18" s="155"/>
      <c r="O18" s="155">
        <v>19</v>
      </c>
      <c r="P18" s="164"/>
    </row>
    <row r="19" spans="2:16" ht="24.95" customHeight="1" x14ac:dyDescent="0.2">
      <c r="B19" s="154" t="s">
        <v>15</v>
      </c>
      <c r="C19" s="163">
        <v>17</v>
      </c>
      <c r="D19" s="155"/>
      <c r="E19" s="155">
        <v>8</v>
      </c>
      <c r="F19" s="155"/>
      <c r="G19" s="155">
        <v>0</v>
      </c>
      <c r="H19" s="155"/>
      <c r="I19" s="155">
        <v>0</v>
      </c>
      <c r="J19" s="155"/>
      <c r="K19" s="155">
        <v>65</v>
      </c>
      <c r="L19" s="155"/>
      <c r="M19" s="155">
        <v>1</v>
      </c>
      <c r="N19" s="155"/>
      <c r="O19" s="155">
        <v>15</v>
      </c>
      <c r="P19" s="164"/>
    </row>
    <row r="20" spans="2:16" ht="13.5" customHeight="1" thickBot="1" x14ac:dyDescent="0.25">
      <c r="B20" s="154"/>
      <c r="C20" s="165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7"/>
    </row>
    <row r="21" spans="2:16" ht="40.5" customHeight="1" x14ac:dyDescent="0.2">
      <c r="B21" s="156" t="s">
        <v>16</v>
      </c>
      <c r="C21" s="159">
        <f>SUM(C8:C20)</f>
        <v>266</v>
      </c>
      <c r="D21" s="157"/>
      <c r="E21" s="157">
        <f>SUM(E8:E20)</f>
        <v>150</v>
      </c>
      <c r="F21" s="157"/>
      <c r="G21" s="157">
        <f>SUM(G8:G20)</f>
        <v>3</v>
      </c>
      <c r="H21" s="157"/>
      <c r="I21" s="157">
        <f>SUM(I8:I20)</f>
        <v>0</v>
      </c>
      <c r="J21" s="157"/>
      <c r="K21" s="157">
        <f>SUM(K8:K20)</f>
        <v>979</v>
      </c>
      <c r="L21" s="157"/>
      <c r="M21" s="157">
        <f>SUM(M8:M20)</f>
        <v>10</v>
      </c>
      <c r="N21" s="157"/>
      <c r="O21" s="157">
        <f>SUM(O8:O20)</f>
        <v>154</v>
      </c>
      <c r="P21" s="157"/>
    </row>
    <row r="22" spans="2:16" ht="9" customHeight="1" x14ac:dyDescent="0.2"/>
    <row r="23" spans="2:16" ht="27" customHeight="1" x14ac:dyDescent="0.2"/>
    <row r="24" spans="2:16" s="16" customFormat="1" ht="30" customHeight="1" x14ac:dyDescent="0.2"/>
    <row r="25" spans="2:16" s="16" customFormat="1" ht="13.5" customHeight="1" x14ac:dyDescent="0.2">
      <c r="B25" s="6"/>
    </row>
    <row r="26" spans="2:16" ht="13.5" customHeight="1" x14ac:dyDescent="0.2">
      <c r="B26" s="12"/>
    </row>
    <row r="27" spans="2:16" ht="13.5" customHeight="1" x14ac:dyDescent="0.2">
      <c r="B27" s="12"/>
    </row>
    <row r="28" spans="2:16" ht="13.5" customHeight="1" x14ac:dyDescent="0.2">
      <c r="B28" s="12"/>
    </row>
    <row r="29" spans="2:16" ht="13.5" customHeight="1" x14ac:dyDescent="0.2">
      <c r="B29" s="12"/>
    </row>
    <row r="30" spans="2:16" ht="13.5" customHeight="1" x14ac:dyDescent="0.2">
      <c r="B30" s="12"/>
    </row>
    <row r="31" spans="2:16" ht="13.5" customHeight="1" x14ac:dyDescent="0.2">
      <c r="B31" s="12"/>
    </row>
    <row r="32" spans="2:16" ht="13.5" customHeight="1" x14ac:dyDescent="0.2">
      <c r="B32" s="12"/>
    </row>
    <row r="33" spans="2:16" s="16" customFormat="1" ht="13.5" customHeight="1" x14ac:dyDescent="0.2"/>
    <row r="34" spans="2:16" s="16" customFormat="1" ht="13.5" customHeight="1" x14ac:dyDescent="0.2"/>
    <row r="35" spans="2:16" ht="30" customHeight="1" x14ac:dyDescent="0.2"/>
    <row r="36" spans="2:16" s="16" customFormat="1" ht="72" customHeight="1" x14ac:dyDescent="0.25">
      <c r="B36" s="334" t="s">
        <v>190</v>
      </c>
      <c r="C36" s="335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</row>
    <row r="37" spans="2:16" s="16" customFormat="1" ht="12" x14ac:dyDescent="0.2">
      <c r="B37" s="7"/>
    </row>
    <row r="38" spans="2:16" s="16" customFormat="1" ht="12" x14ac:dyDescent="0.2"/>
  </sheetData>
  <mergeCells count="13">
    <mergeCell ref="B2:P2"/>
    <mergeCell ref="B4:P4"/>
    <mergeCell ref="B5:P5"/>
    <mergeCell ref="B3:E3"/>
    <mergeCell ref="B36:P36"/>
    <mergeCell ref="B6:B7"/>
    <mergeCell ref="C7:D7"/>
    <mergeCell ref="E7:F7"/>
    <mergeCell ref="G7:H7"/>
    <mergeCell ref="K6:L7"/>
    <mergeCell ref="M6:N7"/>
    <mergeCell ref="O6:P7"/>
    <mergeCell ref="I7:J7"/>
  </mergeCells>
  <phoneticPr fontId="11" type="noConversion"/>
  <printOptions horizontalCentered="1" verticalCentered="1"/>
  <pageMargins left="0" right="0" top="0" bottom="0" header="0" footer="0"/>
  <pageSetup paperSize="9" scale="63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S94"/>
  <sheetViews>
    <sheetView showGridLines="0" view="pageBreakPreview" zoomScale="86" zoomScaleNormal="84" zoomScaleSheetLayoutView="86" zoomScalePageLayoutView="84" workbookViewId="0">
      <selection activeCell="G79" sqref="G79"/>
    </sheetView>
  </sheetViews>
  <sheetFormatPr baseColWidth="10" defaultColWidth="11.42578125" defaultRowHeight="12.75" x14ac:dyDescent="0.2"/>
  <cols>
    <col min="1" max="1" width="5.28515625" style="2" customWidth="1"/>
    <col min="2" max="2" width="41.140625" style="2" customWidth="1"/>
    <col min="3" max="3" width="10" style="43" customWidth="1"/>
    <col min="4" max="4" width="3.7109375" style="43" customWidth="1"/>
    <col min="5" max="5" width="29.7109375" style="43" customWidth="1"/>
    <col min="6" max="6" width="3.7109375" style="43" customWidth="1"/>
    <col min="7" max="7" width="13.140625" style="43" customWidth="1"/>
    <col min="8" max="8" width="3.7109375" style="43" customWidth="1"/>
    <col min="9" max="9" width="16.42578125" style="43" customWidth="1"/>
    <col min="10" max="10" width="4.28515625" style="43" customWidth="1"/>
    <col min="11" max="11" width="14.85546875" style="43" customWidth="1"/>
    <col min="12" max="12" width="3.7109375" style="43" customWidth="1"/>
    <col min="13" max="13" width="11.7109375" style="43" customWidth="1"/>
    <col min="14" max="14" width="3.7109375" style="43" customWidth="1"/>
    <col min="15" max="15" width="11.42578125" style="43" customWidth="1"/>
    <col min="16" max="16" width="3.7109375" style="43" customWidth="1"/>
    <col min="17" max="17" width="11.7109375" style="43" customWidth="1"/>
    <col min="18" max="18" width="3.7109375" style="2" customWidth="1"/>
    <col min="19" max="19" width="4.42578125" style="2" customWidth="1"/>
    <col min="20" max="16384" width="11.42578125" style="2"/>
  </cols>
  <sheetData>
    <row r="2" spans="2:19" ht="18" x14ac:dyDescent="0.2">
      <c r="B2" s="344" t="s">
        <v>201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</row>
    <row r="3" spans="2:19" s="33" customFormat="1" ht="18" x14ac:dyDescent="0.2">
      <c r="B3" s="77" t="s">
        <v>124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32"/>
      <c r="S3" s="32"/>
    </row>
    <row r="4" spans="2:19" s="33" customFormat="1" ht="44.25" customHeight="1" x14ac:dyDescent="0.2">
      <c r="B4" s="326" t="s">
        <v>135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"/>
    </row>
    <row r="5" spans="2:19" s="33" customFormat="1" ht="24.75" customHeight="1" thickBot="1" x14ac:dyDescent="0.25">
      <c r="B5" s="326">
        <v>2019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"/>
    </row>
    <row r="6" spans="2:19" ht="25.5" customHeight="1" thickBot="1" x14ac:dyDescent="0.25">
      <c r="B6" s="346" t="s">
        <v>138</v>
      </c>
      <c r="C6" s="347" t="s">
        <v>38</v>
      </c>
      <c r="D6" s="347"/>
      <c r="E6" s="347"/>
      <c r="F6" s="347"/>
      <c r="G6" s="347"/>
      <c r="H6" s="347"/>
      <c r="I6" s="347"/>
      <c r="J6" s="347"/>
      <c r="K6" s="347"/>
      <c r="L6" s="347"/>
      <c r="M6" s="342" t="s">
        <v>43</v>
      </c>
      <c r="N6" s="342"/>
      <c r="O6" s="342" t="s">
        <v>91</v>
      </c>
      <c r="P6" s="342"/>
      <c r="Q6" s="345" t="s">
        <v>41</v>
      </c>
      <c r="R6" s="345"/>
      <c r="S6" s="21"/>
    </row>
    <row r="7" spans="2:19" ht="34.5" customHeight="1" thickBot="1" x14ac:dyDescent="0.25">
      <c r="B7" s="346"/>
      <c r="C7" s="343" t="s">
        <v>0</v>
      </c>
      <c r="D7" s="343"/>
      <c r="E7" s="343" t="s">
        <v>18</v>
      </c>
      <c r="F7" s="343"/>
      <c r="G7" s="343" t="s">
        <v>2</v>
      </c>
      <c r="H7" s="343"/>
      <c r="I7" s="343" t="s">
        <v>74</v>
      </c>
      <c r="J7" s="343"/>
      <c r="K7" s="341" t="s">
        <v>148</v>
      </c>
      <c r="L7" s="341"/>
      <c r="M7" s="343"/>
      <c r="N7" s="343"/>
      <c r="O7" s="343"/>
      <c r="P7" s="343"/>
      <c r="Q7" s="341"/>
      <c r="R7" s="341"/>
      <c r="S7" s="21"/>
    </row>
    <row r="8" spans="2:19" ht="7.5" customHeight="1" x14ac:dyDescent="0.2">
      <c r="B8" s="169"/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4"/>
      <c r="S8" s="5"/>
    </row>
    <row r="9" spans="2:19" ht="15.75" x14ac:dyDescent="0.2">
      <c r="B9" s="169" t="s">
        <v>182</v>
      </c>
      <c r="C9" s="175">
        <f>SUM(C10:C11)</f>
        <v>6</v>
      </c>
      <c r="D9" s="116"/>
      <c r="E9" s="116">
        <f>SUM(E10:E11)</f>
        <v>21</v>
      </c>
      <c r="F9" s="116"/>
      <c r="G9" s="116">
        <f>SUM(G10:G11)</f>
        <v>0</v>
      </c>
      <c r="H9" s="116"/>
      <c r="I9" s="116">
        <f>SUM(I10:I11)</f>
        <v>0</v>
      </c>
      <c r="J9" s="116"/>
      <c r="K9" s="116">
        <f>SUM(K10:K11)</f>
        <v>0</v>
      </c>
      <c r="L9" s="116"/>
      <c r="M9" s="116">
        <f>SUM(M10:M11)</f>
        <v>21</v>
      </c>
      <c r="N9" s="116"/>
      <c r="O9" s="116">
        <f>SUM(O10:O11)</f>
        <v>0</v>
      </c>
      <c r="P9" s="116"/>
      <c r="Q9" s="116">
        <f>SUM(Q10:Q11)</f>
        <v>7</v>
      </c>
      <c r="R9" s="176"/>
      <c r="S9" s="5"/>
    </row>
    <row r="10" spans="2:19" ht="15.75" x14ac:dyDescent="0.2">
      <c r="B10" s="170" t="s">
        <v>82</v>
      </c>
      <c r="C10" s="177">
        <v>1</v>
      </c>
      <c r="D10" s="116"/>
      <c r="E10" s="114">
        <v>15</v>
      </c>
      <c r="F10" s="116"/>
      <c r="G10" s="114">
        <v>0</v>
      </c>
      <c r="H10" s="116"/>
      <c r="I10" s="114">
        <v>0</v>
      </c>
      <c r="J10" s="116"/>
      <c r="K10" s="114">
        <v>0</v>
      </c>
      <c r="L10" s="116"/>
      <c r="M10" s="114">
        <v>18</v>
      </c>
      <c r="N10" s="116"/>
      <c r="O10" s="114">
        <v>0</v>
      </c>
      <c r="P10" s="116"/>
      <c r="Q10" s="114">
        <v>6</v>
      </c>
      <c r="R10" s="176"/>
      <c r="S10" s="5"/>
    </row>
    <row r="11" spans="2:19" ht="15.75" x14ac:dyDescent="0.2">
      <c r="B11" s="170" t="s">
        <v>64</v>
      </c>
      <c r="C11" s="177">
        <v>5</v>
      </c>
      <c r="D11" s="116"/>
      <c r="E11" s="114">
        <v>6</v>
      </c>
      <c r="F11" s="116"/>
      <c r="G11" s="114">
        <v>0</v>
      </c>
      <c r="H11" s="116"/>
      <c r="I11" s="114">
        <v>0</v>
      </c>
      <c r="J11" s="116"/>
      <c r="K11" s="114">
        <v>0</v>
      </c>
      <c r="L11" s="116"/>
      <c r="M11" s="114">
        <v>3</v>
      </c>
      <c r="N11" s="116"/>
      <c r="O11" s="114">
        <v>0</v>
      </c>
      <c r="P11" s="116"/>
      <c r="Q11" s="114">
        <v>1</v>
      </c>
      <c r="R11" s="176"/>
      <c r="S11" s="5"/>
    </row>
    <row r="12" spans="2:19" ht="15.75" x14ac:dyDescent="0.2">
      <c r="B12" s="169" t="s">
        <v>151</v>
      </c>
      <c r="C12" s="175">
        <f>SUM(C13)</f>
        <v>0</v>
      </c>
      <c r="D12" s="116"/>
      <c r="E12" s="116">
        <f>SUM(E13)</f>
        <v>2</v>
      </c>
      <c r="F12" s="116"/>
      <c r="G12" s="116">
        <f>SUM(G13:G16)</f>
        <v>0</v>
      </c>
      <c r="H12" s="116"/>
      <c r="I12" s="116">
        <f>SUM(I13:I16)</f>
        <v>0</v>
      </c>
      <c r="J12" s="116"/>
      <c r="K12" s="116">
        <f>SUM(K13:K16)</f>
        <v>0</v>
      </c>
      <c r="L12" s="116"/>
      <c r="M12" s="116">
        <f>SUM(M13)</f>
        <v>3</v>
      </c>
      <c r="N12" s="116"/>
      <c r="O12" s="116">
        <f>SUM(O13)</f>
        <v>0</v>
      </c>
      <c r="P12" s="116"/>
      <c r="Q12" s="116">
        <f>SUM(Q13)</f>
        <v>0</v>
      </c>
      <c r="R12" s="176"/>
      <c r="S12" s="5"/>
    </row>
    <row r="13" spans="2:19" ht="15.75" x14ac:dyDescent="0.2">
      <c r="B13" s="170" t="s">
        <v>110</v>
      </c>
      <c r="C13" s="177">
        <v>0</v>
      </c>
      <c r="D13" s="116"/>
      <c r="E13" s="114">
        <v>2</v>
      </c>
      <c r="F13" s="116"/>
      <c r="G13" s="114">
        <v>0</v>
      </c>
      <c r="H13" s="116"/>
      <c r="I13" s="114">
        <v>0</v>
      </c>
      <c r="J13" s="116"/>
      <c r="K13" s="114">
        <v>0</v>
      </c>
      <c r="L13" s="116"/>
      <c r="M13" s="114">
        <v>3</v>
      </c>
      <c r="N13" s="116"/>
      <c r="O13" s="114">
        <v>0</v>
      </c>
      <c r="P13" s="116"/>
      <c r="Q13" s="114">
        <v>0</v>
      </c>
      <c r="R13" s="176"/>
      <c r="S13" s="4"/>
    </row>
    <row r="14" spans="2:19" ht="15.75" x14ac:dyDescent="0.2">
      <c r="B14" s="169" t="s">
        <v>80</v>
      </c>
      <c r="C14" s="175">
        <f>SUM(C15:D18)</f>
        <v>152</v>
      </c>
      <c r="D14" s="116"/>
      <c r="E14" s="116">
        <f>SUM(E15:E18)</f>
        <v>0</v>
      </c>
      <c r="F14" s="116"/>
      <c r="G14" s="116">
        <f>SUM(G15:G18)</f>
        <v>0</v>
      </c>
      <c r="H14" s="116"/>
      <c r="I14" s="116">
        <f>SUM(I15:I18)</f>
        <v>0</v>
      </c>
      <c r="J14" s="116"/>
      <c r="K14" s="116">
        <f>SUM(K15:K18)</f>
        <v>0</v>
      </c>
      <c r="L14" s="116"/>
      <c r="M14" s="116">
        <f>SUM(M15:M18)</f>
        <v>25</v>
      </c>
      <c r="N14" s="116"/>
      <c r="O14" s="116">
        <f>SUM(O15:O18)</f>
        <v>0</v>
      </c>
      <c r="P14" s="116"/>
      <c r="Q14" s="116">
        <f>SUM(Q15:Q18)</f>
        <v>8</v>
      </c>
      <c r="R14" s="176"/>
      <c r="S14" s="5"/>
    </row>
    <row r="15" spans="2:19" ht="15.75" x14ac:dyDescent="0.2">
      <c r="B15" s="170" t="s">
        <v>80</v>
      </c>
      <c r="C15" s="177">
        <v>121</v>
      </c>
      <c r="D15" s="116"/>
      <c r="E15" s="114">
        <v>0</v>
      </c>
      <c r="F15" s="116"/>
      <c r="G15" s="114">
        <v>0</v>
      </c>
      <c r="H15" s="116"/>
      <c r="I15" s="114">
        <v>0</v>
      </c>
      <c r="J15" s="116"/>
      <c r="K15" s="114">
        <v>0</v>
      </c>
      <c r="L15" s="116"/>
      <c r="M15" s="114">
        <v>18</v>
      </c>
      <c r="N15" s="116"/>
      <c r="O15" s="114">
        <v>0</v>
      </c>
      <c r="P15" s="116"/>
      <c r="Q15" s="114">
        <v>7</v>
      </c>
      <c r="R15" s="176"/>
      <c r="S15" s="4"/>
    </row>
    <row r="16" spans="2:19" ht="15.75" x14ac:dyDescent="0.2">
      <c r="B16" s="170" t="s">
        <v>103</v>
      </c>
      <c r="C16" s="177">
        <v>8</v>
      </c>
      <c r="D16" s="116"/>
      <c r="E16" s="114">
        <v>0</v>
      </c>
      <c r="F16" s="116"/>
      <c r="G16" s="114">
        <v>0</v>
      </c>
      <c r="H16" s="116"/>
      <c r="I16" s="114">
        <v>0</v>
      </c>
      <c r="J16" s="116"/>
      <c r="K16" s="114">
        <v>0</v>
      </c>
      <c r="L16" s="116"/>
      <c r="M16" s="114">
        <v>5</v>
      </c>
      <c r="N16" s="116"/>
      <c r="O16" s="114">
        <v>0</v>
      </c>
      <c r="P16" s="116"/>
      <c r="Q16" s="114">
        <v>0</v>
      </c>
      <c r="R16" s="176"/>
      <c r="S16" s="4"/>
    </row>
    <row r="17" spans="2:19" ht="15.75" x14ac:dyDescent="0.2">
      <c r="B17" s="170" t="s">
        <v>165</v>
      </c>
      <c r="C17" s="177">
        <v>0</v>
      </c>
      <c r="D17" s="116"/>
      <c r="E17" s="114">
        <v>0</v>
      </c>
      <c r="F17" s="116"/>
      <c r="G17" s="114">
        <v>0</v>
      </c>
      <c r="H17" s="116"/>
      <c r="I17" s="114">
        <v>0</v>
      </c>
      <c r="J17" s="116"/>
      <c r="K17" s="114">
        <v>0</v>
      </c>
      <c r="L17" s="116"/>
      <c r="M17" s="114">
        <v>0</v>
      </c>
      <c r="N17" s="116"/>
      <c r="O17" s="114">
        <v>0</v>
      </c>
      <c r="P17" s="116"/>
      <c r="Q17" s="114">
        <v>0</v>
      </c>
      <c r="R17" s="176"/>
      <c r="S17" s="4"/>
    </row>
    <row r="18" spans="2:19" ht="15.75" x14ac:dyDescent="0.2">
      <c r="B18" s="170" t="s">
        <v>144</v>
      </c>
      <c r="C18" s="177">
        <v>23</v>
      </c>
      <c r="D18" s="116"/>
      <c r="E18" s="114">
        <v>0</v>
      </c>
      <c r="F18" s="116"/>
      <c r="G18" s="114">
        <v>0</v>
      </c>
      <c r="H18" s="116"/>
      <c r="I18" s="114">
        <v>0</v>
      </c>
      <c r="J18" s="116"/>
      <c r="K18" s="114">
        <v>0</v>
      </c>
      <c r="L18" s="116"/>
      <c r="M18" s="114">
        <v>2</v>
      </c>
      <c r="N18" s="116"/>
      <c r="O18" s="114">
        <v>0</v>
      </c>
      <c r="P18" s="116"/>
      <c r="Q18" s="114">
        <v>1</v>
      </c>
      <c r="R18" s="176"/>
      <c r="S18" s="4"/>
    </row>
    <row r="19" spans="2:19" ht="15.75" x14ac:dyDescent="0.2">
      <c r="B19" s="169" t="s">
        <v>79</v>
      </c>
      <c r="C19" s="175">
        <f>SUM(C20)</f>
        <v>0</v>
      </c>
      <c r="D19" s="116"/>
      <c r="E19" s="116">
        <f>SUM(E20)</f>
        <v>0</v>
      </c>
      <c r="F19" s="116"/>
      <c r="G19" s="116">
        <f>SUM(G20)</f>
        <v>0</v>
      </c>
      <c r="H19" s="116"/>
      <c r="I19" s="116">
        <f>SUM(I20)</f>
        <v>0</v>
      </c>
      <c r="J19" s="116"/>
      <c r="K19" s="116">
        <f>SUM(K20)</f>
        <v>0</v>
      </c>
      <c r="L19" s="116"/>
      <c r="M19" s="116">
        <f>SUM(M20)</f>
        <v>0</v>
      </c>
      <c r="N19" s="116"/>
      <c r="O19" s="116">
        <f>SUM(O20)</f>
        <v>0</v>
      </c>
      <c r="P19" s="116"/>
      <c r="Q19" s="116">
        <f>SUM(Q20)</f>
        <v>0</v>
      </c>
      <c r="R19" s="176"/>
      <c r="S19" s="5"/>
    </row>
    <row r="20" spans="2:19" ht="15.75" x14ac:dyDescent="0.2">
      <c r="B20" s="170" t="s">
        <v>79</v>
      </c>
      <c r="C20" s="177">
        <v>0</v>
      </c>
      <c r="D20" s="116"/>
      <c r="E20" s="114">
        <v>0</v>
      </c>
      <c r="F20" s="116"/>
      <c r="G20" s="114">
        <v>0</v>
      </c>
      <c r="H20" s="116"/>
      <c r="I20" s="114">
        <v>0</v>
      </c>
      <c r="J20" s="116"/>
      <c r="K20" s="114">
        <v>0</v>
      </c>
      <c r="L20" s="116"/>
      <c r="M20" s="114">
        <v>0</v>
      </c>
      <c r="N20" s="116"/>
      <c r="O20" s="114">
        <v>0</v>
      </c>
      <c r="P20" s="116"/>
      <c r="Q20" s="114">
        <v>0</v>
      </c>
      <c r="R20" s="176"/>
      <c r="S20" s="5"/>
    </row>
    <row r="21" spans="2:19" ht="15.75" x14ac:dyDescent="0.2">
      <c r="B21" s="169" t="s">
        <v>61</v>
      </c>
      <c r="C21" s="175">
        <f>SUM(C22:D23)</f>
        <v>23</v>
      </c>
      <c r="D21" s="116"/>
      <c r="E21" s="116">
        <f>SUM(E22:E23)</f>
        <v>8</v>
      </c>
      <c r="F21" s="116"/>
      <c r="G21" s="116">
        <f>SUM(G22:G23)</f>
        <v>0</v>
      </c>
      <c r="H21" s="116"/>
      <c r="I21" s="116">
        <f>SUM(I22:I23)</f>
        <v>0</v>
      </c>
      <c r="J21" s="116"/>
      <c r="K21" s="116">
        <f>SUM(K22:K23)</f>
        <v>0</v>
      </c>
      <c r="L21" s="116"/>
      <c r="M21" s="116">
        <f>SUM(M22:M23)</f>
        <v>31</v>
      </c>
      <c r="N21" s="116"/>
      <c r="O21" s="116">
        <f>SUM(O22:O23)</f>
        <v>0</v>
      </c>
      <c r="P21" s="116"/>
      <c r="Q21" s="116">
        <f>SUM(Q22:Q23)</f>
        <v>2</v>
      </c>
      <c r="R21" s="176"/>
      <c r="S21" s="5"/>
    </row>
    <row r="22" spans="2:19" ht="15.75" x14ac:dyDescent="0.2">
      <c r="B22" s="170" t="s">
        <v>61</v>
      </c>
      <c r="C22" s="177">
        <v>11</v>
      </c>
      <c r="D22" s="116"/>
      <c r="E22" s="114">
        <v>4</v>
      </c>
      <c r="F22" s="116"/>
      <c r="G22" s="114">
        <v>0</v>
      </c>
      <c r="H22" s="116"/>
      <c r="I22" s="114">
        <v>0</v>
      </c>
      <c r="J22" s="116"/>
      <c r="K22" s="114">
        <v>0</v>
      </c>
      <c r="L22" s="116"/>
      <c r="M22" s="114">
        <v>22</v>
      </c>
      <c r="N22" s="116"/>
      <c r="O22" s="114">
        <v>0</v>
      </c>
      <c r="P22" s="116"/>
      <c r="Q22" s="114">
        <v>2</v>
      </c>
      <c r="R22" s="176"/>
      <c r="S22" s="5"/>
    </row>
    <row r="23" spans="2:19" ht="15.75" x14ac:dyDescent="0.2">
      <c r="B23" s="170" t="s">
        <v>185</v>
      </c>
      <c r="C23" s="177">
        <v>12</v>
      </c>
      <c r="D23" s="116"/>
      <c r="E23" s="114">
        <v>4</v>
      </c>
      <c r="F23" s="116"/>
      <c r="G23" s="114">
        <v>0</v>
      </c>
      <c r="H23" s="116"/>
      <c r="I23" s="114">
        <v>0</v>
      </c>
      <c r="J23" s="116"/>
      <c r="K23" s="114">
        <v>0</v>
      </c>
      <c r="L23" s="116"/>
      <c r="M23" s="114">
        <v>9</v>
      </c>
      <c r="N23" s="116"/>
      <c r="O23" s="114">
        <v>0</v>
      </c>
      <c r="P23" s="116"/>
      <c r="Q23" s="114">
        <v>0</v>
      </c>
      <c r="R23" s="176"/>
      <c r="S23" s="5"/>
    </row>
    <row r="24" spans="2:19" ht="15.75" x14ac:dyDescent="0.2">
      <c r="B24" s="169" t="s">
        <v>55</v>
      </c>
      <c r="C24" s="175">
        <f>SUM(C25:D27)</f>
        <v>1</v>
      </c>
      <c r="D24" s="116"/>
      <c r="E24" s="116">
        <f>SUM(E25:E27)</f>
        <v>6</v>
      </c>
      <c r="F24" s="116"/>
      <c r="G24" s="116">
        <f>SUM(G25:G27)</f>
        <v>0</v>
      </c>
      <c r="H24" s="116"/>
      <c r="I24" s="116">
        <f>SUM(I25:I27)</f>
        <v>0</v>
      </c>
      <c r="J24" s="116"/>
      <c r="K24" s="116">
        <f>SUM(K25:K27)</f>
        <v>0</v>
      </c>
      <c r="L24" s="116"/>
      <c r="M24" s="116">
        <f>SUM(M25:M27)</f>
        <v>44</v>
      </c>
      <c r="N24" s="116"/>
      <c r="O24" s="116">
        <f>SUM(O25:O27)</f>
        <v>0</v>
      </c>
      <c r="P24" s="116"/>
      <c r="Q24" s="116">
        <f>SUM(Q25:Q27)</f>
        <v>2</v>
      </c>
      <c r="R24" s="176"/>
      <c r="S24" s="5"/>
    </row>
    <row r="25" spans="2:19" ht="15.75" x14ac:dyDescent="0.2">
      <c r="B25" s="170" t="s">
        <v>55</v>
      </c>
      <c r="C25" s="177">
        <v>0</v>
      </c>
      <c r="D25" s="116"/>
      <c r="E25" s="114">
        <v>6</v>
      </c>
      <c r="F25" s="116"/>
      <c r="G25" s="114">
        <v>0</v>
      </c>
      <c r="H25" s="116"/>
      <c r="I25" s="114">
        <v>0</v>
      </c>
      <c r="J25" s="116"/>
      <c r="K25" s="114">
        <v>0</v>
      </c>
      <c r="L25" s="116"/>
      <c r="M25" s="114">
        <v>32</v>
      </c>
      <c r="N25" s="116"/>
      <c r="O25" s="114">
        <v>0</v>
      </c>
      <c r="P25" s="116"/>
      <c r="Q25" s="114">
        <v>1</v>
      </c>
      <c r="R25" s="176"/>
      <c r="S25" s="4"/>
    </row>
    <row r="26" spans="2:19" ht="15.75" x14ac:dyDescent="0.2">
      <c r="B26" s="170" t="s">
        <v>117</v>
      </c>
      <c r="C26" s="177">
        <v>0</v>
      </c>
      <c r="D26" s="116"/>
      <c r="E26" s="114">
        <v>0</v>
      </c>
      <c r="F26" s="116"/>
      <c r="G26" s="114">
        <v>0</v>
      </c>
      <c r="H26" s="116"/>
      <c r="I26" s="114">
        <v>0</v>
      </c>
      <c r="J26" s="116"/>
      <c r="K26" s="114">
        <v>0</v>
      </c>
      <c r="L26" s="116"/>
      <c r="M26" s="114">
        <v>3</v>
      </c>
      <c r="N26" s="116"/>
      <c r="O26" s="114">
        <v>0</v>
      </c>
      <c r="P26" s="116"/>
      <c r="Q26" s="114">
        <v>0</v>
      </c>
      <c r="R26" s="176"/>
      <c r="S26" s="4"/>
    </row>
    <row r="27" spans="2:19" ht="15.75" x14ac:dyDescent="0.2">
      <c r="B27" s="170" t="s">
        <v>76</v>
      </c>
      <c r="C27" s="177">
        <v>1</v>
      </c>
      <c r="D27" s="116"/>
      <c r="E27" s="114">
        <v>0</v>
      </c>
      <c r="F27" s="116"/>
      <c r="G27" s="114">
        <v>0</v>
      </c>
      <c r="H27" s="116"/>
      <c r="I27" s="114">
        <v>0</v>
      </c>
      <c r="J27" s="116"/>
      <c r="K27" s="114">
        <v>0</v>
      </c>
      <c r="L27" s="116"/>
      <c r="M27" s="114">
        <v>9</v>
      </c>
      <c r="N27" s="116"/>
      <c r="O27" s="114">
        <v>0</v>
      </c>
      <c r="P27" s="116"/>
      <c r="Q27" s="114">
        <v>1</v>
      </c>
      <c r="R27" s="176"/>
      <c r="S27" s="4"/>
    </row>
    <row r="28" spans="2:19" ht="15.75" x14ac:dyDescent="0.2">
      <c r="B28" s="169" t="s">
        <v>116</v>
      </c>
      <c r="C28" s="175">
        <f>SUM(C29)</f>
        <v>1</v>
      </c>
      <c r="D28" s="116"/>
      <c r="E28" s="116">
        <f>SUM(E29)</f>
        <v>2</v>
      </c>
      <c r="F28" s="116"/>
      <c r="G28" s="116">
        <f>SUM(G29)</f>
        <v>0</v>
      </c>
      <c r="H28" s="116"/>
      <c r="I28" s="116">
        <f>SUM(I29)</f>
        <v>0</v>
      </c>
      <c r="J28" s="116"/>
      <c r="K28" s="116">
        <f>SUM(K29)</f>
        <v>0</v>
      </c>
      <c r="L28" s="116"/>
      <c r="M28" s="116">
        <f>SUM(M29)</f>
        <v>12</v>
      </c>
      <c r="N28" s="116"/>
      <c r="O28" s="116">
        <f>SUM(O29)</f>
        <v>0</v>
      </c>
      <c r="P28" s="116"/>
      <c r="Q28" s="116">
        <f>SUM(Q29)</f>
        <v>0</v>
      </c>
      <c r="R28" s="176"/>
      <c r="S28" s="5"/>
    </row>
    <row r="29" spans="2:19" ht="15.75" x14ac:dyDescent="0.2">
      <c r="B29" s="170" t="s">
        <v>73</v>
      </c>
      <c r="C29" s="177">
        <v>1</v>
      </c>
      <c r="D29" s="116"/>
      <c r="E29" s="114">
        <v>2</v>
      </c>
      <c r="F29" s="116"/>
      <c r="G29" s="114">
        <v>0</v>
      </c>
      <c r="H29" s="116"/>
      <c r="I29" s="114">
        <v>0</v>
      </c>
      <c r="J29" s="116"/>
      <c r="K29" s="114">
        <v>0</v>
      </c>
      <c r="L29" s="116"/>
      <c r="M29" s="114">
        <v>12</v>
      </c>
      <c r="N29" s="116"/>
      <c r="O29" s="114">
        <v>0</v>
      </c>
      <c r="P29" s="116"/>
      <c r="Q29" s="114">
        <v>0</v>
      </c>
      <c r="R29" s="176"/>
      <c r="S29" s="5"/>
    </row>
    <row r="30" spans="2:19" ht="15.75" x14ac:dyDescent="0.2">
      <c r="B30" s="169" t="s">
        <v>100</v>
      </c>
      <c r="C30" s="177">
        <v>0</v>
      </c>
      <c r="D30" s="116"/>
      <c r="E30" s="116">
        <f>SUM(E31)</f>
        <v>3</v>
      </c>
      <c r="F30" s="116"/>
      <c r="G30" s="116">
        <f>SUM(G31)</f>
        <v>0</v>
      </c>
      <c r="H30" s="116"/>
      <c r="I30" s="116">
        <f>SUM(I31)</f>
        <v>0</v>
      </c>
      <c r="J30" s="116"/>
      <c r="K30" s="116">
        <f>SUM(K31)</f>
        <v>0</v>
      </c>
      <c r="L30" s="116"/>
      <c r="M30" s="116">
        <f>SUM(M31)</f>
        <v>25</v>
      </c>
      <c r="N30" s="116"/>
      <c r="O30" s="116">
        <f>SUM(O31)</f>
        <v>0</v>
      </c>
      <c r="P30" s="116"/>
      <c r="Q30" s="116">
        <f>SUM(Q31)</f>
        <v>2</v>
      </c>
      <c r="R30" s="176"/>
      <c r="S30" s="5"/>
    </row>
    <row r="31" spans="2:19" ht="15.75" x14ac:dyDescent="0.2">
      <c r="B31" s="170" t="s">
        <v>100</v>
      </c>
      <c r="C31" s="177">
        <v>0</v>
      </c>
      <c r="D31" s="116"/>
      <c r="E31" s="114">
        <v>3</v>
      </c>
      <c r="F31" s="116"/>
      <c r="G31" s="114">
        <v>0</v>
      </c>
      <c r="H31" s="116"/>
      <c r="I31" s="114">
        <v>0</v>
      </c>
      <c r="J31" s="116"/>
      <c r="K31" s="114">
        <v>0</v>
      </c>
      <c r="L31" s="116"/>
      <c r="M31" s="114">
        <v>25</v>
      </c>
      <c r="N31" s="116"/>
      <c r="O31" s="114">
        <v>0</v>
      </c>
      <c r="P31" s="116"/>
      <c r="Q31" s="114">
        <v>2</v>
      </c>
      <c r="R31" s="176"/>
      <c r="S31" s="5"/>
    </row>
    <row r="32" spans="2:19" ht="15.75" x14ac:dyDescent="0.2">
      <c r="B32" s="169" t="s">
        <v>78</v>
      </c>
      <c r="C32" s="177">
        <v>0</v>
      </c>
      <c r="D32" s="116"/>
      <c r="E32" s="116">
        <f>SUM(E33:E36)</f>
        <v>14</v>
      </c>
      <c r="F32" s="116"/>
      <c r="G32" s="116">
        <f>SUM(G33:G36)</f>
        <v>2</v>
      </c>
      <c r="H32" s="116"/>
      <c r="I32" s="116">
        <f>SUM(I33:I36)</f>
        <v>0</v>
      </c>
      <c r="J32" s="116"/>
      <c r="K32" s="116">
        <f>SUM(K33:K36)</f>
        <v>0</v>
      </c>
      <c r="L32" s="116"/>
      <c r="M32" s="116">
        <f>SUM(M33:M36)</f>
        <v>71</v>
      </c>
      <c r="N32" s="116"/>
      <c r="O32" s="116">
        <f>SUM(O33:O36)</f>
        <v>0</v>
      </c>
      <c r="P32" s="116"/>
      <c r="Q32" s="116">
        <f>SUM(Q33:Q36)</f>
        <v>8</v>
      </c>
      <c r="R32" s="176"/>
      <c r="S32" s="5"/>
    </row>
    <row r="33" spans="2:19" ht="15.75" x14ac:dyDescent="0.2">
      <c r="B33" s="170" t="s">
        <v>78</v>
      </c>
      <c r="C33" s="177">
        <v>0</v>
      </c>
      <c r="D33" s="116"/>
      <c r="E33" s="114">
        <v>5</v>
      </c>
      <c r="F33" s="116"/>
      <c r="G33" s="114">
        <v>1</v>
      </c>
      <c r="H33" s="116"/>
      <c r="I33" s="114">
        <v>0</v>
      </c>
      <c r="J33" s="116"/>
      <c r="K33" s="114">
        <v>0</v>
      </c>
      <c r="L33" s="116"/>
      <c r="M33" s="114">
        <v>29</v>
      </c>
      <c r="N33" s="116"/>
      <c r="O33" s="114">
        <v>0</v>
      </c>
      <c r="P33" s="116"/>
      <c r="Q33" s="114">
        <v>6</v>
      </c>
      <c r="R33" s="176"/>
      <c r="S33" s="4"/>
    </row>
    <row r="34" spans="2:19" ht="15.75" x14ac:dyDescent="0.2">
      <c r="B34" s="170" t="s">
        <v>115</v>
      </c>
      <c r="C34" s="177">
        <v>0</v>
      </c>
      <c r="D34" s="116"/>
      <c r="E34" s="114">
        <v>4</v>
      </c>
      <c r="F34" s="116"/>
      <c r="G34" s="114">
        <v>0</v>
      </c>
      <c r="H34" s="116"/>
      <c r="I34" s="114">
        <v>0</v>
      </c>
      <c r="J34" s="116"/>
      <c r="K34" s="114">
        <v>0</v>
      </c>
      <c r="L34" s="116"/>
      <c r="M34" s="114">
        <v>9</v>
      </c>
      <c r="N34" s="116"/>
      <c r="O34" s="114">
        <v>0</v>
      </c>
      <c r="P34" s="116"/>
      <c r="Q34" s="114">
        <v>0</v>
      </c>
      <c r="R34" s="176"/>
      <c r="S34" s="4"/>
    </row>
    <row r="35" spans="2:19" ht="15.75" x14ac:dyDescent="0.2">
      <c r="B35" s="170" t="s">
        <v>126</v>
      </c>
      <c r="C35" s="177">
        <v>0</v>
      </c>
      <c r="D35" s="116"/>
      <c r="E35" s="114">
        <v>2</v>
      </c>
      <c r="F35" s="116"/>
      <c r="G35" s="114">
        <v>1</v>
      </c>
      <c r="H35" s="116"/>
      <c r="I35" s="114">
        <v>0</v>
      </c>
      <c r="J35" s="116"/>
      <c r="K35" s="114">
        <v>0</v>
      </c>
      <c r="L35" s="116"/>
      <c r="M35" s="114">
        <v>5</v>
      </c>
      <c r="N35" s="116"/>
      <c r="O35" s="114">
        <v>0</v>
      </c>
      <c r="P35" s="116"/>
      <c r="Q35" s="114">
        <v>2</v>
      </c>
      <c r="R35" s="176"/>
      <c r="S35" s="4"/>
    </row>
    <row r="36" spans="2:19" ht="15.75" x14ac:dyDescent="0.2">
      <c r="B36" s="170" t="s">
        <v>114</v>
      </c>
      <c r="C36" s="177">
        <v>0</v>
      </c>
      <c r="D36" s="116"/>
      <c r="E36" s="114">
        <v>3</v>
      </c>
      <c r="F36" s="116"/>
      <c r="G36" s="114">
        <v>0</v>
      </c>
      <c r="H36" s="116"/>
      <c r="I36" s="114">
        <v>0</v>
      </c>
      <c r="J36" s="116"/>
      <c r="K36" s="114">
        <v>0</v>
      </c>
      <c r="L36" s="116"/>
      <c r="M36" s="114">
        <v>28</v>
      </c>
      <c r="N36" s="116"/>
      <c r="O36" s="114">
        <v>0</v>
      </c>
      <c r="P36" s="116"/>
      <c r="Q36" s="114">
        <v>0</v>
      </c>
      <c r="R36" s="176"/>
      <c r="S36" s="5"/>
    </row>
    <row r="37" spans="2:19" ht="15.75" x14ac:dyDescent="0.2">
      <c r="B37" s="169" t="s">
        <v>99</v>
      </c>
      <c r="C37" s="177">
        <v>0</v>
      </c>
      <c r="D37" s="116"/>
      <c r="E37" s="116">
        <f>SUM(E38:E42)</f>
        <v>6</v>
      </c>
      <c r="F37" s="116"/>
      <c r="G37" s="116">
        <f>SUM(G38:G42)</f>
        <v>0</v>
      </c>
      <c r="H37" s="116"/>
      <c r="I37" s="116">
        <f>SUM(I38:I42)</f>
        <v>0</v>
      </c>
      <c r="J37" s="116"/>
      <c r="K37" s="116">
        <f>SUM(K38:K42)</f>
        <v>0</v>
      </c>
      <c r="L37" s="116"/>
      <c r="M37" s="116">
        <f>SUM(M38:N42)</f>
        <v>54</v>
      </c>
      <c r="N37" s="116"/>
      <c r="O37" s="116">
        <f>SUM(O38:O42)</f>
        <v>0</v>
      </c>
      <c r="P37" s="116"/>
      <c r="Q37" s="116">
        <f>SUM(Q38:Q42)</f>
        <v>9</v>
      </c>
      <c r="R37" s="176"/>
      <c r="S37" s="5"/>
    </row>
    <row r="38" spans="2:19" ht="15.75" x14ac:dyDescent="0.2">
      <c r="B38" s="170" t="s">
        <v>166</v>
      </c>
      <c r="C38" s="177">
        <v>0</v>
      </c>
      <c r="D38" s="116"/>
      <c r="E38" s="114">
        <v>3</v>
      </c>
      <c r="F38" s="116"/>
      <c r="G38" s="114">
        <v>0</v>
      </c>
      <c r="H38" s="116"/>
      <c r="I38" s="114">
        <v>0</v>
      </c>
      <c r="J38" s="116"/>
      <c r="K38" s="114">
        <v>0</v>
      </c>
      <c r="L38" s="116"/>
      <c r="M38" s="114">
        <v>54</v>
      </c>
      <c r="N38" s="116"/>
      <c r="O38" s="114">
        <v>0</v>
      </c>
      <c r="P38" s="116"/>
      <c r="Q38" s="114">
        <v>9</v>
      </c>
      <c r="R38" s="176"/>
      <c r="S38" s="5"/>
    </row>
    <row r="39" spans="2:19" ht="15.75" x14ac:dyDescent="0.2">
      <c r="B39" s="170" t="s">
        <v>167</v>
      </c>
      <c r="C39" s="177">
        <v>0</v>
      </c>
      <c r="D39" s="116"/>
      <c r="E39" s="114">
        <v>0</v>
      </c>
      <c r="F39" s="116"/>
      <c r="G39" s="114">
        <v>0</v>
      </c>
      <c r="H39" s="116"/>
      <c r="I39" s="114">
        <v>0</v>
      </c>
      <c r="J39" s="116"/>
      <c r="K39" s="114">
        <v>0</v>
      </c>
      <c r="L39" s="116"/>
      <c r="M39" s="114">
        <v>0</v>
      </c>
      <c r="N39" s="116"/>
      <c r="O39" s="114">
        <v>0</v>
      </c>
      <c r="P39" s="116"/>
      <c r="Q39" s="114">
        <v>0</v>
      </c>
      <c r="R39" s="176"/>
      <c r="S39" s="5"/>
    </row>
    <row r="40" spans="2:19" ht="15.75" x14ac:dyDescent="0.2">
      <c r="B40" s="170" t="s">
        <v>168</v>
      </c>
      <c r="C40" s="177">
        <v>0</v>
      </c>
      <c r="D40" s="116"/>
      <c r="E40" s="114">
        <v>2</v>
      </c>
      <c r="F40" s="116"/>
      <c r="G40" s="114">
        <v>0</v>
      </c>
      <c r="H40" s="116"/>
      <c r="I40" s="114">
        <v>0</v>
      </c>
      <c r="J40" s="116"/>
      <c r="K40" s="114">
        <v>0</v>
      </c>
      <c r="L40" s="116"/>
      <c r="M40" s="114">
        <v>0</v>
      </c>
      <c r="N40" s="116"/>
      <c r="O40" s="114">
        <v>0</v>
      </c>
      <c r="P40" s="116"/>
      <c r="Q40" s="114">
        <v>0</v>
      </c>
      <c r="R40" s="176"/>
      <c r="S40" s="5"/>
    </row>
    <row r="41" spans="2:19" ht="15.75" x14ac:dyDescent="0.2">
      <c r="B41" s="170" t="s">
        <v>121</v>
      </c>
      <c r="C41" s="177">
        <v>0</v>
      </c>
      <c r="D41" s="116"/>
      <c r="E41" s="114">
        <v>0</v>
      </c>
      <c r="F41" s="116"/>
      <c r="G41" s="114">
        <v>0</v>
      </c>
      <c r="H41" s="116"/>
      <c r="I41" s="114">
        <v>0</v>
      </c>
      <c r="J41" s="116"/>
      <c r="K41" s="114">
        <v>0</v>
      </c>
      <c r="L41" s="116"/>
      <c r="M41" s="114">
        <v>0</v>
      </c>
      <c r="N41" s="116"/>
      <c r="O41" s="114">
        <v>0</v>
      </c>
      <c r="P41" s="116"/>
      <c r="Q41" s="114">
        <v>0</v>
      </c>
      <c r="R41" s="176"/>
      <c r="S41" s="5"/>
    </row>
    <row r="42" spans="2:19" ht="15.75" x14ac:dyDescent="0.2">
      <c r="B42" s="170" t="s">
        <v>169</v>
      </c>
      <c r="C42" s="177">
        <v>0</v>
      </c>
      <c r="D42" s="116"/>
      <c r="E42" s="114">
        <v>1</v>
      </c>
      <c r="F42" s="116"/>
      <c r="G42" s="114">
        <v>0</v>
      </c>
      <c r="H42" s="116"/>
      <c r="I42" s="114">
        <v>0</v>
      </c>
      <c r="J42" s="116"/>
      <c r="K42" s="114">
        <v>0</v>
      </c>
      <c r="L42" s="116"/>
      <c r="M42" s="114">
        <v>0</v>
      </c>
      <c r="N42" s="116"/>
      <c r="O42" s="114">
        <v>0</v>
      </c>
      <c r="P42" s="116"/>
      <c r="Q42" s="114">
        <v>0</v>
      </c>
      <c r="R42" s="176"/>
      <c r="S42" s="5"/>
    </row>
    <row r="43" spans="2:19" ht="15.75" x14ac:dyDescent="0.2">
      <c r="B43" s="169" t="s">
        <v>81</v>
      </c>
      <c r="C43" s="177">
        <v>0</v>
      </c>
      <c r="D43" s="116"/>
      <c r="E43" s="116">
        <f>SUM(E44:E46)</f>
        <v>11</v>
      </c>
      <c r="F43" s="116"/>
      <c r="G43" s="116">
        <f>SUM(G44:G46)</f>
        <v>0</v>
      </c>
      <c r="H43" s="116"/>
      <c r="I43" s="116">
        <f>SUM(I44:I46)</f>
        <v>0</v>
      </c>
      <c r="J43" s="116"/>
      <c r="K43" s="116">
        <f>SUM(K44:K46)</f>
        <v>0</v>
      </c>
      <c r="L43" s="116"/>
      <c r="M43" s="116">
        <f>SUM(M44:M46)</f>
        <v>47</v>
      </c>
      <c r="N43" s="116"/>
      <c r="O43" s="116">
        <f>SUM(O44:O46)</f>
        <v>2</v>
      </c>
      <c r="P43" s="116"/>
      <c r="Q43" s="116">
        <f>SUM(Q44:Q46)</f>
        <v>6</v>
      </c>
      <c r="R43" s="176"/>
      <c r="S43" s="5"/>
    </row>
    <row r="44" spans="2:19" ht="15.75" x14ac:dyDescent="0.2">
      <c r="B44" s="170" t="s">
        <v>62</v>
      </c>
      <c r="C44" s="177">
        <v>0</v>
      </c>
      <c r="D44" s="116"/>
      <c r="E44" s="114">
        <v>10</v>
      </c>
      <c r="F44" s="116"/>
      <c r="G44" s="114">
        <v>0</v>
      </c>
      <c r="H44" s="116"/>
      <c r="I44" s="114">
        <v>0</v>
      </c>
      <c r="J44" s="116"/>
      <c r="K44" s="114">
        <v>0</v>
      </c>
      <c r="L44" s="116"/>
      <c r="M44" s="114">
        <v>35</v>
      </c>
      <c r="N44" s="116"/>
      <c r="O44" s="114">
        <v>2</v>
      </c>
      <c r="P44" s="116"/>
      <c r="Q44" s="114">
        <v>4</v>
      </c>
      <c r="R44" s="176"/>
      <c r="S44" s="5"/>
    </row>
    <row r="45" spans="2:19" ht="15.75" x14ac:dyDescent="0.2">
      <c r="B45" s="170" t="s">
        <v>113</v>
      </c>
      <c r="C45" s="177">
        <v>0</v>
      </c>
      <c r="D45" s="116"/>
      <c r="E45" s="114">
        <v>0</v>
      </c>
      <c r="F45" s="116"/>
      <c r="G45" s="114">
        <v>0</v>
      </c>
      <c r="H45" s="116"/>
      <c r="I45" s="114">
        <v>0</v>
      </c>
      <c r="J45" s="116"/>
      <c r="K45" s="114">
        <v>0</v>
      </c>
      <c r="L45" s="116"/>
      <c r="M45" s="114">
        <v>3</v>
      </c>
      <c r="N45" s="116"/>
      <c r="O45" s="114">
        <v>0</v>
      </c>
      <c r="P45" s="116"/>
      <c r="Q45" s="114">
        <v>0</v>
      </c>
      <c r="R45" s="176"/>
      <c r="S45" s="5"/>
    </row>
    <row r="46" spans="2:19" ht="15.75" x14ac:dyDescent="0.2">
      <c r="B46" s="170" t="s">
        <v>112</v>
      </c>
      <c r="C46" s="177">
        <v>0</v>
      </c>
      <c r="D46" s="116"/>
      <c r="E46" s="114">
        <v>1</v>
      </c>
      <c r="F46" s="116"/>
      <c r="G46" s="114">
        <v>0</v>
      </c>
      <c r="H46" s="116"/>
      <c r="I46" s="114">
        <v>0</v>
      </c>
      <c r="J46" s="116"/>
      <c r="K46" s="114">
        <v>0</v>
      </c>
      <c r="L46" s="116"/>
      <c r="M46" s="114">
        <v>9</v>
      </c>
      <c r="N46" s="116"/>
      <c r="O46" s="114">
        <v>0</v>
      </c>
      <c r="P46" s="116"/>
      <c r="Q46" s="114">
        <v>2</v>
      </c>
      <c r="R46" s="176"/>
      <c r="S46" s="5"/>
    </row>
    <row r="47" spans="2:19" ht="15.75" x14ac:dyDescent="0.2">
      <c r="B47" s="169" t="s">
        <v>59</v>
      </c>
      <c r="C47" s="177">
        <v>0</v>
      </c>
      <c r="D47" s="116"/>
      <c r="E47" s="116">
        <f>SUM(E48)</f>
        <v>11</v>
      </c>
      <c r="F47" s="116"/>
      <c r="G47" s="116">
        <f>SUM(G48)</f>
        <v>0</v>
      </c>
      <c r="H47" s="116"/>
      <c r="I47" s="116">
        <f>SUM(I48)</f>
        <v>0</v>
      </c>
      <c r="J47" s="116"/>
      <c r="K47" s="116">
        <f>SUM(K48)</f>
        <v>0</v>
      </c>
      <c r="L47" s="116"/>
      <c r="M47" s="116">
        <f>SUM(M48)</f>
        <v>25</v>
      </c>
      <c r="N47" s="116"/>
      <c r="O47" s="116">
        <f>SUM(O48)</f>
        <v>2</v>
      </c>
      <c r="P47" s="116"/>
      <c r="Q47" s="116">
        <f>SUM(Q48)</f>
        <v>0</v>
      </c>
      <c r="R47" s="176"/>
      <c r="S47" s="4"/>
    </row>
    <row r="48" spans="2:19" ht="15.75" x14ac:dyDescent="0.2">
      <c r="B48" s="170" t="s">
        <v>60</v>
      </c>
      <c r="C48" s="177">
        <v>0</v>
      </c>
      <c r="D48" s="116"/>
      <c r="E48" s="114">
        <v>11</v>
      </c>
      <c r="F48" s="116"/>
      <c r="G48" s="114">
        <v>0</v>
      </c>
      <c r="H48" s="116"/>
      <c r="I48" s="114">
        <v>0</v>
      </c>
      <c r="J48" s="116"/>
      <c r="K48" s="114">
        <v>0</v>
      </c>
      <c r="L48" s="116"/>
      <c r="M48" s="114">
        <v>25</v>
      </c>
      <c r="N48" s="116"/>
      <c r="O48" s="114">
        <v>2</v>
      </c>
      <c r="P48" s="116"/>
      <c r="Q48" s="114">
        <v>0</v>
      </c>
      <c r="R48" s="176"/>
      <c r="S48" s="4"/>
    </row>
    <row r="49" spans="2:19" ht="15.75" x14ac:dyDescent="0.2">
      <c r="B49" s="169" t="s">
        <v>54</v>
      </c>
      <c r="C49" s="175">
        <f>SUM(C50)</f>
        <v>2</v>
      </c>
      <c r="D49" s="116"/>
      <c r="E49" s="116">
        <f>SUM(E50)</f>
        <v>31</v>
      </c>
      <c r="F49" s="116"/>
      <c r="G49" s="116">
        <f>SUM(G50)</f>
        <v>1</v>
      </c>
      <c r="H49" s="116"/>
      <c r="I49" s="116">
        <f>SUM(I50)</f>
        <v>0</v>
      </c>
      <c r="J49" s="116"/>
      <c r="K49" s="116">
        <f>SUM(K50:L50)</f>
        <v>0</v>
      </c>
      <c r="L49" s="116"/>
      <c r="M49" s="116">
        <f>SUM(M50)</f>
        <v>376</v>
      </c>
      <c r="N49" s="116"/>
      <c r="O49" s="116">
        <f>SUM(O50)</f>
        <v>0</v>
      </c>
      <c r="P49" s="116"/>
      <c r="Q49" s="116">
        <f>SUM(Q50)</f>
        <v>91</v>
      </c>
      <c r="R49" s="176"/>
      <c r="S49" s="5"/>
    </row>
    <row r="50" spans="2:19" ht="15.75" x14ac:dyDescent="0.2">
      <c r="B50" s="170" t="s">
        <v>54</v>
      </c>
      <c r="C50" s="177">
        <v>2</v>
      </c>
      <c r="D50" s="116"/>
      <c r="E50" s="114">
        <v>31</v>
      </c>
      <c r="F50" s="116"/>
      <c r="G50" s="114">
        <v>1</v>
      </c>
      <c r="H50" s="116"/>
      <c r="I50" s="114">
        <v>0</v>
      </c>
      <c r="J50" s="116"/>
      <c r="K50" s="114">
        <v>0</v>
      </c>
      <c r="L50" s="116"/>
      <c r="M50" s="114">
        <v>376</v>
      </c>
      <c r="N50" s="116"/>
      <c r="O50" s="114">
        <v>0</v>
      </c>
      <c r="P50" s="116"/>
      <c r="Q50" s="114">
        <v>91</v>
      </c>
      <c r="R50" s="176"/>
      <c r="S50" s="5"/>
    </row>
    <row r="51" spans="2:19" ht="15.75" x14ac:dyDescent="0.2">
      <c r="B51" s="169" t="s">
        <v>85</v>
      </c>
      <c r="C51" s="177">
        <v>0</v>
      </c>
      <c r="D51" s="116"/>
      <c r="E51" s="116">
        <f>SUM(E52:E53)</f>
        <v>0</v>
      </c>
      <c r="F51" s="116"/>
      <c r="G51" s="116">
        <f>SUM(G52:G53)</f>
        <v>0</v>
      </c>
      <c r="H51" s="116"/>
      <c r="I51" s="116">
        <f>SUM(I52:I53)</f>
        <v>0</v>
      </c>
      <c r="J51" s="116"/>
      <c r="K51" s="116">
        <f>SUM(K52:K53)</f>
        <v>0</v>
      </c>
      <c r="L51" s="116"/>
      <c r="M51" s="116">
        <f>SUM(M52:M53)</f>
        <v>0</v>
      </c>
      <c r="N51" s="116"/>
      <c r="O51" s="116">
        <f>SUM(O52:O53)</f>
        <v>0</v>
      </c>
      <c r="P51" s="116"/>
      <c r="Q51" s="116">
        <f>SUM(Q52:Q53)</f>
        <v>0</v>
      </c>
      <c r="R51" s="176"/>
      <c r="S51" s="5"/>
    </row>
    <row r="52" spans="2:19" ht="15.75" x14ac:dyDescent="0.2">
      <c r="B52" s="170" t="s">
        <v>66</v>
      </c>
      <c r="C52" s="177">
        <v>0</v>
      </c>
      <c r="D52" s="116"/>
      <c r="E52" s="114">
        <v>0</v>
      </c>
      <c r="F52" s="116"/>
      <c r="G52" s="114">
        <v>0</v>
      </c>
      <c r="H52" s="116"/>
      <c r="I52" s="114">
        <v>0</v>
      </c>
      <c r="J52" s="116"/>
      <c r="K52" s="114">
        <v>0</v>
      </c>
      <c r="L52" s="116"/>
      <c r="M52" s="114">
        <v>0</v>
      </c>
      <c r="N52" s="116"/>
      <c r="O52" s="114">
        <v>0</v>
      </c>
      <c r="P52" s="116"/>
      <c r="Q52" s="114">
        <v>0</v>
      </c>
      <c r="R52" s="176"/>
      <c r="S52" s="5"/>
    </row>
    <row r="53" spans="2:19" ht="15.75" x14ac:dyDescent="0.2">
      <c r="B53" s="170" t="s">
        <v>111</v>
      </c>
      <c r="C53" s="177">
        <v>0</v>
      </c>
      <c r="D53" s="116"/>
      <c r="E53" s="114">
        <v>0</v>
      </c>
      <c r="F53" s="116"/>
      <c r="G53" s="114">
        <v>0</v>
      </c>
      <c r="H53" s="116"/>
      <c r="I53" s="114">
        <v>0</v>
      </c>
      <c r="J53" s="116"/>
      <c r="K53" s="114">
        <v>0</v>
      </c>
      <c r="L53" s="116"/>
      <c r="M53" s="114">
        <v>0</v>
      </c>
      <c r="N53" s="116"/>
      <c r="O53" s="114">
        <v>0</v>
      </c>
      <c r="P53" s="116"/>
      <c r="Q53" s="114">
        <v>0</v>
      </c>
      <c r="R53" s="176"/>
      <c r="S53" s="5"/>
    </row>
    <row r="54" spans="2:19" ht="15.75" x14ac:dyDescent="0.2">
      <c r="B54" s="169" t="s">
        <v>83</v>
      </c>
      <c r="C54" s="177">
        <v>0</v>
      </c>
      <c r="D54" s="116"/>
      <c r="E54" s="116">
        <f>SUM(E55:E56)</f>
        <v>2</v>
      </c>
      <c r="F54" s="116"/>
      <c r="G54" s="116">
        <f>SUM(G55:G56)</f>
        <v>0</v>
      </c>
      <c r="H54" s="116"/>
      <c r="I54" s="116">
        <f>SUM(I55:I56)</f>
        <v>0</v>
      </c>
      <c r="J54" s="116"/>
      <c r="K54" s="116">
        <f>SUM(K55:K56)</f>
        <v>0</v>
      </c>
      <c r="L54" s="116"/>
      <c r="M54" s="116">
        <f>SUM(M55:M56)</f>
        <v>28</v>
      </c>
      <c r="N54" s="116"/>
      <c r="O54" s="116">
        <f>SUM(O55:O56)</f>
        <v>0</v>
      </c>
      <c r="P54" s="116"/>
      <c r="Q54" s="116">
        <f>SUM(Q55:Q56)</f>
        <v>0</v>
      </c>
      <c r="R54" s="176"/>
      <c r="S54" s="5"/>
    </row>
    <row r="55" spans="2:19" ht="15.75" x14ac:dyDescent="0.2">
      <c r="B55" s="170" t="s">
        <v>84</v>
      </c>
      <c r="C55" s="177">
        <v>0</v>
      </c>
      <c r="D55" s="116"/>
      <c r="E55" s="114">
        <v>1</v>
      </c>
      <c r="F55" s="116"/>
      <c r="G55" s="114">
        <v>0</v>
      </c>
      <c r="H55" s="116"/>
      <c r="I55" s="114">
        <v>0</v>
      </c>
      <c r="J55" s="116"/>
      <c r="K55" s="114">
        <v>0</v>
      </c>
      <c r="L55" s="116"/>
      <c r="M55" s="114">
        <v>26</v>
      </c>
      <c r="N55" s="116"/>
      <c r="O55" s="114">
        <v>0</v>
      </c>
      <c r="P55" s="116"/>
      <c r="Q55" s="114">
        <v>0</v>
      </c>
      <c r="R55" s="176"/>
      <c r="S55" s="5"/>
    </row>
    <row r="56" spans="2:19" ht="15.75" x14ac:dyDescent="0.2">
      <c r="B56" s="170" t="s">
        <v>162</v>
      </c>
      <c r="C56" s="177">
        <v>0</v>
      </c>
      <c r="D56" s="116"/>
      <c r="E56" s="114">
        <v>1</v>
      </c>
      <c r="F56" s="116"/>
      <c r="G56" s="114">
        <v>0</v>
      </c>
      <c r="H56" s="116"/>
      <c r="I56" s="114">
        <v>0</v>
      </c>
      <c r="J56" s="116"/>
      <c r="K56" s="114">
        <v>0</v>
      </c>
      <c r="L56" s="116"/>
      <c r="M56" s="114">
        <v>2</v>
      </c>
      <c r="N56" s="116"/>
      <c r="O56" s="114">
        <v>0</v>
      </c>
      <c r="P56" s="116"/>
      <c r="Q56" s="114">
        <v>0</v>
      </c>
      <c r="R56" s="176"/>
      <c r="S56" s="5"/>
    </row>
    <row r="57" spans="2:19" ht="15.75" x14ac:dyDescent="0.2">
      <c r="B57" s="169" t="s">
        <v>129</v>
      </c>
      <c r="C57" s="177">
        <v>0</v>
      </c>
      <c r="D57" s="116"/>
      <c r="E57" s="116">
        <f>SUM(E58)</f>
        <v>0</v>
      </c>
      <c r="F57" s="116"/>
      <c r="G57" s="116">
        <f>SUM(G58)</f>
        <v>0</v>
      </c>
      <c r="H57" s="116"/>
      <c r="I57" s="116">
        <f>SUM(I58)</f>
        <v>0</v>
      </c>
      <c r="J57" s="116"/>
      <c r="K57" s="116">
        <f>SUM(K58)</f>
        <v>0</v>
      </c>
      <c r="L57" s="116"/>
      <c r="M57" s="116">
        <f>SUM(M58)</f>
        <v>0</v>
      </c>
      <c r="N57" s="116"/>
      <c r="O57" s="116">
        <f>SUM(O58)</f>
        <v>0</v>
      </c>
      <c r="P57" s="116"/>
      <c r="Q57" s="116">
        <f>SUM(Q58)</f>
        <v>0</v>
      </c>
      <c r="R57" s="176"/>
      <c r="S57" s="5"/>
    </row>
    <row r="58" spans="2:19" ht="15.75" x14ac:dyDescent="0.2">
      <c r="B58" s="170" t="s">
        <v>130</v>
      </c>
      <c r="C58" s="177">
        <v>0</v>
      </c>
      <c r="D58" s="116"/>
      <c r="E58" s="114">
        <v>0</v>
      </c>
      <c r="F58" s="116"/>
      <c r="G58" s="114">
        <v>0</v>
      </c>
      <c r="H58" s="116"/>
      <c r="I58" s="114">
        <v>0</v>
      </c>
      <c r="J58" s="116"/>
      <c r="K58" s="114">
        <v>0</v>
      </c>
      <c r="L58" s="116"/>
      <c r="M58" s="114">
        <v>0</v>
      </c>
      <c r="N58" s="116"/>
      <c r="O58" s="114">
        <v>0</v>
      </c>
      <c r="P58" s="116"/>
      <c r="Q58" s="114">
        <v>0</v>
      </c>
      <c r="R58" s="176"/>
      <c r="S58" s="5"/>
    </row>
    <row r="59" spans="2:19" ht="15.75" x14ac:dyDescent="0.2">
      <c r="B59" s="169" t="s">
        <v>67</v>
      </c>
      <c r="C59" s="175">
        <f>SUM(C60:D61)</f>
        <v>7</v>
      </c>
      <c r="D59" s="116"/>
      <c r="E59" s="116">
        <f>SUM(E60:E61)</f>
        <v>0</v>
      </c>
      <c r="F59" s="116"/>
      <c r="G59" s="116">
        <f>SUM(G60:G61)</f>
        <v>0</v>
      </c>
      <c r="H59" s="116"/>
      <c r="I59" s="116">
        <f>SUM(I60:I61)</f>
        <v>0</v>
      </c>
      <c r="J59" s="116"/>
      <c r="K59" s="116">
        <f>SUM(K60:K61)</f>
        <v>0</v>
      </c>
      <c r="L59" s="116"/>
      <c r="M59" s="116">
        <f>SUM(M60:M61)</f>
        <v>24</v>
      </c>
      <c r="N59" s="116"/>
      <c r="O59" s="116">
        <f>SUM(O60:O61)</f>
        <v>0</v>
      </c>
      <c r="P59" s="116"/>
      <c r="Q59" s="116">
        <f>SUM(Q60:Q61)</f>
        <v>5</v>
      </c>
      <c r="R59" s="176"/>
      <c r="S59" s="5"/>
    </row>
    <row r="60" spans="2:19" ht="15.75" x14ac:dyDescent="0.2">
      <c r="B60" s="170" t="s">
        <v>67</v>
      </c>
      <c r="C60" s="177">
        <v>1</v>
      </c>
      <c r="D60" s="116"/>
      <c r="E60" s="114">
        <v>0</v>
      </c>
      <c r="F60" s="116"/>
      <c r="G60" s="114">
        <v>0</v>
      </c>
      <c r="H60" s="116"/>
      <c r="I60" s="114">
        <v>0</v>
      </c>
      <c r="J60" s="116"/>
      <c r="K60" s="114">
        <v>0</v>
      </c>
      <c r="L60" s="116"/>
      <c r="M60" s="114">
        <v>9</v>
      </c>
      <c r="N60" s="116"/>
      <c r="O60" s="114">
        <v>0</v>
      </c>
      <c r="P60" s="116"/>
      <c r="Q60" s="114">
        <v>1</v>
      </c>
      <c r="R60" s="176"/>
      <c r="S60" s="5"/>
    </row>
    <row r="61" spans="2:19" ht="15.75" x14ac:dyDescent="0.2">
      <c r="B61" s="170" t="s">
        <v>72</v>
      </c>
      <c r="C61" s="177">
        <v>6</v>
      </c>
      <c r="D61" s="116"/>
      <c r="E61" s="114">
        <v>0</v>
      </c>
      <c r="F61" s="116"/>
      <c r="G61" s="114">
        <v>0</v>
      </c>
      <c r="H61" s="116"/>
      <c r="I61" s="114">
        <v>0</v>
      </c>
      <c r="J61" s="116"/>
      <c r="K61" s="114">
        <v>0</v>
      </c>
      <c r="L61" s="116"/>
      <c r="M61" s="114">
        <v>15</v>
      </c>
      <c r="N61" s="116"/>
      <c r="O61" s="114">
        <v>0</v>
      </c>
      <c r="P61" s="116"/>
      <c r="Q61" s="114">
        <v>4</v>
      </c>
      <c r="R61" s="176"/>
      <c r="S61" s="5"/>
    </row>
    <row r="62" spans="2:19" ht="15.75" x14ac:dyDescent="0.2">
      <c r="B62" s="169" t="s">
        <v>69</v>
      </c>
      <c r="C62" s="177">
        <v>0</v>
      </c>
      <c r="D62" s="116"/>
      <c r="E62" s="116">
        <f>SUM(E63)</f>
        <v>1</v>
      </c>
      <c r="F62" s="116"/>
      <c r="G62" s="116">
        <f>SUM(G63)</f>
        <v>0</v>
      </c>
      <c r="H62" s="116"/>
      <c r="I62" s="116">
        <f>SUM(I63)</f>
        <v>0</v>
      </c>
      <c r="J62" s="116"/>
      <c r="K62" s="116">
        <f>SUM(K63)</f>
        <v>0</v>
      </c>
      <c r="L62" s="116"/>
      <c r="M62" s="116">
        <f>SUM(M63)</f>
        <v>27</v>
      </c>
      <c r="N62" s="116"/>
      <c r="O62" s="116">
        <f>SUM(O63)</f>
        <v>0</v>
      </c>
      <c r="P62" s="116"/>
      <c r="Q62" s="116">
        <f>SUM(Q63)</f>
        <v>2</v>
      </c>
      <c r="R62" s="176"/>
      <c r="S62" s="5"/>
    </row>
    <row r="63" spans="2:19" ht="15.75" x14ac:dyDescent="0.2">
      <c r="B63" s="170" t="s">
        <v>70</v>
      </c>
      <c r="C63" s="177">
        <v>0</v>
      </c>
      <c r="D63" s="116"/>
      <c r="E63" s="114">
        <v>1</v>
      </c>
      <c r="F63" s="116"/>
      <c r="G63" s="114">
        <v>0</v>
      </c>
      <c r="H63" s="116"/>
      <c r="I63" s="114">
        <v>0</v>
      </c>
      <c r="J63" s="116"/>
      <c r="K63" s="114">
        <v>0</v>
      </c>
      <c r="L63" s="116"/>
      <c r="M63" s="114">
        <v>27</v>
      </c>
      <c r="N63" s="116"/>
      <c r="O63" s="114">
        <v>0</v>
      </c>
      <c r="P63" s="116"/>
      <c r="Q63" s="114">
        <v>2</v>
      </c>
      <c r="R63" s="176"/>
      <c r="S63" s="5"/>
    </row>
    <row r="64" spans="2:19" ht="15.75" x14ac:dyDescent="0.2">
      <c r="B64" s="169" t="s">
        <v>63</v>
      </c>
      <c r="C64" s="175">
        <f>SUM(C65:D67)</f>
        <v>1</v>
      </c>
      <c r="D64" s="116"/>
      <c r="E64" s="116">
        <f>SUM(E65:E68)</f>
        <v>15</v>
      </c>
      <c r="F64" s="116"/>
      <c r="G64" s="116">
        <f>SUM(G65:G68)</f>
        <v>0</v>
      </c>
      <c r="H64" s="116"/>
      <c r="I64" s="116">
        <f>SUM(I65:I68)</f>
        <v>0</v>
      </c>
      <c r="J64" s="116"/>
      <c r="K64" s="116">
        <f>SUM(K65:K68)</f>
        <v>0</v>
      </c>
      <c r="L64" s="116"/>
      <c r="M64" s="116">
        <f>SUM(M65:M68)</f>
        <v>55</v>
      </c>
      <c r="N64" s="116"/>
      <c r="O64" s="116">
        <f>SUM(O65:O68)</f>
        <v>2</v>
      </c>
      <c r="P64" s="116"/>
      <c r="Q64" s="116">
        <f>SUM(Q65:Q68)</f>
        <v>5</v>
      </c>
      <c r="R64" s="176"/>
      <c r="S64" s="5"/>
    </row>
    <row r="65" spans="2:19" ht="15.75" x14ac:dyDescent="0.2">
      <c r="B65" s="170" t="s">
        <v>63</v>
      </c>
      <c r="C65" s="177">
        <v>1</v>
      </c>
      <c r="D65" s="116"/>
      <c r="E65" s="114">
        <v>6</v>
      </c>
      <c r="F65" s="116"/>
      <c r="G65" s="114">
        <v>0</v>
      </c>
      <c r="H65" s="116"/>
      <c r="I65" s="114">
        <v>0</v>
      </c>
      <c r="J65" s="116"/>
      <c r="K65" s="114">
        <v>0</v>
      </c>
      <c r="L65" s="116"/>
      <c r="M65" s="114">
        <v>38</v>
      </c>
      <c r="N65" s="116"/>
      <c r="O65" s="114">
        <v>2</v>
      </c>
      <c r="P65" s="116"/>
      <c r="Q65" s="114">
        <v>4</v>
      </c>
      <c r="R65" s="176"/>
      <c r="S65" s="5"/>
    </row>
    <row r="66" spans="2:19" ht="15.75" x14ac:dyDescent="0.2">
      <c r="B66" s="170" t="s">
        <v>177</v>
      </c>
      <c r="C66" s="177">
        <v>0</v>
      </c>
      <c r="D66" s="116"/>
      <c r="E66" s="114">
        <v>1</v>
      </c>
      <c r="F66" s="116"/>
      <c r="G66" s="114">
        <v>0</v>
      </c>
      <c r="H66" s="116"/>
      <c r="I66" s="114">
        <v>0</v>
      </c>
      <c r="J66" s="116"/>
      <c r="K66" s="114">
        <v>0</v>
      </c>
      <c r="L66" s="116"/>
      <c r="M66" s="114">
        <v>5</v>
      </c>
      <c r="N66" s="116"/>
      <c r="O66" s="114">
        <v>0</v>
      </c>
      <c r="P66" s="116"/>
      <c r="Q66" s="114">
        <v>1</v>
      </c>
      <c r="R66" s="176"/>
      <c r="S66" s="5"/>
    </row>
    <row r="67" spans="2:19" ht="15.75" x14ac:dyDescent="0.2">
      <c r="B67" s="170" t="s">
        <v>127</v>
      </c>
      <c r="C67" s="177">
        <v>0</v>
      </c>
      <c r="D67" s="116"/>
      <c r="E67" s="114">
        <v>6</v>
      </c>
      <c r="F67" s="116"/>
      <c r="G67" s="114">
        <v>0</v>
      </c>
      <c r="H67" s="116"/>
      <c r="I67" s="114">
        <v>0</v>
      </c>
      <c r="J67" s="116"/>
      <c r="K67" s="114">
        <v>0</v>
      </c>
      <c r="L67" s="116"/>
      <c r="M67" s="114">
        <v>0</v>
      </c>
      <c r="N67" s="116"/>
      <c r="O67" s="114">
        <v>0</v>
      </c>
      <c r="P67" s="116"/>
      <c r="Q67" s="114">
        <v>0</v>
      </c>
      <c r="R67" s="176"/>
      <c r="S67" s="5"/>
    </row>
    <row r="68" spans="2:19" ht="15.75" x14ac:dyDescent="0.2">
      <c r="B68" s="170" t="s">
        <v>109</v>
      </c>
      <c r="C68" s="177">
        <v>0</v>
      </c>
      <c r="D68" s="116"/>
      <c r="E68" s="114">
        <v>2</v>
      </c>
      <c r="F68" s="116"/>
      <c r="G68" s="114">
        <v>0</v>
      </c>
      <c r="H68" s="116"/>
      <c r="I68" s="114">
        <v>0</v>
      </c>
      <c r="J68" s="116"/>
      <c r="K68" s="114">
        <v>0</v>
      </c>
      <c r="L68" s="116"/>
      <c r="M68" s="114">
        <v>12</v>
      </c>
      <c r="N68" s="116"/>
      <c r="O68" s="114">
        <v>0</v>
      </c>
      <c r="P68" s="116"/>
      <c r="Q68" s="114">
        <v>0</v>
      </c>
      <c r="R68" s="176"/>
      <c r="S68" s="5"/>
    </row>
    <row r="69" spans="2:19" ht="15.75" x14ac:dyDescent="0.2">
      <c r="B69" s="169" t="s">
        <v>77</v>
      </c>
      <c r="C69" s="175">
        <f>SUM(C70)</f>
        <v>25</v>
      </c>
      <c r="D69" s="116"/>
      <c r="E69" s="116">
        <f>SUM(E70:E71)</f>
        <v>5</v>
      </c>
      <c r="F69" s="116"/>
      <c r="G69" s="116">
        <f>SUM(G70:G71)</f>
        <v>0</v>
      </c>
      <c r="H69" s="116"/>
      <c r="I69" s="116">
        <f>SUM(I70:I71)</f>
        <v>0</v>
      </c>
      <c r="J69" s="116"/>
      <c r="K69" s="116">
        <f>SUM(K70:K71)</f>
        <v>0</v>
      </c>
      <c r="L69" s="116"/>
      <c r="M69" s="116">
        <f>SUM(M70:M71)</f>
        <v>30</v>
      </c>
      <c r="N69" s="116"/>
      <c r="O69" s="116">
        <f>SUM(O70:O71)</f>
        <v>0</v>
      </c>
      <c r="P69" s="116"/>
      <c r="Q69" s="116">
        <f>SUM(Q70:Q71)</f>
        <v>0</v>
      </c>
      <c r="R69" s="176"/>
      <c r="S69" s="5"/>
    </row>
    <row r="70" spans="2:19" ht="15.75" x14ac:dyDescent="0.2">
      <c r="B70" s="170" t="s">
        <v>56</v>
      </c>
      <c r="C70" s="177">
        <v>25</v>
      </c>
      <c r="D70" s="116"/>
      <c r="E70" s="114">
        <v>2</v>
      </c>
      <c r="F70" s="116"/>
      <c r="G70" s="114">
        <v>0</v>
      </c>
      <c r="H70" s="116"/>
      <c r="I70" s="114">
        <v>0</v>
      </c>
      <c r="J70" s="116"/>
      <c r="K70" s="114">
        <v>0</v>
      </c>
      <c r="L70" s="116"/>
      <c r="M70" s="114">
        <v>30</v>
      </c>
      <c r="N70" s="116"/>
      <c r="O70" s="114">
        <v>0</v>
      </c>
      <c r="P70" s="116"/>
      <c r="Q70" s="114">
        <v>0</v>
      </c>
      <c r="R70" s="176"/>
      <c r="S70" s="5"/>
    </row>
    <row r="71" spans="2:19" ht="15.75" x14ac:dyDescent="0.2">
      <c r="B71" s="170" t="s">
        <v>170</v>
      </c>
      <c r="C71" s="177">
        <v>0</v>
      </c>
      <c r="D71" s="116"/>
      <c r="E71" s="114">
        <v>3</v>
      </c>
      <c r="F71" s="116"/>
      <c r="G71" s="114">
        <v>0</v>
      </c>
      <c r="H71" s="116"/>
      <c r="I71" s="114">
        <v>0</v>
      </c>
      <c r="J71" s="116"/>
      <c r="K71" s="114">
        <v>0</v>
      </c>
      <c r="L71" s="116"/>
      <c r="M71" s="114">
        <v>0</v>
      </c>
      <c r="N71" s="116"/>
      <c r="O71" s="114">
        <v>0</v>
      </c>
      <c r="P71" s="116"/>
      <c r="Q71" s="114">
        <v>0</v>
      </c>
      <c r="R71" s="176"/>
      <c r="S71" s="5"/>
    </row>
    <row r="72" spans="2:19" ht="15.75" x14ac:dyDescent="0.2">
      <c r="B72" s="169" t="s">
        <v>98</v>
      </c>
      <c r="C72" s="175">
        <f>SUM(C73:D75)</f>
        <v>3</v>
      </c>
      <c r="D72" s="116"/>
      <c r="E72" s="116">
        <f>SUM(E73:E76)</f>
        <v>0</v>
      </c>
      <c r="F72" s="116"/>
      <c r="G72" s="116">
        <f>SUM(G73:G76)</f>
        <v>0</v>
      </c>
      <c r="H72" s="116"/>
      <c r="I72" s="116">
        <f>SUM(I73:I76)</f>
        <v>0</v>
      </c>
      <c r="J72" s="116"/>
      <c r="K72" s="116">
        <f>SUM(K73:K76)</f>
        <v>0</v>
      </c>
      <c r="L72" s="116"/>
      <c r="M72" s="116">
        <f>SUM(M73:M76)</f>
        <v>13</v>
      </c>
      <c r="N72" s="116"/>
      <c r="O72" s="116">
        <f>SUM(O73:O76)</f>
        <v>2</v>
      </c>
      <c r="P72" s="116"/>
      <c r="Q72" s="116">
        <f>SUM(Q73:Q76)</f>
        <v>1</v>
      </c>
      <c r="R72" s="176"/>
      <c r="S72" s="4"/>
    </row>
    <row r="73" spans="2:19" ht="15.75" x14ac:dyDescent="0.2">
      <c r="B73" s="170" t="s">
        <v>143</v>
      </c>
      <c r="C73" s="177">
        <v>3</v>
      </c>
      <c r="D73" s="116"/>
      <c r="E73" s="114">
        <v>0</v>
      </c>
      <c r="F73" s="116"/>
      <c r="G73" s="114">
        <v>0</v>
      </c>
      <c r="H73" s="116"/>
      <c r="I73" s="114">
        <v>0</v>
      </c>
      <c r="J73" s="116"/>
      <c r="K73" s="114">
        <v>0</v>
      </c>
      <c r="L73" s="116"/>
      <c r="M73" s="114">
        <v>13</v>
      </c>
      <c r="N73" s="116"/>
      <c r="O73" s="114">
        <v>2</v>
      </c>
      <c r="P73" s="116"/>
      <c r="Q73" s="114">
        <v>1</v>
      </c>
      <c r="R73" s="176"/>
      <c r="S73" s="4"/>
    </row>
    <row r="74" spans="2:19" ht="15.75" x14ac:dyDescent="0.2">
      <c r="B74" s="170" t="s">
        <v>171</v>
      </c>
      <c r="C74" s="177">
        <v>0</v>
      </c>
      <c r="D74" s="116"/>
      <c r="E74" s="114">
        <v>0</v>
      </c>
      <c r="F74" s="116"/>
      <c r="G74" s="114">
        <v>0</v>
      </c>
      <c r="H74" s="116"/>
      <c r="I74" s="114">
        <v>0</v>
      </c>
      <c r="J74" s="116"/>
      <c r="K74" s="114">
        <v>0</v>
      </c>
      <c r="L74" s="116"/>
      <c r="M74" s="114">
        <v>0</v>
      </c>
      <c r="N74" s="116"/>
      <c r="O74" s="114">
        <v>0</v>
      </c>
      <c r="P74" s="116"/>
      <c r="Q74" s="114">
        <v>0</v>
      </c>
      <c r="R74" s="176"/>
      <c r="S74" s="4"/>
    </row>
    <row r="75" spans="2:19" ht="15.75" x14ac:dyDescent="0.2">
      <c r="B75" s="170" t="s">
        <v>175</v>
      </c>
      <c r="C75" s="177">
        <v>0</v>
      </c>
      <c r="D75" s="116"/>
      <c r="E75" s="114">
        <v>0</v>
      </c>
      <c r="F75" s="116"/>
      <c r="G75" s="114">
        <v>0</v>
      </c>
      <c r="H75" s="116"/>
      <c r="I75" s="114">
        <v>0</v>
      </c>
      <c r="J75" s="116"/>
      <c r="K75" s="114">
        <v>0</v>
      </c>
      <c r="L75" s="116"/>
      <c r="M75" s="114">
        <v>0</v>
      </c>
      <c r="N75" s="116"/>
      <c r="O75" s="114">
        <v>0</v>
      </c>
      <c r="P75" s="116"/>
      <c r="Q75" s="114">
        <v>0</v>
      </c>
      <c r="R75" s="176"/>
      <c r="S75" s="4"/>
    </row>
    <row r="76" spans="2:19" ht="15.75" x14ac:dyDescent="0.2">
      <c r="B76" s="170" t="s">
        <v>172</v>
      </c>
      <c r="C76" s="177">
        <v>0</v>
      </c>
      <c r="D76" s="116"/>
      <c r="E76" s="114">
        <v>0</v>
      </c>
      <c r="F76" s="116"/>
      <c r="G76" s="114">
        <v>0</v>
      </c>
      <c r="H76" s="116"/>
      <c r="I76" s="114">
        <v>0</v>
      </c>
      <c r="J76" s="116"/>
      <c r="K76" s="114">
        <v>0</v>
      </c>
      <c r="L76" s="116"/>
      <c r="M76" s="114">
        <v>0</v>
      </c>
      <c r="N76" s="116"/>
      <c r="O76" s="114">
        <v>0</v>
      </c>
      <c r="P76" s="116"/>
      <c r="Q76" s="114">
        <v>0</v>
      </c>
      <c r="R76" s="176"/>
      <c r="S76" s="4"/>
    </row>
    <row r="77" spans="2:19" ht="15.75" x14ac:dyDescent="0.2">
      <c r="B77" s="169" t="s">
        <v>68</v>
      </c>
      <c r="C77" s="175">
        <f>SUM(C78)</f>
        <v>45</v>
      </c>
      <c r="D77" s="116"/>
      <c r="E77" s="116">
        <f>SUM(E78)</f>
        <v>4</v>
      </c>
      <c r="F77" s="116"/>
      <c r="G77" s="116">
        <f>SUM(G78)</f>
        <v>0</v>
      </c>
      <c r="H77" s="116"/>
      <c r="I77" s="116">
        <f>SUM(I78)</f>
        <v>0</v>
      </c>
      <c r="J77" s="116"/>
      <c r="K77" s="116">
        <f>SUM(K78)</f>
        <v>0</v>
      </c>
      <c r="L77" s="116"/>
      <c r="M77" s="116">
        <f>SUM(M78)</f>
        <v>49</v>
      </c>
      <c r="N77" s="116"/>
      <c r="O77" s="116">
        <f>SUM(O78)</f>
        <v>2</v>
      </c>
      <c r="P77" s="116"/>
      <c r="Q77" s="116">
        <f>SUM(Q78)</f>
        <v>3</v>
      </c>
      <c r="R77" s="176"/>
      <c r="S77" s="5"/>
    </row>
    <row r="78" spans="2:19" ht="15.75" x14ac:dyDescent="0.2">
      <c r="B78" s="170" t="s">
        <v>68</v>
      </c>
      <c r="C78" s="177">
        <v>45</v>
      </c>
      <c r="D78" s="116"/>
      <c r="E78" s="114">
        <v>4</v>
      </c>
      <c r="F78" s="116"/>
      <c r="G78" s="114">
        <v>0</v>
      </c>
      <c r="H78" s="116"/>
      <c r="I78" s="114">
        <v>0</v>
      </c>
      <c r="J78" s="116"/>
      <c r="K78" s="114">
        <v>0</v>
      </c>
      <c r="L78" s="116"/>
      <c r="M78" s="114">
        <v>49</v>
      </c>
      <c r="N78" s="116"/>
      <c r="O78" s="114">
        <v>2</v>
      </c>
      <c r="P78" s="116"/>
      <c r="Q78" s="114">
        <v>3</v>
      </c>
      <c r="R78" s="176"/>
      <c r="S78" s="5"/>
    </row>
    <row r="79" spans="2:19" ht="15.75" x14ac:dyDescent="0.2">
      <c r="B79" s="169" t="s">
        <v>128</v>
      </c>
      <c r="C79" s="177">
        <v>0</v>
      </c>
      <c r="D79" s="116"/>
      <c r="E79" s="116">
        <f>SUM(E80)</f>
        <v>1</v>
      </c>
      <c r="F79" s="116"/>
      <c r="G79" s="116">
        <f>SUM(G80)</f>
        <v>0</v>
      </c>
      <c r="H79" s="116"/>
      <c r="I79" s="116">
        <f>SUM(I80)</f>
        <v>0</v>
      </c>
      <c r="J79" s="116"/>
      <c r="K79" s="116">
        <f>SUM(K80)</f>
        <v>0</v>
      </c>
      <c r="L79" s="116"/>
      <c r="M79" s="116">
        <f>SUM(M80)</f>
        <v>5</v>
      </c>
      <c r="N79" s="116"/>
      <c r="O79" s="116">
        <f>SUM(O80)</f>
        <v>0</v>
      </c>
      <c r="P79" s="116"/>
      <c r="Q79" s="116">
        <f>SUM(Q80)</f>
        <v>0</v>
      </c>
      <c r="R79" s="176"/>
      <c r="S79" s="5"/>
    </row>
    <row r="80" spans="2:19" ht="15.75" x14ac:dyDescent="0.2">
      <c r="B80" s="170" t="s">
        <v>128</v>
      </c>
      <c r="C80" s="177">
        <v>0</v>
      </c>
      <c r="D80" s="116"/>
      <c r="E80" s="114">
        <v>1</v>
      </c>
      <c r="F80" s="116"/>
      <c r="G80" s="114">
        <v>0</v>
      </c>
      <c r="H80" s="116"/>
      <c r="I80" s="114">
        <v>0</v>
      </c>
      <c r="J80" s="116"/>
      <c r="K80" s="114">
        <v>0</v>
      </c>
      <c r="L80" s="116"/>
      <c r="M80" s="114">
        <v>5</v>
      </c>
      <c r="N80" s="116"/>
      <c r="O80" s="114">
        <v>0</v>
      </c>
      <c r="P80" s="116"/>
      <c r="Q80" s="114">
        <v>0</v>
      </c>
      <c r="R80" s="176"/>
      <c r="S80" s="5"/>
    </row>
    <row r="81" spans="2:19" ht="15.75" x14ac:dyDescent="0.2">
      <c r="B81" s="169" t="s">
        <v>57</v>
      </c>
      <c r="C81" s="177">
        <v>0</v>
      </c>
      <c r="D81" s="116"/>
      <c r="E81" s="116">
        <f>SUM(E82:E83)</f>
        <v>7</v>
      </c>
      <c r="F81" s="116"/>
      <c r="G81" s="116">
        <f>SUM(G82:G83)</f>
        <v>0</v>
      </c>
      <c r="H81" s="116"/>
      <c r="I81" s="116">
        <f>SUM(I82:I83)</f>
        <v>0</v>
      </c>
      <c r="J81" s="116"/>
      <c r="K81" s="116">
        <f>SUM(K82:K83)</f>
        <v>0</v>
      </c>
      <c r="L81" s="116"/>
      <c r="M81" s="116">
        <f>SUM(M82:M83)</f>
        <v>14</v>
      </c>
      <c r="N81" s="116"/>
      <c r="O81" s="116">
        <f>SUM(O82:O83)</f>
        <v>0</v>
      </c>
      <c r="P81" s="116"/>
      <c r="Q81" s="116">
        <v>3</v>
      </c>
      <c r="R81" s="176"/>
      <c r="S81" s="5"/>
    </row>
    <row r="82" spans="2:19" ht="15.75" x14ac:dyDescent="0.2">
      <c r="B82" s="170" t="s">
        <v>58</v>
      </c>
      <c r="C82" s="177">
        <v>0</v>
      </c>
      <c r="D82" s="116"/>
      <c r="E82" s="114">
        <v>7</v>
      </c>
      <c r="F82" s="116"/>
      <c r="G82" s="114">
        <v>0</v>
      </c>
      <c r="H82" s="116"/>
      <c r="I82" s="114">
        <v>0</v>
      </c>
      <c r="J82" s="116"/>
      <c r="K82" s="114">
        <v>0</v>
      </c>
      <c r="L82" s="116"/>
      <c r="M82" s="114">
        <v>14</v>
      </c>
      <c r="N82" s="116"/>
      <c r="O82" s="114">
        <v>0</v>
      </c>
      <c r="P82" s="116"/>
      <c r="Q82" s="114">
        <v>3</v>
      </c>
      <c r="R82" s="176"/>
      <c r="S82" s="5"/>
    </row>
    <row r="83" spans="2:19" ht="15.75" x14ac:dyDescent="0.2">
      <c r="B83" s="170" t="s">
        <v>173</v>
      </c>
      <c r="C83" s="177">
        <v>0</v>
      </c>
      <c r="D83" s="116"/>
      <c r="E83" s="114">
        <v>0</v>
      </c>
      <c r="F83" s="116"/>
      <c r="G83" s="114">
        <v>0</v>
      </c>
      <c r="H83" s="116"/>
      <c r="I83" s="114">
        <v>0</v>
      </c>
      <c r="J83" s="116"/>
      <c r="K83" s="114">
        <v>0</v>
      </c>
      <c r="L83" s="116"/>
      <c r="M83" s="114">
        <v>0</v>
      </c>
      <c r="N83" s="116"/>
      <c r="O83" s="114">
        <v>0</v>
      </c>
      <c r="P83" s="116"/>
      <c r="Q83" s="114">
        <v>0</v>
      </c>
      <c r="R83" s="176"/>
      <c r="S83" s="5"/>
    </row>
    <row r="84" spans="2:19" ht="9" customHeight="1" thickBot="1" x14ac:dyDescent="0.25">
      <c r="B84" s="171"/>
      <c r="C84" s="178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80"/>
      <c r="S84" s="5"/>
    </row>
    <row r="85" spans="2:19" s="22" customFormat="1" ht="23.25" customHeight="1" x14ac:dyDescent="0.2">
      <c r="B85" s="184" t="s">
        <v>16</v>
      </c>
      <c r="C85" s="182">
        <f>SUM(C9+C12+C14+C19+C21+C24+C28+C30+C32+C37+C43+C47+C49+C51+C54+C57+C59+C62+C64+C69+C72+C77+C79+C81)</f>
        <v>266</v>
      </c>
      <c r="D85" s="182"/>
      <c r="E85" s="182">
        <f>SUM(E9+E12+E14+E19+E21+E24+E28+E30+E32+E37+E43+E47+E49+E51+E54+E57+E59+E62+E64+E69+E72+E77+E79+E81)</f>
        <v>150</v>
      </c>
      <c r="F85" s="182"/>
      <c r="G85" s="182">
        <f>SUM(G9+G12+G14+G19+G21+G24+G28+G30+G32+G37+G43+G47+G49+G51+G54+G57+G59+G62+G64+G69+G72+G77+G79+G81)</f>
        <v>3</v>
      </c>
      <c r="H85" s="182"/>
      <c r="I85" s="182">
        <f>SUM(I9+I12+I14+I19+I21+I24+I28+I30+I32+I37+I43+I47+I49+I51+I54+I57+I59+I62+I64+I69+I72+I77+I79+I81)</f>
        <v>0</v>
      </c>
      <c r="J85" s="182"/>
      <c r="K85" s="182">
        <f>SUM(K9+K12+K14+K19+K21+K24+K28+K30+K32+K37+K43+K47+K49+K51+K54+K57+K59+K62+K64+K69+K72+K77+K79+K81)</f>
        <v>0</v>
      </c>
      <c r="L85" s="182"/>
      <c r="M85" s="182">
        <f>SUM(M9+M12+M14+M19+M21+M24+M28+M30+M32+M37+M43+M47+M49+M51+M54+M57+M59+M62+M64+M69+M72+M77+M79+M81)</f>
        <v>979</v>
      </c>
      <c r="N85" s="182"/>
      <c r="O85" s="182">
        <f>SUM(O9+O12+O14+O19+O21+O24+O28+O30+O32+O37+O43+O47+O49+O51+O54+O57+O59+O62+O64+O69+O72+O77+O79+O81)</f>
        <v>10</v>
      </c>
      <c r="P85" s="182"/>
      <c r="Q85" s="182">
        <f>SUM(Q9+Q12+Q14+Q19+Q21+Q24+Q28+Q30+Q32+Q37+Q43+Q47+Q49+Q51+Q54+Q57+Q59+Q62+Q64+Q69+Q72+Q77+Q79+Q81)</f>
        <v>154</v>
      </c>
      <c r="R85" s="183"/>
      <c r="S85" s="5"/>
    </row>
    <row r="86" spans="2:19" s="3" customFormat="1" ht="60" customHeight="1" x14ac:dyDescent="0.2">
      <c r="B86" s="348" t="s">
        <v>195</v>
      </c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24"/>
    </row>
    <row r="87" spans="2:19" s="3" customFormat="1" ht="18" customHeight="1" x14ac:dyDescent="0.2">
      <c r="B87" s="7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spans="2:19" s="3" customFormat="1" ht="18" customHeight="1" x14ac:dyDescent="0.2">
      <c r="B88" s="7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340"/>
      <c r="S88" s="340"/>
    </row>
    <row r="94" spans="2:19" ht="19.5" x14ac:dyDescent="0.2">
      <c r="R94" s="18"/>
    </row>
  </sheetData>
  <mergeCells count="15">
    <mergeCell ref="R88:S88"/>
    <mergeCell ref="K7:L7"/>
    <mergeCell ref="M6:N7"/>
    <mergeCell ref="B2:S2"/>
    <mergeCell ref="B4:R4"/>
    <mergeCell ref="B5:R5"/>
    <mergeCell ref="O6:P7"/>
    <mergeCell ref="Q6:R7"/>
    <mergeCell ref="B6:B7"/>
    <mergeCell ref="C6:L6"/>
    <mergeCell ref="C7:D7"/>
    <mergeCell ref="E7:F7"/>
    <mergeCell ref="G7:H7"/>
    <mergeCell ref="I7:J7"/>
    <mergeCell ref="B86:Q86"/>
  </mergeCells>
  <phoneticPr fontId="11" type="noConversion"/>
  <printOptions horizontalCentered="1" verticalCentered="1"/>
  <pageMargins left="0" right="0" top="0" bottom="0" header="0" footer="0"/>
  <pageSetup paperSize="9" scale="48" orientation="portrait" r:id="rId1"/>
  <headerFooter alignWithMargins="0"/>
  <ignoredErrors>
    <ignoredError sqref="K49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AV172"/>
  <sheetViews>
    <sheetView showGridLines="0" view="pageBreakPreview" zoomScale="71" zoomScaleNormal="64" zoomScaleSheetLayoutView="71" zoomScalePageLayoutView="64" workbookViewId="0">
      <selection activeCell="T23" sqref="T23"/>
    </sheetView>
  </sheetViews>
  <sheetFormatPr baseColWidth="10" defaultColWidth="11.42578125" defaultRowHeight="14.25" x14ac:dyDescent="0.2"/>
  <cols>
    <col min="1" max="1" width="4.28515625" style="2" customWidth="1"/>
    <col min="2" max="2" width="43.42578125" style="2" customWidth="1"/>
    <col min="3" max="3" width="10.7109375" style="2" customWidth="1"/>
    <col min="4" max="4" width="5.140625" style="2" customWidth="1"/>
    <col min="5" max="5" width="12.85546875" style="2" customWidth="1"/>
    <col min="6" max="6" width="3.7109375" style="2" customWidth="1"/>
    <col min="7" max="7" width="10.7109375" style="2" customWidth="1"/>
    <col min="8" max="8" width="3.7109375" style="2" customWidth="1"/>
    <col min="9" max="9" width="10.7109375" style="2" customWidth="1"/>
    <col min="10" max="10" width="3.7109375" style="2" customWidth="1"/>
    <col min="11" max="11" width="10.7109375" style="2" customWidth="1"/>
    <col min="12" max="12" width="3.7109375" style="2" customWidth="1"/>
    <col min="13" max="13" width="10.7109375" style="2" customWidth="1"/>
    <col min="14" max="14" width="3.7109375" style="2" customWidth="1"/>
    <col min="15" max="15" width="10.7109375" style="2" customWidth="1"/>
    <col min="16" max="16" width="3.7109375" style="2" customWidth="1"/>
    <col min="17" max="17" width="10.7109375" style="2" customWidth="1"/>
    <col min="18" max="18" width="3.7109375" style="2" customWidth="1"/>
    <col min="19" max="19" width="10.7109375" style="2" customWidth="1"/>
    <col min="20" max="20" width="4.7109375" style="2" customWidth="1"/>
    <col min="21" max="21" width="10.7109375" style="2" customWidth="1"/>
    <col min="22" max="22" width="3.7109375" style="2" customWidth="1"/>
    <col min="23" max="23" width="11.42578125" style="2" customWidth="1"/>
    <col min="24" max="24" width="3.7109375" style="2" customWidth="1"/>
    <col min="25" max="25" width="10.7109375" style="2" customWidth="1"/>
    <col min="26" max="26" width="3.7109375" style="2" customWidth="1"/>
    <col min="27" max="27" width="15.140625" style="3" customWidth="1"/>
    <col min="28" max="28" width="7.140625" style="3" customWidth="1"/>
    <col min="29" max="29" width="3.42578125" style="2" customWidth="1"/>
    <col min="30" max="16384" width="11.42578125" style="2"/>
  </cols>
  <sheetData>
    <row r="2" spans="2:48" s="13" customFormat="1" ht="23.25" x14ac:dyDescent="0.2">
      <c r="B2" s="353" t="s">
        <v>202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</row>
    <row r="3" spans="2:48" s="13" customFormat="1" ht="23.25" x14ac:dyDescent="0.2">
      <c r="B3" s="87" t="s">
        <v>124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</row>
    <row r="4" spans="2:48" s="13" customFormat="1" ht="30" customHeight="1" x14ac:dyDescent="0.2">
      <c r="B4" s="352" t="s">
        <v>136</v>
      </c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52"/>
      <c r="AB4" s="352"/>
    </row>
    <row r="5" spans="2:48" s="13" customFormat="1" ht="30" customHeight="1" thickBot="1" x14ac:dyDescent="0.25">
      <c r="B5" s="355">
        <v>2019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  <c r="X5" s="355"/>
      <c r="Y5" s="355"/>
      <c r="Z5" s="355"/>
      <c r="AA5" s="355"/>
      <c r="AB5" s="355"/>
    </row>
    <row r="6" spans="2:48" ht="24.75" customHeight="1" thickBot="1" x14ac:dyDescent="0.25">
      <c r="B6" s="339" t="s">
        <v>139</v>
      </c>
      <c r="C6" s="354" t="s">
        <v>3</v>
      </c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56" t="s">
        <v>17</v>
      </c>
      <c r="AB6" s="356"/>
    </row>
    <row r="7" spans="2:48" ht="27.75" customHeight="1" thickBot="1" x14ac:dyDescent="0.25">
      <c r="B7" s="339"/>
      <c r="C7" s="341" t="s">
        <v>44</v>
      </c>
      <c r="D7" s="341"/>
      <c r="E7" s="341" t="s">
        <v>45</v>
      </c>
      <c r="F7" s="341"/>
      <c r="G7" s="341" t="s">
        <v>46</v>
      </c>
      <c r="H7" s="341"/>
      <c r="I7" s="341" t="s">
        <v>47</v>
      </c>
      <c r="J7" s="341"/>
      <c r="K7" s="341" t="s">
        <v>48</v>
      </c>
      <c r="L7" s="341"/>
      <c r="M7" s="341" t="s">
        <v>49</v>
      </c>
      <c r="N7" s="341"/>
      <c r="O7" s="341" t="s">
        <v>50</v>
      </c>
      <c r="P7" s="341"/>
      <c r="Q7" s="341" t="s">
        <v>51</v>
      </c>
      <c r="R7" s="341"/>
      <c r="S7" s="341" t="s">
        <v>12</v>
      </c>
      <c r="T7" s="341"/>
      <c r="U7" s="341" t="s">
        <v>13</v>
      </c>
      <c r="V7" s="341"/>
      <c r="W7" s="341" t="s">
        <v>52</v>
      </c>
      <c r="X7" s="341"/>
      <c r="Y7" s="341" t="s">
        <v>53</v>
      </c>
      <c r="Z7" s="341"/>
      <c r="AA7" s="356"/>
      <c r="AB7" s="356"/>
      <c r="AE7" s="13" t="s">
        <v>54</v>
      </c>
      <c r="AF7" s="90" t="s">
        <v>191</v>
      </c>
      <c r="AG7" s="90" t="s">
        <v>161</v>
      </c>
      <c r="AH7" s="90" t="s">
        <v>192</v>
      </c>
      <c r="AI7" s="13" t="s">
        <v>160</v>
      </c>
      <c r="AJ7" s="13" t="s">
        <v>193</v>
      </c>
      <c r="AK7" s="13" t="s">
        <v>188</v>
      </c>
      <c r="AL7" s="13" t="s">
        <v>146</v>
      </c>
      <c r="AM7" s="13" t="s">
        <v>55</v>
      </c>
      <c r="AN7" s="13" t="s">
        <v>99</v>
      </c>
      <c r="AO7" s="13" t="s">
        <v>77</v>
      </c>
      <c r="AP7" s="13" t="s">
        <v>163</v>
      </c>
      <c r="AQ7" s="13" t="s">
        <v>100</v>
      </c>
      <c r="AR7" s="53" t="s">
        <v>73</v>
      </c>
      <c r="AS7" s="53" t="s">
        <v>194</v>
      </c>
      <c r="AT7" s="53" t="s">
        <v>83</v>
      </c>
      <c r="AU7" s="53" t="s">
        <v>133</v>
      </c>
      <c r="AV7" s="53" t="s">
        <v>128</v>
      </c>
    </row>
    <row r="8" spans="2:48" ht="17.25" customHeight="1" x14ac:dyDescent="0.2">
      <c r="B8" s="191"/>
      <c r="C8" s="192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4"/>
      <c r="AA8" s="202"/>
      <c r="AB8" s="203"/>
      <c r="AE8" s="13">
        <v>31</v>
      </c>
      <c r="AF8" s="13">
        <v>21</v>
      </c>
      <c r="AG8" s="13">
        <v>15</v>
      </c>
      <c r="AH8" s="2">
        <v>14</v>
      </c>
      <c r="AI8" s="13">
        <v>11</v>
      </c>
      <c r="AJ8" s="13">
        <v>11</v>
      </c>
      <c r="AK8" s="13">
        <v>8</v>
      </c>
      <c r="AL8" s="13">
        <v>7</v>
      </c>
      <c r="AM8" s="13">
        <v>6</v>
      </c>
      <c r="AN8" s="13">
        <v>6</v>
      </c>
      <c r="AO8" s="13">
        <v>5</v>
      </c>
      <c r="AP8" s="13">
        <v>4</v>
      </c>
      <c r="AQ8" s="13">
        <v>3</v>
      </c>
      <c r="AR8" s="13">
        <v>2</v>
      </c>
      <c r="AS8" s="2">
        <v>2</v>
      </c>
      <c r="AT8" s="2">
        <v>2</v>
      </c>
      <c r="AU8" s="2">
        <v>1</v>
      </c>
      <c r="AV8" s="2">
        <v>1</v>
      </c>
    </row>
    <row r="9" spans="2:48" ht="21" customHeight="1" x14ac:dyDescent="0.2">
      <c r="B9" s="191" t="s">
        <v>182</v>
      </c>
      <c r="C9" s="195">
        <f>SUM(C10:C11)</f>
        <v>1</v>
      </c>
      <c r="D9" s="185"/>
      <c r="E9" s="185">
        <f>SUM(E10:E11)</f>
        <v>2</v>
      </c>
      <c r="F9" s="185"/>
      <c r="G9" s="185">
        <f>SUM(G10:G11)</f>
        <v>1</v>
      </c>
      <c r="H9" s="185"/>
      <c r="I9" s="185">
        <f>SUM(I10:I11)</f>
        <v>1</v>
      </c>
      <c r="J9" s="185"/>
      <c r="K9" s="185">
        <f>SUM(K10:K11)</f>
        <v>4</v>
      </c>
      <c r="L9" s="185"/>
      <c r="M9" s="185">
        <f>SUM(M10:M11)</f>
        <v>1</v>
      </c>
      <c r="N9" s="185"/>
      <c r="O9" s="185">
        <f>SUM(O10:O11)</f>
        <v>1</v>
      </c>
      <c r="P9" s="185"/>
      <c r="Q9" s="185">
        <f>SUM(Q10:Q11)</f>
        <v>5</v>
      </c>
      <c r="R9" s="185"/>
      <c r="S9" s="185">
        <f>SUM(S10:S11)</f>
        <v>4</v>
      </c>
      <c r="T9" s="185"/>
      <c r="U9" s="185">
        <f>SUM(U10:U11)</f>
        <v>0</v>
      </c>
      <c r="V9" s="185"/>
      <c r="W9" s="185">
        <f>SUM(W10:W11)</f>
        <v>1</v>
      </c>
      <c r="X9" s="185"/>
      <c r="Y9" s="185">
        <f>SUM(Y10:Y11)</f>
        <v>0</v>
      </c>
      <c r="Z9" s="196"/>
      <c r="AA9" s="204">
        <f>SUM(C9:Z9)</f>
        <v>21</v>
      </c>
      <c r="AB9" s="205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 spans="2:48" ht="21" customHeight="1" x14ac:dyDescent="0.2">
      <c r="B10" s="154" t="s">
        <v>82</v>
      </c>
      <c r="C10" s="197">
        <v>1</v>
      </c>
      <c r="D10" s="185"/>
      <c r="E10" s="186">
        <v>1</v>
      </c>
      <c r="F10" s="185"/>
      <c r="G10" s="186">
        <v>1</v>
      </c>
      <c r="H10" s="185"/>
      <c r="I10" s="186">
        <v>1</v>
      </c>
      <c r="J10" s="185"/>
      <c r="K10" s="186">
        <v>3</v>
      </c>
      <c r="L10" s="185"/>
      <c r="M10" s="186">
        <v>1</v>
      </c>
      <c r="N10" s="185"/>
      <c r="O10" s="186">
        <v>0</v>
      </c>
      <c r="P10" s="185"/>
      <c r="Q10" s="186">
        <v>5</v>
      </c>
      <c r="R10" s="185"/>
      <c r="S10" s="186">
        <v>1</v>
      </c>
      <c r="T10" s="185"/>
      <c r="U10" s="186">
        <v>0</v>
      </c>
      <c r="V10" s="185"/>
      <c r="W10" s="186">
        <v>1</v>
      </c>
      <c r="X10" s="185"/>
      <c r="Y10" s="186">
        <v>0</v>
      </c>
      <c r="Z10" s="196"/>
      <c r="AA10" s="206">
        <f t="shared" ref="AA10:AA70" si="0">SUM(C10:Z10)</f>
        <v>15</v>
      </c>
      <c r="AB10" s="205"/>
    </row>
    <row r="11" spans="2:48" ht="21" customHeight="1" x14ac:dyDescent="0.2">
      <c r="B11" s="154" t="s">
        <v>64</v>
      </c>
      <c r="C11" s="197">
        <v>0</v>
      </c>
      <c r="D11" s="185"/>
      <c r="E11" s="186">
        <v>1</v>
      </c>
      <c r="F11" s="185"/>
      <c r="G11" s="186">
        <v>0</v>
      </c>
      <c r="H11" s="185"/>
      <c r="I11" s="186">
        <v>0</v>
      </c>
      <c r="J11" s="185"/>
      <c r="K11" s="186">
        <v>1</v>
      </c>
      <c r="L11" s="185"/>
      <c r="M11" s="186">
        <v>0</v>
      </c>
      <c r="N11" s="185"/>
      <c r="O11" s="186">
        <v>1</v>
      </c>
      <c r="P11" s="185"/>
      <c r="Q11" s="186">
        <v>0</v>
      </c>
      <c r="R11" s="185"/>
      <c r="S11" s="186">
        <v>3</v>
      </c>
      <c r="T11" s="185"/>
      <c r="U11" s="186">
        <v>0</v>
      </c>
      <c r="V11" s="185"/>
      <c r="W11" s="186">
        <v>0</v>
      </c>
      <c r="X11" s="185"/>
      <c r="Y11" s="186">
        <v>0</v>
      </c>
      <c r="Z11" s="196"/>
      <c r="AA11" s="206">
        <f>SUM(C11:Z11)</f>
        <v>6</v>
      </c>
      <c r="AB11" s="205"/>
    </row>
    <row r="12" spans="2:48" ht="21" customHeight="1" x14ac:dyDescent="0.2">
      <c r="B12" s="191" t="s">
        <v>186</v>
      </c>
      <c r="C12" s="195">
        <f>SUM(C13)</f>
        <v>0</v>
      </c>
      <c r="D12" s="185"/>
      <c r="E12" s="185">
        <f>SUM(E13)</f>
        <v>0</v>
      </c>
      <c r="F12" s="185"/>
      <c r="G12" s="185">
        <f>SUM(G13)</f>
        <v>0</v>
      </c>
      <c r="H12" s="185"/>
      <c r="I12" s="185">
        <f>SUM(I13)</f>
        <v>0</v>
      </c>
      <c r="J12" s="185"/>
      <c r="K12" s="185">
        <f>SUM(K13)</f>
        <v>0</v>
      </c>
      <c r="L12" s="185"/>
      <c r="M12" s="185">
        <f>SUM(M13)</f>
        <v>0</v>
      </c>
      <c r="N12" s="185"/>
      <c r="O12" s="185">
        <f>SUM(O13)</f>
        <v>1</v>
      </c>
      <c r="P12" s="185"/>
      <c r="Q12" s="185">
        <f>SUM(Q13)</f>
        <v>1</v>
      </c>
      <c r="R12" s="185"/>
      <c r="S12" s="185">
        <f>SUM(S13)</f>
        <v>0</v>
      </c>
      <c r="T12" s="185"/>
      <c r="U12" s="185">
        <f>SUM(U13)</f>
        <v>0</v>
      </c>
      <c r="V12" s="185"/>
      <c r="W12" s="185">
        <f>SUM(W13)</f>
        <v>0</v>
      </c>
      <c r="X12" s="185"/>
      <c r="Y12" s="185">
        <f>SUM(Y13)</f>
        <v>0</v>
      </c>
      <c r="Z12" s="196"/>
      <c r="AA12" s="204">
        <f t="shared" ref="AA12:AA13" si="1">SUM(C12:Z12)</f>
        <v>2</v>
      </c>
      <c r="AB12" s="205"/>
    </row>
    <row r="13" spans="2:48" ht="21" customHeight="1" x14ac:dyDescent="0.2">
      <c r="B13" s="154" t="s">
        <v>110</v>
      </c>
      <c r="C13" s="197">
        <v>0</v>
      </c>
      <c r="D13" s="185"/>
      <c r="E13" s="186">
        <v>0</v>
      </c>
      <c r="F13" s="185"/>
      <c r="G13" s="186">
        <v>0</v>
      </c>
      <c r="H13" s="185"/>
      <c r="I13" s="186">
        <v>0</v>
      </c>
      <c r="J13" s="185"/>
      <c r="K13" s="186">
        <v>0</v>
      </c>
      <c r="L13" s="185"/>
      <c r="M13" s="186">
        <v>0</v>
      </c>
      <c r="N13" s="185"/>
      <c r="O13" s="186">
        <v>1</v>
      </c>
      <c r="P13" s="185"/>
      <c r="Q13" s="186">
        <v>1</v>
      </c>
      <c r="R13" s="185"/>
      <c r="S13" s="186">
        <v>0</v>
      </c>
      <c r="T13" s="185"/>
      <c r="U13" s="186">
        <v>0</v>
      </c>
      <c r="V13" s="185"/>
      <c r="W13" s="186">
        <v>0</v>
      </c>
      <c r="X13" s="185"/>
      <c r="Y13" s="186">
        <v>0</v>
      </c>
      <c r="Z13" s="196"/>
      <c r="AA13" s="206">
        <f t="shared" si="1"/>
        <v>2</v>
      </c>
      <c r="AB13" s="205"/>
    </row>
    <row r="14" spans="2:48" ht="21" customHeight="1" x14ac:dyDescent="0.2">
      <c r="B14" s="191" t="s">
        <v>80</v>
      </c>
      <c r="C14" s="195">
        <f>SUM(C15:C16)</f>
        <v>0</v>
      </c>
      <c r="D14" s="185"/>
      <c r="E14" s="185">
        <f>SUM(E15:E16)</f>
        <v>0</v>
      </c>
      <c r="F14" s="185"/>
      <c r="G14" s="185">
        <f>SUM(G15:G16)</f>
        <v>0</v>
      </c>
      <c r="H14" s="185"/>
      <c r="I14" s="185">
        <f>SUM(I15:I16)</f>
        <v>0</v>
      </c>
      <c r="J14" s="185"/>
      <c r="K14" s="185">
        <f>SUM(K15:K16)</f>
        <v>0</v>
      </c>
      <c r="L14" s="185"/>
      <c r="M14" s="185">
        <f>SUM(M15:M16)</f>
        <v>0</v>
      </c>
      <c r="N14" s="185"/>
      <c r="O14" s="185">
        <f>SUM(O15:O16)</f>
        <v>0</v>
      </c>
      <c r="P14" s="185"/>
      <c r="Q14" s="185">
        <f>SUM(Q15:Q16)</f>
        <v>0</v>
      </c>
      <c r="R14" s="185"/>
      <c r="S14" s="185">
        <f>SUM(S15:S16)</f>
        <v>0</v>
      </c>
      <c r="T14" s="185"/>
      <c r="U14" s="185">
        <f>SUM(U15:U16)</f>
        <v>0</v>
      </c>
      <c r="V14" s="185"/>
      <c r="W14" s="185">
        <f>SUM(W15:W16)</f>
        <v>0</v>
      </c>
      <c r="X14" s="185"/>
      <c r="Y14" s="185">
        <f>SUM(Y15:Y16)</f>
        <v>0</v>
      </c>
      <c r="Z14" s="196"/>
      <c r="AA14" s="204">
        <f>SUM(C14:Z14)</f>
        <v>0</v>
      </c>
      <c r="AB14" s="205"/>
    </row>
    <row r="15" spans="2:48" ht="21" customHeight="1" x14ac:dyDescent="0.2">
      <c r="B15" s="154" t="s">
        <v>80</v>
      </c>
      <c r="C15" s="197">
        <v>0</v>
      </c>
      <c r="D15" s="185"/>
      <c r="E15" s="186">
        <v>0</v>
      </c>
      <c r="F15" s="185"/>
      <c r="G15" s="186">
        <v>0</v>
      </c>
      <c r="H15" s="185"/>
      <c r="I15" s="186">
        <v>0</v>
      </c>
      <c r="J15" s="185"/>
      <c r="K15" s="186">
        <v>0</v>
      </c>
      <c r="L15" s="185"/>
      <c r="M15" s="186">
        <v>0</v>
      </c>
      <c r="N15" s="185"/>
      <c r="O15" s="186">
        <v>0</v>
      </c>
      <c r="P15" s="185"/>
      <c r="Q15" s="186">
        <v>0</v>
      </c>
      <c r="R15" s="185"/>
      <c r="S15" s="186">
        <v>0</v>
      </c>
      <c r="T15" s="185"/>
      <c r="U15" s="186">
        <v>0</v>
      </c>
      <c r="V15" s="185"/>
      <c r="W15" s="186">
        <v>0</v>
      </c>
      <c r="X15" s="185"/>
      <c r="Y15" s="186">
        <v>0</v>
      </c>
      <c r="Z15" s="196"/>
      <c r="AA15" s="206">
        <f t="shared" ref="AA15" si="2">SUM(C15:Z15)</f>
        <v>0</v>
      </c>
      <c r="AB15" s="205"/>
    </row>
    <row r="16" spans="2:48" ht="21" customHeight="1" x14ac:dyDescent="0.2">
      <c r="B16" s="154" t="s">
        <v>103</v>
      </c>
      <c r="C16" s="197">
        <v>0</v>
      </c>
      <c r="D16" s="185"/>
      <c r="E16" s="186">
        <v>0</v>
      </c>
      <c r="F16" s="185"/>
      <c r="G16" s="186">
        <v>0</v>
      </c>
      <c r="H16" s="185"/>
      <c r="I16" s="186">
        <v>0</v>
      </c>
      <c r="J16" s="185"/>
      <c r="K16" s="186">
        <v>0</v>
      </c>
      <c r="L16" s="185"/>
      <c r="M16" s="186">
        <v>0</v>
      </c>
      <c r="N16" s="185"/>
      <c r="O16" s="186">
        <v>0</v>
      </c>
      <c r="P16" s="185"/>
      <c r="Q16" s="186">
        <v>0</v>
      </c>
      <c r="R16" s="185"/>
      <c r="S16" s="186">
        <v>0</v>
      </c>
      <c r="T16" s="185"/>
      <c r="U16" s="186">
        <v>0</v>
      </c>
      <c r="V16" s="185"/>
      <c r="W16" s="186">
        <v>0</v>
      </c>
      <c r="X16" s="185"/>
      <c r="Y16" s="186">
        <v>0</v>
      </c>
      <c r="Z16" s="196"/>
      <c r="AA16" s="206">
        <f t="shared" ref="AA16:AA19" si="3">SUM(C16:Z16)</f>
        <v>0</v>
      </c>
      <c r="AB16" s="205"/>
    </row>
    <row r="17" spans="2:28" ht="21" customHeight="1" x14ac:dyDescent="0.2">
      <c r="B17" s="191" t="s">
        <v>188</v>
      </c>
      <c r="C17" s="197">
        <f>SUM(C18:C19)</f>
        <v>1</v>
      </c>
      <c r="D17" s="185"/>
      <c r="E17" s="186">
        <f>SUM(E18:E19)</f>
        <v>1</v>
      </c>
      <c r="F17" s="185"/>
      <c r="G17" s="186">
        <f>SUM(G18:G19)</f>
        <v>0</v>
      </c>
      <c r="H17" s="185"/>
      <c r="I17" s="186">
        <f>SUM(I18:I19)</f>
        <v>0</v>
      </c>
      <c r="J17" s="185"/>
      <c r="K17" s="186">
        <f>SUM(J18:K19)</f>
        <v>3</v>
      </c>
      <c r="L17" s="185"/>
      <c r="M17" s="186">
        <f>SUM(M18:M19)</f>
        <v>1</v>
      </c>
      <c r="N17" s="185"/>
      <c r="O17" s="186">
        <f>SUM(O18:O19)</f>
        <v>1</v>
      </c>
      <c r="P17" s="185"/>
      <c r="Q17" s="186">
        <f>SUM(Q18:Q19)</f>
        <v>1</v>
      </c>
      <c r="R17" s="185"/>
      <c r="S17" s="186">
        <f>SUM(R18:S19)</f>
        <v>0</v>
      </c>
      <c r="T17" s="185"/>
      <c r="U17" s="186">
        <f>SUM(U18:U19)</f>
        <v>0</v>
      </c>
      <c r="V17" s="185"/>
      <c r="W17" s="186">
        <f>SUM(W18:W19)</f>
        <v>0</v>
      </c>
      <c r="X17" s="185"/>
      <c r="Y17" s="186">
        <f>SUM(Y18:Y19)</f>
        <v>0</v>
      </c>
      <c r="Z17" s="196"/>
      <c r="AA17" s="204">
        <f t="shared" si="3"/>
        <v>8</v>
      </c>
      <c r="AB17" s="205"/>
    </row>
    <row r="18" spans="2:28" ht="21" customHeight="1" x14ac:dyDescent="0.2">
      <c r="B18" s="154" t="s">
        <v>188</v>
      </c>
      <c r="C18" s="197">
        <v>0</v>
      </c>
      <c r="D18" s="185"/>
      <c r="E18" s="186">
        <v>1</v>
      </c>
      <c r="F18" s="185"/>
      <c r="G18" s="186">
        <v>0</v>
      </c>
      <c r="H18" s="185"/>
      <c r="I18" s="186">
        <v>0</v>
      </c>
      <c r="J18" s="185"/>
      <c r="K18" s="186">
        <v>0</v>
      </c>
      <c r="L18" s="185"/>
      <c r="M18" s="186">
        <v>1</v>
      </c>
      <c r="N18" s="185"/>
      <c r="O18" s="186">
        <v>1</v>
      </c>
      <c r="P18" s="185"/>
      <c r="Q18" s="186">
        <v>1</v>
      </c>
      <c r="R18" s="185"/>
      <c r="S18" s="186">
        <v>0</v>
      </c>
      <c r="T18" s="185"/>
      <c r="U18" s="186">
        <v>0</v>
      </c>
      <c r="V18" s="185"/>
      <c r="W18" s="186">
        <v>0</v>
      </c>
      <c r="X18" s="185"/>
      <c r="Y18" s="186">
        <v>0</v>
      </c>
      <c r="Z18" s="196"/>
      <c r="AA18" s="206">
        <f t="shared" si="3"/>
        <v>4</v>
      </c>
      <c r="AB18" s="205"/>
    </row>
    <row r="19" spans="2:28" ht="21" customHeight="1" x14ac:dyDescent="0.2">
      <c r="B19" s="154" t="s">
        <v>185</v>
      </c>
      <c r="C19" s="197">
        <v>1</v>
      </c>
      <c r="D19" s="185"/>
      <c r="E19" s="186">
        <v>0</v>
      </c>
      <c r="F19" s="185"/>
      <c r="G19" s="186">
        <v>0</v>
      </c>
      <c r="H19" s="185"/>
      <c r="I19" s="186">
        <v>0</v>
      </c>
      <c r="J19" s="185"/>
      <c r="K19" s="186">
        <v>3</v>
      </c>
      <c r="L19" s="185"/>
      <c r="M19" s="186">
        <v>0</v>
      </c>
      <c r="N19" s="185"/>
      <c r="O19" s="186">
        <v>0</v>
      </c>
      <c r="P19" s="185"/>
      <c r="Q19" s="186">
        <v>0</v>
      </c>
      <c r="R19" s="185"/>
      <c r="S19" s="186">
        <v>0</v>
      </c>
      <c r="T19" s="185"/>
      <c r="U19" s="186">
        <v>0</v>
      </c>
      <c r="V19" s="185"/>
      <c r="W19" s="186">
        <v>0</v>
      </c>
      <c r="X19" s="185"/>
      <c r="Y19" s="186">
        <v>0</v>
      </c>
      <c r="Z19" s="196"/>
      <c r="AA19" s="206">
        <f t="shared" si="3"/>
        <v>4</v>
      </c>
      <c r="AB19" s="205"/>
    </row>
    <row r="20" spans="2:28" ht="21" customHeight="1" x14ac:dyDescent="0.2">
      <c r="B20" s="191" t="s">
        <v>55</v>
      </c>
      <c r="C20" s="195">
        <f>SUM(C21:C21)</f>
        <v>1</v>
      </c>
      <c r="D20" s="185"/>
      <c r="E20" s="185">
        <f>SUM(E21:E21)</f>
        <v>0</v>
      </c>
      <c r="F20" s="185"/>
      <c r="G20" s="185">
        <f>SUM(G21:G21)</f>
        <v>0</v>
      </c>
      <c r="H20" s="185"/>
      <c r="I20" s="185">
        <f>SUM(I21:I21)</f>
        <v>1</v>
      </c>
      <c r="J20" s="185"/>
      <c r="K20" s="185">
        <f>SUM(K21:K21)</f>
        <v>1</v>
      </c>
      <c r="L20" s="185"/>
      <c r="M20" s="185">
        <f>SUM(M21:M21)</f>
        <v>0</v>
      </c>
      <c r="N20" s="185"/>
      <c r="O20" s="185">
        <f>SUM(O21:O21)</f>
        <v>0</v>
      </c>
      <c r="P20" s="185"/>
      <c r="Q20" s="185">
        <f>SUM(Q21:Q21)</f>
        <v>1</v>
      </c>
      <c r="R20" s="185"/>
      <c r="S20" s="185">
        <f>SUM(S21:S21)</f>
        <v>2</v>
      </c>
      <c r="T20" s="185"/>
      <c r="U20" s="185">
        <f>SUM(U21:U21)</f>
        <v>0</v>
      </c>
      <c r="V20" s="185"/>
      <c r="W20" s="185">
        <f>SUM(W21:W21)</f>
        <v>0</v>
      </c>
      <c r="X20" s="185"/>
      <c r="Y20" s="185">
        <f>SUM(Y21:Y21)</f>
        <v>0</v>
      </c>
      <c r="Z20" s="196"/>
      <c r="AA20" s="204">
        <f t="shared" si="0"/>
        <v>6</v>
      </c>
      <c r="AB20" s="205"/>
    </row>
    <row r="21" spans="2:28" ht="21" customHeight="1" x14ac:dyDescent="0.2">
      <c r="B21" s="154" t="s">
        <v>55</v>
      </c>
      <c r="C21" s="197">
        <v>1</v>
      </c>
      <c r="D21" s="185"/>
      <c r="E21" s="186">
        <v>0</v>
      </c>
      <c r="F21" s="185"/>
      <c r="G21" s="186">
        <v>0</v>
      </c>
      <c r="H21" s="185"/>
      <c r="I21" s="186">
        <v>1</v>
      </c>
      <c r="J21" s="185"/>
      <c r="K21" s="186">
        <v>1</v>
      </c>
      <c r="L21" s="185"/>
      <c r="M21" s="186">
        <v>0</v>
      </c>
      <c r="N21" s="185"/>
      <c r="O21" s="186">
        <v>0</v>
      </c>
      <c r="P21" s="185"/>
      <c r="Q21" s="186">
        <v>1</v>
      </c>
      <c r="R21" s="185"/>
      <c r="S21" s="186">
        <v>2</v>
      </c>
      <c r="T21" s="185"/>
      <c r="U21" s="186">
        <v>0</v>
      </c>
      <c r="V21" s="185"/>
      <c r="W21" s="186">
        <v>0</v>
      </c>
      <c r="X21" s="185"/>
      <c r="Y21" s="186">
        <v>0</v>
      </c>
      <c r="Z21" s="196"/>
      <c r="AA21" s="206">
        <f>SUM(C21:Y21)</f>
        <v>6</v>
      </c>
      <c r="AB21" s="205"/>
    </row>
    <row r="22" spans="2:28" ht="21" customHeight="1" x14ac:dyDescent="0.2">
      <c r="B22" s="191" t="s">
        <v>73</v>
      </c>
      <c r="C22" s="195">
        <f>SUM(C23)</f>
        <v>0</v>
      </c>
      <c r="D22" s="185"/>
      <c r="E22" s="185">
        <f>SUM(E23)</f>
        <v>0</v>
      </c>
      <c r="F22" s="185"/>
      <c r="G22" s="185">
        <f>SUM(G23)</f>
        <v>1</v>
      </c>
      <c r="H22" s="185"/>
      <c r="I22" s="185">
        <f>SUM(I23)</f>
        <v>0</v>
      </c>
      <c r="J22" s="185"/>
      <c r="K22" s="185">
        <f>SUM(K23)</f>
        <v>0</v>
      </c>
      <c r="L22" s="185"/>
      <c r="M22" s="185">
        <f>SUM(M23)</f>
        <v>0</v>
      </c>
      <c r="N22" s="185"/>
      <c r="O22" s="185">
        <f>SUM(O23)</f>
        <v>0</v>
      </c>
      <c r="P22" s="185"/>
      <c r="Q22" s="185">
        <f>SUM(Q23)</f>
        <v>0</v>
      </c>
      <c r="R22" s="185"/>
      <c r="S22" s="185">
        <f>SUM(S23)</f>
        <v>0</v>
      </c>
      <c r="T22" s="185"/>
      <c r="U22" s="185">
        <f>SUM(U23)</f>
        <v>0</v>
      </c>
      <c r="V22" s="185"/>
      <c r="W22" s="185">
        <f>SUM(W23)</f>
        <v>0</v>
      </c>
      <c r="X22" s="185"/>
      <c r="Y22" s="185">
        <f>SUM(Y23)</f>
        <v>1</v>
      </c>
      <c r="Z22" s="196"/>
      <c r="AA22" s="204">
        <f t="shared" ref="AA22:AA23" si="4">SUM(C22:Z22)</f>
        <v>2</v>
      </c>
      <c r="AB22" s="205"/>
    </row>
    <row r="23" spans="2:28" ht="21" customHeight="1" x14ac:dyDescent="0.2">
      <c r="B23" s="154" t="s">
        <v>73</v>
      </c>
      <c r="C23" s="197">
        <v>0</v>
      </c>
      <c r="D23" s="185"/>
      <c r="E23" s="186">
        <v>0</v>
      </c>
      <c r="F23" s="185"/>
      <c r="G23" s="186">
        <v>1</v>
      </c>
      <c r="H23" s="185"/>
      <c r="I23" s="186">
        <v>0</v>
      </c>
      <c r="J23" s="185"/>
      <c r="K23" s="186">
        <v>0</v>
      </c>
      <c r="L23" s="185"/>
      <c r="M23" s="186">
        <v>0</v>
      </c>
      <c r="N23" s="185"/>
      <c r="O23" s="186">
        <v>0</v>
      </c>
      <c r="P23" s="185"/>
      <c r="Q23" s="186">
        <v>0</v>
      </c>
      <c r="R23" s="185"/>
      <c r="S23" s="186">
        <v>0</v>
      </c>
      <c r="T23" s="185"/>
      <c r="U23" s="186">
        <v>0</v>
      </c>
      <c r="V23" s="185"/>
      <c r="W23" s="186">
        <v>0</v>
      </c>
      <c r="X23" s="185"/>
      <c r="Y23" s="186">
        <v>1</v>
      </c>
      <c r="Z23" s="196"/>
      <c r="AA23" s="206">
        <f t="shared" si="4"/>
        <v>2</v>
      </c>
      <c r="AB23" s="205"/>
    </row>
    <row r="24" spans="2:28" ht="21" customHeight="1" x14ac:dyDescent="0.2">
      <c r="B24" s="191" t="s">
        <v>100</v>
      </c>
      <c r="C24" s="195">
        <f>SUM(C25)</f>
        <v>0</v>
      </c>
      <c r="D24" s="185"/>
      <c r="E24" s="185">
        <f>SUM(E25)</f>
        <v>1</v>
      </c>
      <c r="F24" s="185"/>
      <c r="G24" s="185">
        <f>SUM(G25)</f>
        <v>0</v>
      </c>
      <c r="H24" s="185"/>
      <c r="I24" s="185">
        <f>SUM(I25)</f>
        <v>0</v>
      </c>
      <c r="J24" s="185"/>
      <c r="K24" s="185">
        <f>SUM(K25)</f>
        <v>0</v>
      </c>
      <c r="L24" s="185"/>
      <c r="M24" s="185">
        <f>SUM(M25)</f>
        <v>2</v>
      </c>
      <c r="N24" s="185"/>
      <c r="O24" s="185">
        <f>SUM(O25)</f>
        <v>0</v>
      </c>
      <c r="P24" s="185"/>
      <c r="Q24" s="185">
        <f>SUM(Q25)</f>
        <v>0</v>
      </c>
      <c r="R24" s="185"/>
      <c r="S24" s="185">
        <f>SUM(S25)</f>
        <v>0</v>
      </c>
      <c r="T24" s="185"/>
      <c r="U24" s="185">
        <f>SUM(U25)</f>
        <v>0</v>
      </c>
      <c r="V24" s="185"/>
      <c r="W24" s="185">
        <f>SUM(W25)</f>
        <v>0</v>
      </c>
      <c r="X24" s="185"/>
      <c r="Y24" s="185">
        <f>SUM(Y25)</f>
        <v>0</v>
      </c>
      <c r="Z24" s="196"/>
      <c r="AA24" s="204">
        <f t="shared" si="0"/>
        <v>3</v>
      </c>
      <c r="AB24" s="205"/>
    </row>
    <row r="25" spans="2:28" ht="21" customHeight="1" x14ac:dyDescent="0.2">
      <c r="B25" s="154" t="s">
        <v>100</v>
      </c>
      <c r="C25" s="197">
        <v>0</v>
      </c>
      <c r="D25" s="185"/>
      <c r="E25" s="186">
        <v>1</v>
      </c>
      <c r="F25" s="185"/>
      <c r="G25" s="186">
        <v>0</v>
      </c>
      <c r="H25" s="185"/>
      <c r="I25" s="186">
        <v>0</v>
      </c>
      <c r="J25" s="185"/>
      <c r="K25" s="186">
        <v>0</v>
      </c>
      <c r="L25" s="185"/>
      <c r="M25" s="186">
        <v>2</v>
      </c>
      <c r="N25" s="185"/>
      <c r="O25" s="186">
        <v>0</v>
      </c>
      <c r="P25" s="185"/>
      <c r="Q25" s="186">
        <v>0</v>
      </c>
      <c r="R25" s="185"/>
      <c r="S25" s="186">
        <v>0</v>
      </c>
      <c r="T25" s="185"/>
      <c r="U25" s="186">
        <v>0</v>
      </c>
      <c r="V25" s="185"/>
      <c r="W25" s="186">
        <v>0</v>
      </c>
      <c r="X25" s="185"/>
      <c r="Y25" s="186">
        <v>0</v>
      </c>
      <c r="Z25" s="196"/>
      <c r="AA25" s="206">
        <f t="shared" si="0"/>
        <v>3</v>
      </c>
      <c r="AB25" s="205"/>
    </row>
    <row r="26" spans="2:28" ht="21" customHeight="1" x14ac:dyDescent="0.2">
      <c r="B26" s="191" t="s">
        <v>78</v>
      </c>
      <c r="C26" s="195">
        <f>SUM(C27:C30)</f>
        <v>1</v>
      </c>
      <c r="D26" s="185"/>
      <c r="E26" s="185">
        <f>SUM(E27:E30)</f>
        <v>1</v>
      </c>
      <c r="F26" s="185"/>
      <c r="G26" s="185">
        <f>SUM(G27:G30)</f>
        <v>2</v>
      </c>
      <c r="H26" s="185"/>
      <c r="I26" s="185">
        <f>SUM(H27:I30)</f>
        <v>2</v>
      </c>
      <c r="J26" s="185"/>
      <c r="K26" s="185">
        <f>SUM(J27:K30)</f>
        <v>2</v>
      </c>
      <c r="L26" s="185"/>
      <c r="M26" s="185">
        <f>SUM(M27:M30)</f>
        <v>0</v>
      </c>
      <c r="N26" s="185"/>
      <c r="O26" s="185">
        <f>SUM(O27:O30)</f>
        <v>0</v>
      </c>
      <c r="P26" s="185"/>
      <c r="Q26" s="185">
        <f>SUM(Q27:Q30)</f>
        <v>2</v>
      </c>
      <c r="R26" s="185"/>
      <c r="S26" s="185">
        <f>SUM(S27:S30)</f>
        <v>0</v>
      </c>
      <c r="T26" s="185"/>
      <c r="U26" s="185">
        <f>SUM(U27:U30)</f>
        <v>1</v>
      </c>
      <c r="V26" s="185"/>
      <c r="W26" s="185">
        <f>SUM(W27:W30)</f>
        <v>2</v>
      </c>
      <c r="X26" s="185"/>
      <c r="Y26" s="185">
        <f>SUM(Y27:Y30)</f>
        <v>1</v>
      </c>
      <c r="Z26" s="196"/>
      <c r="AA26" s="204">
        <f t="shared" si="0"/>
        <v>14</v>
      </c>
      <c r="AB26" s="207"/>
    </row>
    <row r="27" spans="2:28" ht="21" customHeight="1" x14ac:dyDescent="0.2">
      <c r="B27" s="154" t="s">
        <v>78</v>
      </c>
      <c r="C27" s="197">
        <v>0</v>
      </c>
      <c r="D27" s="185"/>
      <c r="E27" s="186">
        <v>1</v>
      </c>
      <c r="F27" s="185"/>
      <c r="G27" s="186">
        <v>1</v>
      </c>
      <c r="H27" s="185"/>
      <c r="I27" s="186">
        <v>1</v>
      </c>
      <c r="J27" s="185"/>
      <c r="K27" s="186">
        <v>1</v>
      </c>
      <c r="L27" s="185"/>
      <c r="M27" s="186">
        <v>0</v>
      </c>
      <c r="N27" s="185"/>
      <c r="O27" s="186">
        <v>0</v>
      </c>
      <c r="P27" s="185"/>
      <c r="Q27" s="186">
        <v>0</v>
      </c>
      <c r="R27" s="185"/>
      <c r="S27" s="186">
        <v>0</v>
      </c>
      <c r="T27" s="185"/>
      <c r="U27" s="186">
        <v>1</v>
      </c>
      <c r="V27" s="185"/>
      <c r="W27" s="186">
        <v>0</v>
      </c>
      <c r="X27" s="185"/>
      <c r="Y27" s="186">
        <v>0</v>
      </c>
      <c r="Z27" s="196"/>
      <c r="AA27" s="206">
        <f t="shared" si="0"/>
        <v>5</v>
      </c>
      <c r="AB27" s="205"/>
    </row>
    <row r="28" spans="2:28" ht="21" customHeight="1" x14ac:dyDescent="0.2">
      <c r="B28" s="154" t="s">
        <v>120</v>
      </c>
      <c r="C28" s="197">
        <v>1</v>
      </c>
      <c r="D28" s="185"/>
      <c r="E28" s="186">
        <v>0</v>
      </c>
      <c r="F28" s="185"/>
      <c r="G28" s="186">
        <v>0</v>
      </c>
      <c r="H28" s="185"/>
      <c r="I28" s="186">
        <v>1</v>
      </c>
      <c r="J28" s="185"/>
      <c r="K28" s="186">
        <v>0</v>
      </c>
      <c r="L28" s="185"/>
      <c r="M28" s="186">
        <v>0</v>
      </c>
      <c r="N28" s="185"/>
      <c r="O28" s="186">
        <v>0</v>
      </c>
      <c r="P28" s="185"/>
      <c r="Q28" s="186">
        <v>1</v>
      </c>
      <c r="R28" s="185"/>
      <c r="S28" s="186">
        <v>0</v>
      </c>
      <c r="T28" s="185"/>
      <c r="U28" s="186">
        <v>0</v>
      </c>
      <c r="V28" s="185"/>
      <c r="W28" s="186">
        <v>1</v>
      </c>
      <c r="X28" s="185"/>
      <c r="Y28" s="186">
        <v>0</v>
      </c>
      <c r="Z28" s="196"/>
      <c r="AA28" s="206">
        <f t="shared" si="0"/>
        <v>4</v>
      </c>
      <c r="AB28" s="205"/>
    </row>
    <row r="29" spans="2:28" ht="21" customHeight="1" x14ac:dyDescent="0.2">
      <c r="B29" s="154" t="s">
        <v>126</v>
      </c>
      <c r="C29" s="197">
        <v>0</v>
      </c>
      <c r="D29" s="185"/>
      <c r="E29" s="186">
        <v>0</v>
      </c>
      <c r="F29" s="185"/>
      <c r="G29" s="186">
        <v>1</v>
      </c>
      <c r="H29" s="185"/>
      <c r="I29" s="186">
        <v>0</v>
      </c>
      <c r="J29" s="185"/>
      <c r="K29" s="186">
        <v>1</v>
      </c>
      <c r="L29" s="185"/>
      <c r="M29" s="186">
        <v>0</v>
      </c>
      <c r="N29" s="185"/>
      <c r="O29" s="186">
        <v>0</v>
      </c>
      <c r="P29" s="185"/>
      <c r="Q29" s="186">
        <v>0</v>
      </c>
      <c r="R29" s="185"/>
      <c r="S29" s="186">
        <v>0</v>
      </c>
      <c r="T29" s="185"/>
      <c r="U29" s="186">
        <v>0</v>
      </c>
      <c r="V29" s="185"/>
      <c r="W29" s="186">
        <v>0</v>
      </c>
      <c r="X29" s="185"/>
      <c r="Y29" s="186">
        <v>0</v>
      </c>
      <c r="Z29" s="196"/>
      <c r="AA29" s="206">
        <f t="shared" si="0"/>
        <v>2</v>
      </c>
      <c r="AB29" s="205"/>
    </row>
    <row r="30" spans="2:28" ht="21" customHeight="1" x14ac:dyDescent="0.2">
      <c r="B30" s="154" t="s">
        <v>187</v>
      </c>
      <c r="C30" s="197">
        <v>0</v>
      </c>
      <c r="D30" s="185"/>
      <c r="E30" s="186">
        <v>0</v>
      </c>
      <c r="F30" s="185"/>
      <c r="G30" s="186">
        <v>0</v>
      </c>
      <c r="H30" s="185"/>
      <c r="I30" s="186">
        <v>0</v>
      </c>
      <c r="J30" s="185"/>
      <c r="K30" s="186">
        <v>0</v>
      </c>
      <c r="L30" s="185"/>
      <c r="M30" s="186">
        <v>0</v>
      </c>
      <c r="N30" s="185"/>
      <c r="O30" s="186">
        <v>0</v>
      </c>
      <c r="P30" s="185"/>
      <c r="Q30" s="186">
        <v>1</v>
      </c>
      <c r="R30" s="185"/>
      <c r="S30" s="186">
        <v>0</v>
      </c>
      <c r="T30" s="185"/>
      <c r="U30" s="186">
        <v>0</v>
      </c>
      <c r="V30" s="185"/>
      <c r="W30" s="186">
        <v>1</v>
      </c>
      <c r="X30" s="185"/>
      <c r="Y30" s="186">
        <v>1</v>
      </c>
      <c r="Z30" s="196"/>
      <c r="AA30" s="206">
        <f t="shared" si="0"/>
        <v>3</v>
      </c>
      <c r="AB30" s="205"/>
    </row>
    <row r="31" spans="2:28" ht="21" customHeight="1" x14ac:dyDescent="0.2">
      <c r="B31" s="191" t="s">
        <v>99</v>
      </c>
      <c r="C31" s="195">
        <f>SUM(C32:C35)</f>
        <v>0</v>
      </c>
      <c r="D31" s="185"/>
      <c r="E31" s="185">
        <f>SUM(E32:E35)</f>
        <v>1</v>
      </c>
      <c r="F31" s="185"/>
      <c r="G31" s="185">
        <f>SUM(G32:G35)</f>
        <v>0</v>
      </c>
      <c r="H31" s="185"/>
      <c r="I31" s="185">
        <f>SUM(I32:I35)</f>
        <v>0</v>
      </c>
      <c r="J31" s="185"/>
      <c r="K31" s="185">
        <f>SUM(K32:K35)</f>
        <v>0</v>
      </c>
      <c r="L31" s="185"/>
      <c r="M31" s="185">
        <f>SUM(M32:M35)</f>
        <v>2</v>
      </c>
      <c r="N31" s="185"/>
      <c r="O31" s="185">
        <f>SUM(O32:O35)</f>
        <v>0</v>
      </c>
      <c r="P31" s="185"/>
      <c r="Q31" s="185">
        <f>SUM(Q32:Q35)</f>
        <v>0</v>
      </c>
      <c r="R31" s="185"/>
      <c r="S31" s="185">
        <f>SUM(S32:S35)</f>
        <v>0</v>
      </c>
      <c r="T31" s="185"/>
      <c r="U31" s="185">
        <f>SUM(U32:U35)</f>
        <v>2</v>
      </c>
      <c r="V31" s="185"/>
      <c r="W31" s="185">
        <f>SUM(W32:W35)</f>
        <v>1</v>
      </c>
      <c r="X31" s="185"/>
      <c r="Y31" s="185">
        <f>SUM(Y32:Y35)</f>
        <v>0</v>
      </c>
      <c r="Z31" s="196"/>
      <c r="AA31" s="204">
        <f>SUM(C31:Z31)</f>
        <v>6</v>
      </c>
      <c r="AB31" s="205"/>
    </row>
    <row r="32" spans="2:28" ht="21" customHeight="1" x14ac:dyDescent="0.2">
      <c r="B32" s="154" t="s">
        <v>166</v>
      </c>
      <c r="C32" s="197">
        <v>0</v>
      </c>
      <c r="D32" s="185"/>
      <c r="E32" s="186">
        <v>1</v>
      </c>
      <c r="F32" s="185"/>
      <c r="G32" s="186">
        <v>0</v>
      </c>
      <c r="H32" s="185"/>
      <c r="I32" s="186">
        <v>0</v>
      </c>
      <c r="J32" s="185"/>
      <c r="K32" s="186">
        <v>0</v>
      </c>
      <c r="L32" s="185"/>
      <c r="M32" s="186">
        <v>1</v>
      </c>
      <c r="N32" s="185"/>
      <c r="O32" s="186">
        <v>0</v>
      </c>
      <c r="P32" s="185"/>
      <c r="Q32" s="186">
        <v>0</v>
      </c>
      <c r="R32" s="185"/>
      <c r="S32" s="186">
        <v>0</v>
      </c>
      <c r="T32" s="185"/>
      <c r="U32" s="186">
        <v>1</v>
      </c>
      <c r="V32" s="185"/>
      <c r="W32" s="186">
        <v>0</v>
      </c>
      <c r="X32" s="185"/>
      <c r="Y32" s="186">
        <v>0</v>
      </c>
      <c r="Z32" s="196"/>
      <c r="AA32" s="206">
        <f>SUM(C32:Z32)</f>
        <v>3</v>
      </c>
      <c r="AB32" s="205"/>
    </row>
    <row r="33" spans="2:28" ht="21" customHeight="1" x14ac:dyDescent="0.2">
      <c r="B33" s="154" t="s">
        <v>168</v>
      </c>
      <c r="C33" s="197">
        <v>0</v>
      </c>
      <c r="D33" s="185"/>
      <c r="E33" s="186">
        <v>0</v>
      </c>
      <c r="F33" s="185"/>
      <c r="G33" s="186">
        <v>0</v>
      </c>
      <c r="H33" s="185"/>
      <c r="I33" s="186">
        <v>0</v>
      </c>
      <c r="J33" s="185"/>
      <c r="K33" s="186">
        <v>0</v>
      </c>
      <c r="L33" s="185"/>
      <c r="M33" s="186">
        <v>0</v>
      </c>
      <c r="N33" s="185"/>
      <c r="O33" s="186">
        <v>0</v>
      </c>
      <c r="P33" s="185"/>
      <c r="Q33" s="186">
        <v>0</v>
      </c>
      <c r="R33" s="185"/>
      <c r="S33" s="186">
        <v>0</v>
      </c>
      <c r="T33" s="185"/>
      <c r="U33" s="186">
        <v>1</v>
      </c>
      <c r="V33" s="185"/>
      <c r="W33" s="186">
        <v>1</v>
      </c>
      <c r="X33" s="185"/>
      <c r="Y33" s="186">
        <v>0</v>
      </c>
      <c r="Z33" s="196"/>
      <c r="AA33" s="206">
        <f t="shared" ref="AA33:AA35" si="5">SUM(C33:Z33)</f>
        <v>2</v>
      </c>
      <c r="AB33" s="205"/>
    </row>
    <row r="34" spans="2:28" ht="21" customHeight="1" x14ac:dyDescent="0.2">
      <c r="B34" s="154" t="s">
        <v>121</v>
      </c>
      <c r="C34" s="197">
        <v>0</v>
      </c>
      <c r="D34" s="185"/>
      <c r="E34" s="186">
        <v>0</v>
      </c>
      <c r="F34" s="185"/>
      <c r="G34" s="186">
        <v>0</v>
      </c>
      <c r="H34" s="185"/>
      <c r="I34" s="186">
        <v>0</v>
      </c>
      <c r="J34" s="185"/>
      <c r="K34" s="186">
        <v>0</v>
      </c>
      <c r="L34" s="185"/>
      <c r="M34" s="186">
        <v>0</v>
      </c>
      <c r="N34" s="185"/>
      <c r="O34" s="186">
        <v>0</v>
      </c>
      <c r="P34" s="185"/>
      <c r="Q34" s="186">
        <v>0</v>
      </c>
      <c r="R34" s="185"/>
      <c r="S34" s="186">
        <v>0</v>
      </c>
      <c r="T34" s="185"/>
      <c r="U34" s="186">
        <v>0</v>
      </c>
      <c r="V34" s="185"/>
      <c r="W34" s="186">
        <v>0</v>
      </c>
      <c r="X34" s="185"/>
      <c r="Y34" s="186">
        <v>0</v>
      </c>
      <c r="Z34" s="196"/>
      <c r="AA34" s="206">
        <f t="shared" si="5"/>
        <v>0</v>
      </c>
      <c r="AB34" s="205"/>
    </row>
    <row r="35" spans="2:28" ht="21" customHeight="1" x14ac:dyDescent="0.2">
      <c r="B35" s="154" t="s">
        <v>169</v>
      </c>
      <c r="C35" s="197">
        <v>0</v>
      </c>
      <c r="D35" s="185"/>
      <c r="E35" s="186">
        <v>0</v>
      </c>
      <c r="F35" s="185"/>
      <c r="G35" s="186">
        <v>0</v>
      </c>
      <c r="H35" s="185"/>
      <c r="I35" s="186">
        <v>0</v>
      </c>
      <c r="J35" s="185"/>
      <c r="K35" s="186">
        <v>0</v>
      </c>
      <c r="L35" s="185"/>
      <c r="M35" s="186">
        <v>1</v>
      </c>
      <c r="N35" s="185"/>
      <c r="O35" s="186">
        <v>0</v>
      </c>
      <c r="P35" s="185"/>
      <c r="Q35" s="186">
        <v>0</v>
      </c>
      <c r="R35" s="185"/>
      <c r="S35" s="186">
        <v>0</v>
      </c>
      <c r="T35" s="185"/>
      <c r="U35" s="186">
        <v>0</v>
      </c>
      <c r="V35" s="185"/>
      <c r="W35" s="186">
        <v>0</v>
      </c>
      <c r="X35" s="185"/>
      <c r="Y35" s="186">
        <v>0</v>
      </c>
      <c r="Z35" s="196"/>
      <c r="AA35" s="206">
        <f t="shared" si="5"/>
        <v>1</v>
      </c>
      <c r="AB35" s="205"/>
    </row>
    <row r="36" spans="2:28" ht="21" customHeight="1" x14ac:dyDescent="0.2">
      <c r="B36" s="191" t="s">
        <v>81</v>
      </c>
      <c r="C36" s="195">
        <f>SUM(C37:C38)</f>
        <v>2</v>
      </c>
      <c r="D36" s="185"/>
      <c r="E36" s="185">
        <f>SUM(E37:E38)</f>
        <v>1</v>
      </c>
      <c r="F36" s="185"/>
      <c r="G36" s="185">
        <f>SUM(G37:G38)</f>
        <v>1</v>
      </c>
      <c r="H36" s="185"/>
      <c r="I36" s="185">
        <f>SUM(I37:I38)</f>
        <v>3</v>
      </c>
      <c r="J36" s="185"/>
      <c r="K36" s="185">
        <f>SUM(K37:K38)</f>
        <v>1</v>
      </c>
      <c r="L36" s="185"/>
      <c r="M36" s="185">
        <f>SUM(M37:M38)</f>
        <v>1</v>
      </c>
      <c r="N36" s="185"/>
      <c r="O36" s="185">
        <f>SUM(O37:O38)</f>
        <v>2</v>
      </c>
      <c r="P36" s="185"/>
      <c r="Q36" s="185">
        <f>SUM(Q37:Q38)</f>
        <v>0</v>
      </c>
      <c r="R36" s="185"/>
      <c r="S36" s="185">
        <f>SUM(S37:S38)</f>
        <v>0</v>
      </c>
      <c r="T36" s="185"/>
      <c r="U36" s="185">
        <f>SUM(U37:U38)</f>
        <v>0</v>
      </c>
      <c r="V36" s="185"/>
      <c r="W36" s="185">
        <f>SUM(W37:W38)</f>
        <v>0</v>
      </c>
      <c r="X36" s="185"/>
      <c r="Y36" s="185">
        <f>SUM(Y37:Y38)</f>
        <v>0</v>
      </c>
      <c r="Z36" s="196"/>
      <c r="AA36" s="204">
        <f t="shared" ref="AA36:AA38" si="6">SUM(C36:Z36)</f>
        <v>11</v>
      </c>
      <c r="AB36" s="205"/>
    </row>
    <row r="37" spans="2:28" ht="21" customHeight="1" x14ac:dyDescent="0.2">
      <c r="B37" s="154" t="s">
        <v>62</v>
      </c>
      <c r="C37" s="197">
        <v>1</v>
      </c>
      <c r="D37" s="185"/>
      <c r="E37" s="186">
        <v>1</v>
      </c>
      <c r="F37" s="185"/>
      <c r="G37" s="186">
        <v>1</v>
      </c>
      <c r="H37" s="185"/>
      <c r="I37" s="186">
        <v>3</v>
      </c>
      <c r="J37" s="185"/>
      <c r="K37" s="186">
        <v>1</v>
      </c>
      <c r="L37" s="185"/>
      <c r="M37" s="186">
        <v>1</v>
      </c>
      <c r="N37" s="185"/>
      <c r="O37" s="186">
        <v>2</v>
      </c>
      <c r="P37" s="185"/>
      <c r="Q37" s="186">
        <v>0</v>
      </c>
      <c r="R37" s="185"/>
      <c r="S37" s="186">
        <v>0</v>
      </c>
      <c r="T37" s="185"/>
      <c r="U37" s="186">
        <v>0</v>
      </c>
      <c r="V37" s="185"/>
      <c r="W37" s="186">
        <v>0</v>
      </c>
      <c r="X37" s="185"/>
      <c r="Y37" s="186">
        <v>0</v>
      </c>
      <c r="Z37" s="196"/>
      <c r="AA37" s="206">
        <f t="shared" ref="AA37" si="7">SUM(C37:Z37)</f>
        <v>10</v>
      </c>
      <c r="AB37" s="205"/>
    </row>
    <row r="38" spans="2:28" ht="21" customHeight="1" x14ac:dyDescent="0.2">
      <c r="B38" s="154" t="s">
        <v>108</v>
      </c>
      <c r="C38" s="197">
        <v>1</v>
      </c>
      <c r="D38" s="185"/>
      <c r="E38" s="186">
        <v>0</v>
      </c>
      <c r="F38" s="185"/>
      <c r="G38" s="186">
        <v>0</v>
      </c>
      <c r="H38" s="185"/>
      <c r="I38" s="186">
        <v>0</v>
      </c>
      <c r="J38" s="185"/>
      <c r="K38" s="186">
        <v>0</v>
      </c>
      <c r="L38" s="185"/>
      <c r="M38" s="186">
        <v>0</v>
      </c>
      <c r="N38" s="185"/>
      <c r="O38" s="186">
        <v>0</v>
      </c>
      <c r="P38" s="185"/>
      <c r="Q38" s="186">
        <v>0</v>
      </c>
      <c r="R38" s="185"/>
      <c r="S38" s="186">
        <v>0</v>
      </c>
      <c r="T38" s="185"/>
      <c r="U38" s="186">
        <v>0</v>
      </c>
      <c r="V38" s="185"/>
      <c r="W38" s="186">
        <v>0</v>
      </c>
      <c r="X38" s="185"/>
      <c r="Y38" s="186">
        <v>0</v>
      </c>
      <c r="Z38" s="196"/>
      <c r="AA38" s="206">
        <f t="shared" si="6"/>
        <v>1</v>
      </c>
      <c r="AB38" s="205"/>
    </row>
    <row r="39" spans="2:28" ht="21" customHeight="1" x14ac:dyDescent="0.2">
      <c r="B39" s="191" t="s">
        <v>59</v>
      </c>
      <c r="C39" s="195">
        <f>SUM(C40)</f>
        <v>1</v>
      </c>
      <c r="D39" s="185"/>
      <c r="E39" s="185">
        <f>SUM(E40)</f>
        <v>2</v>
      </c>
      <c r="F39" s="185"/>
      <c r="G39" s="185">
        <f>SUM(G40)</f>
        <v>3</v>
      </c>
      <c r="H39" s="185"/>
      <c r="I39" s="185">
        <f>SUM(I40)</f>
        <v>2</v>
      </c>
      <c r="J39" s="185"/>
      <c r="K39" s="185">
        <f>SUM(K40)</f>
        <v>1</v>
      </c>
      <c r="L39" s="185"/>
      <c r="M39" s="185">
        <f>SUM(M40)</f>
        <v>0</v>
      </c>
      <c r="N39" s="185"/>
      <c r="O39" s="185">
        <f>SUM(O40)</f>
        <v>0</v>
      </c>
      <c r="P39" s="185"/>
      <c r="Q39" s="185">
        <f>SUM(Q40)</f>
        <v>0</v>
      </c>
      <c r="R39" s="185"/>
      <c r="S39" s="185">
        <f>SUM(S40)</f>
        <v>0</v>
      </c>
      <c r="T39" s="185"/>
      <c r="U39" s="185">
        <f>SUM(U40)</f>
        <v>1</v>
      </c>
      <c r="V39" s="185"/>
      <c r="W39" s="185">
        <f>SUM(W40)</f>
        <v>1</v>
      </c>
      <c r="X39" s="185"/>
      <c r="Y39" s="185">
        <f>SUM(Y40)</f>
        <v>0</v>
      </c>
      <c r="Z39" s="196"/>
      <c r="AA39" s="204">
        <f t="shared" si="0"/>
        <v>11</v>
      </c>
      <c r="AB39" s="205"/>
    </row>
    <row r="40" spans="2:28" ht="21" customHeight="1" x14ac:dyDescent="0.2">
      <c r="B40" s="154" t="s">
        <v>60</v>
      </c>
      <c r="C40" s="197">
        <v>1</v>
      </c>
      <c r="D40" s="185"/>
      <c r="E40" s="186">
        <v>2</v>
      </c>
      <c r="F40" s="185"/>
      <c r="G40" s="186">
        <v>3</v>
      </c>
      <c r="H40" s="185"/>
      <c r="I40" s="186">
        <v>2</v>
      </c>
      <c r="J40" s="185"/>
      <c r="K40" s="186">
        <v>1</v>
      </c>
      <c r="L40" s="185"/>
      <c r="M40" s="186">
        <v>0</v>
      </c>
      <c r="N40" s="185"/>
      <c r="O40" s="186">
        <v>0</v>
      </c>
      <c r="P40" s="185"/>
      <c r="Q40" s="186">
        <v>0</v>
      </c>
      <c r="R40" s="185"/>
      <c r="S40" s="186">
        <v>0</v>
      </c>
      <c r="T40" s="185"/>
      <c r="U40" s="186">
        <v>1</v>
      </c>
      <c r="V40" s="185"/>
      <c r="W40" s="186">
        <v>1</v>
      </c>
      <c r="X40" s="185"/>
      <c r="Y40" s="186">
        <v>0</v>
      </c>
      <c r="Z40" s="196"/>
      <c r="AA40" s="206">
        <f t="shared" si="0"/>
        <v>11</v>
      </c>
      <c r="AB40" s="205"/>
    </row>
    <row r="41" spans="2:28" ht="21" customHeight="1" x14ac:dyDescent="0.2">
      <c r="B41" s="191" t="s">
        <v>54</v>
      </c>
      <c r="C41" s="195">
        <f>SUM(C42)</f>
        <v>5</v>
      </c>
      <c r="D41" s="185"/>
      <c r="E41" s="185">
        <f>SUM(E42)</f>
        <v>1</v>
      </c>
      <c r="F41" s="185"/>
      <c r="G41" s="185">
        <f>SUM(G42)</f>
        <v>1</v>
      </c>
      <c r="H41" s="185"/>
      <c r="I41" s="185">
        <f>SUM(I42)</f>
        <v>4</v>
      </c>
      <c r="J41" s="185"/>
      <c r="K41" s="185">
        <f>SUM(K42)</f>
        <v>4</v>
      </c>
      <c r="L41" s="185"/>
      <c r="M41" s="185">
        <f>SUM(M42)</f>
        <v>3</v>
      </c>
      <c r="N41" s="185"/>
      <c r="O41" s="185">
        <f>SUM(O42)</f>
        <v>4</v>
      </c>
      <c r="P41" s="185"/>
      <c r="Q41" s="185">
        <f>SUM(Q42)</f>
        <v>2</v>
      </c>
      <c r="R41" s="185"/>
      <c r="S41" s="185">
        <f>SUM(S42)</f>
        <v>2</v>
      </c>
      <c r="T41" s="185"/>
      <c r="U41" s="185">
        <f>SUM(U42)</f>
        <v>1</v>
      </c>
      <c r="V41" s="185"/>
      <c r="W41" s="185">
        <f>SUM(W42)</f>
        <v>2</v>
      </c>
      <c r="X41" s="185"/>
      <c r="Y41" s="185">
        <f>SUM(Y42)</f>
        <v>2</v>
      </c>
      <c r="Z41" s="196"/>
      <c r="AA41" s="204">
        <f t="shared" si="0"/>
        <v>31</v>
      </c>
      <c r="AB41" s="205"/>
    </row>
    <row r="42" spans="2:28" ht="21" customHeight="1" x14ac:dyDescent="0.2">
      <c r="B42" s="154" t="s">
        <v>140</v>
      </c>
      <c r="C42" s="197">
        <v>5</v>
      </c>
      <c r="D42" s="185"/>
      <c r="E42" s="186">
        <v>1</v>
      </c>
      <c r="F42" s="185"/>
      <c r="G42" s="186">
        <v>1</v>
      </c>
      <c r="H42" s="185"/>
      <c r="I42" s="186">
        <v>4</v>
      </c>
      <c r="J42" s="185"/>
      <c r="K42" s="186">
        <v>4</v>
      </c>
      <c r="L42" s="185"/>
      <c r="M42" s="186">
        <v>3</v>
      </c>
      <c r="N42" s="185"/>
      <c r="O42" s="186">
        <v>4</v>
      </c>
      <c r="P42" s="185"/>
      <c r="Q42" s="186">
        <v>2</v>
      </c>
      <c r="R42" s="185"/>
      <c r="S42" s="186">
        <v>2</v>
      </c>
      <c r="T42" s="185"/>
      <c r="U42" s="186">
        <v>1</v>
      </c>
      <c r="V42" s="185"/>
      <c r="W42" s="186">
        <v>2</v>
      </c>
      <c r="X42" s="185"/>
      <c r="Y42" s="186">
        <v>2</v>
      </c>
      <c r="Z42" s="196"/>
      <c r="AA42" s="206">
        <f t="shared" si="0"/>
        <v>31</v>
      </c>
      <c r="AB42" s="205"/>
    </row>
    <row r="43" spans="2:28" ht="21" customHeight="1" x14ac:dyDescent="0.2">
      <c r="B43" s="191" t="s">
        <v>85</v>
      </c>
      <c r="C43" s="195">
        <f>SUM(C44:C45)</f>
        <v>0</v>
      </c>
      <c r="D43" s="185"/>
      <c r="E43" s="185">
        <f>SUM(E44:E45)</f>
        <v>0</v>
      </c>
      <c r="F43" s="185"/>
      <c r="G43" s="185">
        <f>SUM(G44:G45)</f>
        <v>0</v>
      </c>
      <c r="H43" s="185"/>
      <c r="I43" s="185">
        <f>SUM(I44:I45)</f>
        <v>0</v>
      </c>
      <c r="J43" s="185"/>
      <c r="K43" s="185">
        <f>SUM(K44:K45)</f>
        <v>0</v>
      </c>
      <c r="L43" s="185"/>
      <c r="M43" s="185">
        <f>SUM(M44:M45)</f>
        <v>0</v>
      </c>
      <c r="N43" s="185"/>
      <c r="O43" s="185">
        <f>SUM(O44:O45)</f>
        <v>0</v>
      </c>
      <c r="P43" s="185"/>
      <c r="Q43" s="185">
        <f>SUM(Q44:Q45)</f>
        <v>0</v>
      </c>
      <c r="R43" s="185"/>
      <c r="S43" s="185">
        <f>SUM(S44:S45)</f>
        <v>0</v>
      </c>
      <c r="T43" s="185"/>
      <c r="U43" s="185">
        <f>SUM(U44:U45)</f>
        <v>0</v>
      </c>
      <c r="V43" s="185"/>
      <c r="W43" s="185">
        <f>SUM(W44:W45)</f>
        <v>0</v>
      </c>
      <c r="X43" s="185"/>
      <c r="Y43" s="185">
        <f>SUM(Y44:Y45)</f>
        <v>0</v>
      </c>
      <c r="Z43" s="196"/>
      <c r="AA43" s="204">
        <f>SUM(C43:Z43)</f>
        <v>0</v>
      </c>
      <c r="AB43" s="205"/>
    </row>
    <row r="44" spans="2:28" ht="21" customHeight="1" x14ac:dyDescent="0.2">
      <c r="B44" s="154" t="s">
        <v>132</v>
      </c>
      <c r="C44" s="197">
        <v>0</v>
      </c>
      <c r="D44" s="185"/>
      <c r="E44" s="186">
        <v>0</v>
      </c>
      <c r="F44" s="185"/>
      <c r="G44" s="186">
        <v>0</v>
      </c>
      <c r="H44" s="185"/>
      <c r="I44" s="186">
        <v>0</v>
      </c>
      <c r="J44" s="185"/>
      <c r="K44" s="186">
        <v>0</v>
      </c>
      <c r="L44" s="185"/>
      <c r="M44" s="186">
        <v>0</v>
      </c>
      <c r="N44" s="185"/>
      <c r="O44" s="186">
        <v>0</v>
      </c>
      <c r="P44" s="185"/>
      <c r="Q44" s="186">
        <v>0</v>
      </c>
      <c r="R44" s="185"/>
      <c r="S44" s="186">
        <v>0</v>
      </c>
      <c r="T44" s="185"/>
      <c r="U44" s="186">
        <v>0</v>
      </c>
      <c r="V44" s="185"/>
      <c r="W44" s="186">
        <v>0</v>
      </c>
      <c r="X44" s="185"/>
      <c r="Y44" s="186">
        <v>0</v>
      </c>
      <c r="Z44" s="196"/>
      <c r="AA44" s="206">
        <f>SUM(C44:Z44)</f>
        <v>0</v>
      </c>
      <c r="AB44" s="205"/>
    </row>
    <row r="45" spans="2:28" ht="21" customHeight="1" x14ac:dyDescent="0.2">
      <c r="B45" s="154" t="s">
        <v>111</v>
      </c>
      <c r="C45" s="197">
        <v>0</v>
      </c>
      <c r="D45" s="185"/>
      <c r="E45" s="186">
        <v>0</v>
      </c>
      <c r="F45" s="185"/>
      <c r="G45" s="186">
        <v>0</v>
      </c>
      <c r="H45" s="185"/>
      <c r="I45" s="186">
        <v>0</v>
      </c>
      <c r="J45" s="185"/>
      <c r="K45" s="186">
        <v>0</v>
      </c>
      <c r="L45" s="185"/>
      <c r="M45" s="186">
        <v>0</v>
      </c>
      <c r="N45" s="185"/>
      <c r="O45" s="186">
        <v>0</v>
      </c>
      <c r="P45" s="185"/>
      <c r="Q45" s="186">
        <v>0</v>
      </c>
      <c r="R45" s="185"/>
      <c r="S45" s="186">
        <v>0</v>
      </c>
      <c r="T45" s="185"/>
      <c r="U45" s="186">
        <v>0</v>
      </c>
      <c r="V45" s="185"/>
      <c r="W45" s="186">
        <v>0</v>
      </c>
      <c r="X45" s="185"/>
      <c r="Y45" s="186">
        <v>0</v>
      </c>
      <c r="Z45" s="196"/>
      <c r="AA45" s="206">
        <f t="shared" si="0"/>
        <v>0</v>
      </c>
      <c r="AB45" s="205"/>
    </row>
    <row r="46" spans="2:28" s="85" customFormat="1" ht="21" customHeight="1" x14ac:dyDescent="0.2">
      <c r="B46" s="191" t="s">
        <v>83</v>
      </c>
      <c r="C46" s="195">
        <f>SUM(C47:C48)</f>
        <v>0</v>
      </c>
      <c r="D46" s="185"/>
      <c r="E46" s="185">
        <f>SUM(E47:E48)</f>
        <v>1</v>
      </c>
      <c r="F46" s="185"/>
      <c r="G46" s="185">
        <f>SUM(G47:G48)</f>
        <v>0</v>
      </c>
      <c r="H46" s="185"/>
      <c r="I46" s="185">
        <f>SUM(I47:I48)</f>
        <v>0</v>
      </c>
      <c r="J46" s="185"/>
      <c r="K46" s="185">
        <f>SUM(K47:K48)</f>
        <v>0</v>
      </c>
      <c r="L46" s="185"/>
      <c r="M46" s="185">
        <f>SUM(M47:M48)</f>
        <v>0</v>
      </c>
      <c r="N46" s="185"/>
      <c r="O46" s="185">
        <f>SUM(O47:O48)</f>
        <v>0</v>
      </c>
      <c r="P46" s="185"/>
      <c r="Q46" s="185">
        <f>SUM(Q47:Q48)</f>
        <v>1</v>
      </c>
      <c r="R46" s="185"/>
      <c r="S46" s="185">
        <f>SUM(S47:S48)</f>
        <v>0</v>
      </c>
      <c r="T46" s="185"/>
      <c r="U46" s="185">
        <f>SUM(U47:U48)</f>
        <v>0</v>
      </c>
      <c r="V46" s="185"/>
      <c r="W46" s="185">
        <f>SUM(W47:W48)</f>
        <v>0</v>
      </c>
      <c r="X46" s="185"/>
      <c r="Y46" s="185">
        <f>SUM(Y47:Y48)</f>
        <v>0</v>
      </c>
      <c r="Z46" s="196"/>
      <c r="AA46" s="204">
        <f t="shared" si="0"/>
        <v>2</v>
      </c>
      <c r="AB46" s="207"/>
    </row>
    <row r="47" spans="2:28" ht="21" customHeight="1" x14ac:dyDescent="0.2">
      <c r="B47" s="154" t="s">
        <v>84</v>
      </c>
      <c r="C47" s="197">
        <v>0</v>
      </c>
      <c r="D47" s="185"/>
      <c r="E47" s="186">
        <v>0</v>
      </c>
      <c r="F47" s="185"/>
      <c r="G47" s="186">
        <v>0</v>
      </c>
      <c r="H47" s="185"/>
      <c r="I47" s="186">
        <v>0</v>
      </c>
      <c r="J47" s="185"/>
      <c r="K47" s="186">
        <v>0</v>
      </c>
      <c r="L47" s="185"/>
      <c r="M47" s="186">
        <v>0</v>
      </c>
      <c r="N47" s="185"/>
      <c r="O47" s="186">
        <v>0</v>
      </c>
      <c r="P47" s="185"/>
      <c r="Q47" s="186">
        <v>1</v>
      </c>
      <c r="R47" s="185"/>
      <c r="S47" s="186">
        <v>0</v>
      </c>
      <c r="T47" s="185"/>
      <c r="U47" s="186">
        <v>0</v>
      </c>
      <c r="V47" s="185"/>
      <c r="W47" s="186">
        <v>0</v>
      </c>
      <c r="X47" s="185"/>
      <c r="Y47" s="186">
        <v>0</v>
      </c>
      <c r="Z47" s="196"/>
      <c r="AA47" s="206">
        <f t="shared" si="0"/>
        <v>1</v>
      </c>
      <c r="AB47" s="205"/>
    </row>
    <row r="48" spans="2:28" ht="21" customHeight="1" x14ac:dyDescent="0.2">
      <c r="B48" s="154" t="s">
        <v>162</v>
      </c>
      <c r="C48" s="197">
        <v>0</v>
      </c>
      <c r="D48" s="185"/>
      <c r="E48" s="186">
        <v>1</v>
      </c>
      <c r="F48" s="185"/>
      <c r="G48" s="186">
        <v>0</v>
      </c>
      <c r="H48" s="185"/>
      <c r="I48" s="186">
        <v>0</v>
      </c>
      <c r="J48" s="185"/>
      <c r="K48" s="186">
        <v>0</v>
      </c>
      <c r="L48" s="185"/>
      <c r="M48" s="186">
        <v>0</v>
      </c>
      <c r="N48" s="185"/>
      <c r="O48" s="186">
        <v>0</v>
      </c>
      <c r="P48" s="185"/>
      <c r="Q48" s="186">
        <v>0</v>
      </c>
      <c r="R48" s="185"/>
      <c r="S48" s="186">
        <v>0</v>
      </c>
      <c r="T48" s="185"/>
      <c r="U48" s="186">
        <v>0</v>
      </c>
      <c r="V48" s="185"/>
      <c r="W48" s="186">
        <v>0</v>
      </c>
      <c r="X48" s="185"/>
      <c r="Y48" s="186">
        <v>0</v>
      </c>
      <c r="Z48" s="196"/>
      <c r="AA48" s="206">
        <f t="shared" si="0"/>
        <v>1</v>
      </c>
      <c r="AB48" s="205"/>
    </row>
    <row r="49" spans="2:28" ht="21" customHeight="1" x14ac:dyDescent="0.2">
      <c r="B49" s="191" t="s">
        <v>129</v>
      </c>
      <c r="C49" s="195">
        <f>SUM(C50)</f>
        <v>0</v>
      </c>
      <c r="D49" s="185"/>
      <c r="E49" s="185">
        <f>SUM(E50)</f>
        <v>0</v>
      </c>
      <c r="F49" s="185"/>
      <c r="G49" s="185">
        <f>SUM(G50)</f>
        <v>0</v>
      </c>
      <c r="H49" s="185"/>
      <c r="I49" s="185">
        <f>SUM(I50)</f>
        <v>0</v>
      </c>
      <c r="J49" s="185"/>
      <c r="K49" s="185">
        <f>SUM(K50)</f>
        <v>0</v>
      </c>
      <c r="L49" s="185"/>
      <c r="M49" s="185">
        <f>SUM(M50)</f>
        <v>0</v>
      </c>
      <c r="N49" s="185"/>
      <c r="O49" s="185">
        <f>SUM(O50)</f>
        <v>0</v>
      </c>
      <c r="P49" s="185"/>
      <c r="Q49" s="185">
        <f>SUM(Q50)</f>
        <v>0</v>
      </c>
      <c r="R49" s="185"/>
      <c r="S49" s="185">
        <f>SUM(S50)</f>
        <v>0</v>
      </c>
      <c r="T49" s="185"/>
      <c r="U49" s="185">
        <f>SUM(U50)</f>
        <v>0</v>
      </c>
      <c r="V49" s="185"/>
      <c r="W49" s="185">
        <f>SUM(W50)</f>
        <v>0</v>
      </c>
      <c r="X49" s="185"/>
      <c r="Y49" s="185">
        <f>SUM(Y50)</f>
        <v>0</v>
      </c>
      <c r="Z49" s="196"/>
      <c r="AA49" s="204">
        <f t="shared" ref="AA49:AA50" si="8">SUM(C49:Z49)</f>
        <v>0</v>
      </c>
      <c r="AB49" s="205"/>
    </row>
    <row r="50" spans="2:28" ht="21" customHeight="1" x14ac:dyDescent="0.2">
      <c r="B50" s="154" t="s">
        <v>130</v>
      </c>
      <c r="C50" s="197">
        <v>0</v>
      </c>
      <c r="D50" s="185"/>
      <c r="E50" s="186">
        <v>0</v>
      </c>
      <c r="F50" s="185"/>
      <c r="G50" s="186">
        <v>0</v>
      </c>
      <c r="H50" s="185"/>
      <c r="I50" s="186">
        <v>0</v>
      </c>
      <c r="J50" s="185"/>
      <c r="K50" s="186">
        <v>0</v>
      </c>
      <c r="L50" s="185"/>
      <c r="M50" s="186">
        <v>0</v>
      </c>
      <c r="N50" s="185"/>
      <c r="O50" s="186">
        <v>0</v>
      </c>
      <c r="P50" s="185"/>
      <c r="Q50" s="186">
        <v>0</v>
      </c>
      <c r="R50" s="185"/>
      <c r="S50" s="186">
        <v>0</v>
      </c>
      <c r="T50" s="185"/>
      <c r="U50" s="186">
        <v>0</v>
      </c>
      <c r="V50" s="185"/>
      <c r="W50" s="186">
        <v>0</v>
      </c>
      <c r="X50" s="185"/>
      <c r="Y50" s="186">
        <v>0</v>
      </c>
      <c r="Z50" s="196"/>
      <c r="AA50" s="206">
        <f t="shared" si="8"/>
        <v>0</v>
      </c>
      <c r="AB50" s="205"/>
    </row>
    <row r="51" spans="2:28" ht="21" customHeight="1" x14ac:dyDescent="0.2">
      <c r="B51" s="191" t="s">
        <v>69</v>
      </c>
      <c r="C51" s="195">
        <f>SUM(C52)</f>
        <v>0</v>
      </c>
      <c r="D51" s="185"/>
      <c r="E51" s="185">
        <f>SUM(E52)</f>
        <v>0</v>
      </c>
      <c r="F51" s="185"/>
      <c r="G51" s="185">
        <f>SUM(G52)</f>
        <v>0</v>
      </c>
      <c r="H51" s="185"/>
      <c r="I51" s="185">
        <f>SUM(I52)</f>
        <v>0</v>
      </c>
      <c r="J51" s="185"/>
      <c r="K51" s="185">
        <f>SUM(K52)</f>
        <v>0</v>
      </c>
      <c r="L51" s="185"/>
      <c r="M51" s="185">
        <f>SUM(M52)</f>
        <v>0</v>
      </c>
      <c r="N51" s="185"/>
      <c r="O51" s="185">
        <f>SUM(O52)</f>
        <v>0</v>
      </c>
      <c r="P51" s="185"/>
      <c r="Q51" s="185">
        <f>SUM(Q52)</f>
        <v>1</v>
      </c>
      <c r="R51" s="185"/>
      <c r="S51" s="185">
        <f>SUM(S52)</f>
        <v>0</v>
      </c>
      <c r="T51" s="185"/>
      <c r="U51" s="185">
        <f>SUM(U52)</f>
        <v>0</v>
      </c>
      <c r="V51" s="185"/>
      <c r="W51" s="185">
        <f>SUM(W52)</f>
        <v>0</v>
      </c>
      <c r="X51" s="185"/>
      <c r="Y51" s="185">
        <f>SUM(Y52)</f>
        <v>0</v>
      </c>
      <c r="Z51" s="196"/>
      <c r="AA51" s="204">
        <f t="shared" si="0"/>
        <v>1</v>
      </c>
      <c r="AB51" s="205"/>
    </row>
    <row r="52" spans="2:28" ht="21" customHeight="1" x14ac:dyDescent="0.2">
      <c r="B52" s="154" t="s">
        <v>70</v>
      </c>
      <c r="C52" s="197">
        <v>0</v>
      </c>
      <c r="D52" s="185"/>
      <c r="E52" s="186">
        <v>0</v>
      </c>
      <c r="F52" s="185"/>
      <c r="G52" s="186">
        <v>0</v>
      </c>
      <c r="H52" s="185"/>
      <c r="I52" s="186">
        <v>0</v>
      </c>
      <c r="J52" s="185"/>
      <c r="K52" s="186">
        <v>0</v>
      </c>
      <c r="L52" s="185"/>
      <c r="M52" s="186">
        <v>0</v>
      </c>
      <c r="N52" s="185"/>
      <c r="O52" s="186">
        <v>0</v>
      </c>
      <c r="P52" s="185"/>
      <c r="Q52" s="186">
        <v>1</v>
      </c>
      <c r="R52" s="185"/>
      <c r="S52" s="186">
        <v>0</v>
      </c>
      <c r="T52" s="185"/>
      <c r="U52" s="186">
        <v>0</v>
      </c>
      <c r="V52" s="185"/>
      <c r="W52" s="186">
        <v>0</v>
      </c>
      <c r="X52" s="185"/>
      <c r="Y52" s="186">
        <v>0</v>
      </c>
      <c r="Z52" s="196"/>
      <c r="AA52" s="206">
        <f t="shared" si="0"/>
        <v>1</v>
      </c>
      <c r="AB52" s="205"/>
    </row>
    <row r="53" spans="2:28" ht="21" customHeight="1" x14ac:dyDescent="0.2">
      <c r="B53" s="191" t="s">
        <v>63</v>
      </c>
      <c r="C53" s="195">
        <f>SUM(C54:C57)</f>
        <v>0</v>
      </c>
      <c r="D53" s="185"/>
      <c r="E53" s="185">
        <f>SUM(E54:E57)</f>
        <v>1</v>
      </c>
      <c r="F53" s="185"/>
      <c r="G53" s="185">
        <f>SUM(G54:G57)</f>
        <v>3</v>
      </c>
      <c r="H53" s="185"/>
      <c r="I53" s="185">
        <f>SUM(I54:I57)</f>
        <v>0</v>
      </c>
      <c r="J53" s="185"/>
      <c r="K53" s="185">
        <f>SUM(K54:K57)</f>
        <v>2</v>
      </c>
      <c r="L53" s="185"/>
      <c r="M53" s="185">
        <f>SUM(M54:M57)</f>
        <v>1</v>
      </c>
      <c r="N53" s="185"/>
      <c r="O53" s="185">
        <f>SUM(O54:O57)</f>
        <v>2</v>
      </c>
      <c r="P53" s="185"/>
      <c r="Q53" s="185">
        <f>SUM(Q54:Q57)</f>
        <v>1</v>
      </c>
      <c r="R53" s="185"/>
      <c r="S53" s="185">
        <f>SUM(S54:S57)</f>
        <v>2</v>
      </c>
      <c r="T53" s="185"/>
      <c r="U53" s="185">
        <f>SUM(U54:U57)</f>
        <v>0</v>
      </c>
      <c r="V53" s="185"/>
      <c r="W53" s="185">
        <f>SUM(W54:W57)</f>
        <v>0</v>
      </c>
      <c r="X53" s="185"/>
      <c r="Y53" s="185">
        <f>SUM(Y54:Y57)</f>
        <v>3</v>
      </c>
      <c r="Z53" s="196"/>
      <c r="AA53" s="195">
        <f>SUM(AA54:AA57)</f>
        <v>15</v>
      </c>
      <c r="AB53" s="205"/>
    </row>
    <row r="54" spans="2:28" ht="21" customHeight="1" x14ac:dyDescent="0.2">
      <c r="B54" s="154" t="s">
        <v>63</v>
      </c>
      <c r="C54" s="197">
        <v>0</v>
      </c>
      <c r="D54" s="185"/>
      <c r="E54" s="186">
        <v>0</v>
      </c>
      <c r="F54" s="185"/>
      <c r="G54" s="186">
        <v>2</v>
      </c>
      <c r="H54" s="185"/>
      <c r="I54" s="186">
        <v>0</v>
      </c>
      <c r="J54" s="185"/>
      <c r="K54" s="186">
        <v>1</v>
      </c>
      <c r="L54" s="185"/>
      <c r="M54" s="186">
        <v>0</v>
      </c>
      <c r="N54" s="185"/>
      <c r="O54" s="186">
        <v>1</v>
      </c>
      <c r="P54" s="185"/>
      <c r="Q54" s="186">
        <v>1</v>
      </c>
      <c r="R54" s="185"/>
      <c r="S54" s="186">
        <v>0</v>
      </c>
      <c r="T54" s="185"/>
      <c r="U54" s="186">
        <v>0</v>
      </c>
      <c r="V54" s="185"/>
      <c r="W54" s="186">
        <v>0</v>
      </c>
      <c r="X54" s="185"/>
      <c r="Y54" s="186">
        <v>1</v>
      </c>
      <c r="Z54" s="196"/>
      <c r="AA54" s="206">
        <f t="shared" si="0"/>
        <v>6</v>
      </c>
      <c r="AB54" s="205"/>
    </row>
    <row r="55" spans="2:28" ht="21" customHeight="1" x14ac:dyDescent="0.2">
      <c r="B55" s="154" t="s">
        <v>177</v>
      </c>
      <c r="C55" s="197">
        <v>0</v>
      </c>
      <c r="D55" s="185"/>
      <c r="E55" s="186">
        <v>0</v>
      </c>
      <c r="F55" s="185"/>
      <c r="G55" s="186">
        <v>0</v>
      </c>
      <c r="H55" s="185"/>
      <c r="I55" s="186">
        <v>0</v>
      </c>
      <c r="J55" s="185"/>
      <c r="K55" s="186">
        <v>0</v>
      </c>
      <c r="L55" s="185"/>
      <c r="M55" s="186">
        <v>0</v>
      </c>
      <c r="N55" s="185"/>
      <c r="O55" s="186">
        <v>0</v>
      </c>
      <c r="P55" s="185"/>
      <c r="Q55" s="186">
        <v>0</v>
      </c>
      <c r="R55" s="185"/>
      <c r="S55" s="186">
        <v>1</v>
      </c>
      <c r="T55" s="185"/>
      <c r="U55" s="186">
        <v>0</v>
      </c>
      <c r="V55" s="185"/>
      <c r="W55" s="186">
        <v>0</v>
      </c>
      <c r="X55" s="185"/>
      <c r="Y55" s="186">
        <v>0</v>
      </c>
      <c r="Z55" s="196"/>
      <c r="AA55" s="206">
        <f t="shared" si="0"/>
        <v>1</v>
      </c>
      <c r="AB55" s="205"/>
    </row>
    <row r="56" spans="2:28" ht="21" customHeight="1" x14ac:dyDescent="0.2">
      <c r="B56" s="154" t="s">
        <v>145</v>
      </c>
      <c r="C56" s="197">
        <v>0</v>
      </c>
      <c r="D56" s="185"/>
      <c r="E56" s="186">
        <v>1</v>
      </c>
      <c r="F56" s="185"/>
      <c r="G56" s="186">
        <v>0</v>
      </c>
      <c r="H56" s="185"/>
      <c r="I56" s="186">
        <v>0</v>
      </c>
      <c r="J56" s="185"/>
      <c r="K56" s="186">
        <v>1</v>
      </c>
      <c r="L56" s="185"/>
      <c r="M56" s="186">
        <v>1</v>
      </c>
      <c r="N56" s="185"/>
      <c r="O56" s="186">
        <v>0</v>
      </c>
      <c r="P56" s="185"/>
      <c r="Q56" s="186">
        <v>0</v>
      </c>
      <c r="R56" s="185"/>
      <c r="S56" s="186">
        <v>1</v>
      </c>
      <c r="T56" s="185"/>
      <c r="U56" s="186">
        <v>0</v>
      </c>
      <c r="V56" s="185"/>
      <c r="W56" s="186">
        <v>0</v>
      </c>
      <c r="X56" s="185"/>
      <c r="Y56" s="186">
        <v>2</v>
      </c>
      <c r="Z56" s="196"/>
      <c r="AA56" s="206">
        <f>SUM(C56:Z56)</f>
        <v>6</v>
      </c>
      <c r="AB56" s="205"/>
    </row>
    <row r="57" spans="2:28" ht="21" customHeight="1" x14ac:dyDescent="0.2">
      <c r="B57" s="154" t="s">
        <v>109</v>
      </c>
      <c r="C57" s="197">
        <v>0</v>
      </c>
      <c r="D57" s="185"/>
      <c r="E57" s="186">
        <v>0</v>
      </c>
      <c r="F57" s="185"/>
      <c r="G57" s="186">
        <v>1</v>
      </c>
      <c r="H57" s="185"/>
      <c r="I57" s="186">
        <v>0</v>
      </c>
      <c r="J57" s="185"/>
      <c r="K57" s="186">
        <v>0</v>
      </c>
      <c r="L57" s="185"/>
      <c r="M57" s="186">
        <v>0</v>
      </c>
      <c r="N57" s="185"/>
      <c r="O57" s="186">
        <v>1</v>
      </c>
      <c r="P57" s="185"/>
      <c r="Q57" s="186">
        <v>0</v>
      </c>
      <c r="R57" s="185"/>
      <c r="S57" s="186">
        <v>0</v>
      </c>
      <c r="T57" s="185"/>
      <c r="U57" s="186">
        <v>0</v>
      </c>
      <c r="V57" s="185"/>
      <c r="W57" s="186">
        <v>0</v>
      </c>
      <c r="X57" s="185"/>
      <c r="Y57" s="186">
        <v>0</v>
      </c>
      <c r="Z57" s="196"/>
      <c r="AA57" s="206">
        <f>SUM(C57:Z57)</f>
        <v>2</v>
      </c>
      <c r="AB57" s="205"/>
    </row>
    <row r="58" spans="2:28" ht="21" customHeight="1" x14ac:dyDescent="0.2">
      <c r="B58" s="191" t="s">
        <v>77</v>
      </c>
      <c r="C58" s="195">
        <f>SUM(C59:C60)</f>
        <v>0</v>
      </c>
      <c r="D58" s="185"/>
      <c r="E58" s="185">
        <f>SUM(E59:E60)</f>
        <v>0</v>
      </c>
      <c r="F58" s="185"/>
      <c r="G58" s="185">
        <f>SUM(G59:G60)</f>
        <v>0</v>
      </c>
      <c r="H58" s="185"/>
      <c r="I58" s="185">
        <f>SUM(I59:I60)</f>
        <v>1</v>
      </c>
      <c r="J58" s="185"/>
      <c r="K58" s="185">
        <f>SUM(K59:K60)</f>
        <v>2</v>
      </c>
      <c r="L58" s="185"/>
      <c r="M58" s="185">
        <f>SUM(M59:M60)</f>
        <v>0</v>
      </c>
      <c r="N58" s="185"/>
      <c r="O58" s="185">
        <f>SUM(O59:O60)</f>
        <v>2</v>
      </c>
      <c r="P58" s="185"/>
      <c r="Q58" s="185">
        <f>SUM(Q59:Q60)</f>
        <v>0</v>
      </c>
      <c r="R58" s="185"/>
      <c r="S58" s="185">
        <f>SUM(S59:S60)</f>
        <v>0</v>
      </c>
      <c r="T58" s="185"/>
      <c r="U58" s="185">
        <f>SUM(U59:U60)</f>
        <v>0</v>
      </c>
      <c r="V58" s="185"/>
      <c r="W58" s="185">
        <f>SUM(W59:W60)</f>
        <v>0</v>
      </c>
      <c r="X58" s="185"/>
      <c r="Y58" s="185">
        <f>SUM(Y59:Y60)</f>
        <v>0</v>
      </c>
      <c r="Z58" s="196"/>
      <c r="AA58" s="204">
        <f>SUM(C58:Z58)</f>
        <v>5</v>
      </c>
      <c r="AB58" s="205"/>
    </row>
    <row r="59" spans="2:28" ht="21" customHeight="1" x14ac:dyDescent="0.2">
      <c r="B59" s="154" t="s">
        <v>77</v>
      </c>
      <c r="C59" s="197">
        <v>0</v>
      </c>
      <c r="D59" s="185"/>
      <c r="E59" s="186">
        <v>0</v>
      </c>
      <c r="F59" s="185"/>
      <c r="G59" s="186">
        <v>0</v>
      </c>
      <c r="H59" s="185"/>
      <c r="I59" s="186">
        <v>0</v>
      </c>
      <c r="J59" s="185"/>
      <c r="K59" s="186">
        <v>1</v>
      </c>
      <c r="L59" s="185"/>
      <c r="M59" s="186">
        <v>0</v>
      </c>
      <c r="N59" s="185"/>
      <c r="O59" s="186">
        <v>1</v>
      </c>
      <c r="P59" s="185"/>
      <c r="Q59" s="186">
        <v>0</v>
      </c>
      <c r="R59" s="185"/>
      <c r="S59" s="186">
        <v>0</v>
      </c>
      <c r="T59" s="185"/>
      <c r="U59" s="186">
        <v>0</v>
      </c>
      <c r="V59" s="185"/>
      <c r="W59" s="186">
        <v>0</v>
      </c>
      <c r="X59" s="185"/>
      <c r="Y59" s="186">
        <v>0</v>
      </c>
      <c r="Z59" s="196"/>
      <c r="AA59" s="206">
        <f>SUM(C59:Z59)</f>
        <v>2</v>
      </c>
      <c r="AB59" s="205"/>
    </row>
    <row r="60" spans="2:28" ht="21" customHeight="1" x14ac:dyDescent="0.2">
      <c r="B60" s="154" t="s">
        <v>170</v>
      </c>
      <c r="C60" s="197">
        <v>0</v>
      </c>
      <c r="D60" s="185"/>
      <c r="E60" s="186">
        <v>0</v>
      </c>
      <c r="F60" s="185"/>
      <c r="G60" s="186">
        <v>0</v>
      </c>
      <c r="H60" s="185"/>
      <c r="I60" s="186">
        <v>1</v>
      </c>
      <c r="J60" s="185"/>
      <c r="K60" s="186">
        <v>1</v>
      </c>
      <c r="L60" s="185"/>
      <c r="M60" s="186">
        <v>0</v>
      </c>
      <c r="N60" s="185"/>
      <c r="O60" s="186">
        <v>1</v>
      </c>
      <c r="P60" s="185"/>
      <c r="Q60" s="186">
        <v>0</v>
      </c>
      <c r="R60" s="185"/>
      <c r="S60" s="186">
        <v>0</v>
      </c>
      <c r="T60" s="185"/>
      <c r="U60" s="186">
        <v>0</v>
      </c>
      <c r="V60" s="185"/>
      <c r="W60" s="186">
        <v>0</v>
      </c>
      <c r="X60" s="185"/>
      <c r="Y60" s="186">
        <v>0</v>
      </c>
      <c r="Z60" s="196"/>
      <c r="AA60" s="206">
        <f t="shared" si="0"/>
        <v>3</v>
      </c>
      <c r="AB60" s="205"/>
    </row>
    <row r="61" spans="2:28" ht="21" customHeight="1" x14ac:dyDescent="0.2">
      <c r="B61" s="191" t="s">
        <v>98</v>
      </c>
      <c r="C61" s="195">
        <f>SUM(C62:C64)</f>
        <v>0</v>
      </c>
      <c r="D61" s="185"/>
      <c r="E61" s="185">
        <f>SUM(E62:E64)</f>
        <v>0</v>
      </c>
      <c r="F61" s="185"/>
      <c r="G61" s="185">
        <f>SUM(G62:G64)</f>
        <v>0</v>
      </c>
      <c r="H61" s="185"/>
      <c r="I61" s="185">
        <f>SUM(I62:I64)</f>
        <v>0</v>
      </c>
      <c r="J61" s="185"/>
      <c r="K61" s="185">
        <f>SUM(K62:K64)</f>
        <v>0</v>
      </c>
      <c r="L61" s="185"/>
      <c r="M61" s="185">
        <f>SUM(M62:M64)</f>
        <v>0</v>
      </c>
      <c r="N61" s="185"/>
      <c r="O61" s="185">
        <f>SUM(O62:O64)</f>
        <v>0</v>
      </c>
      <c r="P61" s="185"/>
      <c r="Q61" s="185">
        <f>SUM(Q62:Q64)</f>
        <v>0</v>
      </c>
      <c r="R61" s="185"/>
      <c r="S61" s="185">
        <f>SUM(S62:S64)</f>
        <v>0</v>
      </c>
      <c r="T61" s="185"/>
      <c r="U61" s="185">
        <f>SUM(U62:U64)</f>
        <v>0</v>
      </c>
      <c r="V61" s="185"/>
      <c r="W61" s="185">
        <f>SUM(W62:W64)</f>
        <v>0</v>
      </c>
      <c r="X61" s="185"/>
      <c r="Y61" s="185">
        <f>SUM(Y62:Y64)</f>
        <v>0</v>
      </c>
      <c r="Z61" s="196"/>
      <c r="AA61" s="204">
        <f t="shared" si="0"/>
        <v>0</v>
      </c>
      <c r="AB61" s="205"/>
    </row>
    <row r="62" spans="2:28" ht="21" customHeight="1" x14ac:dyDescent="0.2">
      <c r="B62" s="154" t="s">
        <v>174</v>
      </c>
      <c r="C62" s="197">
        <v>0</v>
      </c>
      <c r="D62" s="185"/>
      <c r="E62" s="186">
        <v>0</v>
      </c>
      <c r="F62" s="185"/>
      <c r="G62" s="186">
        <v>0</v>
      </c>
      <c r="H62" s="185"/>
      <c r="I62" s="186">
        <v>0</v>
      </c>
      <c r="J62" s="185"/>
      <c r="K62" s="186">
        <v>0</v>
      </c>
      <c r="L62" s="185"/>
      <c r="M62" s="186">
        <v>0</v>
      </c>
      <c r="N62" s="185"/>
      <c r="O62" s="186">
        <v>0</v>
      </c>
      <c r="P62" s="185"/>
      <c r="Q62" s="186">
        <v>0</v>
      </c>
      <c r="R62" s="185"/>
      <c r="S62" s="186">
        <v>0</v>
      </c>
      <c r="T62" s="185"/>
      <c r="U62" s="186">
        <v>0</v>
      </c>
      <c r="V62" s="185"/>
      <c r="W62" s="186">
        <v>0</v>
      </c>
      <c r="X62" s="185"/>
      <c r="Y62" s="186">
        <v>0</v>
      </c>
      <c r="Z62" s="196"/>
      <c r="AA62" s="206">
        <f t="shared" ref="AA62" si="9">SUM(C62:Z62)</f>
        <v>0</v>
      </c>
      <c r="AB62" s="205"/>
    </row>
    <row r="63" spans="2:28" ht="21" customHeight="1" x14ac:dyDescent="0.2">
      <c r="B63" s="154" t="s">
        <v>175</v>
      </c>
      <c r="C63" s="197">
        <v>0</v>
      </c>
      <c r="D63" s="185"/>
      <c r="E63" s="186">
        <v>0</v>
      </c>
      <c r="F63" s="185"/>
      <c r="G63" s="186">
        <v>0</v>
      </c>
      <c r="H63" s="185"/>
      <c r="I63" s="186">
        <v>0</v>
      </c>
      <c r="J63" s="185"/>
      <c r="K63" s="186">
        <v>0</v>
      </c>
      <c r="L63" s="185"/>
      <c r="M63" s="186">
        <v>0</v>
      </c>
      <c r="N63" s="185"/>
      <c r="O63" s="186">
        <v>0</v>
      </c>
      <c r="P63" s="185"/>
      <c r="Q63" s="186">
        <v>0</v>
      </c>
      <c r="R63" s="185"/>
      <c r="S63" s="186">
        <v>0</v>
      </c>
      <c r="T63" s="185"/>
      <c r="U63" s="186">
        <v>0</v>
      </c>
      <c r="V63" s="185"/>
      <c r="W63" s="186">
        <v>0</v>
      </c>
      <c r="X63" s="185"/>
      <c r="Y63" s="186">
        <v>0</v>
      </c>
      <c r="Z63" s="196"/>
      <c r="AA63" s="206">
        <f t="shared" si="0"/>
        <v>0</v>
      </c>
      <c r="AB63" s="205"/>
    </row>
    <row r="64" spans="2:28" ht="21" customHeight="1" x14ac:dyDescent="0.2">
      <c r="B64" s="154" t="s">
        <v>172</v>
      </c>
      <c r="C64" s="197">
        <v>0</v>
      </c>
      <c r="D64" s="185"/>
      <c r="E64" s="186">
        <v>0</v>
      </c>
      <c r="F64" s="185"/>
      <c r="G64" s="186">
        <v>0</v>
      </c>
      <c r="H64" s="185"/>
      <c r="I64" s="186">
        <v>0</v>
      </c>
      <c r="J64" s="185"/>
      <c r="K64" s="186">
        <v>0</v>
      </c>
      <c r="L64" s="185"/>
      <c r="M64" s="186">
        <v>0</v>
      </c>
      <c r="N64" s="185"/>
      <c r="O64" s="186">
        <v>0</v>
      </c>
      <c r="P64" s="185"/>
      <c r="Q64" s="186">
        <v>0</v>
      </c>
      <c r="R64" s="185"/>
      <c r="S64" s="186">
        <v>0</v>
      </c>
      <c r="T64" s="185"/>
      <c r="U64" s="186">
        <v>0</v>
      </c>
      <c r="V64" s="185"/>
      <c r="W64" s="186">
        <v>0</v>
      </c>
      <c r="X64" s="185"/>
      <c r="Y64" s="186">
        <v>0</v>
      </c>
      <c r="Z64" s="196"/>
      <c r="AA64" s="206">
        <f t="shared" ref="AA64" si="10">SUM(C64:Z64)</f>
        <v>0</v>
      </c>
      <c r="AB64" s="205"/>
    </row>
    <row r="65" spans="2:30" ht="21" customHeight="1" x14ac:dyDescent="0.2">
      <c r="B65" s="191" t="s">
        <v>163</v>
      </c>
      <c r="C65" s="195">
        <f>SUM(C66:C66)</f>
        <v>0</v>
      </c>
      <c r="D65" s="185"/>
      <c r="E65" s="185">
        <f>SUM(E66:E66)</f>
        <v>1</v>
      </c>
      <c r="F65" s="185"/>
      <c r="G65" s="185">
        <f>SUM(G66:G66)</f>
        <v>0</v>
      </c>
      <c r="H65" s="185"/>
      <c r="I65" s="185">
        <f>SUM(I66:I66)</f>
        <v>2</v>
      </c>
      <c r="J65" s="185"/>
      <c r="K65" s="185">
        <f>SUM(K66:K66)</f>
        <v>0</v>
      </c>
      <c r="L65" s="185"/>
      <c r="M65" s="185">
        <f>SUM(M66:M66)</f>
        <v>0</v>
      </c>
      <c r="N65" s="185"/>
      <c r="O65" s="185">
        <f>SUM(O66:O66)</f>
        <v>0</v>
      </c>
      <c r="P65" s="185"/>
      <c r="Q65" s="185">
        <f>SUM(Q66:Q66)</f>
        <v>0</v>
      </c>
      <c r="R65" s="185"/>
      <c r="S65" s="185">
        <f>SUM(S66:S66)</f>
        <v>0</v>
      </c>
      <c r="T65" s="185"/>
      <c r="U65" s="185">
        <f>SUM(U66:U66)</f>
        <v>0</v>
      </c>
      <c r="V65" s="185"/>
      <c r="W65" s="185">
        <f>SUM(W66:W66)</f>
        <v>0</v>
      </c>
      <c r="X65" s="185"/>
      <c r="Y65" s="185">
        <f>SUM(Y66:Y66)</f>
        <v>1</v>
      </c>
      <c r="Z65" s="196"/>
      <c r="AA65" s="204">
        <f>SUM(C65:Z65)</f>
        <v>4</v>
      </c>
      <c r="AB65" s="205"/>
    </row>
    <row r="66" spans="2:30" ht="21" customHeight="1" x14ac:dyDescent="0.2">
      <c r="B66" s="154" t="s">
        <v>163</v>
      </c>
      <c r="C66" s="197">
        <v>0</v>
      </c>
      <c r="D66" s="185"/>
      <c r="E66" s="186">
        <v>1</v>
      </c>
      <c r="F66" s="185"/>
      <c r="G66" s="186">
        <v>0</v>
      </c>
      <c r="H66" s="185"/>
      <c r="I66" s="186">
        <v>2</v>
      </c>
      <c r="J66" s="185"/>
      <c r="K66" s="186">
        <v>0</v>
      </c>
      <c r="L66" s="185"/>
      <c r="M66" s="186">
        <v>0</v>
      </c>
      <c r="N66" s="185"/>
      <c r="O66" s="186">
        <v>0</v>
      </c>
      <c r="P66" s="185"/>
      <c r="Q66" s="186">
        <v>0</v>
      </c>
      <c r="R66" s="185"/>
      <c r="S66" s="186">
        <v>0</v>
      </c>
      <c r="T66" s="185"/>
      <c r="U66" s="186">
        <v>0</v>
      </c>
      <c r="V66" s="185"/>
      <c r="W66" s="186">
        <v>0</v>
      </c>
      <c r="X66" s="185"/>
      <c r="Y66" s="186">
        <v>1</v>
      </c>
      <c r="Z66" s="196"/>
      <c r="AA66" s="206">
        <f t="shared" ref="AA66" si="11">SUM(C66:Z66)</f>
        <v>4</v>
      </c>
      <c r="AB66" s="205"/>
    </row>
    <row r="67" spans="2:30" ht="21" customHeight="1" x14ac:dyDescent="0.2">
      <c r="B67" s="191" t="s">
        <v>128</v>
      </c>
      <c r="C67" s="195">
        <f>SUM(C68:C68)</f>
        <v>0</v>
      </c>
      <c r="D67" s="185"/>
      <c r="E67" s="185">
        <f>SUM(E68:E68)</f>
        <v>0</v>
      </c>
      <c r="F67" s="185"/>
      <c r="G67" s="185">
        <f>SUM(G68:G68)</f>
        <v>0</v>
      </c>
      <c r="H67" s="185"/>
      <c r="I67" s="185">
        <f>SUM(I68:I68)</f>
        <v>0</v>
      </c>
      <c r="J67" s="185"/>
      <c r="K67" s="185">
        <f>SUM(K68:K68)</f>
        <v>0</v>
      </c>
      <c r="L67" s="185"/>
      <c r="M67" s="185">
        <f>SUM(M68:M68)</f>
        <v>1</v>
      </c>
      <c r="N67" s="185"/>
      <c r="O67" s="185">
        <f>SUM(O68:O68)</f>
        <v>0</v>
      </c>
      <c r="P67" s="185"/>
      <c r="Q67" s="185">
        <f>SUM(Q68:Q68)</f>
        <v>0</v>
      </c>
      <c r="R67" s="185"/>
      <c r="S67" s="185">
        <f>SUM(S68:S68)</f>
        <v>0</v>
      </c>
      <c r="T67" s="185"/>
      <c r="U67" s="185">
        <f>SUM(U68:U68)</f>
        <v>0</v>
      </c>
      <c r="V67" s="185"/>
      <c r="W67" s="185">
        <f>SUM(W68:W68)</f>
        <v>0</v>
      </c>
      <c r="X67" s="185"/>
      <c r="Y67" s="185">
        <f>SUM(Y68:Y68)</f>
        <v>0</v>
      </c>
      <c r="Z67" s="196"/>
      <c r="AA67" s="204">
        <f>SUM(C67:Z67)</f>
        <v>1</v>
      </c>
      <c r="AB67" s="205"/>
    </row>
    <row r="68" spans="2:30" ht="21" customHeight="1" x14ac:dyDescent="0.2">
      <c r="B68" s="154" t="s">
        <v>128</v>
      </c>
      <c r="C68" s="197">
        <v>0</v>
      </c>
      <c r="D68" s="185"/>
      <c r="E68" s="186">
        <v>0</v>
      </c>
      <c r="F68" s="185"/>
      <c r="G68" s="186">
        <v>0</v>
      </c>
      <c r="H68" s="185"/>
      <c r="I68" s="186">
        <v>0</v>
      </c>
      <c r="J68" s="185"/>
      <c r="K68" s="186">
        <v>0</v>
      </c>
      <c r="L68" s="185"/>
      <c r="M68" s="186">
        <v>1</v>
      </c>
      <c r="N68" s="185"/>
      <c r="O68" s="186">
        <v>0</v>
      </c>
      <c r="P68" s="185"/>
      <c r="Q68" s="186">
        <v>0</v>
      </c>
      <c r="R68" s="185"/>
      <c r="S68" s="186">
        <v>0</v>
      </c>
      <c r="T68" s="185"/>
      <c r="U68" s="186">
        <v>0</v>
      </c>
      <c r="V68" s="185"/>
      <c r="W68" s="186">
        <v>0</v>
      </c>
      <c r="X68" s="185"/>
      <c r="Y68" s="186">
        <v>0</v>
      </c>
      <c r="Z68" s="196"/>
      <c r="AA68" s="206">
        <f t="shared" ref="AA68" si="12">SUM(C68:Z68)</f>
        <v>1</v>
      </c>
      <c r="AB68" s="205"/>
    </row>
    <row r="69" spans="2:30" ht="21" customHeight="1" x14ac:dyDescent="0.2">
      <c r="B69" s="191" t="s">
        <v>146</v>
      </c>
      <c r="C69" s="195">
        <f>SUM(C70:C71)</f>
        <v>0</v>
      </c>
      <c r="D69" s="185"/>
      <c r="E69" s="185">
        <f>SUM(E70:E71)</f>
        <v>4</v>
      </c>
      <c r="F69" s="185"/>
      <c r="G69" s="185">
        <f>SUM(G70:G71)</f>
        <v>0</v>
      </c>
      <c r="H69" s="185"/>
      <c r="I69" s="185">
        <f>SUM(I70:I71)</f>
        <v>1</v>
      </c>
      <c r="J69" s="185"/>
      <c r="K69" s="185">
        <f>SUM(K70:K71)</f>
        <v>0</v>
      </c>
      <c r="L69" s="185"/>
      <c r="M69" s="185">
        <f>SUM(M70:M71)</f>
        <v>0</v>
      </c>
      <c r="N69" s="185"/>
      <c r="O69" s="185">
        <f>SUM(O70:O71)</f>
        <v>0</v>
      </c>
      <c r="P69" s="185"/>
      <c r="Q69" s="185">
        <f>SUM(Q70:Q71)</f>
        <v>2</v>
      </c>
      <c r="R69" s="185"/>
      <c r="S69" s="185">
        <f>SUM(S70:S71)</f>
        <v>0</v>
      </c>
      <c r="T69" s="185"/>
      <c r="U69" s="185">
        <f>SUM(U70:U71)</f>
        <v>0</v>
      </c>
      <c r="V69" s="185"/>
      <c r="W69" s="185">
        <f>SUM(W70:W71)</f>
        <v>0</v>
      </c>
      <c r="X69" s="185"/>
      <c r="Y69" s="185">
        <f>SUM(Y70:Y71)</f>
        <v>0</v>
      </c>
      <c r="Z69" s="196"/>
      <c r="AA69" s="204">
        <f t="shared" si="0"/>
        <v>7</v>
      </c>
      <c r="AB69" s="205"/>
    </row>
    <row r="70" spans="2:30" ht="21" customHeight="1" x14ac:dyDescent="0.2">
      <c r="B70" s="154" t="s">
        <v>147</v>
      </c>
      <c r="C70" s="197">
        <v>0</v>
      </c>
      <c r="D70" s="185"/>
      <c r="E70" s="186">
        <v>4</v>
      </c>
      <c r="F70" s="185"/>
      <c r="G70" s="186">
        <v>0</v>
      </c>
      <c r="H70" s="185"/>
      <c r="I70" s="186">
        <v>1</v>
      </c>
      <c r="J70" s="185"/>
      <c r="K70" s="186">
        <v>0</v>
      </c>
      <c r="L70" s="185"/>
      <c r="M70" s="186">
        <v>0</v>
      </c>
      <c r="N70" s="185"/>
      <c r="O70" s="186">
        <v>0</v>
      </c>
      <c r="P70" s="185"/>
      <c r="Q70" s="186">
        <v>2</v>
      </c>
      <c r="R70" s="185"/>
      <c r="S70" s="186">
        <v>0</v>
      </c>
      <c r="T70" s="185"/>
      <c r="U70" s="186">
        <v>0</v>
      </c>
      <c r="V70" s="185"/>
      <c r="W70" s="186">
        <v>0</v>
      </c>
      <c r="X70" s="185"/>
      <c r="Y70" s="186">
        <v>0</v>
      </c>
      <c r="Z70" s="196"/>
      <c r="AA70" s="206">
        <f t="shared" si="0"/>
        <v>7</v>
      </c>
      <c r="AB70" s="205"/>
    </row>
    <row r="71" spans="2:30" ht="21" customHeight="1" x14ac:dyDescent="0.2">
      <c r="B71" s="154" t="s">
        <v>173</v>
      </c>
      <c r="C71" s="197">
        <v>0</v>
      </c>
      <c r="D71" s="185"/>
      <c r="E71" s="186">
        <v>0</v>
      </c>
      <c r="F71" s="185"/>
      <c r="G71" s="186">
        <v>0</v>
      </c>
      <c r="H71" s="185"/>
      <c r="I71" s="186">
        <v>0</v>
      </c>
      <c r="J71" s="185"/>
      <c r="K71" s="186">
        <v>0</v>
      </c>
      <c r="L71" s="185"/>
      <c r="M71" s="186">
        <v>0</v>
      </c>
      <c r="N71" s="185"/>
      <c r="O71" s="186">
        <v>0</v>
      </c>
      <c r="P71" s="185"/>
      <c r="Q71" s="186">
        <v>0</v>
      </c>
      <c r="R71" s="185"/>
      <c r="S71" s="186">
        <v>0</v>
      </c>
      <c r="T71" s="185"/>
      <c r="U71" s="186">
        <v>0</v>
      </c>
      <c r="V71" s="185"/>
      <c r="W71" s="186">
        <v>0</v>
      </c>
      <c r="X71" s="185"/>
      <c r="Y71" s="186">
        <v>0</v>
      </c>
      <c r="Z71" s="196"/>
      <c r="AA71" s="206">
        <f t="shared" ref="AA71" si="13">SUM(C71:Z71)</f>
        <v>0</v>
      </c>
      <c r="AB71" s="205"/>
    </row>
    <row r="72" spans="2:30" ht="10.5" customHeight="1" thickBot="1" x14ac:dyDescent="0.25">
      <c r="B72" s="154"/>
      <c r="C72" s="198"/>
      <c r="D72" s="199"/>
      <c r="E72" s="200"/>
      <c r="F72" s="199"/>
      <c r="G72" s="200"/>
      <c r="H72" s="199"/>
      <c r="I72" s="200"/>
      <c r="J72" s="199"/>
      <c r="K72" s="200"/>
      <c r="L72" s="199"/>
      <c r="M72" s="200"/>
      <c r="N72" s="199"/>
      <c r="O72" s="200"/>
      <c r="P72" s="199"/>
      <c r="Q72" s="200"/>
      <c r="R72" s="199"/>
      <c r="S72" s="200"/>
      <c r="T72" s="199"/>
      <c r="U72" s="200"/>
      <c r="V72" s="199"/>
      <c r="W72" s="200"/>
      <c r="X72" s="199"/>
      <c r="Y72" s="200"/>
      <c r="Z72" s="201"/>
      <c r="AA72" s="206"/>
      <c r="AB72" s="205"/>
    </row>
    <row r="73" spans="2:30" s="22" customFormat="1" ht="38.25" customHeight="1" x14ac:dyDescent="0.2">
      <c r="B73" s="156" t="s">
        <v>16</v>
      </c>
      <c r="C73" s="189">
        <f>SUM(C9+C12+C14+C17+C20+C22+C24+C26+C31+C36+C39+C41+C43+C46+C49+C51+C53+C58+C61+C65+C67+C69)</f>
        <v>12</v>
      </c>
      <c r="D73" s="187"/>
      <c r="E73" s="187">
        <f t="shared" ref="E73:Y73" si="14">SUM(E9+E12+E14+E17+E20+E22+E24+E26+E31+E36+E39+E41+E43+E46+E49+E51+E53+E58+E61+E65+E67+E69)</f>
        <v>17</v>
      </c>
      <c r="F73" s="187"/>
      <c r="G73" s="187">
        <f t="shared" si="14"/>
        <v>12</v>
      </c>
      <c r="H73" s="187"/>
      <c r="I73" s="187">
        <f t="shared" si="14"/>
        <v>17</v>
      </c>
      <c r="J73" s="187"/>
      <c r="K73" s="187">
        <f t="shared" si="14"/>
        <v>20</v>
      </c>
      <c r="L73" s="187"/>
      <c r="M73" s="187">
        <f t="shared" si="14"/>
        <v>12</v>
      </c>
      <c r="N73" s="187"/>
      <c r="O73" s="187">
        <f t="shared" si="14"/>
        <v>13</v>
      </c>
      <c r="P73" s="187"/>
      <c r="Q73" s="187">
        <f t="shared" si="14"/>
        <v>17</v>
      </c>
      <c r="R73" s="187"/>
      <c r="S73" s="187">
        <f t="shared" si="14"/>
        <v>10</v>
      </c>
      <c r="T73" s="187"/>
      <c r="U73" s="187">
        <f t="shared" si="14"/>
        <v>5</v>
      </c>
      <c r="V73" s="187"/>
      <c r="W73" s="187">
        <f t="shared" si="14"/>
        <v>7</v>
      </c>
      <c r="X73" s="187"/>
      <c r="Y73" s="187">
        <f t="shared" si="14"/>
        <v>8</v>
      </c>
      <c r="Z73" s="190"/>
      <c r="AA73" s="187">
        <f>SUM(AA9+AA12+AA14+AA17+AA20+AA22+AA24+AA26+AA31+AA36+AA39+AA41+AA43+AA46+AA49+AA51+AA53+AA58+AA61+AA65+AA67+AA69)</f>
        <v>150</v>
      </c>
      <c r="AB73" s="188"/>
      <c r="AC73" s="42"/>
      <c r="AD73" s="82"/>
    </row>
    <row r="74" spans="2:30" s="3" customFormat="1" ht="12.75" customHeight="1" x14ac:dyDescent="0.25">
      <c r="B74" s="351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  <c r="AA74" s="350"/>
      <c r="AB74" s="350"/>
    </row>
    <row r="75" spans="2:30" s="3" customFormat="1" ht="24.95" customHeight="1" x14ac:dyDescent="0.2">
      <c r="B75" s="11"/>
    </row>
    <row r="76" spans="2:30" s="3" customFormat="1" ht="24.95" customHeight="1" x14ac:dyDescent="0.2">
      <c r="B76" s="11"/>
      <c r="Q76" s="23"/>
    </row>
    <row r="77" spans="2:30" s="3" customFormat="1" ht="24.95" customHeight="1" x14ac:dyDescent="0.2">
      <c r="B77" s="11"/>
      <c r="Q77" s="23"/>
      <c r="AB77" s="49"/>
    </row>
    <row r="78" spans="2:30" ht="24.95" customHeight="1" x14ac:dyDescent="0.2"/>
    <row r="79" spans="2:30" ht="24.95" customHeight="1" x14ac:dyDescent="0.2"/>
    <row r="80" spans="2:30" ht="24.95" customHeight="1" x14ac:dyDescent="0.2"/>
    <row r="81" spans="2:28" ht="24.95" customHeight="1" x14ac:dyDescent="0.2"/>
    <row r="82" spans="2:28" ht="24.95" customHeight="1" x14ac:dyDescent="0.2">
      <c r="B82" s="13"/>
    </row>
    <row r="83" spans="2:28" ht="24.95" customHeight="1" x14ac:dyDescent="0.2">
      <c r="B83" s="13"/>
    </row>
    <row r="84" spans="2:28" ht="24.95" customHeight="1" x14ac:dyDescent="0.2">
      <c r="B84" s="13"/>
    </row>
    <row r="85" spans="2:28" ht="24.95" customHeight="1" x14ac:dyDescent="0.2">
      <c r="B85" s="13"/>
    </row>
    <row r="86" spans="2:28" ht="24.95" customHeight="1" x14ac:dyDescent="0.2">
      <c r="B86" s="13"/>
    </row>
    <row r="87" spans="2:28" ht="24.95" customHeight="1" x14ac:dyDescent="0.2">
      <c r="B87" s="13"/>
    </row>
    <row r="88" spans="2:28" ht="24.95" customHeight="1" x14ac:dyDescent="0.2">
      <c r="B88" s="13"/>
    </row>
    <row r="89" spans="2:28" ht="24.95" customHeight="1" x14ac:dyDescent="0.2">
      <c r="B89" s="13"/>
    </row>
    <row r="90" spans="2:28" ht="24.95" customHeight="1" x14ac:dyDescent="0.2">
      <c r="B90" s="13"/>
    </row>
    <row r="91" spans="2:28" ht="24.95" customHeight="1" x14ac:dyDescent="0.2">
      <c r="B91" s="13"/>
    </row>
    <row r="92" spans="2:28" ht="12" customHeight="1" x14ac:dyDescent="0.2">
      <c r="B92" s="13"/>
    </row>
    <row r="93" spans="2:28" s="3" customFormat="1" ht="74.25" customHeight="1" x14ac:dyDescent="0.25">
      <c r="B93" s="349" t="s">
        <v>196</v>
      </c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350"/>
      <c r="AB93" s="350"/>
    </row>
    <row r="94" spans="2:28" ht="15" x14ac:dyDescent="0.2">
      <c r="B94" s="13"/>
    </row>
    <row r="95" spans="2:28" ht="15" x14ac:dyDescent="0.2">
      <c r="B95" s="13"/>
    </row>
    <row r="96" spans="2:28" ht="15" x14ac:dyDescent="0.2">
      <c r="B96" s="13"/>
    </row>
    <row r="97" spans="2:2" ht="15" x14ac:dyDescent="0.2">
      <c r="B97" s="13"/>
    </row>
    <row r="98" spans="2:2" ht="15" x14ac:dyDescent="0.2">
      <c r="B98" s="13"/>
    </row>
    <row r="99" spans="2:2" ht="15" x14ac:dyDescent="0.2">
      <c r="B99" s="13"/>
    </row>
    <row r="100" spans="2:2" ht="15" x14ac:dyDescent="0.2">
      <c r="B100" s="13"/>
    </row>
    <row r="101" spans="2:2" ht="15" x14ac:dyDescent="0.2">
      <c r="B101" s="13"/>
    </row>
    <row r="102" spans="2:2" ht="15" x14ac:dyDescent="0.2">
      <c r="B102" s="13"/>
    </row>
    <row r="103" spans="2:2" ht="15" x14ac:dyDescent="0.2">
      <c r="B103" s="13"/>
    </row>
    <row r="104" spans="2:2" ht="15" x14ac:dyDescent="0.2">
      <c r="B104" s="13"/>
    </row>
    <row r="105" spans="2:2" ht="15" x14ac:dyDescent="0.2">
      <c r="B105" s="13"/>
    </row>
    <row r="106" spans="2:2" ht="15" x14ac:dyDescent="0.2">
      <c r="B106" s="13"/>
    </row>
    <row r="107" spans="2:2" ht="15" x14ac:dyDescent="0.2">
      <c r="B107" s="13"/>
    </row>
    <row r="108" spans="2:2" ht="15" x14ac:dyDescent="0.2">
      <c r="B108" s="13"/>
    </row>
    <row r="109" spans="2:2" ht="15" x14ac:dyDescent="0.2">
      <c r="B109" s="13"/>
    </row>
    <row r="110" spans="2:2" ht="15" x14ac:dyDescent="0.2">
      <c r="B110" s="13"/>
    </row>
    <row r="111" spans="2:2" ht="15" x14ac:dyDescent="0.2">
      <c r="B111" s="13"/>
    </row>
    <row r="112" spans="2:2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</sheetData>
  <mergeCells count="20">
    <mergeCell ref="B4:AB4"/>
    <mergeCell ref="B2:AB2"/>
    <mergeCell ref="C6:Z6"/>
    <mergeCell ref="B5:AB5"/>
    <mergeCell ref="B6:B7"/>
    <mergeCell ref="AA6:AB7"/>
    <mergeCell ref="Y7:Z7"/>
    <mergeCell ref="W7:X7"/>
    <mergeCell ref="U7:V7"/>
    <mergeCell ref="S7:T7"/>
    <mergeCell ref="B93:AB93"/>
    <mergeCell ref="B74:AB74"/>
    <mergeCell ref="I7:J7"/>
    <mergeCell ref="G7:H7"/>
    <mergeCell ref="E7:F7"/>
    <mergeCell ref="C7:D7"/>
    <mergeCell ref="Q7:R7"/>
    <mergeCell ref="O7:P7"/>
    <mergeCell ref="M7:N7"/>
    <mergeCell ref="K7:L7"/>
  </mergeCells>
  <phoneticPr fontId="11" type="noConversion"/>
  <printOptions horizontalCentered="1" verticalCentered="1"/>
  <pageMargins left="0" right="0" top="0" bottom="0" header="0" footer="0"/>
  <pageSetup paperSize="9" scale="34" orientation="portrait" r:id="rId1"/>
  <headerFooter alignWithMargins="0"/>
  <ignoredErrors>
    <ignoredError sqref="AA53 AA21" formula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AP41"/>
  <sheetViews>
    <sheetView showGridLines="0" view="pageBreakPreview" zoomScale="57" zoomScaleNormal="44" zoomScaleSheetLayoutView="57" zoomScalePageLayoutView="44" workbookViewId="0">
      <selection activeCell="AB31" sqref="AB31"/>
    </sheetView>
  </sheetViews>
  <sheetFormatPr baseColWidth="10" defaultColWidth="11.42578125" defaultRowHeight="12.75" x14ac:dyDescent="0.2"/>
  <cols>
    <col min="1" max="1" width="11.42578125" style="2"/>
    <col min="2" max="2" width="4.42578125" style="2" customWidth="1"/>
    <col min="3" max="3" width="66.7109375" style="2" customWidth="1"/>
    <col min="4" max="4" width="6.7109375" style="2" customWidth="1"/>
    <col min="5" max="5" width="3.85546875" style="2" customWidth="1"/>
    <col min="6" max="6" width="10.28515625" style="2" customWidth="1"/>
    <col min="7" max="7" width="3.7109375" style="2" customWidth="1"/>
    <col min="8" max="8" width="6.7109375" style="2" customWidth="1"/>
    <col min="9" max="9" width="3.7109375" style="2" customWidth="1"/>
    <col min="10" max="10" width="6.7109375" style="2" customWidth="1"/>
    <col min="11" max="11" width="3.7109375" style="2" customWidth="1"/>
    <col min="12" max="12" width="7.140625" style="2" customWidth="1"/>
    <col min="13" max="13" width="2.42578125" style="2" customWidth="1"/>
    <col min="14" max="14" width="6.85546875" style="2" customWidth="1"/>
    <col min="15" max="15" width="3.7109375" style="2" customWidth="1"/>
    <col min="16" max="16" width="9.42578125" style="2" customWidth="1"/>
    <col min="17" max="17" width="3.7109375" style="2" customWidth="1"/>
    <col min="18" max="18" width="8.42578125" style="2" customWidth="1"/>
    <col min="19" max="19" width="3.7109375" style="2" customWidth="1"/>
    <col min="20" max="20" width="11" style="2" customWidth="1"/>
    <col min="21" max="21" width="3.7109375" style="2" customWidth="1"/>
    <col min="22" max="22" width="9.28515625" style="2" customWidth="1"/>
    <col min="23" max="23" width="3.7109375" style="2" customWidth="1"/>
    <col min="24" max="24" width="14" style="2" customWidth="1"/>
    <col min="25" max="25" width="3.7109375" style="2" customWidth="1"/>
    <col min="26" max="26" width="10.7109375" style="2" customWidth="1"/>
    <col min="27" max="27" width="3.7109375" style="2" customWidth="1"/>
    <col min="28" max="28" width="8.85546875" style="2" customWidth="1"/>
    <col min="29" max="29" width="3.7109375" style="2" customWidth="1"/>
    <col min="30" max="30" width="11.42578125" style="2"/>
    <col min="31" max="31" width="47.42578125" style="2" bestFit="1" customWidth="1"/>
    <col min="32" max="16384" width="11.42578125" style="2"/>
  </cols>
  <sheetData>
    <row r="1" spans="3:42" ht="27" customHeight="1" x14ac:dyDescent="0.2">
      <c r="C1" s="357" t="s">
        <v>203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</row>
    <row r="2" spans="3:42" s="13" customFormat="1" ht="26.25" customHeight="1" x14ac:dyDescent="0.2">
      <c r="C2" s="49" t="s">
        <v>124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/>
      <c r="AC2" s="73"/>
    </row>
    <row r="3" spans="3:42" s="13" customFormat="1" ht="24.75" customHeight="1" x14ac:dyDescent="0.2">
      <c r="C3" s="357" t="s">
        <v>92</v>
      </c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</row>
    <row r="4" spans="3:42" s="11" customFormat="1" ht="30" customHeight="1" thickBot="1" x14ac:dyDescent="0.25">
      <c r="C4" s="358">
        <v>2019</v>
      </c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</row>
    <row r="5" spans="3:42" ht="30" customHeight="1" thickBot="1" x14ac:dyDescent="0.25">
      <c r="C5" s="362" t="s">
        <v>101</v>
      </c>
      <c r="D5" s="361" t="s">
        <v>3</v>
      </c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59" t="s">
        <v>16</v>
      </c>
      <c r="AC5" s="359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</row>
    <row r="6" spans="3:42" ht="30" customHeight="1" thickBot="1" x14ac:dyDescent="0.25">
      <c r="C6" s="362"/>
      <c r="D6" s="360" t="s">
        <v>4</v>
      </c>
      <c r="E6" s="360"/>
      <c r="F6" s="360" t="s">
        <v>5</v>
      </c>
      <c r="G6" s="360"/>
      <c r="H6" s="360" t="s">
        <v>6</v>
      </c>
      <c r="I6" s="360"/>
      <c r="J6" s="360" t="s">
        <v>7</v>
      </c>
      <c r="K6" s="360"/>
      <c r="L6" s="360" t="s">
        <v>8</v>
      </c>
      <c r="M6" s="360"/>
      <c r="N6" s="360" t="s">
        <v>9</v>
      </c>
      <c r="O6" s="360"/>
      <c r="P6" s="360" t="s">
        <v>10</v>
      </c>
      <c r="Q6" s="360"/>
      <c r="R6" s="360" t="s">
        <v>11</v>
      </c>
      <c r="S6" s="360"/>
      <c r="T6" s="360" t="s">
        <v>12</v>
      </c>
      <c r="U6" s="360"/>
      <c r="V6" s="360" t="s">
        <v>13</v>
      </c>
      <c r="W6" s="360"/>
      <c r="X6" s="360" t="s">
        <v>14</v>
      </c>
      <c r="Y6" s="360"/>
      <c r="Z6" s="360" t="s">
        <v>15</v>
      </c>
      <c r="AA6" s="360"/>
      <c r="AB6" s="360"/>
      <c r="AC6" s="360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</row>
    <row r="7" spans="3:42" s="16" customFormat="1" ht="30" customHeight="1" x14ac:dyDescent="0.2">
      <c r="C7" s="129" t="s">
        <v>102</v>
      </c>
      <c r="D7" s="216">
        <v>0</v>
      </c>
      <c r="E7" s="217"/>
      <c r="F7" s="217">
        <v>1</v>
      </c>
      <c r="G7" s="217"/>
      <c r="H7" s="217">
        <v>0</v>
      </c>
      <c r="I7" s="217"/>
      <c r="J7" s="217">
        <v>1</v>
      </c>
      <c r="K7" s="217"/>
      <c r="L7" s="218">
        <v>1</v>
      </c>
      <c r="M7" s="217"/>
      <c r="N7" s="217">
        <v>1</v>
      </c>
      <c r="O7" s="217"/>
      <c r="P7" s="218">
        <v>1</v>
      </c>
      <c r="Q7" s="217"/>
      <c r="R7" s="218">
        <v>0</v>
      </c>
      <c r="S7" s="217"/>
      <c r="T7" s="217">
        <v>0</v>
      </c>
      <c r="U7" s="217"/>
      <c r="V7" s="218">
        <v>0</v>
      </c>
      <c r="W7" s="217"/>
      <c r="X7" s="217">
        <v>0</v>
      </c>
      <c r="Y7" s="217"/>
      <c r="Z7" s="217">
        <v>1</v>
      </c>
      <c r="AA7" s="219"/>
      <c r="AB7" s="226">
        <f t="shared" ref="AB7:AB20" si="0">SUM(D7:Z7)</f>
        <v>6</v>
      </c>
      <c r="AC7" s="227"/>
      <c r="AD7" s="63"/>
      <c r="AE7" s="64"/>
      <c r="AF7" s="65"/>
      <c r="AG7" s="63"/>
      <c r="AH7" s="63"/>
      <c r="AI7" s="63"/>
      <c r="AJ7" s="63"/>
      <c r="AK7" s="63"/>
      <c r="AL7" s="63"/>
      <c r="AM7" s="63"/>
      <c r="AN7" s="63"/>
      <c r="AO7" s="63"/>
      <c r="AP7" s="63"/>
    </row>
    <row r="8" spans="3:42" s="16" customFormat="1" ht="24.95" customHeight="1" x14ac:dyDescent="0.2">
      <c r="C8" s="129" t="s">
        <v>23</v>
      </c>
      <c r="D8" s="220">
        <v>0</v>
      </c>
      <c r="E8" s="210"/>
      <c r="F8" s="208">
        <v>0</v>
      </c>
      <c r="G8" s="208"/>
      <c r="H8" s="208">
        <v>0</v>
      </c>
      <c r="I8" s="208"/>
      <c r="J8" s="208">
        <v>0</v>
      </c>
      <c r="K8" s="208"/>
      <c r="L8" s="208">
        <v>0</v>
      </c>
      <c r="M8" s="208"/>
      <c r="N8" s="208">
        <v>0</v>
      </c>
      <c r="O8" s="208"/>
      <c r="P8" s="208">
        <v>1</v>
      </c>
      <c r="Q8" s="208"/>
      <c r="R8" s="208">
        <v>1</v>
      </c>
      <c r="S8" s="208"/>
      <c r="T8" s="208">
        <v>1</v>
      </c>
      <c r="U8" s="208"/>
      <c r="V8" s="208">
        <v>0</v>
      </c>
      <c r="W8" s="208"/>
      <c r="X8" s="208">
        <v>0</v>
      </c>
      <c r="Y8" s="208"/>
      <c r="Z8" s="208">
        <v>0</v>
      </c>
      <c r="AA8" s="221"/>
      <c r="AB8" s="228">
        <f t="shared" si="0"/>
        <v>3</v>
      </c>
      <c r="AC8" s="229"/>
      <c r="AD8" s="63"/>
      <c r="AE8" s="75" t="s">
        <v>102</v>
      </c>
      <c r="AF8" s="123">
        <v>6</v>
      </c>
      <c r="AG8" s="63"/>
      <c r="AH8" s="63"/>
      <c r="AI8" s="75" t="s">
        <v>156</v>
      </c>
      <c r="AJ8" s="123">
        <v>0</v>
      </c>
      <c r="AK8" s="63"/>
      <c r="AL8" s="63"/>
      <c r="AM8" s="63"/>
      <c r="AN8" s="63"/>
      <c r="AO8" s="63"/>
      <c r="AP8" s="63"/>
    </row>
    <row r="9" spans="3:42" s="16" customFormat="1" ht="24.95" customHeight="1" x14ac:dyDescent="0.2">
      <c r="C9" s="129" t="s">
        <v>154</v>
      </c>
      <c r="D9" s="220">
        <v>0</v>
      </c>
      <c r="E9" s="210"/>
      <c r="F9" s="208">
        <v>0</v>
      </c>
      <c r="G9" s="208"/>
      <c r="H9" s="208">
        <v>1</v>
      </c>
      <c r="I9" s="208"/>
      <c r="J9" s="208">
        <v>0</v>
      </c>
      <c r="K9" s="208"/>
      <c r="L9" s="208">
        <v>0</v>
      </c>
      <c r="M9" s="208"/>
      <c r="N9" s="208">
        <v>1</v>
      </c>
      <c r="O9" s="208"/>
      <c r="P9" s="208">
        <v>2</v>
      </c>
      <c r="Q9" s="208"/>
      <c r="R9" s="208">
        <v>0</v>
      </c>
      <c r="S9" s="208"/>
      <c r="T9" s="208">
        <v>0</v>
      </c>
      <c r="U9" s="208"/>
      <c r="V9" s="208">
        <v>0</v>
      </c>
      <c r="W9" s="208"/>
      <c r="X9" s="208">
        <v>0</v>
      </c>
      <c r="Y9" s="208"/>
      <c r="Z9" s="208">
        <v>0</v>
      </c>
      <c r="AA9" s="221"/>
      <c r="AB9" s="228">
        <f t="shared" si="0"/>
        <v>4</v>
      </c>
      <c r="AC9" s="229"/>
      <c r="AD9" s="63"/>
      <c r="AE9" s="75" t="s">
        <v>155</v>
      </c>
      <c r="AF9" s="123">
        <v>16</v>
      </c>
      <c r="AG9" s="68"/>
      <c r="AH9" s="63"/>
      <c r="AI9" s="75" t="s">
        <v>118</v>
      </c>
      <c r="AJ9" s="125">
        <v>0</v>
      </c>
      <c r="AK9" s="63"/>
      <c r="AL9" s="63"/>
      <c r="AM9" s="63"/>
      <c r="AN9" s="63"/>
      <c r="AO9" s="63"/>
      <c r="AP9" s="63"/>
    </row>
    <row r="10" spans="3:42" s="16" customFormat="1" ht="24.95" customHeight="1" x14ac:dyDescent="0.2">
      <c r="C10" s="129" t="s">
        <v>155</v>
      </c>
      <c r="D10" s="220">
        <v>1</v>
      </c>
      <c r="E10" s="210"/>
      <c r="F10" s="208">
        <v>1</v>
      </c>
      <c r="G10" s="208"/>
      <c r="H10" s="208">
        <v>2</v>
      </c>
      <c r="I10" s="208"/>
      <c r="J10" s="208">
        <v>2</v>
      </c>
      <c r="K10" s="208"/>
      <c r="L10" s="208">
        <v>3</v>
      </c>
      <c r="M10" s="208"/>
      <c r="N10" s="208">
        <v>1</v>
      </c>
      <c r="O10" s="208"/>
      <c r="P10" s="208">
        <v>0</v>
      </c>
      <c r="Q10" s="208"/>
      <c r="R10" s="208">
        <v>1</v>
      </c>
      <c r="S10" s="208"/>
      <c r="T10" s="208">
        <v>1</v>
      </c>
      <c r="U10" s="208"/>
      <c r="V10" s="208">
        <v>1</v>
      </c>
      <c r="W10" s="208"/>
      <c r="X10" s="208">
        <v>1</v>
      </c>
      <c r="Y10" s="208"/>
      <c r="Z10" s="208">
        <v>2</v>
      </c>
      <c r="AA10" s="221"/>
      <c r="AB10" s="228">
        <f t="shared" si="0"/>
        <v>16</v>
      </c>
      <c r="AC10" s="229"/>
      <c r="AD10" s="63"/>
      <c r="AE10" s="75" t="s">
        <v>157</v>
      </c>
      <c r="AF10" s="124">
        <v>78</v>
      </c>
      <c r="AG10" s="68"/>
      <c r="AH10" s="63"/>
      <c r="AI10" s="75" t="s">
        <v>119</v>
      </c>
      <c r="AJ10" s="125">
        <v>0</v>
      </c>
      <c r="AK10" s="63"/>
      <c r="AL10" s="63"/>
      <c r="AM10" s="63"/>
      <c r="AN10" s="63"/>
      <c r="AO10" s="63"/>
      <c r="AP10" s="63"/>
    </row>
    <row r="11" spans="3:42" s="16" customFormat="1" ht="24.95" customHeight="1" x14ac:dyDescent="0.2">
      <c r="C11" s="129" t="s">
        <v>156</v>
      </c>
      <c r="D11" s="220">
        <v>0</v>
      </c>
      <c r="E11" s="210"/>
      <c r="F11" s="208">
        <v>0</v>
      </c>
      <c r="G11" s="208"/>
      <c r="H11" s="208">
        <v>0</v>
      </c>
      <c r="I11" s="208"/>
      <c r="J11" s="208">
        <v>0</v>
      </c>
      <c r="K11" s="208"/>
      <c r="L11" s="208">
        <v>0</v>
      </c>
      <c r="M11" s="208"/>
      <c r="N11" s="208">
        <v>0</v>
      </c>
      <c r="O11" s="208"/>
      <c r="P11" s="208">
        <v>0</v>
      </c>
      <c r="Q11" s="208"/>
      <c r="R11" s="208">
        <v>0</v>
      </c>
      <c r="S11" s="208"/>
      <c r="T11" s="208">
        <v>0</v>
      </c>
      <c r="U11" s="208"/>
      <c r="V11" s="208">
        <v>0</v>
      </c>
      <c r="W11" s="208"/>
      <c r="X11" s="208">
        <v>0</v>
      </c>
      <c r="Y11" s="208"/>
      <c r="Z11" s="208">
        <v>0</v>
      </c>
      <c r="AA11" s="221"/>
      <c r="AB11" s="228">
        <f t="shared" si="0"/>
        <v>0</v>
      </c>
      <c r="AC11" s="229"/>
      <c r="AD11" s="63"/>
      <c r="AE11" s="75" t="s">
        <v>158</v>
      </c>
      <c r="AF11" s="124">
        <v>13</v>
      </c>
      <c r="AG11" s="68"/>
      <c r="AH11" s="63"/>
      <c r="AI11" s="75" t="s">
        <v>104</v>
      </c>
      <c r="AJ11" s="123">
        <v>0</v>
      </c>
      <c r="AK11" s="63"/>
      <c r="AL11" s="63"/>
      <c r="AM11" s="63"/>
      <c r="AN11" s="63"/>
      <c r="AO11" s="63"/>
      <c r="AP11" s="63"/>
    </row>
    <row r="12" spans="3:42" s="16" customFormat="1" ht="24.95" customHeight="1" x14ac:dyDescent="0.2">
      <c r="C12" s="129" t="s">
        <v>157</v>
      </c>
      <c r="D12" s="220">
        <v>8</v>
      </c>
      <c r="E12" s="210"/>
      <c r="F12" s="208">
        <v>13</v>
      </c>
      <c r="G12" s="208"/>
      <c r="H12" s="208">
        <v>8</v>
      </c>
      <c r="I12" s="208"/>
      <c r="J12" s="208">
        <v>8</v>
      </c>
      <c r="K12" s="208"/>
      <c r="L12" s="208">
        <v>13</v>
      </c>
      <c r="M12" s="208"/>
      <c r="N12" s="208">
        <v>7</v>
      </c>
      <c r="O12" s="208"/>
      <c r="P12" s="208">
        <v>3</v>
      </c>
      <c r="Q12" s="208"/>
      <c r="R12" s="208">
        <v>7</v>
      </c>
      <c r="S12" s="208"/>
      <c r="T12" s="208">
        <v>4</v>
      </c>
      <c r="U12" s="208"/>
      <c r="V12" s="208">
        <v>4</v>
      </c>
      <c r="W12" s="208"/>
      <c r="X12" s="208">
        <v>2</v>
      </c>
      <c r="Y12" s="208"/>
      <c r="Z12" s="208">
        <v>1</v>
      </c>
      <c r="AA12" s="221"/>
      <c r="AB12" s="228">
        <f t="shared" si="0"/>
        <v>78</v>
      </c>
      <c r="AC12" s="229"/>
      <c r="AD12" s="63"/>
      <c r="AE12" s="75" t="s">
        <v>71</v>
      </c>
      <c r="AF12" s="125">
        <v>6</v>
      </c>
      <c r="AG12" s="68"/>
      <c r="AH12" s="63"/>
      <c r="AI12" s="63"/>
      <c r="AJ12" s="63"/>
      <c r="AK12" s="63"/>
      <c r="AL12" s="63"/>
      <c r="AM12" s="63"/>
      <c r="AN12" s="63"/>
      <c r="AO12" s="63"/>
      <c r="AP12" s="63"/>
    </row>
    <row r="13" spans="3:42" s="16" customFormat="1" ht="24.95" customHeight="1" x14ac:dyDescent="0.2">
      <c r="C13" s="129" t="s">
        <v>158</v>
      </c>
      <c r="D13" s="220">
        <v>1</v>
      </c>
      <c r="E13" s="210"/>
      <c r="F13" s="208">
        <v>1</v>
      </c>
      <c r="G13" s="208"/>
      <c r="H13" s="208">
        <v>1</v>
      </c>
      <c r="I13" s="208"/>
      <c r="J13" s="208">
        <v>1</v>
      </c>
      <c r="K13" s="208"/>
      <c r="L13" s="208">
        <v>1</v>
      </c>
      <c r="M13" s="208"/>
      <c r="N13" s="208">
        <v>0</v>
      </c>
      <c r="O13" s="208"/>
      <c r="P13" s="208">
        <v>3</v>
      </c>
      <c r="Q13" s="208"/>
      <c r="R13" s="208">
        <v>2</v>
      </c>
      <c r="S13" s="208"/>
      <c r="T13" s="208">
        <v>2</v>
      </c>
      <c r="U13" s="208"/>
      <c r="V13" s="208">
        <v>0</v>
      </c>
      <c r="W13" s="208"/>
      <c r="X13" s="208">
        <v>0</v>
      </c>
      <c r="Y13" s="208"/>
      <c r="Z13" s="208">
        <v>1</v>
      </c>
      <c r="AA13" s="221"/>
      <c r="AB13" s="228">
        <f t="shared" si="0"/>
        <v>13</v>
      </c>
      <c r="AC13" s="229"/>
      <c r="AD13" s="63"/>
      <c r="AE13" s="75" t="s">
        <v>178</v>
      </c>
      <c r="AF13" s="125">
        <v>7</v>
      </c>
      <c r="AG13" s="68"/>
      <c r="AH13" s="63"/>
      <c r="AI13" s="75" t="s">
        <v>23</v>
      </c>
      <c r="AJ13" s="123">
        <v>3</v>
      </c>
      <c r="AK13" s="63"/>
      <c r="AL13" s="63"/>
      <c r="AM13" s="63"/>
      <c r="AN13" s="63"/>
      <c r="AO13" s="63"/>
      <c r="AP13" s="63"/>
    </row>
    <row r="14" spans="3:42" s="16" customFormat="1" ht="24.95" customHeight="1" x14ac:dyDescent="0.2">
      <c r="C14" s="129" t="s">
        <v>118</v>
      </c>
      <c r="D14" s="220">
        <v>0</v>
      </c>
      <c r="E14" s="210"/>
      <c r="F14" s="208">
        <v>0</v>
      </c>
      <c r="G14" s="208"/>
      <c r="H14" s="208">
        <v>0</v>
      </c>
      <c r="I14" s="208"/>
      <c r="J14" s="208">
        <v>0</v>
      </c>
      <c r="K14" s="208"/>
      <c r="L14" s="208">
        <v>0</v>
      </c>
      <c r="M14" s="208"/>
      <c r="N14" s="208">
        <v>0</v>
      </c>
      <c r="O14" s="208"/>
      <c r="P14" s="208">
        <v>0</v>
      </c>
      <c r="Q14" s="208"/>
      <c r="R14" s="208">
        <v>0</v>
      </c>
      <c r="S14" s="208"/>
      <c r="T14" s="208">
        <v>0</v>
      </c>
      <c r="U14" s="208"/>
      <c r="V14" s="208">
        <v>0</v>
      </c>
      <c r="W14" s="208"/>
      <c r="X14" s="208">
        <v>0</v>
      </c>
      <c r="Y14" s="208"/>
      <c r="Z14" s="208">
        <v>0</v>
      </c>
      <c r="AA14" s="221"/>
      <c r="AB14" s="228">
        <f t="shared" ref="AB14:AB19" si="1">SUM(D14:Z14)</f>
        <v>0</v>
      </c>
      <c r="AC14" s="229"/>
      <c r="AD14" s="63"/>
      <c r="AE14" s="75" t="s">
        <v>105</v>
      </c>
      <c r="AF14" s="123">
        <v>5</v>
      </c>
      <c r="AG14" s="67"/>
      <c r="AH14" s="66"/>
      <c r="AI14" s="75" t="s">
        <v>154</v>
      </c>
      <c r="AJ14" s="123">
        <v>4</v>
      </c>
      <c r="AK14" s="63"/>
      <c r="AL14" s="63"/>
      <c r="AM14" s="63"/>
      <c r="AN14" s="63"/>
      <c r="AO14" s="63"/>
      <c r="AP14" s="63"/>
    </row>
    <row r="15" spans="3:42" s="16" customFormat="1" ht="24.95" customHeight="1" x14ac:dyDescent="0.2">
      <c r="C15" s="129" t="s">
        <v>71</v>
      </c>
      <c r="D15" s="220">
        <v>1</v>
      </c>
      <c r="E15" s="210"/>
      <c r="F15" s="208">
        <v>1</v>
      </c>
      <c r="G15" s="208"/>
      <c r="H15" s="208">
        <v>0</v>
      </c>
      <c r="I15" s="208"/>
      <c r="J15" s="208">
        <v>2</v>
      </c>
      <c r="K15" s="208"/>
      <c r="L15" s="208">
        <v>0</v>
      </c>
      <c r="M15" s="208"/>
      <c r="N15" s="208">
        <v>0</v>
      </c>
      <c r="O15" s="208"/>
      <c r="P15" s="208">
        <v>0</v>
      </c>
      <c r="Q15" s="208"/>
      <c r="R15" s="208">
        <v>0</v>
      </c>
      <c r="S15" s="208"/>
      <c r="T15" s="208">
        <v>1</v>
      </c>
      <c r="U15" s="208"/>
      <c r="V15" s="208">
        <v>0</v>
      </c>
      <c r="W15" s="208"/>
      <c r="X15" s="208">
        <v>1</v>
      </c>
      <c r="Y15" s="208"/>
      <c r="Z15" s="208">
        <v>0</v>
      </c>
      <c r="AA15" s="221"/>
      <c r="AB15" s="228">
        <f t="shared" si="1"/>
        <v>6</v>
      </c>
      <c r="AC15" s="229"/>
      <c r="AD15" s="63"/>
      <c r="AE15" s="75" t="s">
        <v>37</v>
      </c>
      <c r="AF15" s="123">
        <v>5</v>
      </c>
      <c r="AG15" s="68"/>
      <c r="AH15" s="63"/>
      <c r="AI15" s="63"/>
      <c r="AJ15" s="63"/>
      <c r="AK15" s="63"/>
      <c r="AL15" s="63"/>
      <c r="AM15" s="63"/>
      <c r="AN15" s="63"/>
      <c r="AO15" s="63"/>
      <c r="AP15" s="63"/>
    </row>
    <row r="16" spans="3:42" s="16" customFormat="1" ht="24.95" customHeight="1" x14ac:dyDescent="0.2">
      <c r="C16" s="129" t="s">
        <v>119</v>
      </c>
      <c r="D16" s="220">
        <v>0</v>
      </c>
      <c r="E16" s="210"/>
      <c r="F16" s="208">
        <v>0</v>
      </c>
      <c r="G16" s="208"/>
      <c r="H16" s="208">
        <v>0</v>
      </c>
      <c r="I16" s="208"/>
      <c r="J16" s="208">
        <v>0</v>
      </c>
      <c r="K16" s="208"/>
      <c r="L16" s="208">
        <v>0</v>
      </c>
      <c r="M16" s="208"/>
      <c r="N16" s="208">
        <v>0</v>
      </c>
      <c r="O16" s="208"/>
      <c r="P16" s="208">
        <v>0</v>
      </c>
      <c r="Q16" s="208"/>
      <c r="R16" s="208">
        <v>0</v>
      </c>
      <c r="S16" s="208"/>
      <c r="T16" s="208">
        <v>0</v>
      </c>
      <c r="U16" s="208"/>
      <c r="V16" s="208">
        <v>0</v>
      </c>
      <c r="W16" s="208"/>
      <c r="X16" s="208">
        <v>0</v>
      </c>
      <c r="Y16" s="208"/>
      <c r="Z16" s="208">
        <v>0</v>
      </c>
      <c r="AA16" s="221"/>
      <c r="AB16" s="228">
        <f t="shared" si="1"/>
        <v>0</v>
      </c>
      <c r="AC16" s="229"/>
      <c r="AD16" s="63"/>
      <c r="AE16" s="75" t="s">
        <v>159</v>
      </c>
      <c r="AF16" s="123">
        <v>7</v>
      </c>
      <c r="AG16" s="68"/>
      <c r="AH16" s="63"/>
      <c r="AI16" s="63"/>
      <c r="AJ16" s="63"/>
      <c r="AK16" s="63"/>
      <c r="AL16" s="63"/>
      <c r="AM16" s="63"/>
      <c r="AN16" s="63"/>
      <c r="AO16" s="63"/>
      <c r="AP16" s="63"/>
    </row>
    <row r="17" spans="3:42" s="16" customFormat="1" ht="24.95" customHeight="1" x14ac:dyDescent="0.2">
      <c r="C17" s="129" t="s">
        <v>178</v>
      </c>
      <c r="D17" s="220">
        <v>1</v>
      </c>
      <c r="E17" s="210"/>
      <c r="F17" s="208">
        <v>0</v>
      </c>
      <c r="G17" s="208"/>
      <c r="H17" s="208">
        <v>0</v>
      </c>
      <c r="I17" s="208"/>
      <c r="J17" s="208">
        <v>0</v>
      </c>
      <c r="K17" s="208"/>
      <c r="L17" s="208">
        <v>1</v>
      </c>
      <c r="M17" s="208"/>
      <c r="N17" s="208">
        <v>0</v>
      </c>
      <c r="O17" s="208"/>
      <c r="P17" s="208">
        <v>0</v>
      </c>
      <c r="Q17" s="208"/>
      <c r="R17" s="208">
        <v>3</v>
      </c>
      <c r="S17" s="208"/>
      <c r="T17" s="208">
        <v>0</v>
      </c>
      <c r="U17" s="208"/>
      <c r="V17" s="208">
        <v>0</v>
      </c>
      <c r="W17" s="208"/>
      <c r="X17" s="208">
        <v>2</v>
      </c>
      <c r="Y17" s="208"/>
      <c r="Z17" s="208">
        <v>0</v>
      </c>
      <c r="AA17" s="221"/>
      <c r="AB17" s="228">
        <f t="shared" si="1"/>
        <v>7</v>
      </c>
      <c r="AC17" s="229"/>
      <c r="AD17" s="63"/>
      <c r="AE17" s="16" t="s">
        <v>150</v>
      </c>
      <c r="AF17" s="16">
        <v>7</v>
      </c>
      <c r="AG17" s="68"/>
      <c r="AH17" s="63"/>
      <c r="AI17" s="63"/>
      <c r="AJ17" s="63"/>
      <c r="AK17" s="63"/>
      <c r="AL17" s="63"/>
      <c r="AM17" s="63"/>
      <c r="AN17" s="63"/>
      <c r="AO17" s="63"/>
      <c r="AP17" s="63"/>
    </row>
    <row r="18" spans="3:42" s="16" customFormat="1" ht="24.95" customHeight="1" x14ac:dyDescent="0.2">
      <c r="C18" s="129" t="s">
        <v>105</v>
      </c>
      <c r="D18" s="220">
        <v>0</v>
      </c>
      <c r="E18" s="210"/>
      <c r="F18" s="208">
        <v>0</v>
      </c>
      <c r="G18" s="208"/>
      <c r="H18" s="208">
        <v>0</v>
      </c>
      <c r="I18" s="208"/>
      <c r="J18" s="208">
        <v>2</v>
      </c>
      <c r="K18" s="208"/>
      <c r="L18" s="208">
        <v>0</v>
      </c>
      <c r="M18" s="208"/>
      <c r="N18" s="208">
        <v>1</v>
      </c>
      <c r="O18" s="208"/>
      <c r="P18" s="208">
        <v>2</v>
      </c>
      <c r="Q18" s="208"/>
      <c r="R18" s="208">
        <v>0</v>
      </c>
      <c r="S18" s="208"/>
      <c r="T18" s="208">
        <v>0</v>
      </c>
      <c r="U18" s="208"/>
      <c r="V18" s="208">
        <v>0</v>
      </c>
      <c r="W18" s="208"/>
      <c r="X18" s="208">
        <v>0</v>
      </c>
      <c r="Y18" s="208"/>
      <c r="Z18" s="208">
        <v>0</v>
      </c>
      <c r="AA18" s="221"/>
      <c r="AB18" s="228">
        <f t="shared" si="1"/>
        <v>5</v>
      </c>
      <c r="AC18" s="229"/>
      <c r="AD18" s="63"/>
      <c r="AG18" s="68"/>
      <c r="AH18" s="63"/>
      <c r="AI18" s="63"/>
      <c r="AJ18" s="63"/>
      <c r="AK18" s="63"/>
      <c r="AL18" s="63"/>
      <c r="AM18" s="63"/>
      <c r="AN18" s="63"/>
      <c r="AO18" s="63"/>
      <c r="AP18" s="63"/>
    </row>
    <row r="19" spans="3:42" s="16" customFormat="1" ht="24.95" customHeight="1" x14ac:dyDescent="0.2">
      <c r="C19" s="129" t="s">
        <v>37</v>
      </c>
      <c r="D19" s="220">
        <v>0</v>
      </c>
      <c r="E19" s="210"/>
      <c r="F19" s="208">
        <v>0</v>
      </c>
      <c r="G19" s="208"/>
      <c r="H19" s="208">
        <v>0</v>
      </c>
      <c r="I19" s="208"/>
      <c r="J19" s="208">
        <v>0</v>
      </c>
      <c r="K19" s="208"/>
      <c r="L19" s="208">
        <v>0</v>
      </c>
      <c r="M19" s="208"/>
      <c r="N19" s="208">
        <v>0</v>
      </c>
      <c r="O19" s="208"/>
      <c r="P19" s="208">
        <v>0</v>
      </c>
      <c r="Q19" s="208"/>
      <c r="R19" s="208">
        <v>1</v>
      </c>
      <c r="S19" s="208"/>
      <c r="T19" s="208">
        <v>0</v>
      </c>
      <c r="U19" s="208"/>
      <c r="V19" s="208">
        <v>0</v>
      </c>
      <c r="W19" s="208"/>
      <c r="X19" s="208">
        <v>1</v>
      </c>
      <c r="Y19" s="208"/>
      <c r="Z19" s="208">
        <v>3</v>
      </c>
      <c r="AA19" s="221"/>
      <c r="AB19" s="228">
        <f t="shared" si="1"/>
        <v>5</v>
      </c>
      <c r="AC19" s="229"/>
      <c r="AD19" s="63"/>
      <c r="AG19" s="68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3:42" s="16" customFormat="1" ht="24.95" customHeight="1" x14ac:dyDescent="0.2">
      <c r="C20" s="129" t="s">
        <v>104</v>
      </c>
      <c r="D20" s="220">
        <v>0</v>
      </c>
      <c r="E20" s="210"/>
      <c r="F20" s="208">
        <v>0</v>
      </c>
      <c r="G20" s="208"/>
      <c r="H20" s="208">
        <v>0</v>
      </c>
      <c r="I20" s="208"/>
      <c r="J20" s="208">
        <v>0</v>
      </c>
      <c r="K20" s="208"/>
      <c r="L20" s="208">
        <v>0</v>
      </c>
      <c r="M20" s="208"/>
      <c r="N20" s="208">
        <v>0</v>
      </c>
      <c r="O20" s="208"/>
      <c r="P20" s="208">
        <v>0</v>
      </c>
      <c r="Q20" s="208"/>
      <c r="R20" s="208">
        <v>0</v>
      </c>
      <c r="S20" s="208"/>
      <c r="T20" s="208">
        <v>0</v>
      </c>
      <c r="U20" s="208"/>
      <c r="V20" s="208">
        <v>0</v>
      </c>
      <c r="W20" s="208"/>
      <c r="X20" s="208">
        <v>0</v>
      </c>
      <c r="Y20" s="208"/>
      <c r="Z20" s="208">
        <v>0</v>
      </c>
      <c r="AA20" s="221"/>
      <c r="AB20" s="228">
        <f t="shared" si="0"/>
        <v>0</v>
      </c>
      <c r="AC20" s="229"/>
      <c r="AD20" s="63"/>
      <c r="AG20" s="68"/>
      <c r="AH20" s="63"/>
      <c r="AI20" s="63"/>
      <c r="AJ20" s="63"/>
      <c r="AK20" s="63"/>
      <c r="AL20" s="63"/>
      <c r="AM20" s="63"/>
      <c r="AN20" s="63"/>
      <c r="AO20" s="63"/>
      <c r="AP20" s="63"/>
    </row>
    <row r="21" spans="3:42" s="16" customFormat="1" ht="24.95" customHeight="1" x14ac:dyDescent="0.2">
      <c r="C21" s="129" t="s">
        <v>159</v>
      </c>
      <c r="D21" s="220">
        <v>0</v>
      </c>
      <c r="E21" s="210"/>
      <c r="F21" s="208">
        <v>0</v>
      </c>
      <c r="G21" s="208"/>
      <c r="H21" s="208">
        <v>0</v>
      </c>
      <c r="I21" s="208"/>
      <c r="J21" s="208">
        <v>1</v>
      </c>
      <c r="K21" s="208"/>
      <c r="L21" s="208">
        <v>1</v>
      </c>
      <c r="M21" s="208"/>
      <c r="N21" s="208">
        <v>1</v>
      </c>
      <c r="O21" s="208"/>
      <c r="P21" s="208">
        <v>1</v>
      </c>
      <c r="Q21" s="208"/>
      <c r="R21" s="208">
        <v>2</v>
      </c>
      <c r="S21" s="208"/>
      <c r="T21" s="208">
        <v>1</v>
      </c>
      <c r="U21" s="208"/>
      <c r="V21" s="208">
        <v>0</v>
      </c>
      <c r="W21" s="208"/>
      <c r="X21" s="208">
        <v>0</v>
      </c>
      <c r="Y21" s="208"/>
      <c r="Z21" s="208">
        <v>0</v>
      </c>
      <c r="AA21" s="221"/>
      <c r="AB21" s="228">
        <f>SUM(D21:Z21)</f>
        <v>7</v>
      </c>
      <c r="AC21" s="229"/>
      <c r="AD21" s="63"/>
      <c r="AG21" s="68"/>
      <c r="AH21" s="63"/>
      <c r="AI21" s="63"/>
      <c r="AJ21" s="63"/>
      <c r="AK21" s="63"/>
      <c r="AL21" s="63"/>
      <c r="AM21" s="63"/>
      <c r="AN21" s="63"/>
      <c r="AO21" s="63"/>
      <c r="AP21" s="63"/>
    </row>
    <row r="22" spans="3:42" s="16" customFormat="1" ht="13.5" customHeight="1" thickBot="1" x14ac:dyDescent="0.25">
      <c r="C22" s="129"/>
      <c r="D22" s="222"/>
      <c r="E22" s="223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5"/>
      <c r="AB22" s="230"/>
      <c r="AC22" s="231"/>
      <c r="AD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</row>
    <row r="23" spans="3:42" s="26" customFormat="1" ht="40.5" customHeight="1" x14ac:dyDescent="0.2">
      <c r="C23" s="156" t="s">
        <v>17</v>
      </c>
      <c r="D23" s="214">
        <f>SUM(D7:D22)</f>
        <v>12</v>
      </c>
      <c r="E23" s="212"/>
      <c r="F23" s="211">
        <f>SUM(F7:F22)</f>
        <v>17</v>
      </c>
      <c r="G23" s="211"/>
      <c r="H23" s="211">
        <f>SUM(H7:H22)</f>
        <v>12</v>
      </c>
      <c r="I23" s="211"/>
      <c r="J23" s="211">
        <f>SUM(J7:J22)</f>
        <v>17</v>
      </c>
      <c r="K23" s="211"/>
      <c r="L23" s="211">
        <f>SUM(L7:L22)</f>
        <v>20</v>
      </c>
      <c r="M23" s="211"/>
      <c r="N23" s="211">
        <f>SUM(N7:N22)</f>
        <v>12</v>
      </c>
      <c r="O23" s="211"/>
      <c r="P23" s="211">
        <f>SUM(P7:P22)</f>
        <v>13</v>
      </c>
      <c r="Q23" s="211"/>
      <c r="R23" s="211">
        <f>SUM(R7:R22)</f>
        <v>17</v>
      </c>
      <c r="S23" s="211"/>
      <c r="T23" s="211">
        <f>SUM(T7:T22)</f>
        <v>10</v>
      </c>
      <c r="U23" s="211"/>
      <c r="V23" s="211">
        <f>SUM(V7:V22)</f>
        <v>5</v>
      </c>
      <c r="W23" s="211"/>
      <c r="X23" s="211">
        <f>SUM(X7:X22)</f>
        <v>7</v>
      </c>
      <c r="Y23" s="211"/>
      <c r="Z23" s="211">
        <f>SUM(Z7:Z22)</f>
        <v>8</v>
      </c>
      <c r="AA23" s="215"/>
      <c r="AB23" s="211">
        <f>SUM(AB7:AB22)</f>
        <v>150</v>
      </c>
      <c r="AC23" s="213"/>
      <c r="AD23" s="69"/>
      <c r="AE23" s="75"/>
      <c r="AF23" s="104"/>
      <c r="AG23" s="70"/>
      <c r="AH23" s="70"/>
      <c r="AI23" s="70"/>
      <c r="AJ23" s="70"/>
      <c r="AK23" s="70"/>
      <c r="AL23" s="70"/>
      <c r="AM23" s="70"/>
      <c r="AN23" s="70"/>
      <c r="AO23" s="70"/>
      <c r="AP23" s="70"/>
    </row>
    <row r="24" spans="3:42" s="26" customFormat="1" ht="40.5" customHeight="1" x14ac:dyDescent="0.2">
      <c r="C24" s="108"/>
      <c r="D24" s="109"/>
      <c r="E24" s="110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11"/>
      <c r="AD24" s="69"/>
      <c r="AE24" s="75"/>
      <c r="AF24" s="104"/>
      <c r="AG24" s="70"/>
      <c r="AH24" s="70"/>
      <c r="AI24" s="70"/>
      <c r="AJ24" s="70"/>
      <c r="AK24" s="70"/>
      <c r="AL24" s="70"/>
      <c r="AM24" s="70"/>
      <c r="AN24" s="70"/>
      <c r="AO24" s="70"/>
      <c r="AP24" s="70"/>
    </row>
    <row r="25" spans="3:42" s="25" customFormat="1" ht="33.75" customHeight="1" x14ac:dyDescent="0.2"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71"/>
      <c r="AE25" s="75"/>
      <c r="AF25" s="106"/>
      <c r="AG25" s="71"/>
      <c r="AH25" s="71"/>
      <c r="AI25" s="71"/>
      <c r="AJ25" s="71"/>
      <c r="AK25" s="71"/>
      <c r="AL25" s="71"/>
      <c r="AM25" s="71"/>
      <c r="AN25" s="71"/>
      <c r="AO25" s="71"/>
      <c r="AP25" s="71"/>
    </row>
    <row r="26" spans="3:42" s="25" customFormat="1" ht="24.95" customHeight="1" x14ac:dyDescent="0.2">
      <c r="C26" s="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71"/>
      <c r="AE26" s="75"/>
      <c r="AF26" s="104"/>
      <c r="AG26" s="71"/>
      <c r="AH26" s="71"/>
      <c r="AI26" s="71"/>
      <c r="AJ26" s="71"/>
      <c r="AK26" s="71"/>
      <c r="AL26" s="71"/>
      <c r="AM26" s="71"/>
      <c r="AN26" s="71"/>
      <c r="AO26" s="71"/>
      <c r="AP26" s="71"/>
    </row>
    <row r="27" spans="3:42" ht="24.95" customHeight="1" x14ac:dyDescent="0.2">
      <c r="C27" s="6"/>
      <c r="AE27" s="75"/>
      <c r="AF27" s="107"/>
    </row>
    <row r="28" spans="3:42" ht="24.95" customHeight="1" x14ac:dyDescent="0.2">
      <c r="AF28" s="105"/>
    </row>
    <row r="29" spans="3:42" ht="24.95" customHeight="1" x14ac:dyDescent="0.2"/>
    <row r="30" spans="3:42" ht="24.95" customHeight="1" x14ac:dyDescent="0.2"/>
    <row r="31" spans="3:42" ht="24.95" customHeight="1" x14ac:dyDescent="0.2"/>
    <row r="32" spans="3:42" ht="24.95" customHeight="1" x14ac:dyDescent="0.2"/>
    <row r="33" spans="2:27" ht="24.95" customHeight="1" x14ac:dyDescent="0.2"/>
    <row r="34" spans="2:27" ht="24.95" customHeight="1" x14ac:dyDescent="0.2"/>
    <row r="35" spans="2:27" ht="24.95" customHeight="1" x14ac:dyDescent="0.2"/>
    <row r="36" spans="2:27" ht="24.95" customHeight="1" x14ac:dyDescent="0.2">
      <c r="B36" s="45"/>
    </row>
    <row r="37" spans="2:27" ht="24.95" customHeight="1" x14ac:dyDescent="0.2"/>
    <row r="38" spans="2:27" ht="24.95" customHeight="1" x14ac:dyDescent="0.2"/>
    <row r="39" spans="2:27" ht="24.95" customHeight="1" x14ac:dyDescent="0.2"/>
    <row r="41" spans="2:27" ht="75.75" customHeight="1" x14ac:dyDescent="0.25">
      <c r="C41" s="349" t="s">
        <v>196</v>
      </c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49"/>
    </row>
  </sheetData>
  <mergeCells count="19">
    <mergeCell ref="C41:AA41"/>
    <mergeCell ref="T6:U6"/>
    <mergeCell ref="V6:W6"/>
    <mergeCell ref="C1:AC1"/>
    <mergeCell ref="C3:AC3"/>
    <mergeCell ref="C4:AC4"/>
    <mergeCell ref="AB5:AC6"/>
    <mergeCell ref="D5:AA5"/>
    <mergeCell ref="Z6:AA6"/>
    <mergeCell ref="D6:E6"/>
    <mergeCell ref="F6:G6"/>
    <mergeCell ref="H6:I6"/>
    <mergeCell ref="J6:K6"/>
    <mergeCell ref="L6:M6"/>
    <mergeCell ref="N6:O6"/>
    <mergeCell ref="C5:C6"/>
    <mergeCell ref="X6:Y6"/>
    <mergeCell ref="P6:Q6"/>
    <mergeCell ref="R6:S6"/>
  </mergeCells>
  <phoneticPr fontId="11" type="noConversion"/>
  <printOptions horizontalCentered="1" verticalCentered="1"/>
  <pageMargins left="0" right="0" top="0" bottom="0" header="0" footer="0"/>
  <pageSetup paperSize="9" scale="45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C1:Z60"/>
  <sheetViews>
    <sheetView showGridLines="0" view="pageBreakPreview" topLeftCell="B24" zoomScale="70" zoomScaleNormal="57" zoomScaleSheetLayoutView="70" zoomScalePageLayoutView="57" workbookViewId="0">
      <selection activeCell="N33" sqref="N33"/>
    </sheetView>
  </sheetViews>
  <sheetFormatPr baseColWidth="10" defaultColWidth="11.42578125" defaultRowHeight="12.75" x14ac:dyDescent="0.2"/>
  <cols>
    <col min="1" max="1" width="11.42578125" style="2"/>
    <col min="2" max="2" width="3.85546875" style="2" customWidth="1"/>
    <col min="3" max="3" width="19.7109375" style="2" customWidth="1"/>
    <col min="4" max="4" width="9.7109375" style="2" customWidth="1"/>
    <col min="5" max="5" width="5.7109375" style="2" customWidth="1"/>
    <col min="6" max="6" width="9.7109375" style="2" customWidth="1"/>
    <col min="7" max="7" width="5.7109375" style="2" customWidth="1"/>
    <col min="8" max="8" width="9.7109375" style="2" customWidth="1"/>
    <col min="9" max="9" width="7.7109375" style="2" customWidth="1"/>
    <col min="10" max="10" width="10.140625" style="2" customWidth="1"/>
    <col min="11" max="11" width="9.42578125" style="2" customWidth="1"/>
    <col min="12" max="12" width="14.85546875" style="2" customWidth="1"/>
    <col min="13" max="13" width="8.7109375" style="2" customWidth="1"/>
    <col min="14" max="14" width="10.7109375" style="2" customWidth="1"/>
    <col min="15" max="15" width="5.7109375" style="2" customWidth="1"/>
    <col min="16" max="16" width="10.7109375" style="2" customWidth="1"/>
    <col min="17" max="17" width="6.7109375" style="2" customWidth="1"/>
    <col min="18" max="18" width="9.7109375" style="2" customWidth="1"/>
    <col min="19" max="19" width="6.7109375" style="2" customWidth="1"/>
    <col min="20" max="20" width="3.42578125" style="2" customWidth="1"/>
    <col min="21" max="21" width="10.42578125" style="2" customWidth="1"/>
    <col min="22" max="16384" width="11.42578125" style="2"/>
  </cols>
  <sheetData>
    <row r="1" spans="3:26" ht="24" customHeight="1" x14ac:dyDescent="0.2">
      <c r="C1" s="357" t="s">
        <v>204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</row>
    <row r="2" spans="3:26" s="30" customFormat="1" ht="18" x14ac:dyDescent="0.2">
      <c r="C2" s="29" t="s">
        <v>124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3:26" s="30" customFormat="1" ht="49.5" customHeight="1" x14ac:dyDescent="0.2">
      <c r="C3" s="326" t="s">
        <v>89</v>
      </c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</row>
    <row r="4" spans="3:26" s="30" customFormat="1" ht="30" customHeight="1" thickBot="1" x14ac:dyDescent="0.25">
      <c r="C4" s="344" t="s">
        <v>184</v>
      </c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</row>
    <row r="5" spans="3:26" ht="24.95" customHeight="1" thickBot="1" x14ac:dyDescent="0.25">
      <c r="C5" s="364" t="s">
        <v>21</v>
      </c>
      <c r="D5" s="359" t="s">
        <v>86</v>
      </c>
      <c r="E5" s="359"/>
      <c r="F5" s="359"/>
      <c r="G5" s="359"/>
      <c r="H5" s="359"/>
      <c r="I5" s="359"/>
      <c r="J5" s="359"/>
      <c r="K5" s="359"/>
      <c r="L5" s="359"/>
      <c r="M5" s="359"/>
      <c r="N5" s="345" t="s">
        <v>40</v>
      </c>
      <c r="O5" s="345"/>
      <c r="P5" s="345" t="s">
        <v>90</v>
      </c>
      <c r="Q5" s="345"/>
      <c r="R5" s="345" t="s">
        <v>41</v>
      </c>
      <c r="S5" s="345"/>
    </row>
    <row r="6" spans="3:26" ht="24.95" customHeight="1" thickBot="1" x14ac:dyDescent="0.25">
      <c r="C6" s="365"/>
      <c r="D6" s="359" t="s">
        <v>22</v>
      </c>
      <c r="E6" s="359"/>
      <c r="F6" s="359" t="s">
        <v>18</v>
      </c>
      <c r="G6" s="359"/>
      <c r="H6" s="359" t="s">
        <v>20</v>
      </c>
      <c r="I6" s="359"/>
      <c r="J6" s="345" t="s">
        <v>153</v>
      </c>
      <c r="K6" s="345"/>
      <c r="L6" s="345" t="s">
        <v>74</v>
      </c>
      <c r="M6" s="345"/>
      <c r="N6" s="345"/>
      <c r="O6" s="345"/>
      <c r="P6" s="345"/>
      <c r="Q6" s="345"/>
      <c r="R6" s="345"/>
      <c r="S6" s="345"/>
    </row>
    <row r="7" spans="3:26" ht="24.95" customHeight="1" thickBot="1" x14ac:dyDescent="0.25">
      <c r="C7" s="365"/>
      <c r="D7" s="360"/>
      <c r="E7" s="360"/>
      <c r="F7" s="360"/>
      <c r="G7" s="360"/>
      <c r="H7" s="360"/>
      <c r="I7" s="360"/>
      <c r="J7" s="341"/>
      <c r="K7" s="341"/>
      <c r="L7" s="341"/>
      <c r="M7" s="341"/>
      <c r="N7" s="341"/>
      <c r="O7" s="341"/>
      <c r="P7" s="341" t="s">
        <v>19</v>
      </c>
      <c r="Q7" s="341"/>
      <c r="R7" s="341" t="s">
        <v>24</v>
      </c>
      <c r="S7" s="341"/>
      <c r="U7" s="53"/>
      <c r="V7" s="53"/>
      <c r="W7" s="53"/>
      <c r="X7" s="53"/>
      <c r="Y7" s="53"/>
      <c r="Z7" s="53"/>
    </row>
    <row r="8" spans="3:26" ht="24.95" customHeight="1" x14ac:dyDescent="0.2">
      <c r="C8" s="232">
        <v>1993</v>
      </c>
      <c r="D8" s="234">
        <v>80</v>
      </c>
      <c r="E8" s="217"/>
      <c r="F8" s="217">
        <v>160</v>
      </c>
      <c r="G8" s="217"/>
      <c r="H8" s="217">
        <v>3</v>
      </c>
      <c r="I8" s="217"/>
      <c r="J8" s="217">
        <v>0</v>
      </c>
      <c r="K8" s="217"/>
      <c r="L8" s="217">
        <v>0</v>
      </c>
      <c r="M8" s="219"/>
      <c r="N8" s="241">
        <v>465</v>
      </c>
      <c r="O8" s="242"/>
      <c r="P8" s="249">
        <v>50</v>
      </c>
      <c r="Q8" s="250"/>
      <c r="R8" s="242">
        <v>77</v>
      </c>
      <c r="S8" s="243"/>
      <c r="U8" s="53"/>
      <c r="V8" s="53"/>
      <c r="W8" s="53"/>
      <c r="X8" s="53"/>
      <c r="Y8" s="53"/>
      <c r="Z8" s="53"/>
    </row>
    <row r="9" spans="3:26" ht="24.95" customHeight="1" x14ac:dyDescent="0.2">
      <c r="C9" s="232">
        <v>1994</v>
      </c>
      <c r="D9" s="177">
        <v>89</v>
      </c>
      <c r="E9" s="114"/>
      <c r="F9" s="114">
        <v>100</v>
      </c>
      <c r="G9" s="114"/>
      <c r="H9" s="114">
        <v>8</v>
      </c>
      <c r="I9" s="114"/>
      <c r="J9" s="114">
        <v>0</v>
      </c>
      <c r="K9" s="114"/>
      <c r="L9" s="114">
        <v>0</v>
      </c>
      <c r="M9" s="235"/>
      <c r="N9" s="244">
        <v>838</v>
      </c>
      <c r="O9" s="209"/>
      <c r="P9" s="251">
        <v>93</v>
      </c>
      <c r="Q9" s="252"/>
      <c r="R9" s="209">
        <v>133</v>
      </c>
      <c r="S9" s="245"/>
      <c r="U9" s="53"/>
      <c r="V9" s="53"/>
      <c r="W9" s="53"/>
      <c r="X9" s="53"/>
      <c r="Y9" s="53"/>
      <c r="Z9" s="53"/>
    </row>
    <row r="10" spans="3:26" ht="24.95" customHeight="1" x14ac:dyDescent="0.2">
      <c r="C10" s="232">
        <v>1995</v>
      </c>
      <c r="D10" s="177">
        <v>46</v>
      </c>
      <c r="E10" s="114"/>
      <c r="F10" s="114">
        <v>87</v>
      </c>
      <c r="G10" s="114"/>
      <c r="H10" s="114">
        <v>5</v>
      </c>
      <c r="I10" s="114"/>
      <c r="J10" s="114">
        <v>0</v>
      </c>
      <c r="K10" s="114"/>
      <c r="L10" s="114">
        <v>0</v>
      </c>
      <c r="M10" s="235"/>
      <c r="N10" s="244">
        <v>485</v>
      </c>
      <c r="O10" s="209"/>
      <c r="P10" s="251">
        <v>145</v>
      </c>
      <c r="Q10" s="252"/>
      <c r="R10" s="209">
        <v>75</v>
      </c>
      <c r="S10" s="245"/>
      <c r="U10" s="53"/>
      <c r="V10" s="53"/>
      <c r="W10" s="53"/>
      <c r="X10" s="53"/>
      <c r="Y10" s="53"/>
      <c r="Z10" s="53"/>
    </row>
    <row r="11" spans="3:26" ht="24.95" customHeight="1" x14ac:dyDescent="0.2">
      <c r="C11" s="232">
        <v>1996</v>
      </c>
      <c r="D11" s="177">
        <v>72</v>
      </c>
      <c r="E11" s="114"/>
      <c r="F11" s="114">
        <v>52</v>
      </c>
      <c r="G11" s="114"/>
      <c r="H11" s="114">
        <v>1</v>
      </c>
      <c r="I11" s="114"/>
      <c r="J11" s="114">
        <v>0</v>
      </c>
      <c r="K11" s="114"/>
      <c r="L11" s="114">
        <v>0</v>
      </c>
      <c r="M11" s="235"/>
      <c r="N11" s="244">
        <v>674</v>
      </c>
      <c r="O11" s="209"/>
      <c r="P11" s="251">
        <v>108</v>
      </c>
      <c r="Q11" s="252"/>
      <c r="R11" s="209">
        <v>92</v>
      </c>
      <c r="S11" s="245"/>
      <c r="U11" s="53"/>
      <c r="V11" s="16" t="s">
        <v>122</v>
      </c>
      <c r="W11" s="16" t="s">
        <v>0</v>
      </c>
      <c r="X11" s="16" t="s">
        <v>1</v>
      </c>
      <c r="Y11" s="16" t="s">
        <v>2</v>
      </c>
      <c r="Z11" s="53"/>
    </row>
    <row r="12" spans="3:26" ht="24.95" customHeight="1" x14ac:dyDescent="0.2">
      <c r="C12" s="232">
        <v>1997</v>
      </c>
      <c r="D12" s="177">
        <v>67</v>
      </c>
      <c r="E12" s="116"/>
      <c r="F12" s="114">
        <v>47</v>
      </c>
      <c r="G12" s="116"/>
      <c r="H12" s="114">
        <v>0</v>
      </c>
      <c r="I12" s="116"/>
      <c r="J12" s="114">
        <v>0</v>
      </c>
      <c r="K12" s="116"/>
      <c r="L12" s="114">
        <v>0</v>
      </c>
      <c r="M12" s="236"/>
      <c r="N12" s="244">
        <v>546</v>
      </c>
      <c r="O12" s="209"/>
      <c r="P12" s="251">
        <v>94</v>
      </c>
      <c r="Q12" s="252"/>
      <c r="R12" s="209">
        <v>68</v>
      </c>
      <c r="S12" s="245"/>
      <c r="U12" s="53"/>
      <c r="V12" s="25">
        <v>2000</v>
      </c>
      <c r="W12" s="4">
        <v>85</v>
      </c>
      <c r="X12" s="4">
        <v>38</v>
      </c>
      <c r="Y12" s="4">
        <v>3</v>
      </c>
      <c r="Z12" s="5"/>
    </row>
    <row r="13" spans="3:26" ht="24.95" customHeight="1" x14ac:dyDescent="0.2">
      <c r="C13" s="232">
        <v>1998</v>
      </c>
      <c r="D13" s="177">
        <v>79</v>
      </c>
      <c r="E13" s="114"/>
      <c r="F13" s="114">
        <v>47</v>
      </c>
      <c r="G13" s="116"/>
      <c r="H13" s="114">
        <v>0</v>
      </c>
      <c r="I13" s="116"/>
      <c r="J13" s="114">
        <v>0</v>
      </c>
      <c r="K13" s="116"/>
      <c r="L13" s="114">
        <v>0</v>
      </c>
      <c r="M13" s="236"/>
      <c r="N13" s="244">
        <v>557</v>
      </c>
      <c r="O13" s="209"/>
      <c r="P13" s="251">
        <v>44</v>
      </c>
      <c r="Q13" s="252"/>
      <c r="R13" s="209">
        <v>80</v>
      </c>
      <c r="S13" s="245"/>
      <c r="U13" s="53"/>
      <c r="V13" s="25">
        <v>2001</v>
      </c>
      <c r="W13" s="4">
        <v>80</v>
      </c>
      <c r="X13" s="4">
        <v>89</v>
      </c>
      <c r="Y13" s="4">
        <v>4</v>
      </c>
      <c r="Z13" s="5"/>
    </row>
    <row r="14" spans="3:26" ht="24.95" customHeight="1" x14ac:dyDescent="0.2">
      <c r="C14" s="232">
        <v>1999</v>
      </c>
      <c r="D14" s="177">
        <v>68</v>
      </c>
      <c r="E14" s="114"/>
      <c r="F14" s="114">
        <v>37</v>
      </c>
      <c r="G14" s="116"/>
      <c r="H14" s="114">
        <v>3</v>
      </c>
      <c r="I14" s="116"/>
      <c r="J14" s="114">
        <v>0</v>
      </c>
      <c r="K14" s="116"/>
      <c r="L14" s="114">
        <v>0</v>
      </c>
      <c r="M14" s="236"/>
      <c r="N14" s="244">
        <v>486</v>
      </c>
      <c r="O14" s="209"/>
      <c r="P14" s="251">
        <v>67</v>
      </c>
      <c r="Q14" s="252"/>
      <c r="R14" s="209">
        <v>53</v>
      </c>
      <c r="S14" s="245"/>
      <c r="U14" s="53"/>
      <c r="V14" s="25">
        <v>2002</v>
      </c>
      <c r="W14" s="4">
        <v>91</v>
      </c>
      <c r="X14" s="4">
        <v>114</v>
      </c>
      <c r="Y14" s="4">
        <v>2</v>
      </c>
      <c r="Z14" s="5"/>
    </row>
    <row r="15" spans="3:26" ht="24.95" customHeight="1" x14ac:dyDescent="0.2">
      <c r="C15" s="232">
        <v>2000</v>
      </c>
      <c r="D15" s="177">
        <v>85</v>
      </c>
      <c r="E15" s="114"/>
      <c r="F15" s="114">
        <v>38</v>
      </c>
      <c r="G15" s="116"/>
      <c r="H15" s="114">
        <v>3</v>
      </c>
      <c r="I15" s="116"/>
      <c r="J15" s="114">
        <v>0</v>
      </c>
      <c r="K15" s="116"/>
      <c r="L15" s="114">
        <v>0</v>
      </c>
      <c r="M15" s="236"/>
      <c r="N15" s="244">
        <v>426</v>
      </c>
      <c r="O15" s="209"/>
      <c r="P15" s="251">
        <v>41</v>
      </c>
      <c r="Q15" s="252"/>
      <c r="R15" s="209">
        <v>46</v>
      </c>
      <c r="S15" s="245"/>
      <c r="U15" s="53"/>
      <c r="V15" s="25">
        <v>2003</v>
      </c>
      <c r="W15" s="4">
        <v>95</v>
      </c>
      <c r="X15" s="4">
        <v>147</v>
      </c>
      <c r="Y15" s="4">
        <v>1</v>
      </c>
      <c r="Z15" s="5"/>
    </row>
    <row r="16" spans="3:26" ht="24.95" customHeight="1" x14ac:dyDescent="0.2">
      <c r="C16" s="232">
        <v>2001</v>
      </c>
      <c r="D16" s="177">
        <v>80</v>
      </c>
      <c r="E16" s="114"/>
      <c r="F16" s="114">
        <v>89</v>
      </c>
      <c r="G16" s="116"/>
      <c r="H16" s="114">
        <v>4</v>
      </c>
      <c r="I16" s="116"/>
      <c r="J16" s="114">
        <v>0</v>
      </c>
      <c r="K16" s="116"/>
      <c r="L16" s="114">
        <v>0</v>
      </c>
      <c r="M16" s="236"/>
      <c r="N16" s="244">
        <v>443</v>
      </c>
      <c r="O16" s="209"/>
      <c r="P16" s="251">
        <v>23</v>
      </c>
      <c r="Q16" s="252"/>
      <c r="R16" s="209">
        <v>47</v>
      </c>
      <c r="S16" s="245"/>
      <c r="U16" s="53"/>
      <c r="V16" s="25">
        <v>2004</v>
      </c>
      <c r="W16" s="4">
        <v>72</v>
      </c>
      <c r="X16" s="4">
        <v>86</v>
      </c>
      <c r="Y16" s="4">
        <v>4</v>
      </c>
      <c r="Z16" s="5"/>
    </row>
    <row r="17" spans="3:26" ht="24.95" customHeight="1" x14ac:dyDescent="0.2">
      <c r="C17" s="232">
        <v>2002</v>
      </c>
      <c r="D17" s="177">
        <v>91</v>
      </c>
      <c r="E17" s="114"/>
      <c r="F17" s="114">
        <v>114</v>
      </c>
      <c r="G17" s="116"/>
      <c r="H17" s="114">
        <v>2</v>
      </c>
      <c r="I17" s="116"/>
      <c r="J17" s="114">
        <v>0</v>
      </c>
      <c r="K17" s="116"/>
      <c r="L17" s="114">
        <v>0</v>
      </c>
      <c r="M17" s="236"/>
      <c r="N17" s="244">
        <v>395</v>
      </c>
      <c r="O17" s="209"/>
      <c r="P17" s="251">
        <v>26</v>
      </c>
      <c r="Q17" s="252"/>
      <c r="R17" s="209">
        <v>31</v>
      </c>
      <c r="S17" s="245"/>
      <c r="U17" s="53"/>
      <c r="V17" s="25">
        <v>2005</v>
      </c>
      <c r="W17" s="4">
        <v>121</v>
      </c>
      <c r="X17" s="4">
        <v>118</v>
      </c>
      <c r="Y17" s="4">
        <v>1</v>
      </c>
      <c r="Z17" s="5"/>
    </row>
    <row r="18" spans="3:26" ht="24.95" customHeight="1" x14ac:dyDescent="0.2">
      <c r="C18" s="232">
        <v>2003</v>
      </c>
      <c r="D18" s="177">
        <v>95</v>
      </c>
      <c r="E18" s="114"/>
      <c r="F18" s="114">
        <v>147</v>
      </c>
      <c r="G18" s="116"/>
      <c r="H18" s="114">
        <v>1</v>
      </c>
      <c r="I18" s="116"/>
      <c r="J18" s="114">
        <v>3</v>
      </c>
      <c r="K18" s="116"/>
      <c r="L18" s="114">
        <v>0</v>
      </c>
      <c r="M18" s="236"/>
      <c r="N18" s="244">
        <v>474</v>
      </c>
      <c r="O18" s="209"/>
      <c r="P18" s="251">
        <v>5</v>
      </c>
      <c r="Q18" s="252"/>
      <c r="R18" s="209">
        <v>63</v>
      </c>
      <c r="S18" s="245"/>
      <c r="U18" s="53"/>
      <c r="V18" s="25">
        <v>2006</v>
      </c>
      <c r="W18" s="4">
        <v>106</v>
      </c>
      <c r="X18" s="4">
        <v>123</v>
      </c>
      <c r="Y18" s="4">
        <v>10</v>
      </c>
      <c r="Z18" s="5"/>
    </row>
    <row r="19" spans="3:26" ht="24.95" customHeight="1" x14ac:dyDescent="0.2">
      <c r="C19" s="232">
        <v>2004</v>
      </c>
      <c r="D19" s="177">
        <v>72</v>
      </c>
      <c r="E19" s="114"/>
      <c r="F19" s="114">
        <v>86</v>
      </c>
      <c r="G19" s="116"/>
      <c r="H19" s="114">
        <v>4</v>
      </c>
      <c r="I19" s="116"/>
      <c r="J19" s="114">
        <v>0</v>
      </c>
      <c r="K19" s="116"/>
      <c r="L19" s="114">
        <v>0</v>
      </c>
      <c r="M19" s="236"/>
      <c r="N19" s="244">
        <v>563</v>
      </c>
      <c r="O19" s="209"/>
      <c r="P19" s="251">
        <v>4</v>
      </c>
      <c r="Q19" s="252"/>
      <c r="R19" s="209">
        <v>64</v>
      </c>
      <c r="S19" s="245"/>
      <c r="U19" s="53"/>
      <c r="V19" s="25">
        <v>2007</v>
      </c>
      <c r="W19" s="4">
        <v>158</v>
      </c>
      <c r="X19" s="4">
        <v>196</v>
      </c>
      <c r="Y19" s="4">
        <v>10</v>
      </c>
      <c r="Z19" s="5"/>
    </row>
    <row r="20" spans="3:26" ht="24.95" customHeight="1" x14ac:dyDescent="0.2">
      <c r="C20" s="232">
        <v>2005</v>
      </c>
      <c r="D20" s="177">
        <v>121</v>
      </c>
      <c r="E20" s="114"/>
      <c r="F20" s="114">
        <v>118</v>
      </c>
      <c r="G20" s="116"/>
      <c r="H20" s="114">
        <v>1</v>
      </c>
      <c r="I20" s="116"/>
      <c r="J20" s="114">
        <v>0</v>
      </c>
      <c r="K20" s="116"/>
      <c r="L20" s="114">
        <v>0</v>
      </c>
      <c r="M20" s="236"/>
      <c r="N20" s="244">
        <v>548</v>
      </c>
      <c r="O20" s="209"/>
      <c r="P20" s="251">
        <v>8</v>
      </c>
      <c r="Q20" s="252"/>
      <c r="R20" s="209">
        <v>53</v>
      </c>
      <c r="S20" s="245"/>
      <c r="U20" s="53"/>
      <c r="V20" s="25">
        <v>2008</v>
      </c>
      <c r="W20" s="4">
        <v>219</v>
      </c>
      <c r="X20" s="4">
        <v>201</v>
      </c>
      <c r="Y20" s="4">
        <v>6</v>
      </c>
      <c r="Z20" s="5"/>
    </row>
    <row r="21" spans="3:26" ht="24.95" customHeight="1" x14ac:dyDescent="0.2">
      <c r="C21" s="232">
        <v>2006</v>
      </c>
      <c r="D21" s="177">
        <v>106</v>
      </c>
      <c r="E21" s="114"/>
      <c r="F21" s="114">
        <v>123</v>
      </c>
      <c r="G21" s="116"/>
      <c r="H21" s="114">
        <v>10</v>
      </c>
      <c r="I21" s="116"/>
      <c r="J21" s="114">
        <v>0</v>
      </c>
      <c r="K21" s="116"/>
      <c r="L21" s="114">
        <v>2</v>
      </c>
      <c r="M21" s="236"/>
      <c r="N21" s="244">
        <v>490</v>
      </c>
      <c r="O21" s="209"/>
      <c r="P21" s="251">
        <v>15</v>
      </c>
      <c r="Q21" s="252"/>
      <c r="R21" s="209">
        <v>77</v>
      </c>
      <c r="S21" s="245"/>
      <c r="U21" s="53"/>
      <c r="V21" s="25">
        <v>2009</v>
      </c>
      <c r="W21" s="4">
        <v>299</v>
      </c>
      <c r="X21" s="4">
        <v>202</v>
      </c>
      <c r="Y21" s="4">
        <v>10</v>
      </c>
      <c r="Z21" s="5"/>
    </row>
    <row r="22" spans="3:26" ht="24.95" customHeight="1" x14ac:dyDescent="0.2">
      <c r="C22" s="232">
        <v>2007</v>
      </c>
      <c r="D22" s="177">
        <v>158</v>
      </c>
      <c r="E22" s="114"/>
      <c r="F22" s="114">
        <v>196</v>
      </c>
      <c r="G22" s="116"/>
      <c r="H22" s="114">
        <v>10</v>
      </c>
      <c r="I22" s="116"/>
      <c r="J22" s="114">
        <v>0</v>
      </c>
      <c r="K22" s="116"/>
      <c r="L22" s="114">
        <v>0</v>
      </c>
      <c r="M22" s="236"/>
      <c r="N22" s="244">
        <v>534</v>
      </c>
      <c r="O22" s="209"/>
      <c r="P22" s="251">
        <v>7</v>
      </c>
      <c r="Q22" s="252"/>
      <c r="R22" s="209">
        <v>94</v>
      </c>
      <c r="S22" s="245"/>
      <c r="U22" s="53"/>
      <c r="V22" s="25">
        <v>2010</v>
      </c>
      <c r="W22" s="4">
        <v>310</v>
      </c>
      <c r="X22" s="4">
        <v>240</v>
      </c>
      <c r="Y22" s="4">
        <v>6</v>
      </c>
      <c r="Z22" s="5"/>
    </row>
    <row r="23" spans="3:26" ht="24.95" customHeight="1" x14ac:dyDescent="0.2">
      <c r="C23" s="232">
        <v>2008</v>
      </c>
      <c r="D23" s="177">
        <v>219</v>
      </c>
      <c r="E23" s="114"/>
      <c r="F23" s="114">
        <v>201</v>
      </c>
      <c r="G23" s="116"/>
      <c r="H23" s="114">
        <v>6</v>
      </c>
      <c r="I23" s="116"/>
      <c r="J23" s="114">
        <v>0</v>
      </c>
      <c r="K23" s="116"/>
      <c r="L23" s="114">
        <v>1</v>
      </c>
      <c r="M23" s="236"/>
      <c r="N23" s="244">
        <v>580</v>
      </c>
      <c r="O23" s="209"/>
      <c r="P23" s="251">
        <v>7</v>
      </c>
      <c r="Q23" s="252"/>
      <c r="R23" s="209">
        <v>94</v>
      </c>
      <c r="S23" s="245"/>
      <c r="U23" s="53"/>
      <c r="V23" s="25">
        <v>2011</v>
      </c>
      <c r="W23" s="53">
        <v>268</v>
      </c>
      <c r="X23" s="53">
        <v>235</v>
      </c>
      <c r="Y23" s="53">
        <v>15</v>
      </c>
      <c r="Z23" s="53"/>
    </row>
    <row r="24" spans="3:26" ht="24.95" customHeight="1" x14ac:dyDescent="0.2">
      <c r="C24" s="232">
        <v>2009</v>
      </c>
      <c r="D24" s="177">
        <v>299</v>
      </c>
      <c r="E24" s="114"/>
      <c r="F24" s="114">
        <v>202</v>
      </c>
      <c r="G24" s="116"/>
      <c r="H24" s="114">
        <v>10</v>
      </c>
      <c r="I24" s="116"/>
      <c r="J24" s="114">
        <v>0</v>
      </c>
      <c r="K24" s="116"/>
      <c r="L24" s="114">
        <v>0</v>
      </c>
      <c r="M24" s="236"/>
      <c r="N24" s="244">
        <v>680</v>
      </c>
      <c r="O24" s="209"/>
      <c r="P24" s="251">
        <v>3</v>
      </c>
      <c r="Q24" s="252"/>
      <c r="R24" s="209">
        <v>103</v>
      </c>
      <c r="S24" s="245"/>
      <c r="U24" s="53"/>
      <c r="V24" s="25">
        <v>2012</v>
      </c>
      <c r="W24" s="53">
        <v>384</v>
      </c>
      <c r="X24" s="53">
        <v>265</v>
      </c>
      <c r="Y24" s="53">
        <v>11</v>
      </c>
      <c r="Z24" s="53"/>
    </row>
    <row r="25" spans="3:26" ht="24.95" customHeight="1" x14ac:dyDescent="0.2">
      <c r="C25" s="232">
        <v>2010</v>
      </c>
      <c r="D25" s="177">
        <v>310</v>
      </c>
      <c r="E25" s="114"/>
      <c r="F25" s="114">
        <v>240</v>
      </c>
      <c r="G25" s="116"/>
      <c r="H25" s="114">
        <v>6</v>
      </c>
      <c r="I25" s="116"/>
      <c r="J25" s="114">
        <v>0</v>
      </c>
      <c r="K25" s="116"/>
      <c r="L25" s="114">
        <v>0</v>
      </c>
      <c r="M25" s="236"/>
      <c r="N25" s="244">
        <v>665</v>
      </c>
      <c r="O25" s="209"/>
      <c r="P25" s="251">
        <v>6</v>
      </c>
      <c r="Q25" s="252"/>
      <c r="R25" s="209">
        <v>91</v>
      </c>
      <c r="S25" s="245"/>
      <c r="U25" s="53"/>
      <c r="V25" s="25">
        <v>2013</v>
      </c>
      <c r="W25" s="53">
        <v>344</v>
      </c>
      <c r="X25" s="53">
        <v>200</v>
      </c>
      <c r="Y25" s="53">
        <v>5</v>
      </c>
      <c r="Z25" s="53"/>
    </row>
    <row r="26" spans="3:26" ht="24.95" customHeight="1" x14ac:dyDescent="0.2">
      <c r="C26" s="232">
        <v>2011</v>
      </c>
      <c r="D26" s="177">
        <v>268</v>
      </c>
      <c r="E26" s="114"/>
      <c r="F26" s="114">
        <v>235</v>
      </c>
      <c r="G26" s="116"/>
      <c r="H26" s="114">
        <v>15</v>
      </c>
      <c r="I26" s="116"/>
      <c r="J26" s="114">
        <v>0</v>
      </c>
      <c r="K26" s="116"/>
      <c r="L26" s="114">
        <v>1</v>
      </c>
      <c r="M26" s="236"/>
      <c r="N26" s="244">
        <v>760</v>
      </c>
      <c r="O26" s="209"/>
      <c r="P26" s="251">
        <v>5</v>
      </c>
      <c r="Q26" s="252"/>
      <c r="R26" s="209">
        <v>97</v>
      </c>
      <c r="S26" s="245"/>
      <c r="U26" s="53"/>
      <c r="V26" s="25">
        <v>2014</v>
      </c>
      <c r="W26" s="53">
        <v>244</v>
      </c>
      <c r="X26" s="53">
        <v>181</v>
      </c>
      <c r="Y26" s="72">
        <v>11</v>
      </c>
      <c r="Z26" s="53"/>
    </row>
    <row r="27" spans="3:26" ht="24.95" customHeight="1" x14ac:dyDescent="0.2">
      <c r="C27" s="232">
        <v>2012</v>
      </c>
      <c r="D27" s="177">
        <v>384</v>
      </c>
      <c r="E27" s="114"/>
      <c r="F27" s="114">
        <v>265</v>
      </c>
      <c r="G27" s="116"/>
      <c r="H27" s="114">
        <v>11</v>
      </c>
      <c r="I27" s="116"/>
      <c r="J27" s="114">
        <v>1</v>
      </c>
      <c r="K27" s="116"/>
      <c r="L27" s="114">
        <v>0</v>
      </c>
      <c r="M27" s="236"/>
      <c r="N27" s="244">
        <v>827</v>
      </c>
      <c r="O27" s="209"/>
      <c r="P27" s="251">
        <v>10</v>
      </c>
      <c r="Q27" s="252"/>
      <c r="R27" s="209">
        <v>91</v>
      </c>
      <c r="S27" s="245"/>
      <c r="V27" s="25">
        <v>2015</v>
      </c>
      <c r="W27" s="53">
        <v>266</v>
      </c>
      <c r="X27" s="53">
        <v>234</v>
      </c>
      <c r="Y27" s="53">
        <v>3</v>
      </c>
      <c r="Z27" s="53"/>
    </row>
    <row r="28" spans="3:26" ht="24.95" customHeight="1" x14ac:dyDescent="0.2">
      <c r="C28" s="232">
        <v>2013</v>
      </c>
      <c r="D28" s="177">
        <v>344</v>
      </c>
      <c r="E28" s="114"/>
      <c r="F28" s="114">
        <v>200</v>
      </c>
      <c r="G28" s="116"/>
      <c r="H28" s="114">
        <v>5</v>
      </c>
      <c r="I28" s="116"/>
      <c r="J28" s="114">
        <v>1</v>
      </c>
      <c r="K28" s="116"/>
      <c r="L28" s="114">
        <v>0</v>
      </c>
      <c r="M28" s="236"/>
      <c r="N28" s="244">
        <v>839</v>
      </c>
      <c r="O28" s="209"/>
      <c r="P28" s="251">
        <v>14</v>
      </c>
      <c r="Q28" s="252"/>
      <c r="R28" s="209">
        <v>106</v>
      </c>
      <c r="S28" s="245"/>
      <c r="V28" s="25">
        <v>2016</v>
      </c>
      <c r="W28" s="2">
        <v>52</v>
      </c>
      <c r="X28" s="2">
        <v>141</v>
      </c>
      <c r="Y28" s="2">
        <v>4</v>
      </c>
    </row>
    <row r="29" spans="3:26" ht="24.95" customHeight="1" x14ac:dyDescent="0.2">
      <c r="C29" s="232">
        <v>2014</v>
      </c>
      <c r="D29" s="177">
        <v>244</v>
      </c>
      <c r="E29" s="114"/>
      <c r="F29" s="114">
        <v>181</v>
      </c>
      <c r="G29" s="116"/>
      <c r="H29" s="114">
        <v>11</v>
      </c>
      <c r="I29" s="116"/>
      <c r="J29" s="114">
        <v>0</v>
      </c>
      <c r="K29" s="116"/>
      <c r="L29" s="114">
        <v>1</v>
      </c>
      <c r="M29" s="236"/>
      <c r="N29" s="244">
        <v>717</v>
      </c>
      <c r="O29" s="209"/>
      <c r="P29" s="251">
        <v>14</v>
      </c>
      <c r="Q29" s="252"/>
      <c r="R29" s="209">
        <v>74</v>
      </c>
      <c r="S29" s="245"/>
      <c r="V29" s="25">
        <v>2017</v>
      </c>
      <c r="W29" s="2">
        <v>337</v>
      </c>
      <c r="X29" s="2">
        <v>159</v>
      </c>
      <c r="Y29" s="97" t="s">
        <v>164</v>
      </c>
    </row>
    <row r="30" spans="3:26" ht="24.95" customHeight="1" x14ac:dyDescent="0.2">
      <c r="C30" s="232">
        <v>2015</v>
      </c>
      <c r="D30" s="177">
        <v>266</v>
      </c>
      <c r="E30" s="114"/>
      <c r="F30" s="114">
        <v>234</v>
      </c>
      <c r="G30" s="116"/>
      <c r="H30" s="114">
        <v>3</v>
      </c>
      <c r="I30" s="116"/>
      <c r="J30" s="114">
        <v>0</v>
      </c>
      <c r="K30" s="116"/>
      <c r="L30" s="114">
        <v>0</v>
      </c>
      <c r="M30" s="236"/>
      <c r="N30" s="244">
        <v>1001</v>
      </c>
      <c r="O30" s="209"/>
      <c r="P30" s="251">
        <v>9</v>
      </c>
      <c r="Q30" s="252"/>
      <c r="R30" s="209">
        <v>112</v>
      </c>
      <c r="S30" s="245"/>
      <c r="V30" s="25">
        <v>2018</v>
      </c>
      <c r="W30" s="2">
        <v>307</v>
      </c>
      <c r="X30" s="2">
        <v>191</v>
      </c>
      <c r="Y30" s="2">
        <v>2</v>
      </c>
    </row>
    <row r="31" spans="3:26" ht="24.95" customHeight="1" x14ac:dyDescent="0.2">
      <c r="C31" s="232">
        <v>2016</v>
      </c>
      <c r="D31" s="177">
        <v>52</v>
      </c>
      <c r="E31" s="114"/>
      <c r="F31" s="114">
        <v>141</v>
      </c>
      <c r="G31" s="116"/>
      <c r="H31" s="114">
        <v>4</v>
      </c>
      <c r="I31" s="116"/>
      <c r="J31" s="114">
        <v>1</v>
      </c>
      <c r="K31" s="116"/>
      <c r="L31" s="114">
        <v>0</v>
      </c>
      <c r="M31" s="236"/>
      <c r="N31" s="244">
        <v>913</v>
      </c>
      <c r="O31" s="209"/>
      <c r="P31" s="251">
        <v>9</v>
      </c>
      <c r="Q31" s="252"/>
      <c r="R31" s="209">
        <v>97</v>
      </c>
      <c r="S31" s="245"/>
      <c r="V31" s="25">
        <v>2019</v>
      </c>
      <c r="W31" s="2">
        <v>266</v>
      </c>
      <c r="X31" s="2">
        <v>150</v>
      </c>
      <c r="Y31" s="2">
        <v>3</v>
      </c>
    </row>
    <row r="32" spans="3:26" ht="24.95" customHeight="1" x14ac:dyDescent="0.2">
      <c r="C32" s="232">
        <v>2017</v>
      </c>
      <c r="D32" s="177">
        <v>337</v>
      </c>
      <c r="E32" s="114"/>
      <c r="F32" s="114">
        <v>159</v>
      </c>
      <c r="G32" s="116"/>
      <c r="H32" s="114">
        <v>0</v>
      </c>
      <c r="I32" s="116"/>
      <c r="J32" s="114">
        <v>0</v>
      </c>
      <c r="K32" s="116"/>
      <c r="L32" s="114">
        <v>0</v>
      </c>
      <c r="M32" s="236"/>
      <c r="N32" s="244">
        <v>921</v>
      </c>
      <c r="O32" s="209"/>
      <c r="P32" s="251">
        <v>12</v>
      </c>
      <c r="Q32" s="252"/>
      <c r="R32" s="209">
        <v>139</v>
      </c>
      <c r="S32" s="245"/>
    </row>
    <row r="33" spans="3:19" ht="24.95" customHeight="1" x14ac:dyDescent="0.2">
      <c r="C33" s="232">
        <v>2018</v>
      </c>
      <c r="D33" s="177">
        <v>307</v>
      </c>
      <c r="E33" s="114"/>
      <c r="F33" s="114">
        <v>145</v>
      </c>
      <c r="G33" s="116"/>
      <c r="H33" s="114">
        <v>2</v>
      </c>
      <c r="I33" s="116"/>
      <c r="J33" s="114">
        <v>0</v>
      </c>
      <c r="K33" s="116"/>
      <c r="L33" s="114">
        <v>0</v>
      </c>
      <c r="M33" s="236"/>
      <c r="N33" s="244">
        <v>891</v>
      </c>
      <c r="O33" s="209"/>
      <c r="P33" s="251">
        <v>7</v>
      </c>
      <c r="Q33" s="252"/>
      <c r="R33" s="209">
        <v>176</v>
      </c>
      <c r="S33" s="245"/>
    </row>
    <row r="34" spans="3:19" ht="24.95" customHeight="1" x14ac:dyDescent="0.2">
      <c r="C34" s="232">
        <v>2019</v>
      </c>
      <c r="D34" s="177">
        <v>266</v>
      </c>
      <c r="E34" s="114"/>
      <c r="F34" s="114">
        <v>150</v>
      </c>
      <c r="G34" s="116"/>
      <c r="H34" s="114">
        <v>3</v>
      </c>
      <c r="I34" s="116"/>
      <c r="J34" s="114">
        <v>0</v>
      </c>
      <c r="K34" s="116"/>
      <c r="L34" s="114">
        <v>0</v>
      </c>
      <c r="M34" s="236"/>
      <c r="N34" s="244">
        <v>979</v>
      </c>
      <c r="O34" s="209"/>
      <c r="P34" s="251">
        <v>10</v>
      </c>
      <c r="Q34" s="252"/>
      <c r="R34" s="209">
        <v>154</v>
      </c>
      <c r="S34" s="245"/>
    </row>
    <row r="35" spans="3:19" ht="12" customHeight="1" thickBot="1" x14ac:dyDescent="0.25">
      <c r="C35" s="233"/>
      <c r="D35" s="237"/>
      <c r="E35" s="238"/>
      <c r="F35" s="238"/>
      <c r="G35" s="239"/>
      <c r="H35" s="238"/>
      <c r="I35" s="239"/>
      <c r="J35" s="238"/>
      <c r="K35" s="239"/>
      <c r="L35" s="238"/>
      <c r="M35" s="240"/>
      <c r="N35" s="246"/>
      <c r="O35" s="247"/>
      <c r="P35" s="253"/>
      <c r="Q35" s="254"/>
      <c r="R35" s="247"/>
      <c r="S35" s="248"/>
    </row>
    <row r="36" spans="3:19" s="3" customFormat="1" ht="28.5" customHeight="1" x14ac:dyDescent="0.2"/>
    <row r="37" spans="3:19" s="3" customFormat="1" ht="20.100000000000001" customHeight="1" x14ac:dyDescent="0.2">
      <c r="C37" s="6"/>
    </row>
    <row r="38" spans="3:19" s="3" customFormat="1" ht="20.100000000000001" customHeight="1" x14ac:dyDescent="0.2">
      <c r="C38" s="6"/>
    </row>
    <row r="39" spans="3:19" ht="20.100000000000001" customHeight="1" x14ac:dyDescent="0.2"/>
    <row r="40" spans="3:19" ht="20.100000000000001" customHeight="1" x14ac:dyDescent="0.2"/>
    <row r="41" spans="3:19" ht="20.100000000000001" customHeight="1" x14ac:dyDescent="0.2"/>
    <row r="42" spans="3:19" ht="20.100000000000001" customHeight="1" x14ac:dyDescent="0.2"/>
    <row r="43" spans="3:19" ht="20.100000000000001" customHeight="1" x14ac:dyDescent="0.2"/>
    <row r="44" spans="3:19" ht="20.100000000000001" customHeight="1" x14ac:dyDescent="0.2"/>
    <row r="45" spans="3:19" ht="20.100000000000001" customHeight="1" x14ac:dyDescent="0.2"/>
    <row r="46" spans="3:19" ht="20.100000000000001" customHeight="1" x14ac:dyDescent="0.2"/>
    <row r="47" spans="3:19" ht="20.100000000000001" customHeight="1" x14ac:dyDescent="0.2"/>
    <row r="48" spans="3:19" ht="20.100000000000001" customHeight="1" x14ac:dyDescent="0.2"/>
    <row r="49" spans="3:19" ht="20.100000000000001" customHeight="1" x14ac:dyDescent="0.2"/>
    <row r="50" spans="3:19" ht="20.100000000000001" customHeight="1" x14ac:dyDescent="0.2"/>
    <row r="51" spans="3:19" ht="20.100000000000001" customHeight="1" x14ac:dyDescent="0.2"/>
    <row r="52" spans="3:19" ht="20.100000000000001" customHeight="1" x14ac:dyDescent="0.2"/>
    <row r="53" spans="3:19" ht="20.100000000000001" customHeight="1" x14ac:dyDescent="0.2"/>
    <row r="54" spans="3:19" ht="20.100000000000001" customHeight="1" x14ac:dyDescent="0.2"/>
    <row r="55" spans="3:19" ht="20.100000000000001" customHeight="1" x14ac:dyDescent="0.2"/>
    <row r="56" spans="3:19" ht="20.100000000000001" customHeight="1" x14ac:dyDescent="0.2"/>
    <row r="57" spans="3:19" ht="19.5" customHeight="1" x14ac:dyDescent="0.2"/>
    <row r="58" spans="3:19" ht="82.5" customHeight="1" x14ac:dyDescent="0.25">
      <c r="C58" s="349" t="s">
        <v>196</v>
      </c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</row>
    <row r="60" spans="3:19" ht="18" x14ac:dyDescent="0.2">
      <c r="R60" s="363"/>
      <c r="S60" s="363"/>
    </row>
  </sheetData>
  <mergeCells count="15">
    <mergeCell ref="R60:S60"/>
    <mergeCell ref="C1:S1"/>
    <mergeCell ref="P5:Q7"/>
    <mergeCell ref="C4:S4"/>
    <mergeCell ref="J6:K7"/>
    <mergeCell ref="C5:C7"/>
    <mergeCell ref="C3:S3"/>
    <mergeCell ref="D5:M5"/>
    <mergeCell ref="R5:S7"/>
    <mergeCell ref="F6:G7"/>
    <mergeCell ref="D6:E7"/>
    <mergeCell ref="N5:O7"/>
    <mergeCell ref="L6:M7"/>
    <mergeCell ref="H6:I7"/>
    <mergeCell ref="C58:R58"/>
  </mergeCells>
  <phoneticPr fontId="11" type="noConversion"/>
  <printOptions horizontalCentered="1" verticalCentered="1"/>
  <pageMargins left="0" right="0" top="0" bottom="0" header="0" footer="0"/>
  <pageSetup paperSize="9" scale="52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3:Q46"/>
  <sheetViews>
    <sheetView showGridLines="0" view="pageBreakPreview" topLeftCell="A14" zoomScaleNormal="64" zoomScaleSheetLayoutView="100" zoomScalePageLayoutView="64" workbookViewId="0">
      <selection activeCell="J20" sqref="J20"/>
    </sheetView>
  </sheetViews>
  <sheetFormatPr baseColWidth="10" defaultColWidth="11.42578125" defaultRowHeight="12.75" x14ac:dyDescent="0.2"/>
  <cols>
    <col min="1" max="1" width="6" style="2" customWidth="1"/>
    <col min="2" max="2" width="20.7109375" style="2" customWidth="1"/>
    <col min="3" max="3" width="14" style="2" customWidth="1"/>
    <col min="4" max="4" width="5.7109375" style="2" customWidth="1"/>
    <col min="5" max="5" width="15.7109375" style="2" customWidth="1"/>
    <col min="6" max="6" width="5.7109375" style="2" customWidth="1"/>
    <col min="7" max="7" width="16.42578125" style="2" customWidth="1"/>
    <col min="8" max="8" width="10.7109375" style="2" customWidth="1"/>
    <col min="9" max="9" width="16.7109375" style="2" customWidth="1"/>
    <col min="10" max="10" width="5.7109375" style="2" customWidth="1"/>
    <col min="11" max="11" width="11" style="2" customWidth="1"/>
    <col min="12" max="12" width="7.85546875" style="2" customWidth="1"/>
    <col min="13" max="13" width="4.42578125" style="2" customWidth="1"/>
    <col min="14" max="15" width="15" style="2" customWidth="1"/>
    <col min="16" max="16384" width="11.42578125" style="2"/>
  </cols>
  <sheetData>
    <row r="3" spans="2:17" s="54" customFormat="1" ht="20.25" x14ac:dyDescent="0.2">
      <c r="B3" s="324" t="s">
        <v>205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N3" s="49"/>
      <c r="O3" s="49"/>
      <c r="P3" s="49"/>
    </row>
    <row r="4" spans="2:17" ht="18" x14ac:dyDescent="0.2">
      <c r="B4" s="367" t="s">
        <v>42</v>
      </c>
      <c r="C4" s="367"/>
      <c r="D4" s="367"/>
      <c r="E4" s="367"/>
      <c r="F4" s="367"/>
      <c r="G4" s="367"/>
      <c r="H4" s="78"/>
      <c r="I4" s="78"/>
      <c r="J4" s="78"/>
      <c r="K4" s="78"/>
      <c r="L4" s="78"/>
      <c r="M4" s="8"/>
      <c r="N4" s="8"/>
      <c r="O4" s="8"/>
      <c r="P4" s="8"/>
    </row>
    <row r="5" spans="2:17" ht="53.25" customHeight="1" x14ac:dyDescent="0.2">
      <c r="B5" s="326" t="s">
        <v>137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</row>
    <row r="6" spans="2:17" s="13" customFormat="1" ht="30" customHeight="1" thickBot="1" x14ac:dyDescent="0.25">
      <c r="B6" s="366">
        <v>2019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</row>
    <row r="7" spans="2:17" ht="41.25" customHeight="1" thickBot="1" x14ac:dyDescent="0.25">
      <c r="B7" s="336" t="s">
        <v>3</v>
      </c>
      <c r="C7" s="338" t="s">
        <v>38</v>
      </c>
      <c r="D7" s="338"/>
      <c r="E7" s="338"/>
      <c r="F7" s="338"/>
      <c r="G7" s="338"/>
      <c r="H7" s="338"/>
      <c r="I7" s="338" t="s">
        <v>75</v>
      </c>
      <c r="J7" s="338"/>
      <c r="K7" s="338" t="s">
        <v>93</v>
      </c>
      <c r="L7" s="338"/>
      <c r="N7" s="57"/>
      <c r="O7" s="57"/>
      <c r="P7" s="57"/>
      <c r="Q7" s="57"/>
    </row>
    <row r="8" spans="2:17" ht="33" customHeight="1" thickBot="1" x14ac:dyDescent="0.25">
      <c r="B8" s="336"/>
      <c r="C8" s="337" t="s">
        <v>18</v>
      </c>
      <c r="D8" s="337"/>
      <c r="E8" s="337" t="s">
        <v>2</v>
      </c>
      <c r="F8" s="337"/>
      <c r="G8" s="337" t="s">
        <v>74</v>
      </c>
      <c r="H8" s="337"/>
      <c r="I8" s="337"/>
      <c r="J8" s="337"/>
      <c r="K8" s="337"/>
      <c r="L8" s="337"/>
      <c r="N8" s="57"/>
      <c r="O8" s="57"/>
      <c r="P8" s="57"/>
      <c r="Q8" s="57"/>
    </row>
    <row r="9" spans="2:17" ht="10.5" customHeight="1" x14ac:dyDescent="0.2">
      <c r="B9" s="255"/>
      <c r="C9" s="258"/>
      <c r="D9" s="259"/>
      <c r="E9" s="259"/>
      <c r="F9" s="259"/>
      <c r="G9" s="259"/>
      <c r="H9" s="259"/>
      <c r="I9" s="263"/>
      <c r="J9" s="264"/>
      <c r="K9" s="259"/>
      <c r="L9" s="260"/>
      <c r="N9" s="57"/>
      <c r="O9" s="57"/>
      <c r="P9" s="57"/>
      <c r="Q9" s="57"/>
    </row>
    <row r="10" spans="2:17" ht="20.100000000000001" customHeight="1" x14ac:dyDescent="0.2">
      <c r="B10" s="256" t="s">
        <v>25</v>
      </c>
      <c r="C10" s="163">
        <v>7</v>
      </c>
      <c r="D10" s="155"/>
      <c r="E10" s="155">
        <v>1</v>
      </c>
      <c r="F10" s="155"/>
      <c r="G10" s="155">
        <v>0</v>
      </c>
      <c r="H10" s="155"/>
      <c r="I10" s="265">
        <v>24</v>
      </c>
      <c r="J10" s="266"/>
      <c r="K10" s="155">
        <v>7</v>
      </c>
      <c r="L10" s="261"/>
      <c r="N10" s="57"/>
      <c r="O10" s="57"/>
      <c r="P10" s="57"/>
      <c r="Q10" s="57"/>
    </row>
    <row r="11" spans="2:17" ht="20.100000000000001" customHeight="1" x14ac:dyDescent="0.2">
      <c r="B11" s="256" t="s">
        <v>26</v>
      </c>
      <c r="C11" s="163">
        <v>5</v>
      </c>
      <c r="D11" s="155"/>
      <c r="E11" s="155">
        <v>1</v>
      </c>
      <c r="F11" s="155"/>
      <c r="G11" s="155">
        <v>0</v>
      </c>
      <c r="H11" s="155"/>
      <c r="I11" s="265">
        <v>26</v>
      </c>
      <c r="J11" s="266"/>
      <c r="K11" s="155">
        <v>7</v>
      </c>
      <c r="L11" s="261"/>
      <c r="N11" s="57"/>
      <c r="O11" s="57"/>
      <c r="P11" s="57"/>
      <c r="Q11" s="57"/>
    </row>
    <row r="12" spans="2:17" ht="20.100000000000001" customHeight="1" x14ac:dyDescent="0.2">
      <c r="B12" s="256" t="s">
        <v>27</v>
      </c>
      <c r="C12" s="163">
        <v>2</v>
      </c>
      <c r="D12" s="155"/>
      <c r="E12" s="155">
        <v>0</v>
      </c>
      <c r="F12" s="155"/>
      <c r="G12" s="155">
        <v>0</v>
      </c>
      <c r="H12" s="155"/>
      <c r="I12" s="265">
        <v>28</v>
      </c>
      <c r="J12" s="266"/>
      <c r="K12" s="155">
        <v>5</v>
      </c>
      <c r="L12" s="261"/>
      <c r="N12" s="57"/>
      <c r="O12" s="57"/>
      <c r="P12" s="57"/>
      <c r="Q12" s="57"/>
    </row>
    <row r="13" spans="2:17" ht="20.100000000000001" customHeight="1" x14ac:dyDescent="0.2">
      <c r="B13" s="256" t="s">
        <v>28</v>
      </c>
      <c r="C13" s="163">
        <v>6</v>
      </c>
      <c r="D13" s="155"/>
      <c r="E13" s="155">
        <v>0</v>
      </c>
      <c r="F13" s="155"/>
      <c r="G13" s="155">
        <v>0</v>
      </c>
      <c r="H13" s="155"/>
      <c r="I13" s="265">
        <v>25</v>
      </c>
      <c r="J13" s="266"/>
      <c r="K13" s="155">
        <v>5</v>
      </c>
      <c r="L13" s="261"/>
      <c r="N13" s="57"/>
      <c r="O13" s="57"/>
      <c r="P13" s="57"/>
      <c r="Q13" s="57"/>
    </row>
    <row r="14" spans="2:17" ht="20.100000000000001" customHeight="1" x14ac:dyDescent="0.2">
      <c r="B14" s="256" t="s">
        <v>29</v>
      </c>
      <c r="C14" s="163">
        <v>0</v>
      </c>
      <c r="D14" s="155"/>
      <c r="E14" s="155">
        <v>1</v>
      </c>
      <c r="F14" s="155"/>
      <c r="G14" s="155">
        <v>0</v>
      </c>
      <c r="H14" s="155"/>
      <c r="I14" s="265">
        <v>26</v>
      </c>
      <c r="J14" s="266"/>
      <c r="K14" s="155">
        <v>5</v>
      </c>
      <c r="L14" s="261"/>
      <c r="N14" s="57"/>
      <c r="O14" s="57"/>
      <c r="P14" s="57"/>
      <c r="Q14" s="57"/>
    </row>
    <row r="15" spans="2:17" ht="20.100000000000001" customHeight="1" x14ac:dyDescent="0.2">
      <c r="B15" s="256" t="s">
        <v>30</v>
      </c>
      <c r="C15" s="163">
        <v>1</v>
      </c>
      <c r="D15" s="155"/>
      <c r="E15" s="155">
        <v>1</v>
      </c>
      <c r="F15" s="155"/>
      <c r="G15" s="155">
        <v>0</v>
      </c>
      <c r="H15" s="155"/>
      <c r="I15" s="265">
        <v>27</v>
      </c>
      <c r="J15" s="266"/>
      <c r="K15" s="155">
        <v>4</v>
      </c>
      <c r="L15" s="261"/>
      <c r="N15" s="57"/>
      <c r="O15" s="57"/>
      <c r="P15" s="57"/>
      <c r="Q15" s="57"/>
    </row>
    <row r="16" spans="2:17" ht="20.100000000000001" customHeight="1" x14ac:dyDescent="0.2">
      <c r="B16" s="256" t="s">
        <v>31</v>
      </c>
      <c r="C16" s="163">
        <v>1</v>
      </c>
      <c r="D16" s="155"/>
      <c r="E16" s="155">
        <v>0</v>
      </c>
      <c r="F16" s="155"/>
      <c r="G16" s="155">
        <v>0</v>
      </c>
      <c r="H16" s="155"/>
      <c r="I16" s="265">
        <v>31</v>
      </c>
      <c r="J16" s="266"/>
      <c r="K16" s="155">
        <v>8</v>
      </c>
      <c r="L16" s="261"/>
      <c r="N16" s="57"/>
      <c r="O16" s="57"/>
      <c r="P16" s="57"/>
      <c r="Q16" s="57"/>
    </row>
    <row r="17" spans="2:17" ht="20.100000000000001" customHeight="1" x14ac:dyDescent="0.2">
      <c r="B17" s="256" t="s">
        <v>32</v>
      </c>
      <c r="C17" s="163">
        <v>1</v>
      </c>
      <c r="D17" s="155"/>
      <c r="E17" s="155">
        <v>0</v>
      </c>
      <c r="F17" s="155"/>
      <c r="G17" s="155">
        <v>0</v>
      </c>
      <c r="H17" s="155"/>
      <c r="I17" s="265">
        <v>27</v>
      </c>
      <c r="J17" s="266"/>
      <c r="K17" s="155">
        <v>6</v>
      </c>
      <c r="L17" s="261"/>
      <c r="N17" s="85" t="s">
        <v>1</v>
      </c>
      <c r="O17" s="85" t="s">
        <v>20</v>
      </c>
      <c r="P17" s="57" t="s">
        <v>74</v>
      </c>
      <c r="Q17" s="57"/>
    </row>
    <row r="18" spans="2:17" ht="20.100000000000001" customHeight="1" x14ac:dyDescent="0.2">
      <c r="B18" s="256" t="s">
        <v>33</v>
      </c>
      <c r="C18" s="163">
        <v>1</v>
      </c>
      <c r="D18" s="155"/>
      <c r="E18" s="155">
        <v>0</v>
      </c>
      <c r="F18" s="155"/>
      <c r="G18" s="155">
        <v>0</v>
      </c>
      <c r="H18" s="155"/>
      <c r="I18" s="265">
        <v>29</v>
      </c>
      <c r="J18" s="266"/>
      <c r="K18" s="155">
        <v>7</v>
      </c>
      <c r="L18" s="261"/>
      <c r="N18" s="103">
        <f>C23</f>
        <v>30</v>
      </c>
      <c r="O18" s="103">
        <f>E23</f>
        <v>5</v>
      </c>
      <c r="P18" s="57">
        <v>1</v>
      </c>
      <c r="Q18" s="57"/>
    </row>
    <row r="19" spans="2:17" ht="20.100000000000001" customHeight="1" x14ac:dyDescent="0.2">
      <c r="B19" s="256" t="s">
        <v>34</v>
      </c>
      <c r="C19" s="163">
        <v>3</v>
      </c>
      <c r="D19" s="155"/>
      <c r="E19" s="155">
        <v>0</v>
      </c>
      <c r="F19" s="155"/>
      <c r="G19" s="155">
        <v>1</v>
      </c>
      <c r="H19" s="155"/>
      <c r="I19" s="265">
        <v>29</v>
      </c>
      <c r="J19" s="266"/>
      <c r="K19" s="155">
        <v>7</v>
      </c>
      <c r="L19" s="261"/>
      <c r="N19" s="85"/>
      <c r="O19" s="85"/>
      <c r="P19" s="57"/>
      <c r="Q19" s="57"/>
    </row>
    <row r="20" spans="2:17" ht="20.100000000000001" customHeight="1" x14ac:dyDescent="0.2">
      <c r="B20" s="256" t="s">
        <v>35</v>
      </c>
      <c r="C20" s="163">
        <v>0</v>
      </c>
      <c r="D20" s="155"/>
      <c r="E20" s="155">
        <v>0</v>
      </c>
      <c r="F20" s="155"/>
      <c r="G20" s="155">
        <v>0</v>
      </c>
      <c r="H20" s="155"/>
      <c r="I20" s="265">
        <v>29</v>
      </c>
      <c r="J20" s="266"/>
      <c r="K20" s="155">
        <v>11</v>
      </c>
      <c r="L20" s="261"/>
      <c r="N20" s="85"/>
      <c r="O20" s="85"/>
      <c r="P20" s="57"/>
      <c r="Q20" s="57"/>
    </row>
    <row r="21" spans="2:17" ht="20.100000000000001" customHeight="1" x14ac:dyDescent="0.2">
      <c r="B21" s="256" t="s">
        <v>36</v>
      </c>
      <c r="C21" s="163">
        <v>3</v>
      </c>
      <c r="D21" s="155"/>
      <c r="E21" s="155">
        <v>1</v>
      </c>
      <c r="F21" s="155"/>
      <c r="G21" s="155">
        <v>0</v>
      </c>
      <c r="H21" s="155"/>
      <c r="I21" s="265">
        <v>34</v>
      </c>
      <c r="J21" s="266"/>
      <c r="K21" s="155">
        <v>7</v>
      </c>
      <c r="L21" s="261"/>
      <c r="P21" s="102"/>
      <c r="Q21" s="101"/>
    </row>
    <row r="22" spans="2:17" ht="8.25" customHeight="1" thickBot="1" x14ac:dyDescent="0.25">
      <c r="B22" s="257"/>
      <c r="C22" s="165"/>
      <c r="D22" s="166"/>
      <c r="E22" s="166"/>
      <c r="F22" s="166"/>
      <c r="G22" s="166"/>
      <c r="H22" s="166"/>
      <c r="I22" s="267"/>
      <c r="J22" s="268"/>
      <c r="K22" s="166"/>
      <c r="L22" s="262"/>
      <c r="P22" s="101"/>
      <c r="Q22" s="101"/>
    </row>
    <row r="23" spans="2:17" ht="9" customHeight="1" x14ac:dyDescent="0.2">
      <c r="B23" s="336" t="s">
        <v>16</v>
      </c>
      <c r="C23" s="368">
        <f>SUM(C9:C22)</f>
        <v>30</v>
      </c>
      <c r="D23" s="269"/>
      <c r="E23" s="372">
        <f>SUM(E10:E22)</f>
        <v>5</v>
      </c>
      <c r="F23" s="269"/>
      <c r="G23" s="372">
        <f>SUM(G10:G22)</f>
        <v>1</v>
      </c>
      <c r="H23" s="370"/>
      <c r="I23" s="373">
        <f>SUM(I9:I22)</f>
        <v>335</v>
      </c>
      <c r="J23" s="157"/>
      <c r="K23" s="368">
        <f>SUM(K9:K22)</f>
        <v>79</v>
      </c>
      <c r="L23" s="373"/>
      <c r="P23" s="57"/>
      <c r="Q23" s="57"/>
    </row>
    <row r="24" spans="2:17" ht="21.75" customHeight="1" x14ac:dyDescent="0.2">
      <c r="B24" s="336"/>
      <c r="C24" s="369"/>
      <c r="D24" s="157"/>
      <c r="E24" s="373"/>
      <c r="F24" s="157"/>
      <c r="G24" s="373"/>
      <c r="H24" s="371"/>
      <c r="I24" s="373"/>
      <c r="J24" s="157"/>
      <c r="K24" s="369"/>
      <c r="L24" s="373"/>
      <c r="P24" s="57"/>
      <c r="Q24" s="57"/>
    </row>
    <row r="25" spans="2:17" ht="34.5" customHeight="1" x14ac:dyDescent="0.2">
      <c r="B25" s="10"/>
      <c r="C25" s="15"/>
      <c r="D25" s="15"/>
      <c r="E25" s="15"/>
      <c r="F25" s="15"/>
      <c r="G25" s="15"/>
      <c r="H25" s="15"/>
      <c r="I25" s="15"/>
      <c r="J25" s="15"/>
      <c r="K25" s="15"/>
      <c r="L25" s="15"/>
      <c r="N25" s="57"/>
      <c r="O25" s="101" t="s">
        <v>75</v>
      </c>
      <c r="P25" s="101" t="s">
        <v>93</v>
      </c>
      <c r="Q25" s="57"/>
    </row>
    <row r="26" spans="2:17" ht="18" customHeight="1" x14ac:dyDescent="0.2">
      <c r="B26" s="9"/>
      <c r="C26" s="15"/>
      <c r="D26" s="15"/>
      <c r="E26" s="15"/>
      <c r="F26" s="15"/>
      <c r="G26" s="15"/>
      <c r="H26" s="15"/>
      <c r="I26" s="15"/>
      <c r="J26" s="15"/>
      <c r="K26" s="15"/>
      <c r="L26" s="15"/>
      <c r="N26" s="57"/>
      <c r="O26" s="121">
        <f>I23</f>
        <v>335</v>
      </c>
      <c r="P26" s="121">
        <f>K23</f>
        <v>79</v>
      </c>
      <c r="Q26" s="57"/>
    </row>
    <row r="27" spans="2:17" ht="18" customHeight="1" x14ac:dyDescent="0.2">
      <c r="C27" s="14"/>
      <c r="D27" s="14"/>
      <c r="E27" s="14"/>
      <c r="F27" s="14"/>
      <c r="G27" s="14"/>
      <c r="H27" s="14"/>
      <c r="I27" s="14"/>
      <c r="J27" s="14"/>
      <c r="K27" s="14"/>
      <c r="L27" s="14"/>
      <c r="O27" s="85"/>
      <c r="P27" s="85"/>
    </row>
    <row r="28" spans="2:17" ht="18" customHeigh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2:17" ht="18" customHeight="1" x14ac:dyDescent="0.2"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2:17" ht="18" customHeight="1" x14ac:dyDescent="0.2"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2:17" ht="18" customHeight="1" x14ac:dyDescent="0.2">
      <c r="B31" s="12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2:17" ht="18" customHeight="1" x14ac:dyDescent="0.2">
      <c r="B32" s="12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2:12" ht="18" customHeight="1" x14ac:dyDescent="0.2">
      <c r="B33" s="12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2:12" ht="18" customHeight="1" x14ac:dyDescent="0.2">
      <c r="B34" s="12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2:12" ht="18" customHeight="1" x14ac:dyDescent="0.2">
      <c r="B35" s="12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2:12" ht="18" customHeight="1" x14ac:dyDescent="0.2">
      <c r="B36" s="12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2:12" ht="18" customHeight="1" x14ac:dyDescent="0.2">
      <c r="B37" s="12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8" customHeight="1" x14ac:dyDescent="0.2">
      <c r="B38" s="12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2:12" ht="18" customHeight="1" x14ac:dyDescent="0.2">
      <c r="B39" s="12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2:12" ht="18" customHeight="1" x14ac:dyDescent="0.2">
      <c r="B40" s="12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 ht="69" customHeight="1" x14ac:dyDescent="0.25">
      <c r="B41" s="374" t="s">
        <v>189</v>
      </c>
      <c r="C41" s="374"/>
      <c r="D41" s="374"/>
      <c r="E41" s="374"/>
      <c r="F41" s="374"/>
      <c r="G41" s="374"/>
      <c r="H41" s="374"/>
      <c r="I41" s="374"/>
      <c r="J41" s="374"/>
      <c r="K41" s="374"/>
      <c r="L41" s="374"/>
    </row>
    <row r="42" spans="2:12" ht="15" x14ac:dyDescent="0.2">
      <c r="B42" s="41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2:12" s="16" customFormat="1" ht="12.75" customHeight="1" x14ac:dyDescent="0.2">
      <c r="B43" s="41"/>
    </row>
    <row r="44" spans="2:12" s="16" customFormat="1" ht="12" x14ac:dyDescent="0.2">
      <c r="B44" s="17"/>
    </row>
    <row r="45" spans="2:12" s="16" customFormat="1" ht="12" x14ac:dyDescent="0.2"/>
    <row r="46" spans="2:12" ht="19.5" x14ac:dyDescent="0.2">
      <c r="L46" s="18"/>
    </row>
  </sheetData>
  <mergeCells count="20">
    <mergeCell ref="C23:C24"/>
    <mergeCell ref="H23:H24"/>
    <mergeCell ref="G23:G24"/>
    <mergeCell ref="E23:E24"/>
    <mergeCell ref="B41:L41"/>
    <mergeCell ref="I23:I24"/>
    <mergeCell ref="L23:L24"/>
    <mergeCell ref="K23:K24"/>
    <mergeCell ref="B23:B24"/>
    <mergeCell ref="B3:L3"/>
    <mergeCell ref="B7:B8"/>
    <mergeCell ref="C7:H7"/>
    <mergeCell ref="B6:L6"/>
    <mergeCell ref="B4:G4"/>
    <mergeCell ref="B5:L5"/>
    <mergeCell ref="K7:L8"/>
    <mergeCell ref="I7:J8"/>
    <mergeCell ref="G8:H8"/>
    <mergeCell ref="E8:F8"/>
    <mergeCell ref="C8:D8"/>
  </mergeCells>
  <phoneticPr fontId="11" type="noConversion"/>
  <printOptions horizontalCentered="1" verticalCentered="1"/>
  <pageMargins left="0" right="0" top="0" bottom="0" header="0" footer="0"/>
  <pageSetup paperSize="9" scale="70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C2:W51"/>
  <sheetViews>
    <sheetView showGridLines="0" view="pageBreakPreview" zoomScaleNormal="73" zoomScaleSheetLayoutView="100" zoomScalePageLayoutView="73" workbookViewId="0">
      <selection activeCell="M22" sqref="M22"/>
    </sheetView>
  </sheetViews>
  <sheetFormatPr baseColWidth="10" defaultColWidth="11.42578125" defaultRowHeight="12.75" x14ac:dyDescent="0.2"/>
  <cols>
    <col min="1" max="1" width="11.42578125" style="2"/>
    <col min="2" max="2" width="3.140625" style="2" customWidth="1"/>
    <col min="3" max="3" width="20.7109375" style="2" customWidth="1"/>
    <col min="4" max="4" width="14.7109375" style="2" customWidth="1"/>
    <col min="5" max="5" width="7.7109375" style="2" customWidth="1"/>
    <col min="6" max="6" width="12.7109375" style="2" customWidth="1"/>
    <col min="7" max="7" width="7.7109375" style="2" customWidth="1"/>
    <col min="8" max="8" width="17" style="2" customWidth="1"/>
    <col min="9" max="9" width="7.7109375" style="2" customWidth="1"/>
    <col min="10" max="10" width="14.7109375" style="2" customWidth="1"/>
    <col min="11" max="11" width="7.7109375" style="2" customWidth="1"/>
    <col min="12" max="12" width="14.7109375" style="2" customWidth="1"/>
    <col min="13" max="13" width="7.7109375" style="2" customWidth="1"/>
    <col min="14" max="14" width="3.7109375" style="2" customWidth="1"/>
    <col min="15" max="16" width="10.7109375" style="2" customWidth="1"/>
    <col min="17" max="16384" width="11.42578125" style="2"/>
  </cols>
  <sheetData>
    <row r="2" spans="3:23" ht="20.25" customHeight="1" x14ac:dyDescent="0.2">
      <c r="C2" s="324" t="s">
        <v>206</v>
      </c>
      <c r="D2" s="324"/>
      <c r="E2" s="324"/>
      <c r="F2" s="324"/>
      <c r="G2" s="324"/>
      <c r="H2" s="324"/>
      <c r="I2" s="324"/>
      <c r="J2" s="324"/>
      <c r="K2" s="324"/>
      <c r="L2" s="324"/>
      <c r="M2" s="324"/>
      <c r="O2" s="7"/>
      <c r="P2" s="7"/>
      <c r="Q2" s="7"/>
    </row>
    <row r="3" spans="3:23" ht="30" customHeight="1" x14ac:dyDescent="0.2">
      <c r="C3" s="29" t="s">
        <v>124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8"/>
      <c r="O3" s="8"/>
      <c r="P3" s="8"/>
      <c r="Q3" s="8"/>
    </row>
    <row r="4" spans="3:23" ht="56.25" customHeight="1" x14ac:dyDescent="0.2">
      <c r="C4" s="326" t="s">
        <v>94</v>
      </c>
      <c r="D4" s="326"/>
      <c r="E4" s="326"/>
      <c r="F4" s="326"/>
      <c r="G4" s="326"/>
      <c r="H4" s="326"/>
      <c r="I4" s="326"/>
      <c r="J4" s="326"/>
      <c r="K4" s="326"/>
      <c r="L4" s="326"/>
      <c r="M4" s="326"/>
    </row>
    <row r="5" spans="3:23" s="13" customFormat="1" ht="24.75" customHeight="1" thickBot="1" x14ac:dyDescent="0.25">
      <c r="C5" s="366">
        <v>2019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</row>
    <row r="6" spans="3:23" ht="35.25" customHeight="1" thickBot="1" x14ac:dyDescent="0.25">
      <c r="C6" s="336" t="s">
        <v>3</v>
      </c>
      <c r="D6" s="338" t="s">
        <v>87</v>
      </c>
      <c r="E6" s="338"/>
      <c r="F6" s="338"/>
      <c r="G6" s="338"/>
      <c r="H6" s="338"/>
      <c r="I6" s="338"/>
      <c r="J6" s="345" t="s">
        <v>75</v>
      </c>
      <c r="K6" s="345"/>
      <c r="L6" s="345" t="s">
        <v>93</v>
      </c>
      <c r="M6" s="345"/>
    </row>
    <row r="7" spans="3:23" ht="35.25" customHeight="1" thickBot="1" x14ac:dyDescent="0.25">
      <c r="C7" s="377"/>
      <c r="D7" s="341" t="s">
        <v>18</v>
      </c>
      <c r="E7" s="341"/>
      <c r="F7" s="341" t="s">
        <v>2</v>
      </c>
      <c r="G7" s="341"/>
      <c r="H7" s="341" t="s">
        <v>74</v>
      </c>
      <c r="I7" s="341"/>
      <c r="J7" s="341"/>
      <c r="K7" s="341"/>
      <c r="L7" s="341"/>
      <c r="M7" s="341"/>
    </row>
    <row r="8" spans="3:23" ht="10.5" customHeight="1" x14ac:dyDescent="0.2">
      <c r="C8" s="255"/>
      <c r="D8" s="272"/>
      <c r="E8" s="273"/>
      <c r="F8" s="273"/>
      <c r="G8" s="273"/>
      <c r="H8" s="273"/>
      <c r="I8" s="273"/>
      <c r="J8" s="274"/>
      <c r="K8" s="275"/>
      <c r="L8" s="279"/>
      <c r="M8" s="276"/>
    </row>
    <row r="9" spans="3:23" ht="24.95" customHeight="1" x14ac:dyDescent="0.2">
      <c r="C9" s="256" t="s">
        <v>25</v>
      </c>
      <c r="D9" s="163">
        <v>19</v>
      </c>
      <c r="E9" s="155"/>
      <c r="F9" s="155">
        <v>1</v>
      </c>
      <c r="G9" s="155"/>
      <c r="H9" s="155">
        <v>0</v>
      </c>
      <c r="I9" s="155"/>
      <c r="J9" s="265">
        <v>86</v>
      </c>
      <c r="K9" s="155"/>
      <c r="L9" s="280">
        <v>9</v>
      </c>
      <c r="M9" s="245"/>
      <c r="O9" s="57"/>
      <c r="P9" s="57"/>
      <c r="Q9" s="57"/>
      <c r="R9" s="57"/>
      <c r="S9" s="57"/>
      <c r="T9" s="57"/>
    </row>
    <row r="10" spans="3:23" ht="24.95" customHeight="1" x14ac:dyDescent="0.2">
      <c r="C10" s="256" t="s">
        <v>26</v>
      </c>
      <c r="D10" s="163">
        <v>12</v>
      </c>
      <c r="E10" s="155"/>
      <c r="F10" s="155">
        <v>1</v>
      </c>
      <c r="G10" s="155"/>
      <c r="H10" s="155">
        <v>0</v>
      </c>
      <c r="I10" s="155"/>
      <c r="J10" s="265">
        <v>73</v>
      </c>
      <c r="K10" s="155"/>
      <c r="L10" s="280">
        <v>10</v>
      </c>
      <c r="M10" s="245"/>
      <c r="O10" s="57"/>
      <c r="P10" s="57"/>
      <c r="Q10" s="57"/>
      <c r="R10" s="57"/>
      <c r="S10" s="57"/>
      <c r="T10" s="57"/>
    </row>
    <row r="11" spans="3:23" ht="24.95" customHeight="1" x14ac:dyDescent="0.2">
      <c r="C11" s="256" t="s">
        <v>27</v>
      </c>
      <c r="D11" s="163">
        <v>11</v>
      </c>
      <c r="E11" s="155"/>
      <c r="F11" s="155">
        <v>1</v>
      </c>
      <c r="G11" s="155"/>
      <c r="H11" s="155">
        <v>0</v>
      </c>
      <c r="I11" s="155"/>
      <c r="J11" s="265">
        <v>94</v>
      </c>
      <c r="K11" s="155"/>
      <c r="L11" s="280">
        <v>7</v>
      </c>
      <c r="M11" s="245"/>
      <c r="O11" s="57"/>
      <c r="P11" s="91" t="s">
        <v>95</v>
      </c>
      <c r="Q11" s="92"/>
      <c r="R11" s="92"/>
      <c r="S11" s="92"/>
      <c r="T11" s="92"/>
      <c r="U11" s="92"/>
      <c r="V11" s="93"/>
      <c r="W11" s="55"/>
    </row>
    <row r="12" spans="3:23" ht="24.95" customHeight="1" x14ac:dyDescent="0.2">
      <c r="C12" s="256" t="s">
        <v>28</v>
      </c>
      <c r="D12" s="163">
        <v>18</v>
      </c>
      <c r="E12" s="155"/>
      <c r="F12" s="155">
        <v>0</v>
      </c>
      <c r="G12" s="155"/>
      <c r="H12" s="155">
        <v>0</v>
      </c>
      <c r="I12" s="155"/>
      <c r="J12" s="265">
        <v>80</v>
      </c>
      <c r="K12" s="155"/>
      <c r="L12" s="280">
        <v>7</v>
      </c>
      <c r="M12" s="245"/>
      <c r="O12" s="57"/>
      <c r="P12" s="92"/>
      <c r="Q12" s="92" t="s">
        <v>18</v>
      </c>
      <c r="R12" s="92" t="s">
        <v>20</v>
      </c>
      <c r="S12" s="92" t="s">
        <v>74</v>
      </c>
      <c r="T12" s="92"/>
      <c r="U12" s="92"/>
      <c r="V12" s="93"/>
      <c r="W12" s="55"/>
    </row>
    <row r="13" spans="3:23" ht="24.95" customHeight="1" x14ac:dyDescent="0.2">
      <c r="C13" s="256" t="s">
        <v>29</v>
      </c>
      <c r="D13" s="163">
        <v>5</v>
      </c>
      <c r="E13" s="155"/>
      <c r="F13" s="155">
        <v>1</v>
      </c>
      <c r="G13" s="155"/>
      <c r="H13" s="155">
        <v>0</v>
      </c>
      <c r="I13" s="155"/>
      <c r="J13" s="265">
        <v>62</v>
      </c>
      <c r="K13" s="155"/>
      <c r="L13" s="280">
        <v>9</v>
      </c>
      <c r="M13" s="245"/>
      <c r="O13" s="57"/>
      <c r="P13" s="92"/>
      <c r="Q13" s="94">
        <f>D21</f>
        <v>117</v>
      </c>
      <c r="R13" s="94">
        <f>F21</f>
        <v>6</v>
      </c>
      <c r="S13" s="126">
        <f>H21</f>
        <v>1</v>
      </c>
      <c r="T13" s="92"/>
      <c r="U13" s="92"/>
      <c r="V13" s="93"/>
      <c r="W13" s="55"/>
    </row>
    <row r="14" spans="3:23" ht="24.95" customHeight="1" x14ac:dyDescent="0.2">
      <c r="C14" s="256" t="s">
        <v>30</v>
      </c>
      <c r="D14" s="163">
        <v>8</v>
      </c>
      <c r="E14" s="155"/>
      <c r="F14" s="155">
        <v>1</v>
      </c>
      <c r="G14" s="155"/>
      <c r="H14" s="155">
        <v>0</v>
      </c>
      <c r="I14" s="155"/>
      <c r="J14" s="265">
        <v>63</v>
      </c>
      <c r="K14" s="155"/>
      <c r="L14" s="280">
        <v>4</v>
      </c>
      <c r="M14" s="245"/>
      <c r="O14" s="57"/>
      <c r="P14" s="57"/>
      <c r="Q14" s="57"/>
      <c r="R14" s="57"/>
      <c r="S14" s="57"/>
      <c r="T14" s="57"/>
    </row>
    <row r="15" spans="3:23" ht="24.95" customHeight="1" x14ac:dyDescent="0.2">
      <c r="C15" s="256" t="s">
        <v>31</v>
      </c>
      <c r="D15" s="163">
        <v>7</v>
      </c>
      <c r="E15" s="155"/>
      <c r="F15" s="155">
        <v>0</v>
      </c>
      <c r="G15" s="155"/>
      <c r="H15" s="155">
        <v>0</v>
      </c>
      <c r="I15" s="155"/>
      <c r="J15" s="265">
        <v>86</v>
      </c>
      <c r="K15" s="155"/>
      <c r="L15" s="280">
        <v>9</v>
      </c>
      <c r="M15" s="245"/>
      <c r="N15" s="51"/>
      <c r="Q15" s="98" t="s">
        <v>75</v>
      </c>
      <c r="R15" s="98" t="s">
        <v>93</v>
      </c>
    </row>
    <row r="16" spans="3:23" ht="24.95" customHeight="1" x14ac:dyDescent="0.2">
      <c r="C16" s="256" t="s">
        <v>32</v>
      </c>
      <c r="D16" s="163">
        <v>12</v>
      </c>
      <c r="E16" s="155"/>
      <c r="F16" s="155">
        <v>0</v>
      </c>
      <c r="G16" s="155"/>
      <c r="H16" s="155">
        <v>0</v>
      </c>
      <c r="I16" s="155"/>
      <c r="J16" s="265">
        <v>68</v>
      </c>
      <c r="K16" s="155"/>
      <c r="L16" s="280">
        <v>8</v>
      </c>
      <c r="M16" s="245"/>
      <c r="N16" s="51"/>
      <c r="Q16" s="127">
        <f>J21</f>
        <v>852</v>
      </c>
      <c r="R16" s="127">
        <f>L21</f>
        <v>112</v>
      </c>
    </row>
    <row r="17" spans="3:22" ht="24.95" customHeight="1" x14ac:dyDescent="0.2">
      <c r="C17" s="256" t="s">
        <v>33</v>
      </c>
      <c r="D17" s="163">
        <v>10</v>
      </c>
      <c r="E17" s="155"/>
      <c r="F17" s="155">
        <v>0</v>
      </c>
      <c r="G17" s="155"/>
      <c r="H17" s="155">
        <v>0</v>
      </c>
      <c r="I17" s="155"/>
      <c r="J17" s="265">
        <v>59</v>
      </c>
      <c r="K17" s="155"/>
      <c r="L17" s="280">
        <v>12</v>
      </c>
      <c r="M17" s="245"/>
      <c r="N17" s="52"/>
    </row>
    <row r="18" spans="3:22" ht="24.95" customHeight="1" x14ac:dyDescent="0.2">
      <c r="C18" s="256" t="s">
        <v>34</v>
      </c>
      <c r="D18" s="163">
        <v>10</v>
      </c>
      <c r="E18" s="155"/>
      <c r="F18" s="155">
        <v>0</v>
      </c>
      <c r="G18" s="155"/>
      <c r="H18" s="155">
        <v>1</v>
      </c>
      <c r="I18" s="155"/>
      <c r="J18" s="265">
        <v>65</v>
      </c>
      <c r="K18" s="155"/>
      <c r="L18" s="280">
        <v>7</v>
      </c>
      <c r="M18" s="245"/>
      <c r="N18" s="47"/>
      <c r="O18" s="94"/>
      <c r="P18" s="94"/>
      <c r="Q18" s="92"/>
      <c r="R18" s="92"/>
      <c r="S18" s="92"/>
      <c r="T18" s="92"/>
      <c r="U18" s="93"/>
      <c r="V18" s="55"/>
    </row>
    <row r="19" spans="3:22" ht="24.95" customHeight="1" x14ac:dyDescent="0.2">
      <c r="C19" s="256" t="s">
        <v>35</v>
      </c>
      <c r="D19" s="163">
        <v>1</v>
      </c>
      <c r="E19" s="155"/>
      <c r="F19" s="155">
        <v>0</v>
      </c>
      <c r="G19" s="155"/>
      <c r="H19" s="155">
        <v>0</v>
      </c>
      <c r="I19" s="155"/>
      <c r="J19" s="265">
        <v>59</v>
      </c>
      <c r="K19" s="155"/>
      <c r="L19" s="280">
        <v>15</v>
      </c>
      <c r="M19" s="245"/>
      <c r="O19" s="95"/>
      <c r="P19" s="95"/>
      <c r="Q19" s="95"/>
      <c r="R19" s="95"/>
      <c r="S19" s="95"/>
      <c r="T19" s="95"/>
      <c r="U19" s="89"/>
    </row>
    <row r="20" spans="3:22" ht="24.95" customHeight="1" thickBot="1" x14ac:dyDescent="0.25">
      <c r="C20" s="256" t="s">
        <v>36</v>
      </c>
      <c r="D20" s="165">
        <v>4</v>
      </c>
      <c r="E20" s="166"/>
      <c r="F20" s="166">
        <v>1</v>
      </c>
      <c r="G20" s="166"/>
      <c r="H20" s="166">
        <v>0</v>
      </c>
      <c r="I20" s="166"/>
      <c r="J20" s="277">
        <v>57</v>
      </c>
      <c r="K20" s="278"/>
      <c r="L20" s="281">
        <v>15</v>
      </c>
      <c r="M20" s="248"/>
      <c r="O20" s="57"/>
      <c r="P20" s="57"/>
      <c r="Q20" s="57"/>
      <c r="R20" s="57"/>
      <c r="S20" s="57"/>
      <c r="T20" s="57"/>
    </row>
    <row r="21" spans="3:22" ht="35.25" customHeight="1" x14ac:dyDescent="0.2">
      <c r="C21" s="156" t="s">
        <v>16</v>
      </c>
      <c r="D21" s="159">
        <f>SUM(D8:D20)</f>
        <v>117</v>
      </c>
      <c r="E21" s="157"/>
      <c r="F21" s="157">
        <f>SUM(F9:F20)</f>
        <v>6</v>
      </c>
      <c r="G21" s="157"/>
      <c r="H21" s="157">
        <f>SUM(H9:H20)</f>
        <v>1</v>
      </c>
      <c r="I21" s="271"/>
      <c r="J21" s="157">
        <f>SUM(J8:J20)</f>
        <v>852</v>
      </c>
      <c r="K21" s="282"/>
      <c r="L21" s="157">
        <f>SUM(L9:L20)</f>
        <v>112</v>
      </c>
      <c r="M21" s="270"/>
      <c r="O21" s="57"/>
      <c r="R21" s="57"/>
      <c r="S21" s="57"/>
      <c r="T21" s="57"/>
    </row>
    <row r="22" spans="3:22" ht="15" x14ac:dyDescent="0.2"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O22" s="57"/>
      <c r="R22" s="57"/>
      <c r="S22" s="57"/>
      <c r="T22" s="57"/>
    </row>
    <row r="23" spans="3:22" ht="18" customHeight="1" x14ac:dyDescent="0.2">
      <c r="C23" s="9"/>
      <c r="D23" s="15"/>
      <c r="E23" s="15"/>
      <c r="F23" s="15"/>
      <c r="G23" s="15"/>
      <c r="H23" s="15"/>
      <c r="I23" s="15"/>
      <c r="J23" s="15"/>
      <c r="K23" s="15"/>
      <c r="L23" s="15"/>
      <c r="M23" s="15"/>
      <c r="O23" s="57"/>
      <c r="P23" s="57"/>
      <c r="Q23" s="57"/>
      <c r="R23" s="57"/>
      <c r="S23" s="57"/>
      <c r="T23" s="57"/>
    </row>
    <row r="24" spans="3:22" ht="18" customHeight="1" x14ac:dyDescent="0.2">
      <c r="C24" s="9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3:22" ht="18" customHeight="1" x14ac:dyDescent="0.2">
      <c r="C25" s="9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3:22" ht="18" customHeight="1" x14ac:dyDescent="0.2">
      <c r="C26" s="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3:22" ht="18" customHeight="1" x14ac:dyDescent="0.2">
      <c r="C27" s="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3:22" ht="18" customHeight="1" x14ac:dyDescent="0.2">
      <c r="C28" s="9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3:22" ht="18" customHeight="1" x14ac:dyDescent="0.2">
      <c r="C29" s="9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3:22" ht="18" customHeight="1" x14ac:dyDescent="0.2">
      <c r="C30" s="9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3:22" ht="18" customHeight="1" x14ac:dyDescent="0.2"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3:22" ht="18" customHeight="1" x14ac:dyDescent="0.2"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3:13" ht="18" customHeight="1" x14ac:dyDescent="0.2"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3:13" ht="18" customHeight="1" x14ac:dyDescent="0.2"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3:13" ht="18" customHeight="1" x14ac:dyDescent="0.2"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3:13" ht="18" customHeight="1" x14ac:dyDescent="0.2"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3:13" ht="18" customHeight="1" x14ac:dyDescent="0.2"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3:13" ht="18" customHeight="1" x14ac:dyDescent="0.2"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3:13" s="24" customFormat="1" ht="72" customHeight="1" x14ac:dyDescent="0.25">
      <c r="C39" s="375" t="s">
        <v>190</v>
      </c>
      <c r="D39" s="376"/>
      <c r="E39" s="376"/>
      <c r="F39" s="376"/>
      <c r="G39" s="376"/>
      <c r="H39" s="376"/>
      <c r="I39" s="376"/>
      <c r="J39" s="376"/>
      <c r="K39" s="376"/>
      <c r="L39" s="376"/>
      <c r="M39" s="376"/>
    </row>
    <row r="40" spans="3:13" s="24" customFormat="1" ht="15" customHeight="1" x14ac:dyDescent="0.2">
      <c r="C40" s="37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3:13" s="16" customFormat="1" ht="15" customHeight="1" x14ac:dyDescent="0.2">
      <c r="C41" s="37"/>
    </row>
    <row r="42" spans="3:13" s="16" customFormat="1" ht="12" x14ac:dyDescent="0.2">
      <c r="C42" s="17"/>
    </row>
    <row r="43" spans="3:13" s="16" customFormat="1" ht="12" x14ac:dyDescent="0.2"/>
    <row r="51" spans="13:13" ht="19.5" x14ac:dyDescent="0.2">
      <c r="M51" s="18"/>
    </row>
  </sheetData>
  <mergeCells count="11">
    <mergeCell ref="C39:M39"/>
    <mergeCell ref="J6:K7"/>
    <mergeCell ref="L6:M7"/>
    <mergeCell ref="D6:I6"/>
    <mergeCell ref="C2:M2"/>
    <mergeCell ref="C6:C7"/>
    <mergeCell ref="C4:M4"/>
    <mergeCell ref="D7:E7"/>
    <mergeCell ref="F7:G7"/>
    <mergeCell ref="H7:I7"/>
    <mergeCell ref="C5:M5"/>
  </mergeCells>
  <phoneticPr fontId="11" type="noConversion"/>
  <printOptions horizontalCentered="1" verticalCentered="1"/>
  <pageMargins left="0" right="0" top="0" bottom="0" header="0" footer="0"/>
  <pageSetup paperSize="9" scale="70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AJ180"/>
  <sheetViews>
    <sheetView showGridLines="0" view="pageBreakPreview" zoomScale="85" zoomScaleSheetLayoutView="85" workbookViewId="0">
      <selection activeCell="G70" sqref="G70"/>
    </sheetView>
  </sheetViews>
  <sheetFormatPr baseColWidth="10" defaultColWidth="11.42578125" defaultRowHeight="12.75" x14ac:dyDescent="0.2"/>
  <cols>
    <col min="1" max="1" width="5.7109375" style="2" customWidth="1"/>
    <col min="2" max="2" width="45.85546875" style="2" customWidth="1"/>
    <col min="3" max="3" width="12.7109375" style="2" customWidth="1"/>
    <col min="4" max="4" width="3.7109375" style="2" customWidth="1"/>
    <col min="5" max="5" width="12.7109375" style="2" customWidth="1"/>
    <col min="6" max="6" width="3.7109375" style="2" customWidth="1"/>
    <col min="7" max="7" width="15" style="2" customWidth="1"/>
    <col min="8" max="8" width="5.28515625" style="2" customWidth="1"/>
    <col min="9" max="9" width="12.7109375" style="2" customWidth="1"/>
    <col min="10" max="10" width="3.7109375" style="2" customWidth="1"/>
    <col min="11" max="11" width="12.7109375" style="2" customWidth="1"/>
    <col min="12" max="12" width="3.7109375" style="2" customWidth="1"/>
    <col min="13" max="13" width="5.7109375" style="2" customWidth="1"/>
    <col min="14" max="14" width="2.7109375" style="2" customWidth="1"/>
    <col min="15" max="15" width="8.7109375" style="2" customWidth="1"/>
    <col min="16" max="16" width="2.7109375" style="2" customWidth="1"/>
    <col min="17" max="17" width="8.7109375" style="2" customWidth="1"/>
    <col min="18" max="18" width="2.7109375" style="2" customWidth="1"/>
    <col min="19" max="19" width="9.7109375" style="2" customWidth="1"/>
    <col min="20" max="20" width="2.7109375" style="2" customWidth="1"/>
    <col min="21" max="21" width="9.7109375" style="2" customWidth="1"/>
    <col min="22" max="22" width="2.7109375" style="2" customWidth="1"/>
    <col min="23" max="23" width="9.28515625" style="2" customWidth="1"/>
    <col min="24" max="24" width="2.7109375" style="2" customWidth="1"/>
    <col min="25" max="16384" width="11.42578125" style="2"/>
  </cols>
  <sheetData>
    <row r="2" spans="2:36" s="13" customFormat="1" ht="15.75" x14ac:dyDescent="0.2">
      <c r="B2" s="380" t="s">
        <v>179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2:36" s="13" customFormat="1" ht="15.75" x14ac:dyDescent="0.2">
      <c r="B3" s="19" t="s">
        <v>124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36" s="13" customFormat="1" ht="42" customHeight="1" x14ac:dyDescent="0.2">
      <c r="B4" s="381" t="s">
        <v>125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2:36" s="13" customFormat="1" ht="21" customHeight="1" thickBot="1" x14ac:dyDescent="0.25">
      <c r="B5" s="382">
        <v>2019</v>
      </c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36" ht="21" customHeight="1" thickBot="1" x14ac:dyDescent="0.25">
      <c r="B6" s="346" t="s">
        <v>141</v>
      </c>
      <c r="C6" s="359" t="s">
        <v>38</v>
      </c>
      <c r="D6" s="359"/>
      <c r="E6" s="359"/>
      <c r="F6" s="359"/>
      <c r="G6" s="359"/>
      <c r="H6" s="359"/>
      <c r="I6" s="345" t="s">
        <v>43</v>
      </c>
      <c r="J6" s="345"/>
      <c r="K6" s="345" t="s">
        <v>96</v>
      </c>
      <c r="L6" s="345"/>
      <c r="M6"/>
      <c r="N6"/>
      <c r="O6"/>
      <c r="P6"/>
      <c r="Q6"/>
      <c r="R6"/>
      <c r="S6"/>
      <c r="T6"/>
      <c r="U6"/>
      <c r="V6"/>
      <c r="W6"/>
      <c r="X6"/>
    </row>
    <row r="7" spans="2:36" ht="21" customHeight="1" thickBot="1" x14ac:dyDescent="0.25">
      <c r="B7" s="346"/>
      <c r="C7" s="383" t="s">
        <v>1</v>
      </c>
      <c r="D7" s="383"/>
      <c r="E7" s="383" t="s">
        <v>2</v>
      </c>
      <c r="F7" s="383"/>
      <c r="G7" s="383" t="s">
        <v>74</v>
      </c>
      <c r="H7" s="383"/>
      <c r="I7" s="341"/>
      <c r="J7" s="341"/>
      <c r="K7" s="341"/>
      <c r="L7" s="341"/>
      <c r="M7"/>
      <c r="N7"/>
      <c r="O7"/>
      <c r="P7"/>
      <c r="Q7"/>
      <c r="R7"/>
      <c r="S7"/>
      <c r="T7"/>
      <c r="U7"/>
      <c r="V7"/>
      <c r="W7"/>
      <c r="X7"/>
    </row>
    <row r="8" spans="2:36" ht="6" customHeight="1" x14ac:dyDescent="0.2">
      <c r="B8" s="169"/>
      <c r="C8" s="172"/>
      <c r="D8" s="173"/>
      <c r="E8" s="289"/>
      <c r="F8" s="290"/>
      <c r="G8" s="173"/>
      <c r="H8" s="173"/>
      <c r="I8" s="172"/>
      <c r="J8" s="174"/>
      <c r="K8" s="173"/>
      <c r="L8" s="174"/>
      <c r="M8"/>
      <c r="N8"/>
      <c r="O8"/>
      <c r="P8"/>
      <c r="Q8"/>
      <c r="R8"/>
      <c r="S8"/>
      <c r="T8"/>
      <c r="U8"/>
      <c r="V8"/>
      <c r="W8"/>
      <c r="X8"/>
    </row>
    <row r="9" spans="2:36" ht="15" x14ac:dyDescent="0.2">
      <c r="B9" s="169" t="s">
        <v>183</v>
      </c>
      <c r="C9" s="284">
        <f>SUM(C10:C11)</f>
        <v>14</v>
      </c>
      <c r="D9" s="115"/>
      <c r="E9" s="291">
        <f>SUM(E10:E11)</f>
        <v>0</v>
      </c>
      <c r="F9" s="292"/>
      <c r="G9" s="115">
        <f>SUM(G10:G11)</f>
        <v>0</v>
      </c>
      <c r="H9" s="115"/>
      <c r="I9" s="284">
        <f>SUM(I10:I11)</f>
        <v>24</v>
      </c>
      <c r="J9" s="176"/>
      <c r="K9" s="115">
        <f>SUM(K10:K11)</f>
        <v>7</v>
      </c>
      <c r="L9" s="176"/>
      <c r="M9"/>
      <c r="N9"/>
      <c r="O9"/>
      <c r="P9"/>
      <c r="Q9"/>
      <c r="R9"/>
      <c r="S9"/>
      <c r="T9"/>
      <c r="U9"/>
      <c r="V9"/>
      <c r="W9"/>
      <c r="X9"/>
    </row>
    <row r="10" spans="2:36" s="24" customFormat="1" ht="15" x14ac:dyDescent="0.2">
      <c r="B10" s="283" t="s">
        <v>82</v>
      </c>
      <c r="C10" s="285">
        <v>9</v>
      </c>
      <c r="D10" s="115"/>
      <c r="E10" s="293">
        <v>0</v>
      </c>
      <c r="F10" s="292"/>
      <c r="G10" s="168">
        <v>0</v>
      </c>
      <c r="H10" s="115"/>
      <c r="I10" s="285">
        <v>11</v>
      </c>
      <c r="J10" s="176"/>
      <c r="K10" s="168">
        <v>6</v>
      </c>
      <c r="L10" s="17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2:36" s="24" customFormat="1" ht="15" x14ac:dyDescent="0.2">
      <c r="B11" s="283" t="s">
        <v>64</v>
      </c>
      <c r="C11" s="285">
        <v>5</v>
      </c>
      <c r="D11" s="115"/>
      <c r="E11" s="293">
        <v>0</v>
      </c>
      <c r="F11" s="292"/>
      <c r="G11" s="168">
        <v>0</v>
      </c>
      <c r="H11" s="115"/>
      <c r="I11" s="285">
        <v>13</v>
      </c>
      <c r="J11" s="176"/>
      <c r="K11" s="168">
        <v>1</v>
      </c>
      <c r="L11" s="17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2:36" ht="15" x14ac:dyDescent="0.2">
      <c r="B12" s="169" t="s">
        <v>80</v>
      </c>
      <c r="C12" s="284">
        <f>SUM(C13:C13)</f>
        <v>0</v>
      </c>
      <c r="D12" s="115"/>
      <c r="E12" s="291">
        <f>SUM(E13:E13)</f>
        <v>0</v>
      </c>
      <c r="F12" s="292"/>
      <c r="G12" s="115">
        <f>SUM(G13:G13)</f>
        <v>0</v>
      </c>
      <c r="H12" s="115"/>
      <c r="I12" s="284">
        <f>SUM(I13:I13)</f>
        <v>12</v>
      </c>
      <c r="J12" s="176"/>
      <c r="K12" s="115">
        <f>SUM(K13:K13)</f>
        <v>0</v>
      </c>
      <c r="L12" s="176"/>
      <c r="M12"/>
      <c r="N12"/>
      <c r="O12"/>
      <c r="P12"/>
      <c r="Q12"/>
      <c r="R12"/>
      <c r="S12"/>
      <c r="T12"/>
      <c r="U12"/>
      <c r="V12"/>
      <c r="W12"/>
      <c r="X12"/>
    </row>
    <row r="13" spans="2:36" ht="15" x14ac:dyDescent="0.2">
      <c r="B13" s="283" t="s">
        <v>80</v>
      </c>
      <c r="C13" s="285">
        <v>0</v>
      </c>
      <c r="D13" s="115"/>
      <c r="E13" s="293">
        <v>0</v>
      </c>
      <c r="F13" s="292"/>
      <c r="G13" s="168">
        <v>0</v>
      </c>
      <c r="H13" s="115"/>
      <c r="I13" s="285">
        <v>12</v>
      </c>
      <c r="J13" s="176"/>
      <c r="K13" s="168">
        <v>0</v>
      </c>
      <c r="L13" s="176"/>
      <c r="M13"/>
      <c r="N13"/>
      <c r="O13"/>
      <c r="P13"/>
      <c r="Q13"/>
      <c r="R13"/>
      <c r="S13"/>
      <c r="T13"/>
      <c r="U13"/>
      <c r="V13"/>
      <c r="W13"/>
      <c r="X13"/>
    </row>
    <row r="14" spans="2:36" ht="15" x14ac:dyDescent="0.2">
      <c r="B14" s="169" t="s">
        <v>186</v>
      </c>
      <c r="C14" s="284">
        <f>SUM(C15)</f>
        <v>3</v>
      </c>
      <c r="D14" s="115"/>
      <c r="E14" s="293">
        <f>SUM(E15)</f>
        <v>0</v>
      </c>
      <c r="F14" s="292"/>
      <c r="G14" s="168">
        <f>SUM(G15)</f>
        <v>0</v>
      </c>
      <c r="H14" s="115"/>
      <c r="I14" s="284">
        <f>SUM(I15)</f>
        <v>10</v>
      </c>
      <c r="J14" s="176"/>
      <c r="K14" s="168">
        <f>SUM(K15)</f>
        <v>0</v>
      </c>
      <c r="L14" s="176"/>
      <c r="M14"/>
      <c r="N14"/>
      <c r="O14"/>
      <c r="P14"/>
      <c r="Q14"/>
      <c r="R14"/>
      <c r="S14"/>
      <c r="T14"/>
      <c r="U14"/>
      <c r="V14"/>
      <c r="W14"/>
      <c r="X14"/>
    </row>
    <row r="15" spans="2:36" ht="15" x14ac:dyDescent="0.2">
      <c r="B15" s="283" t="s">
        <v>110</v>
      </c>
      <c r="C15" s="285">
        <v>3</v>
      </c>
      <c r="D15" s="115"/>
      <c r="E15" s="293">
        <v>0</v>
      </c>
      <c r="F15" s="292"/>
      <c r="G15" s="168">
        <v>0</v>
      </c>
      <c r="H15" s="115"/>
      <c r="I15" s="285">
        <v>10</v>
      </c>
      <c r="J15" s="176"/>
      <c r="K15" s="168">
        <v>0</v>
      </c>
      <c r="L15" s="176"/>
      <c r="M15"/>
      <c r="N15"/>
      <c r="O15"/>
      <c r="P15"/>
      <c r="Q15"/>
      <c r="R15"/>
      <c r="S15"/>
      <c r="T15"/>
      <c r="U15"/>
      <c r="V15"/>
      <c r="W15"/>
      <c r="X15"/>
    </row>
    <row r="16" spans="2:36" ht="15" x14ac:dyDescent="0.2">
      <c r="B16" s="169" t="s">
        <v>61</v>
      </c>
      <c r="C16" s="284">
        <f>SUM(C17:C18)</f>
        <v>3</v>
      </c>
      <c r="D16" s="115"/>
      <c r="E16" s="291">
        <f>SUM(E17:E18)</f>
        <v>0</v>
      </c>
      <c r="F16" s="292"/>
      <c r="G16" s="115">
        <f>SUM(G17:G18)</f>
        <v>0</v>
      </c>
      <c r="H16" s="115"/>
      <c r="I16" s="284">
        <f>SUM(I17:I18)</f>
        <v>28</v>
      </c>
      <c r="J16" s="176"/>
      <c r="K16" s="115">
        <f>SUM(K17:K18)</f>
        <v>3</v>
      </c>
      <c r="L16" s="176"/>
      <c r="M16"/>
      <c r="N16"/>
      <c r="O16"/>
      <c r="P16"/>
      <c r="Q16"/>
      <c r="R16"/>
      <c r="S16"/>
      <c r="T16"/>
      <c r="U16"/>
      <c r="V16"/>
      <c r="W16"/>
      <c r="X16"/>
    </row>
    <row r="17" spans="2:24" ht="15" x14ac:dyDescent="0.2">
      <c r="B17" s="283" t="s">
        <v>61</v>
      </c>
      <c r="C17" s="285">
        <v>2</v>
      </c>
      <c r="D17" s="115"/>
      <c r="E17" s="293">
        <v>0</v>
      </c>
      <c r="F17" s="292"/>
      <c r="G17" s="168">
        <v>0</v>
      </c>
      <c r="H17" s="115"/>
      <c r="I17" s="285">
        <v>19</v>
      </c>
      <c r="J17" s="176"/>
      <c r="K17" s="168">
        <v>2</v>
      </c>
      <c r="L17" s="176"/>
      <c r="M17"/>
      <c r="N17"/>
      <c r="O17"/>
      <c r="P17"/>
      <c r="Q17"/>
      <c r="R17"/>
      <c r="S17"/>
      <c r="T17"/>
      <c r="U17"/>
      <c r="V17"/>
      <c r="W17"/>
      <c r="X17"/>
    </row>
    <row r="18" spans="2:24" ht="15" x14ac:dyDescent="0.2">
      <c r="B18" s="283" t="s">
        <v>185</v>
      </c>
      <c r="C18" s="285">
        <v>1</v>
      </c>
      <c r="D18" s="115"/>
      <c r="E18" s="293">
        <v>0</v>
      </c>
      <c r="F18" s="292"/>
      <c r="G18" s="168">
        <v>0</v>
      </c>
      <c r="H18" s="115"/>
      <c r="I18" s="285">
        <v>9</v>
      </c>
      <c r="J18" s="176"/>
      <c r="K18" s="168">
        <v>1</v>
      </c>
      <c r="L18" s="176"/>
      <c r="M18"/>
      <c r="N18"/>
      <c r="O18"/>
      <c r="P18"/>
      <c r="Q18"/>
      <c r="R18"/>
      <c r="S18"/>
      <c r="T18"/>
      <c r="U18"/>
      <c r="V18"/>
      <c r="W18"/>
      <c r="X18"/>
    </row>
    <row r="19" spans="2:24" ht="15" x14ac:dyDescent="0.2">
      <c r="B19" s="169" t="s">
        <v>55</v>
      </c>
      <c r="C19" s="284">
        <f>SUM(C20:C22)</f>
        <v>4</v>
      </c>
      <c r="D19" s="115"/>
      <c r="E19" s="291">
        <f>SUM(E20:E22)</f>
        <v>0</v>
      </c>
      <c r="F19" s="292"/>
      <c r="G19" s="115">
        <f>SUM(G20:G22)</f>
        <v>0</v>
      </c>
      <c r="H19" s="115"/>
      <c r="I19" s="284">
        <f>SUM(I20:I22)</f>
        <v>29</v>
      </c>
      <c r="J19" s="176"/>
      <c r="K19" s="115">
        <f>SUM(K20:K22)</f>
        <v>0</v>
      </c>
      <c r="L19" s="176"/>
      <c r="M19"/>
      <c r="N19"/>
      <c r="O19"/>
      <c r="P19"/>
      <c r="Q19"/>
      <c r="R19"/>
      <c r="S19"/>
      <c r="T19"/>
      <c r="U19"/>
      <c r="V19"/>
      <c r="W19"/>
      <c r="X19"/>
    </row>
    <row r="20" spans="2:24" s="24" customFormat="1" ht="15" x14ac:dyDescent="0.2">
      <c r="B20" s="283" t="s">
        <v>55</v>
      </c>
      <c r="C20" s="285">
        <v>4</v>
      </c>
      <c r="D20" s="115"/>
      <c r="E20" s="293">
        <v>0</v>
      </c>
      <c r="F20" s="292"/>
      <c r="G20" s="168">
        <v>0</v>
      </c>
      <c r="H20" s="115"/>
      <c r="I20" s="285">
        <v>29</v>
      </c>
      <c r="J20" s="176"/>
      <c r="K20" s="168">
        <v>0</v>
      </c>
      <c r="L20" s="176"/>
      <c r="M20"/>
      <c r="N20"/>
      <c r="O20"/>
      <c r="P20"/>
      <c r="Q20"/>
      <c r="R20"/>
      <c r="S20"/>
      <c r="T20"/>
      <c r="U20"/>
      <c r="V20"/>
      <c r="W20"/>
      <c r="X20"/>
    </row>
    <row r="21" spans="2:24" s="24" customFormat="1" ht="15" x14ac:dyDescent="0.2">
      <c r="B21" s="283" t="s">
        <v>117</v>
      </c>
      <c r="C21" s="285">
        <v>0</v>
      </c>
      <c r="D21" s="115"/>
      <c r="E21" s="293">
        <v>0</v>
      </c>
      <c r="F21" s="292"/>
      <c r="G21" s="168">
        <v>0</v>
      </c>
      <c r="H21" s="115"/>
      <c r="I21" s="285">
        <v>0</v>
      </c>
      <c r="J21" s="176"/>
      <c r="K21" s="168">
        <v>0</v>
      </c>
      <c r="L21" s="176"/>
      <c r="M21"/>
      <c r="N21"/>
      <c r="O21"/>
      <c r="P21"/>
      <c r="Q21"/>
      <c r="R21"/>
      <c r="S21"/>
      <c r="T21"/>
      <c r="U21"/>
      <c r="V21"/>
      <c r="W21"/>
      <c r="X21"/>
    </row>
    <row r="22" spans="2:24" s="24" customFormat="1" ht="15" x14ac:dyDescent="0.2">
      <c r="B22" s="283" t="s">
        <v>76</v>
      </c>
      <c r="C22" s="285">
        <v>0</v>
      </c>
      <c r="D22" s="115"/>
      <c r="E22" s="293">
        <v>0</v>
      </c>
      <c r="F22" s="292"/>
      <c r="G22" s="168">
        <v>0</v>
      </c>
      <c r="H22" s="115"/>
      <c r="I22" s="285">
        <v>0</v>
      </c>
      <c r="J22" s="176"/>
      <c r="K22" s="168">
        <v>0</v>
      </c>
      <c r="L22" s="176"/>
      <c r="M22"/>
      <c r="N22"/>
      <c r="O22"/>
      <c r="P22"/>
      <c r="Q22"/>
      <c r="R22"/>
      <c r="S22"/>
      <c r="T22"/>
      <c r="U22"/>
      <c r="V22"/>
      <c r="W22"/>
      <c r="X22"/>
    </row>
    <row r="23" spans="2:24" ht="15" x14ac:dyDescent="0.2">
      <c r="B23" s="169" t="s">
        <v>73</v>
      </c>
      <c r="C23" s="284">
        <f>SUM(C24)</f>
        <v>4</v>
      </c>
      <c r="D23" s="115"/>
      <c r="E23" s="291">
        <f>SUM(E24)</f>
        <v>0</v>
      </c>
      <c r="F23" s="292"/>
      <c r="G23" s="115">
        <f>SUM(G24)</f>
        <v>0</v>
      </c>
      <c r="H23" s="115"/>
      <c r="I23" s="284">
        <f>SUM(I24)</f>
        <v>12</v>
      </c>
      <c r="J23" s="176"/>
      <c r="K23" s="115">
        <f>SUM(K24)</f>
        <v>0</v>
      </c>
      <c r="L23" s="176"/>
      <c r="M23"/>
      <c r="N23"/>
      <c r="O23"/>
      <c r="P23"/>
      <c r="Q23"/>
      <c r="R23"/>
      <c r="S23"/>
      <c r="T23"/>
      <c r="U23"/>
      <c r="V23"/>
      <c r="W23"/>
      <c r="X23"/>
    </row>
    <row r="24" spans="2:24" ht="15" x14ac:dyDescent="0.2">
      <c r="B24" s="283" t="s">
        <v>73</v>
      </c>
      <c r="C24" s="285">
        <v>4</v>
      </c>
      <c r="D24" s="115"/>
      <c r="E24" s="293">
        <v>0</v>
      </c>
      <c r="F24" s="292"/>
      <c r="G24" s="168">
        <v>0</v>
      </c>
      <c r="H24" s="115"/>
      <c r="I24" s="285">
        <v>12</v>
      </c>
      <c r="J24" s="176"/>
      <c r="K24" s="168">
        <v>0</v>
      </c>
      <c r="L24" s="176"/>
      <c r="M24"/>
      <c r="N24"/>
      <c r="O24"/>
      <c r="P24"/>
      <c r="Q24"/>
      <c r="R24"/>
      <c r="S24"/>
      <c r="T24"/>
      <c r="U24"/>
      <c r="V24"/>
      <c r="W24"/>
      <c r="X24"/>
    </row>
    <row r="25" spans="2:24" ht="15" x14ac:dyDescent="0.2">
      <c r="B25" s="169" t="s">
        <v>100</v>
      </c>
      <c r="C25" s="284">
        <f>SUM(C26)</f>
        <v>6</v>
      </c>
      <c r="D25" s="115"/>
      <c r="E25" s="291">
        <f>SUM(E26)</f>
        <v>0</v>
      </c>
      <c r="F25" s="292"/>
      <c r="G25" s="115">
        <f>SUM(G26)</f>
        <v>0</v>
      </c>
      <c r="H25" s="115"/>
      <c r="I25" s="284">
        <f>SUM(I26)</f>
        <v>22</v>
      </c>
      <c r="J25" s="176"/>
      <c r="K25" s="115">
        <f>SUM(K26)</f>
        <v>1</v>
      </c>
      <c r="L25" s="176"/>
      <c r="M25"/>
      <c r="N25"/>
      <c r="O25"/>
      <c r="P25"/>
      <c r="Q25"/>
      <c r="R25"/>
      <c r="S25"/>
      <c r="T25"/>
      <c r="U25"/>
      <c r="V25"/>
      <c r="W25"/>
      <c r="X25"/>
    </row>
    <row r="26" spans="2:24" ht="15" x14ac:dyDescent="0.2">
      <c r="B26" s="283" t="s">
        <v>100</v>
      </c>
      <c r="C26" s="285">
        <v>6</v>
      </c>
      <c r="D26" s="115"/>
      <c r="E26" s="293">
        <v>0</v>
      </c>
      <c r="F26" s="292"/>
      <c r="G26" s="168">
        <v>0</v>
      </c>
      <c r="H26" s="115"/>
      <c r="I26" s="285">
        <v>22</v>
      </c>
      <c r="J26" s="176"/>
      <c r="K26" s="168">
        <v>1</v>
      </c>
      <c r="L26" s="176"/>
      <c r="M26"/>
      <c r="N26"/>
      <c r="O26"/>
      <c r="P26"/>
      <c r="Q26"/>
      <c r="R26"/>
      <c r="S26"/>
      <c r="T26"/>
      <c r="U26"/>
      <c r="V26"/>
      <c r="W26"/>
      <c r="X26"/>
    </row>
    <row r="27" spans="2:24" ht="15" x14ac:dyDescent="0.2">
      <c r="B27" s="169" t="s">
        <v>78</v>
      </c>
      <c r="C27" s="284">
        <f>SUM(C28:C31)</f>
        <v>5</v>
      </c>
      <c r="D27" s="115"/>
      <c r="E27" s="291">
        <f>SUM(E28:E31)</f>
        <v>0</v>
      </c>
      <c r="F27" s="292"/>
      <c r="G27" s="115">
        <f>SUM(G28:G31)</f>
        <v>0</v>
      </c>
      <c r="H27" s="115"/>
      <c r="I27" s="284">
        <f>SUM(I28:I31)</f>
        <v>38</v>
      </c>
      <c r="J27" s="176"/>
      <c r="K27" s="115">
        <f>SUM(K28:K31)</f>
        <v>6</v>
      </c>
      <c r="L27" s="176"/>
      <c r="M27"/>
      <c r="N27"/>
      <c r="O27"/>
      <c r="P27"/>
      <c r="Q27"/>
      <c r="R27"/>
      <c r="S27"/>
      <c r="T27"/>
      <c r="U27"/>
      <c r="V27"/>
      <c r="W27"/>
      <c r="X27"/>
    </row>
    <row r="28" spans="2:24" ht="15" x14ac:dyDescent="0.2">
      <c r="B28" s="283" t="s">
        <v>78</v>
      </c>
      <c r="C28" s="285">
        <v>2</v>
      </c>
      <c r="D28" s="115"/>
      <c r="E28" s="293">
        <v>0</v>
      </c>
      <c r="F28" s="292"/>
      <c r="G28" s="168">
        <v>0</v>
      </c>
      <c r="H28" s="115"/>
      <c r="I28" s="285">
        <v>29</v>
      </c>
      <c r="J28" s="176"/>
      <c r="K28" s="168">
        <v>5</v>
      </c>
      <c r="L28" s="176"/>
      <c r="M28"/>
      <c r="N28"/>
      <c r="O28"/>
      <c r="P28"/>
      <c r="Q28"/>
      <c r="R28"/>
      <c r="S28"/>
      <c r="T28"/>
      <c r="U28"/>
      <c r="V28"/>
      <c r="W28"/>
      <c r="X28"/>
    </row>
    <row r="29" spans="2:24" ht="15" x14ac:dyDescent="0.2">
      <c r="B29" s="283" t="s">
        <v>120</v>
      </c>
      <c r="C29" s="285">
        <v>1</v>
      </c>
      <c r="D29" s="115"/>
      <c r="E29" s="293">
        <v>0</v>
      </c>
      <c r="F29" s="292"/>
      <c r="G29" s="168">
        <v>0</v>
      </c>
      <c r="H29" s="115"/>
      <c r="I29" s="285">
        <v>1</v>
      </c>
      <c r="J29" s="176"/>
      <c r="K29" s="168">
        <v>0</v>
      </c>
      <c r="L29" s="176"/>
      <c r="M29"/>
      <c r="N29"/>
      <c r="O29"/>
      <c r="P29"/>
      <c r="Q29"/>
      <c r="R29"/>
      <c r="S29"/>
      <c r="T29"/>
      <c r="U29"/>
      <c r="V29"/>
      <c r="W29"/>
      <c r="X29"/>
    </row>
    <row r="30" spans="2:24" ht="15" x14ac:dyDescent="0.2">
      <c r="B30" s="283" t="s">
        <v>126</v>
      </c>
      <c r="C30" s="285">
        <v>0</v>
      </c>
      <c r="D30" s="115"/>
      <c r="E30" s="293">
        <v>0</v>
      </c>
      <c r="F30" s="292"/>
      <c r="G30" s="168">
        <v>0</v>
      </c>
      <c r="H30" s="115"/>
      <c r="I30" s="285">
        <v>8</v>
      </c>
      <c r="J30" s="176"/>
      <c r="K30" s="168">
        <v>1</v>
      </c>
      <c r="L30" s="176"/>
      <c r="M30"/>
      <c r="N30"/>
      <c r="O30"/>
      <c r="P30"/>
      <c r="Q30"/>
      <c r="R30"/>
      <c r="S30"/>
      <c r="T30"/>
      <c r="U30"/>
      <c r="V30"/>
      <c r="W30"/>
      <c r="X30"/>
    </row>
    <row r="31" spans="2:24" ht="15" x14ac:dyDescent="0.2">
      <c r="B31" s="283" t="s">
        <v>187</v>
      </c>
      <c r="C31" s="285">
        <v>2</v>
      </c>
      <c r="D31" s="115"/>
      <c r="E31" s="293">
        <v>0</v>
      </c>
      <c r="F31" s="292"/>
      <c r="G31" s="168">
        <v>0</v>
      </c>
      <c r="H31" s="115"/>
      <c r="I31" s="285">
        <v>0</v>
      </c>
      <c r="J31" s="176"/>
      <c r="K31" s="168">
        <v>0</v>
      </c>
      <c r="L31" s="176"/>
      <c r="M31"/>
      <c r="N31"/>
      <c r="O31"/>
      <c r="P31"/>
      <c r="Q31"/>
      <c r="R31"/>
      <c r="S31"/>
      <c r="T31"/>
      <c r="U31"/>
      <c r="V31"/>
      <c r="W31"/>
      <c r="X31"/>
    </row>
    <row r="32" spans="2:24" ht="15" x14ac:dyDescent="0.2">
      <c r="B32" s="169" t="s">
        <v>99</v>
      </c>
      <c r="C32" s="284">
        <f>SUM(C33:C37)</f>
        <v>5</v>
      </c>
      <c r="D32" s="115"/>
      <c r="E32" s="291">
        <f>SUM(E33:E37)</f>
        <v>0</v>
      </c>
      <c r="F32" s="292"/>
      <c r="G32" s="115">
        <f>SUM(G35:G37)</f>
        <v>0</v>
      </c>
      <c r="H32" s="115"/>
      <c r="I32" s="284">
        <f>SUM(I33:I37)</f>
        <v>42</v>
      </c>
      <c r="J32" s="176"/>
      <c r="K32" s="115">
        <f>SUM(K33:K37)</f>
        <v>4</v>
      </c>
      <c r="L32" s="176"/>
      <c r="M32"/>
      <c r="N32"/>
      <c r="O32"/>
      <c r="P32"/>
      <c r="Q32"/>
      <c r="R32"/>
      <c r="S32"/>
      <c r="T32"/>
      <c r="U32"/>
      <c r="V32"/>
      <c r="W32"/>
      <c r="X32"/>
    </row>
    <row r="33" spans="2:24" ht="15" x14ac:dyDescent="0.2">
      <c r="B33" s="283" t="s">
        <v>65</v>
      </c>
      <c r="C33" s="285">
        <v>1</v>
      </c>
      <c r="D33" s="115"/>
      <c r="E33" s="293">
        <v>0</v>
      </c>
      <c r="F33" s="292"/>
      <c r="G33" s="168">
        <v>0</v>
      </c>
      <c r="H33" s="115"/>
      <c r="I33" s="285">
        <v>42</v>
      </c>
      <c r="J33" s="176"/>
      <c r="K33" s="168">
        <v>4</v>
      </c>
      <c r="L33" s="176"/>
      <c r="M33"/>
      <c r="N33"/>
      <c r="O33"/>
      <c r="P33"/>
      <c r="Q33"/>
      <c r="R33"/>
      <c r="S33"/>
      <c r="T33"/>
      <c r="U33"/>
      <c r="V33"/>
      <c r="W33"/>
      <c r="X33"/>
    </row>
    <row r="34" spans="2:24" ht="15" x14ac:dyDescent="0.2">
      <c r="B34" s="283" t="s">
        <v>167</v>
      </c>
      <c r="C34" s="285">
        <v>0</v>
      </c>
      <c r="D34" s="115"/>
      <c r="E34" s="293">
        <v>0</v>
      </c>
      <c r="F34" s="292"/>
      <c r="G34" s="168">
        <v>0</v>
      </c>
      <c r="H34" s="115"/>
      <c r="I34" s="285">
        <v>0</v>
      </c>
      <c r="J34" s="176"/>
      <c r="K34" s="168">
        <v>0</v>
      </c>
      <c r="L34" s="176"/>
      <c r="M34"/>
      <c r="N34"/>
      <c r="O34"/>
      <c r="P34"/>
      <c r="Q34"/>
      <c r="R34"/>
      <c r="S34"/>
      <c r="T34"/>
      <c r="U34"/>
      <c r="V34"/>
      <c r="W34"/>
      <c r="X34"/>
    </row>
    <row r="35" spans="2:24" ht="15" x14ac:dyDescent="0.2">
      <c r="B35" s="283" t="s">
        <v>176</v>
      </c>
      <c r="C35" s="285">
        <v>3</v>
      </c>
      <c r="D35" s="115"/>
      <c r="E35" s="293">
        <v>0</v>
      </c>
      <c r="F35" s="292"/>
      <c r="G35" s="168">
        <v>0</v>
      </c>
      <c r="H35" s="115"/>
      <c r="I35" s="285">
        <v>0</v>
      </c>
      <c r="J35" s="176"/>
      <c r="K35" s="168">
        <v>0</v>
      </c>
      <c r="L35" s="176"/>
      <c r="M35"/>
      <c r="N35"/>
      <c r="O35"/>
      <c r="P35"/>
      <c r="Q35"/>
      <c r="R35"/>
      <c r="S35"/>
      <c r="T35"/>
      <c r="U35"/>
      <c r="V35"/>
      <c r="W35"/>
      <c r="X35"/>
    </row>
    <row r="36" spans="2:24" ht="15" x14ac:dyDescent="0.2">
      <c r="B36" s="283" t="s">
        <v>121</v>
      </c>
      <c r="C36" s="285">
        <v>0</v>
      </c>
      <c r="D36" s="115"/>
      <c r="E36" s="293">
        <v>0</v>
      </c>
      <c r="F36" s="292"/>
      <c r="G36" s="168">
        <v>0</v>
      </c>
      <c r="H36" s="115"/>
      <c r="I36" s="285">
        <v>0</v>
      </c>
      <c r="J36" s="176"/>
      <c r="K36" s="168">
        <v>0</v>
      </c>
      <c r="L36" s="176"/>
      <c r="M36"/>
      <c r="N36"/>
      <c r="O36"/>
      <c r="P36"/>
      <c r="Q36"/>
      <c r="R36"/>
      <c r="S36"/>
      <c r="T36"/>
      <c r="U36"/>
      <c r="V36"/>
      <c r="W36"/>
      <c r="X36"/>
    </row>
    <row r="37" spans="2:24" ht="15" x14ac:dyDescent="0.2">
      <c r="B37" s="283" t="s">
        <v>169</v>
      </c>
      <c r="C37" s="285">
        <v>1</v>
      </c>
      <c r="D37" s="115"/>
      <c r="E37" s="293">
        <v>0</v>
      </c>
      <c r="F37" s="292"/>
      <c r="G37" s="168">
        <v>0</v>
      </c>
      <c r="H37" s="115"/>
      <c r="I37" s="285">
        <v>0</v>
      </c>
      <c r="J37" s="176"/>
      <c r="K37" s="168">
        <v>0</v>
      </c>
      <c r="L37" s="176"/>
      <c r="M37"/>
      <c r="N37"/>
      <c r="O37"/>
      <c r="P37"/>
      <c r="Q37"/>
      <c r="R37"/>
      <c r="S37"/>
      <c r="T37"/>
      <c r="U37"/>
      <c r="V37"/>
      <c r="W37"/>
      <c r="X37"/>
    </row>
    <row r="38" spans="2:24" ht="15" x14ac:dyDescent="0.2">
      <c r="B38" s="169" t="s">
        <v>81</v>
      </c>
      <c r="C38" s="284">
        <f>SUM(C39:C41)</f>
        <v>9</v>
      </c>
      <c r="D38" s="115"/>
      <c r="E38" s="291">
        <f>SUM(E39:E41)</f>
        <v>0</v>
      </c>
      <c r="F38" s="292"/>
      <c r="G38" s="115">
        <f>SUM(G39:G41)</f>
        <v>0</v>
      </c>
      <c r="H38" s="115"/>
      <c r="I38" s="284">
        <f>SUM(I39:I41)</f>
        <v>55</v>
      </c>
      <c r="J38" s="176"/>
      <c r="K38" s="115">
        <f>SUM(K39:K41)</f>
        <v>6</v>
      </c>
      <c r="L38" s="176"/>
      <c r="M38"/>
      <c r="N38"/>
      <c r="O38"/>
      <c r="P38"/>
      <c r="Q38"/>
      <c r="R38"/>
      <c r="S38"/>
      <c r="T38"/>
      <c r="U38"/>
      <c r="V38"/>
      <c r="W38"/>
      <c r="X38"/>
    </row>
    <row r="39" spans="2:24" ht="15" x14ac:dyDescent="0.2">
      <c r="B39" s="283" t="s">
        <v>62</v>
      </c>
      <c r="C39" s="285">
        <v>8</v>
      </c>
      <c r="D39" s="115"/>
      <c r="E39" s="293">
        <v>0</v>
      </c>
      <c r="F39" s="292"/>
      <c r="G39" s="168">
        <v>0</v>
      </c>
      <c r="H39" s="115"/>
      <c r="I39" s="285">
        <v>46</v>
      </c>
      <c r="J39" s="176"/>
      <c r="K39" s="168">
        <v>6</v>
      </c>
      <c r="L39" s="176"/>
      <c r="M39"/>
      <c r="N39"/>
      <c r="O39"/>
      <c r="P39"/>
      <c r="Q39"/>
      <c r="R39"/>
      <c r="S39"/>
      <c r="T39"/>
      <c r="U39"/>
      <c r="V39"/>
      <c r="W39"/>
      <c r="X39"/>
    </row>
    <row r="40" spans="2:24" ht="15" x14ac:dyDescent="0.2">
      <c r="B40" s="283" t="s">
        <v>131</v>
      </c>
      <c r="C40" s="285">
        <v>1</v>
      </c>
      <c r="D40" s="115"/>
      <c r="E40" s="293">
        <v>0</v>
      </c>
      <c r="F40" s="292"/>
      <c r="G40" s="168">
        <v>0</v>
      </c>
      <c r="H40" s="115"/>
      <c r="I40" s="285">
        <v>5</v>
      </c>
      <c r="J40" s="176"/>
      <c r="K40" s="168">
        <v>0</v>
      </c>
      <c r="L40" s="176"/>
      <c r="M40"/>
      <c r="N40"/>
      <c r="O40"/>
      <c r="P40"/>
      <c r="Q40"/>
      <c r="R40"/>
      <c r="S40"/>
      <c r="T40"/>
      <c r="U40"/>
      <c r="V40"/>
      <c r="W40"/>
      <c r="X40"/>
    </row>
    <row r="41" spans="2:24" ht="15" x14ac:dyDescent="0.2">
      <c r="B41" s="283" t="s">
        <v>108</v>
      </c>
      <c r="C41" s="285">
        <v>0</v>
      </c>
      <c r="D41" s="115"/>
      <c r="E41" s="293">
        <v>0</v>
      </c>
      <c r="F41" s="292"/>
      <c r="G41" s="168">
        <v>0</v>
      </c>
      <c r="H41" s="115"/>
      <c r="I41" s="285">
        <v>4</v>
      </c>
      <c r="J41" s="176"/>
      <c r="K41" s="168">
        <v>0</v>
      </c>
      <c r="L41" s="176"/>
      <c r="M41"/>
      <c r="N41"/>
      <c r="O41"/>
      <c r="P41"/>
      <c r="Q41"/>
      <c r="R41"/>
      <c r="S41"/>
      <c r="T41"/>
      <c r="U41"/>
      <c r="V41"/>
      <c r="W41"/>
      <c r="X41"/>
    </row>
    <row r="42" spans="2:24" s="24" customFormat="1" ht="15" x14ac:dyDescent="0.2">
      <c r="B42" s="169" t="s">
        <v>59</v>
      </c>
      <c r="C42" s="284">
        <f>SUM(C43)</f>
        <v>6</v>
      </c>
      <c r="D42" s="115"/>
      <c r="E42" s="291">
        <f>SUM(E43)</f>
        <v>0</v>
      </c>
      <c r="F42" s="292"/>
      <c r="G42" s="115">
        <f>SUM(G43)</f>
        <v>0</v>
      </c>
      <c r="H42" s="115"/>
      <c r="I42" s="284">
        <f>SUM(I43)</f>
        <v>42</v>
      </c>
      <c r="J42" s="176"/>
      <c r="K42" s="115">
        <f>SUM(K43)</f>
        <v>0</v>
      </c>
      <c r="L42" s="176"/>
      <c r="M42"/>
      <c r="N42"/>
      <c r="O42"/>
      <c r="P42"/>
      <c r="Q42"/>
      <c r="R42"/>
      <c r="S42"/>
      <c r="T42"/>
      <c r="U42"/>
      <c r="V42"/>
      <c r="W42"/>
      <c r="X42"/>
    </row>
    <row r="43" spans="2:24" s="24" customFormat="1" ht="15" x14ac:dyDescent="0.2">
      <c r="B43" s="283" t="s">
        <v>60</v>
      </c>
      <c r="C43" s="285">
        <v>6</v>
      </c>
      <c r="D43" s="115"/>
      <c r="E43" s="293">
        <v>0</v>
      </c>
      <c r="F43" s="292"/>
      <c r="G43" s="168">
        <v>0</v>
      </c>
      <c r="H43" s="115"/>
      <c r="I43" s="285">
        <v>42</v>
      </c>
      <c r="J43" s="176"/>
      <c r="K43" s="168">
        <v>0</v>
      </c>
      <c r="L43" s="176"/>
      <c r="M43"/>
      <c r="N43"/>
      <c r="O43"/>
      <c r="P43"/>
      <c r="Q43"/>
      <c r="R43"/>
      <c r="S43"/>
      <c r="T43"/>
      <c r="U43"/>
      <c r="V43"/>
      <c r="W43"/>
      <c r="X43"/>
    </row>
    <row r="44" spans="2:24" ht="15" x14ac:dyDescent="0.2">
      <c r="B44" s="169" t="s">
        <v>54</v>
      </c>
      <c r="C44" s="284">
        <f>SUM(C45)</f>
        <v>30</v>
      </c>
      <c r="D44" s="115"/>
      <c r="E44" s="291">
        <f>SUM(E45)</f>
        <v>5</v>
      </c>
      <c r="F44" s="292"/>
      <c r="G44" s="115">
        <f>SUM(G45)</f>
        <v>1</v>
      </c>
      <c r="H44" s="115"/>
      <c r="I44" s="284">
        <f>SUM(I45)</f>
        <v>335</v>
      </c>
      <c r="J44" s="176"/>
      <c r="K44" s="115">
        <f>SUM(K45)</f>
        <v>79</v>
      </c>
      <c r="L44" s="176"/>
      <c r="M44"/>
      <c r="N44"/>
      <c r="O44"/>
      <c r="P44"/>
      <c r="Q44"/>
      <c r="R44"/>
      <c r="S44"/>
      <c r="T44"/>
      <c r="U44"/>
      <c r="V44"/>
      <c r="W44"/>
      <c r="X44"/>
    </row>
    <row r="45" spans="2:24" s="22" customFormat="1" ht="16.5" x14ac:dyDescent="0.2">
      <c r="B45" s="283" t="s">
        <v>54</v>
      </c>
      <c r="C45" s="285">
        <v>30</v>
      </c>
      <c r="D45" s="115"/>
      <c r="E45" s="293">
        <v>5</v>
      </c>
      <c r="F45" s="292"/>
      <c r="G45" s="168">
        <v>1</v>
      </c>
      <c r="H45" s="115"/>
      <c r="I45" s="285">
        <v>335</v>
      </c>
      <c r="J45" s="176"/>
      <c r="K45" s="168">
        <v>79</v>
      </c>
      <c r="L45" s="176"/>
      <c r="M45"/>
      <c r="N45"/>
      <c r="O45"/>
      <c r="P45"/>
      <c r="Q45"/>
      <c r="R45"/>
      <c r="S45"/>
      <c r="T45"/>
      <c r="U45"/>
      <c r="V45"/>
      <c r="W45"/>
      <c r="X45"/>
    </row>
    <row r="46" spans="2:24" s="22" customFormat="1" ht="16.5" x14ac:dyDescent="0.2">
      <c r="B46" s="169" t="s">
        <v>85</v>
      </c>
      <c r="C46" s="284">
        <f>SUM(C47:C48)</f>
        <v>0</v>
      </c>
      <c r="D46" s="115"/>
      <c r="E46" s="291">
        <f>SUM(E47:E48)</f>
        <v>0</v>
      </c>
      <c r="F46" s="292"/>
      <c r="G46" s="115">
        <f>SUM(G47:G48)</f>
        <v>0</v>
      </c>
      <c r="H46" s="115"/>
      <c r="I46" s="284">
        <f>SUM(I47:I48)</f>
        <v>0</v>
      </c>
      <c r="J46" s="176"/>
      <c r="K46" s="115">
        <f>SUM(K47:K48)</f>
        <v>0</v>
      </c>
      <c r="L46" s="176"/>
      <c r="M46"/>
      <c r="N46"/>
      <c r="O46"/>
      <c r="P46"/>
      <c r="Q46"/>
      <c r="R46"/>
      <c r="S46"/>
      <c r="T46"/>
      <c r="U46"/>
      <c r="V46"/>
      <c r="W46"/>
      <c r="X46"/>
    </row>
    <row r="47" spans="2:24" s="3" customFormat="1" ht="15" x14ac:dyDescent="0.2">
      <c r="B47" s="283" t="s">
        <v>132</v>
      </c>
      <c r="C47" s="285">
        <v>0</v>
      </c>
      <c r="D47" s="115"/>
      <c r="E47" s="293">
        <v>0</v>
      </c>
      <c r="F47" s="292"/>
      <c r="G47" s="168">
        <v>0</v>
      </c>
      <c r="H47" s="115"/>
      <c r="I47" s="285">
        <v>0</v>
      </c>
      <c r="J47" s="176"/>
      <c r="K47" s="168">
        <v>0</v>
      </c>
      <c r="L47" s="176"/>
    </row>
    <row r="48" spans="2:24" s="3" customFormat="1" ht="15" x14ac:dyDescent="0.2">
      <c r="B48" s="283" t="s">
        <v>111</v>
      </c>
      <c r="C48" s="285">
        <v>0</v>
      </c>
      <c r="D48" s="115"/>
      <c r="E48" s="293">
        <v>0</v>
      </c>
      <c r="F48" s="292"/>
      <c r="G48" s="168">
        <v>0</v>
      </c>
      <c r="H48" s="115"/>
      <c r="I48" s="285">
        <v>0</v>
      </c>
      <c r="J48" s="176"/>
      <c r="K48" s="168">
        <v>0</v>
      </c>
      <c r="L48" s="176"/>
    </row>
    <row r="49" spans="2:24" ht="15" x14ac:dyDescent="0.2">
      <c r="B49" s="169" t="s">
        <v>83</v>
      </c>
      <c r="C49" s="284">
        <f>SUM(C50)</f>
        <v>0</v>
      </c>
      <c r="D49" s="115"/>
      <c r="E49" s="291">
        <f>SUM(E50)</f>
        <v>0</v>
      </c>
      <c r="F49" s="292"/>
      <c r="G49" s="115">
        <f>SUM(G50)</f>
        <v>0</v>
      </c>
      <c r="H49" s="115"/>
      <c r="I49" s="284">
        <f>SUM(I50)</f>
        <v>29</v>
      </c>
      <c r="J49" s="176"/>
      <c r="K49" s="115">
        <f>SUM(K50)</f>
        <v>0</v>
      </c>
      <c r="L49" s="176"/>
      <c r="M49"/>
      <c r="N49"/>
      <c r="O49"/>
      <c r="P49"/>
      <c r="Q49"/>
      <c r="R49"/>
      <c r="S49"/>
      <c r="T49"/>
      <c r="U49"/>
      <c r="V49"/>
      <c r="W49"/>
      <c r="X49"/>
    </row>
    <row r="50" spans="2:24" ht="15" x14ac:dyDescent="0.2">
      <c r="B50" s="283" t="s">
        <v>84</v>
      </c>
      <c r="C50" s="285">
        <v>0</v>
      </c>
      <c r="D50" s="115"/>
      <c r="E50" s="293">
        <v>0</v>
      </c>
      <c r="F50" s="292"/>
      <c r="G50" s="168">
        <v>0</v>
      </c>
      <c r="H50" s="115"/>
      <c r="I50" s="285">
        <v>29</v>
      </c>
      <c r="J50" s="176"/>
      <c r="K50" s="168">
        <v>0</v>
      </c>
      <c r="L50" s="176"/>
      <c r="M50"/>
      <c r="N50"/>
      <c r="O50"/>
      <c r="P50"/>
      <c r="Q50"/>
      <c r="R50"/>
      <c r="S50"/>
      <c r="T50"/>
      <c r="U50"/>
      <c r="V50"/>
      <c r="W50"/>
      <c r="X50"/>
    </row>
    <row r="51" spans="2:24" ht="15" x14ac:dyDescent="0.2">
      <c r="B51" s="169" t="s">
        <v>67</v>
      </c>
      <c r="C51" s="284">
        <f>SUM(C52:C52)</f>
        <v>0</v>
      </c>
      <c r="D51" s="115"/>
      <c r="E51" s="291">
        <f>SUM(E52:E52)</f>
        <v>0</v>
      </c>
      <c r="F51" s="292"/>
      <c r="G51" s="115">
        <f>SUM(G52:G52)</f>
        <v>0</v>
      </c>
      <c r="H51" s="115"/>
      <c r="I51" s="284">
        <f>SUM(I52:I52)</f>
        <v>12</v>
      </c>
      <c r="J51" s="176"/>
      <c r="K51" s="115">
        <f>SUM(K52:K52)</f>
        <v>0</v>
      </c>
      <c r="L51" s="176"/>
      <c r="M51"/>
      <c r="N51"/>
      <c r="O51"/>
      <c r="P51"/>
      <c r="Q51"/>
      <c r="R51"/>
      <c r="S51"/>
      <c r="T51"/>
      <c r="U51"/>
      <c r="V51"/>
      <c r="W51"/>
      <c r="X51"/>
    </row>
    <row r="52" spans="2:24" ht="15" x14ac:dyDescent="0.2">
      <c r="B52" s="283" t="s">
        <v>67</v>
      </c>
      <c r="C52" s="285">
        <v>0</v>
      </c>
      <c r="D52" s="115"/>
      <c r="E52" s="293">
        <v>0</v>
      </c>
      <c r="F52" s="292"/>
      <c r="G52" s="168">
        <v>0</v>
      </c>
      <c r="H52" s="115"/>
      <c r="I52" s="285">
        <v>12</v>
      </c>
      <c r="J52" s="176"/>
      <c r="K52" s="168">
        <v>0</v>
      </c>
      <c r="L52" s="176"/>
      <c r="M52"/>
      <c r="N52"/>
      <c r="O52"/>
      <c r="P52"/>
      <c r="Q52"/>
      <c r="R52"/>
      <c r="S52"/>
      <c r="T52"/>
      <c r="U52"/>
      <c r="V52"/>
      <c r="W52"/>
      <c r="X52"/>
    </row>
    <row r="53" spans="2:24" ht="15" x14ac:dyDescent="0.2">
      <c r="B53" s="169" t="s">
        <v>133</v>
      </c>
      <c r="C53" s="284">
        <f>SUM(C54)</f>
        <v>1</v>
      </c>
      <c r="D53" s="115"/>
      <c r="E53" s="291">
        <f>SUM(E54)</f>
        <v>0</v>
      </c>
      <c r="F53" s="292"/>
      <c r="G53" s="115">
        <f>SUM(G54)</f>
        <v>0</v>
      </c>
      <c r="H53" s="115"/>
      <c r="I53" s="284">
        <f>SUM(I54)</f>
        <v>23</v>
      </c>
      <c r="J53" s="176"/>
      <c r="K53" s="115">
        <f>SUM(K54)</f>
        <v>0</v>
      </c>
      <c r="L53" s="176"/>
      <c r="M53"/>
      <c r="N53"/>
      <c r="O53"/>
      <c r="P53"/>
      <c r="Q53"/>
      <c r="R53"/>
      <c r="S53"/>
      <c r="T53"/>
      <c r="U53"/>
      <c r="V53"/>
      <c r="W53"/>
      <c r="X53"/>
    </row>
    <row r="54" spans="2:24" ht="15" x14ac:dyDescent="0.2">
      <c r="B54" s="283" t="s">
        <v>149</v>
      </c>
      <c r="C54" s="285">
        <v>1</v>
      </c>
      <c r="D54" s="115"/>
      <c r="E54" s="293">
        <v>0</v>
      </c>
      <c r="F54" s="292"/>
      <c r="G54" s="168">
        <v>0</v>
      </c>
      <c r="H54" s="115"/>
      <c r="I54" s="285">
        <v>23</v>
      </c>
      <c r="J54" s="176"/>
      <c r="K54" s="168">
        <v>0</v>
      </c>
      <c r="L54" s="176"/>
      <c r="M54"/>
      <c r="N54"/>
      <c r="O54"/>
      <c r="P54"/>
      <c r="Q54"/>
      <c r="R54"/>
      <c r="S54"/>
      <c r="T54"/>
      <c r="U54"/>
      <c r="V54"/>
      <c r="W54"/>
      <c r="X54"/>
    </row>
    <row r="55" spans="2:24" ht="15" x14ac:dyDescent="0.2">
      <c r="B55" s="169" t="s">
        <v>63</v>
      </c>
      <c r="C55" s="284">
        <f>SUM(C56:C59)</f>
        <v>14</v>
      </c>
      <c r="D55" s="115"/>
      <c r="E55" s="291">
        <f>SUM(E56:E59)</f>
        <v>0</v>
      </c>
      <c r="F55" s="292"/>
      <c r="G55" s="115">
        <f>SUM(G56:G59)</f>
        <v>0</v>
      </c>
      <c r="H55" s="115"/>
      <c r="I55" s="284">
        <f>SUM(I56:I59)</f>
        <v>35</v>
      </c>
      <c r="J55" s="176"/>
      <c r="K55" s="115">
        <f>SUM(K56:K59)</f>
        <v>2</v>
      </c>
      <c r="L55" s="176"/>
      <c r="M55"/>
      <c r="N55"/>
      <c r="O55"/>
      <c r="P55"/>
      <c r="Q55"/>
      <c r="R55"/>
      <c r="S55"/>
      <c r="T55"/>
      <c r="U55"/>
      <c r="V55"/>
      <c r="W55"/>
      <c r="X55"/>
    </row>
    <row r="56" spans="2:24" ht="15" x14ac:dyDescent="0.2">
      <c r="B56" s="283" t="s">
        <v>63</v>
      </c>
      <c r="C56" s="285">
        <v>9</v>
      </c>
      <c r="D56" s="115"/>
      <c r="E56" s="293">
        <v>0</v>
      </c>
      <c r="F56" s="292"/>
      <c r="G56" s="168">
        <v>0</v>
      </c>
      <c r="H56" s="115"/>
      <c r="I56" s="285">
        <v>33</v>
      </c>
      <c r="J56" s="176"/>
      <c r="K56" s="168">
        <v>2</v>
      </c>
      <c r="L56" s="176"/>
      <c r="M56"/>
      <c r="N56"/>
      <c r="O56"/>
      <c r="P56"/>
      <c r="Q56"/>
      <c r="R56"/>
      <c r="S56"/>
      <c r="T56"/>
      <c r="U56"/>
      <c r="V56"/>
      <c r="W56"/>
      <c r="X56"/>
    </row>
    <row r="57" spans="2:24" ht="15" x14ac:dyDescent="0.2">
      <c r="B57" s="283" t="s">
        <v>177</v>
      </c>
      <c r="C57" s="285">
        <v>0</v>
      </c>
      <c r="D57" s="115"/>
      <c r="E57" s="293">
        <v>0</v>
      </c>
      <c r="F57" s="292"/>
      <c r="G57" s="168">
        <v>0</v>
      </c>
      <c r="H57" s="115"/>
      <c r="I57" s="285">
        <v>2</v>
      </c>
      <c r="J57" s="176"/>
      <c r="K57" s="168">
        <v>0</v>
      </c>
      <c r="L57" s="176"/>
      <c r="M57"/>
      <c r="N57"/>
      <c r="O57"/>
      <c r="P57"/>
      <c r="Q57"/>
      <c r="R57"/>
      <c r="S57"/>
      <c r="T57"/>
      <c r="U57"/>
      <c r="V57"/>
      <c r="W57"/>
      <c r="X57"/>
    </row>
    <row r="58" spans="2:24" ht="15" x14ac:dyDescent="0.2">
      <c r="B58" s="283" t="s">
        <v>127</v>
      </c>
      <c r="C58" s="285">
        <v>4</v>
      </c>
      <c r="D58" s="115"/>
      <c r="E58" s="293">
        <v>0</v>
      </c>
      <c r="F58" s="292"/>
      <c r="G58" s="168">
        <v>0</v>
      </c>
      <c r="H58" s="115"/>
      <c r="I58" s="285">
        <v>0</v>
      </c>
      <c r="J58" s="176"/>
      <c r="K58" s="168">
        <v>0</v>
      </c>
      <c r="L58" s="176"/>
      <c r="M58"/>
      <c r="N58"/>
      <c r="O58"/>
      <c r="P58"/>
      <c r="Q58"/>
      <c r="R58"/>
      <c r="S58"/>
      <c r="T58"/>
      <c r="U58"/>
      <c r="V58"/>
      <c r="W58"/>
      <c r="X58"/>
    </row>
    <row r="59" spans="2:24" ht="15" x14ac:dyDescent="0.2">
      <c r="B59" s="283" t="s">
        <v>109</v>
      </c>
      <c r="C59" s="285">
        <v>1</v>
      </c>
      <c r="D59" s="115"/>
      <c r="E59" s="293"/>
      <c r="F59" s="292"/>
      <c r="G59" s="168"/>
      <c r="H59" s="115"/>
      <c r="I59" s="285"/>
      <c r="J59" s="176"/>
      <c r="K59" s="168"/>
      <c r="L59" s="176"/>
      <c r="M59"/>
      <c r="N59"/>
      <c r="O59"/>
      <c r="P59"/>
      <c r="Q59"/>
      <c r="R59"/>
      <c r="S59"/>
      <c r="T59"/>
      <c r="U59"/>
      <c r="V59"/>
      <c r="W59"/>
      <c r="X59"/>
    </row>
    <row r="60" spans="2:24" ht="15" x14ac:dyDescent="0.2">
      <c r="B60" s="169" t="s">
        <v>77</v>
      </c>
      <c r="C60" s="284">
        <f>SUM(C61:C62)</f>
        <v>3</v>
      </c>
      <c r="D60" s="115"/>
      <c r="E60" s="291">
        <f>SUM(E62:E62)</f>
        <v>0</v>
      </c>
      <c r="F60" s="292"/>
      <c r="G60" s="115">
        <f>SUM(G62:G62)</f>
        <v>0</v>
      </c>
      <c r="H60" s="115"/>
      <c r="I60" s="284">
        <f>SUM(I61:I62)</f>
        <v>34</v>
      </c>
      <c r="J60" s="176"/>
      <c r="K60" s="115">
        <f>SUM(K61:K62)</f>
        <v>1</v>
      </c>
      <c r="L60" s="176"/>
      <c r="M60"/>
      <c r="N60"/>
      <c r="O60"/>
      <c r="P60"/>
      <c r="Q60"/>
      <c r="R60"/>
      <c r="S60"/>
      <c r="T60"/>
      <c r="U60"/>
      <c r="V60"/>
      <c r="W60"/>
      <c r="X60"/>
    </row>
    <row r="61" spans="2:24" s="24" customFormat="1" ht="15" x14ac:dyDescent="0.2">
      <c r="B61" s="283" t="s">
        <v>56</v>
      </c>
      <c r="C61" s="285">
        <v>2</v>
      </c>
      <c r="D61" s="115"/>
      <c r="E61" s="293">
        <v>0</v>
      </c>
      <c r="F61" s="292"/>
      <c r="G61" s="168">
        <v>0</v>
      </c>
      <c r="H61" s="115"/>
      <c r="I61" s="285">
        <v>34</v>
      </c>
      <c r="J61" s="176"/>
      <c r="K61" s="168">
        <v>1</v>
      </c>
      <c r="L61" s="17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2:24" s="24" customFormat="1" ht="15" x14ac:dyDescent="0.2">
      <c r="B62" s="283" t="s">
        <v>170</v>
      </c>
      <c r="C62" s="285">
        <v>1</v>
      </c>
      <c r="D62" s="115"/>
      <c r="E62" s="293">
        <v>0</v>
      </c>
      <c r="F62" s="292"/>
      <c r="G62" s="168">
        <v>0</v>
      </c>
      <c r="H62" s="115"/>
      <c r="I62" s="285">
        <v>0</v>
      </c>
      <c r="J62" s="176"/>
      <c r="K62" s="168">
        <v>0</v>
      </c>
      <c r="L62" s="17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2:24" ht="15" x14ac:dyDescent="0.2">
      <c r="B63" s="169" t="s">
        <v>98</v>
      </c>
      <c r="C63" s="284">
        <f>SUM(C64:C67)</f>
        <v>0</v>
      </c>
      <c r="D63" s="115"/>
      <c r="E63" s="291">
        <f>SUM(E64:E67)</f>
        <v>0</v>
      </c>
      <c r="F63" s="292"/>
      <c r="G63" s="115">
        <f>SUM(G64:G67)</f>
        <v>0</v>
      </c>
      <c r="H63" s="115"/>
      <c r="I63" s="284">
        <f>SUM(I64:I67)</f>
        <v>13</v>
      </c>
      <c r="J63" s="176"/>
      <c r="K63" s="115">
        <f>SUM(K64:K67)</f>
        <v>0</v>
      </c>
      <c r="L63" s="176"/>
      <c r="M63"/>
      <c r="N63"/>
      <c r="O63"/>
      <c r="P63"/>
      <c r="Q63"/>
      <c r="R63"/>
      <c r="S63"/>
      <c r="T63"/>
      <c r="U63"/>
      <c r="V63"/>
      <c r="W63"/>
      <c r="X63"/>
    </row>
    <row r="64" spans="2:24" ht="15" x14ac:dyDescent="0.2">
      <c r="B64" s="283" t="s">
        <v>143</v>
      </c>
      <c r="C64" s="285">
        <v>0</v>
      </c>
      <c r="D64" s="115"/>
      <c r="E64" s="293">
        <v>0</v>
      </c>
      <c r="F64" s="292"/>
      <c r="G64" s="168">
        <v>0</v>
      </c>
      <c r="H64" s="115"/>
      <c r="I64" s="285">
        <v>13</v>
      </c>
      <c r="J64" s="176"/>
      <c r="K64" s="168">
        <v>0</v>
      </c>
      <c r="L64" s="176"/>
      <c r="M64"/>
      <c r="N64"/>
      <c r="O64"/>
      <c r="P64"/>
      <c r="Q64"/>
      <c r="R64"/>
      <c r="S64"/>
      <c r="T64"/>
      <c r="U64"/>
      <c r="V64"/>
      <c r="W64"/>
      <c r="X64"/>
    </row>
    <row r="65" spans="2:24" ht="15" x14ac:dyDescent="0.2">
      <c r="B65" s="283" t="s">
        <v>171</v>
      </c>
      <c r="C65" s="285">
        <v>0</v>
      </c>
      <c r="D65" s="115"/>
      <c r="E65" s="293">
        <v>0</v>
      </c>
      <c r="F65" s="292"/>
      <c r="G65" s="168">
        <v>0</v>
      </c>
      <c r="H65" s="115"/>
      <c r="I65" s="285">
        <v>0</v>
      </c>
      <c r="J65" s="176"/>
      <c r="K65" s="168">
        <v>0</v>
      </c>
      <c r="L65" s="176"/>
      <c r="M65"/>
      <c r="N65"/>
      <c r="O65"/>
      <c r="P65"/>
      <c r="Q65"/>
      <c r="R65"/>
      <c r="S65"/>
      <c r="T65"/>
      <c r="U65"/>
      <c r="V65"/>
      <c r="W65"/>
      <c r="X65"/>
    </row>
    <row r="66" spans="2:24" ht="15" x14ac:dyDescent="0.2">
      <c r="B66" s="283" t="s">
        <v>175</v>
      </c>
      <c r="C66" s="285">
        <v>0</v>
      </c>
      <c r="D66" s="115"/>
      <c r="E66" s="293">
        <v>0</v>
      </c>
      <c r="F66" s="292"/>
      <c r="G66" s="168">
        <v>0</v>
      </c>
      <c r="H66" s="115"/>
      <c r="I66" s="285">
        <v>0</v>
      </c>
      <c r="J66" s="176"/>
      <c r="K66" s="168">
        <v>0</v>
      </c>
      <c r="L66" s="176"/>
      <c r="M66"/>
      <c r="N66"/>
      <c r="O66"/>
      <c r="P66"/>
      <c r="Q66"/>
      <c r="R66"/>
      <c r="S66"/>
      <c r="T66"/>
      <c r="U66"/>
      <c r="V66"/>
      <c r="W66"/>
      <c r="X66"/>
    </row>
    <row r="67" spans="2:24" ht="15" x14ac:dyDescent="0.2">
      <c r="B67" s="283" t="s">
        <v>172</v>
      </c>
      <c r="C67" s="285">
        <v>0</v>
      </c>
      <c r="D67" s="115"/>
      <c r="E67" s="293">
        <v>0</v>
      </c>
      <c r="F67" s="292"/>
      <c r="G67" s="168">
        <v>0</v>
      </c>
      <c r="H67" s="115"/>
      <c r="I67" s="285">
        <v>0</v>
      </c>
      <c r="J67" s="176"/>
      <c r="K67" s="168">
        <v>0</v>
      </c>
      <c r="L67" s="176"/>
      <c r="M67"/>
      <c r="N67"/>
      <c r="O67"/>
      <c r="P67"/>
      <c r="Q67"/>
      <c r="R67"/>
      <c r="S67"/>
      <c r="T67"/>
      <c r="U67"/>
      <c r="V67"/>
      <c r="W67"/>
      <c r="X67"/>
    </row>
    <row r="68" spans="2:24" ht="15" x14ac:dyDescent="0.2">
      <c r="B68" s="169" t="s">
        <v>68</v>
      </c>
      <c r="C68" s="284">
        <f>SUM(C69)</f>
        <v>4</v>
      </c>
      <c r="D68" s="115"/>
      <c r="E68" s="291">
        <f>SUM(E69)</f>
        <v>1</v>
      </c>
      <c r="F68" s="292"/>
      <c r="G68" s="115">
        <f>SUM(G69)</f>
        <v>0</v>
      </c>
      <c r="H68" s="115"/>
      <c r="I68" s="284">
        <f>SUM(I69)</f>
        <v>27</v>
      </c>
      <c r="J68" s="176"/>
      <c r="K68" s="115">
        <f>SUM(K69)</f>
        <v>0</v>
      </c>
      <c r="L68" s="176"/>
      <c r="M68"/>
      <c r="N68"/>
      <c r="O68"/>
      <c r="P68"/>
      <c r="Q68"/>
      <c r="R68"/>
      <c r="S68"/>
      <c r="T68"/>
      <c r="U68"/>
      <c r="V68"/>
      <c r="W68"/>
      <c r="X68"/>
    </row>
    <row r="69" spans="2:24" ht="15" x14ac:dyDescent="0.2">
      <c r="B69" s="283" t="s">
        <v>68</v>
      </c>
      <c r="C69" s="285">
        <v>4</v>
      </c>
      <c r="D69" s="115"/>
      <c r="E69" s="293">
        <v>1</v>
      </c>
      <c r="F69" s="292"/>
      <c r="G69" s="168">
        <v>0</v>
      </c>
      <c r="H69" s="115"/>
      <c r="I69" s="285">
        <v>27</v>
      </c>
      <c r="J69" s="176"/>
      <c r="K69" s="168">
        <v>0</v>
      </c>
      <c r="L69" s="176"/>
      <c r="M69"/>
      <c r="N69"/>
      <c r="O69"/>
      <c r="P69"/>
      <c r="Q69"/>
      <c r="R69"/>
      <c r="S69"/>
      <c r="T69"/>
      <c r="U69"/>
      <c r="V69"/>
      <c r="W69"/>
      <c r="X69"/>
    </row>
    <row r="70" spans="2:24" ht="15" x14ac:dyDescent="0.2">
      <c r="B70" s="169" t="s">
        <v>128</v>
      </c>
      <c r="C70" s="284">
        <f>SUM(C71)</f>
        <v>3</v>
      </c>
      <c r="D70" s="115"/>
      <c r="E70" s="291">
        <f>SUM(E71)</f>
        <v>0</v>
      </c>
      <c r="F70" s="292"/>
      <c r="G70" s="115">
        <f>SUM(G71)</f>
        <v>0</v>
      </c>
      <c r="H70" s="115"/>
      <c r="I70" s="284">
        <f>SUM(I71)</f>
        <v>12</v>
      </c>
      <c r="J70" s="176"/>
      <c r="K70" s="115">
        <f>SUM(K71)</f>
        <v>0</v>
      </c>
      <c r="L70" s="176"/>
      <c r="M70"/>
      <c r="N70"/>
      <c r="O70"/>
      <c r="P70"/>
      <c r="Q70"/>
      <c r="R70"/>
      <c r="S70"/>
      <c r="T70"/>
      <c r="U70"/>
      <c r="V70"/>
      <c r="W70"/>
      <c r="X70"/>
    </row>
    <row r="71" spans="2:24" ht="15" x14ac:dyDescent="0.2">
      <c r="B71" s="283" t="s">
        <v>128</v>
      </c>
      <c r="C71" s="285">
        <v>3</v>
      </c>
      <c r="D71" s="115"/>
      <c r="E71" s="293">
        <v>0</v>
      </c>
      <c r="F71" s="292"/>
      <c r="G71" s="168">
        <v>0</v>
      </c>
      <c r="H71" s="115"/>
      <c r="I71" s="285">
        <v>12</v>
      </c>
      <c r="J71" s="176"/>
      <c r="K71" s="168">
        <v>0</v>
      </c>
      <c r="L71" s="176"/>
      <c r="M71"/>
      <c r="N71"/>
      <c r="O71"/>
      <c r="P71"/>
      <c r="Q71"/>
      <c r="R71"/>
      <c r="S71"/>
      <c r="T71"/>
      <c r="U71"/>
      <c r="V71"/>
      <c r="W71"/>
      <c r="X71"/>
    </row>
    <row r="72" spans="2:24" ht="15" x14ac:dyDescent="0.2">
      <c r="B72" s="169" t="s">
        <v>57</v>
      </c>
      <c r="C72" s="284">
        <f>SUM(C73)</f>
        <v>3</v>
      </c>
      <c r="D72" s="115"/>
      <c r="E72" s="291">
        <f>SUM(E73)</f>
        <v>0</v>
      </c>
      <c r="F72" s="292"/>
      <c r="G72" s="115">
        <f>SUM(G73)</f>
        <v>0</v>
      </c>
      <c r="H72" s="115"/>
      <c r="I72" s="284">
        <f>SUM(I73)</f>
        <v>18</v>
      </c>
      <c r="J72" s="176"/>
      <c r="K72" s="115">
        <f>SUM(K73)</f>
        <v>3</v>
      </c>
      <c r="L72" s="176"/>
      <c r="M72"/>
      <c r="N72"/>
      <c r="O72"/>
      <c r="P72"/>
      <c r="Q72"/>
      <c r="R72"/>
      <c r="S72"/>
      <c r="T72"/>
      <c r="U72"/>
      <c r="V72"/>
      <c r="W72"/>
      <c r="X72"/>
    </row>
    <row r="73" spans="2:24" ht="15" x14ac:dyDescent="0.2">
      <c r="B73" s="283" t="s">
        <v>58</v>
      </c>
      <c r="C73" s="285">
        <v>3</v>
      </c>
      <c r="D73" s="115"/>
      <c r="E73" s="293">
        <v>0</v>
      </c>
      <c r="F73" s="292"/>
      <c r="G73" s="168">
        <v>0</v>
      </c>
      <c r="H73" s="115"/>
      <c r="I73" s="285">
        <v>18</v>
      </c>
      <c r="J73" s="176"/>
      <c r="K73" s="168">
        <v>3</v>
      </c>
      <c r="L73" s="176"/>
      <c r="M73"/>
      <c r="N73"/>
      <c r="O73"/>
      <c r="P73"/>
      <c r="Q73"/>
      <c r="R73"/>
      <c r="S73"/>
      <c r="T73"/>
      <c r="U73"/>
      <c r="V73"/>
      <c r="W73"/>
      <c r="X73"/>
    </row>
    <row r="74" spans="2:24" s="3" customFormat="1" ht="8.25" customHeight="1" thickBot="1" x14ac:dyDescent="0.25">
      <c r="B74" s="170"/>
      <c r="C74" s="237"/>
      <c r="D74" s="238"/>
      <c r="E74" s="294"/>
      <c r="F74" s="295"/>
      <c r="G74" s="238"/>
      <c r="H74" s="286"/>
      <c r="I74" s="288"/>
      <c r="J74" s="287"/>
      <c r="K74" s="286"/>
      <c r="L74" s="287"/>
    </row>
    <row r="75" spans="2:24" ht="18" customHeight="1" x14ac:dyDescent="0.2">
      <c r="B75" s="181" t="s">
        <v>16</v>
      </c>
      <c r="C75" s="296">
        <f>SUM(C9+C12+C14+C16+C19+C23+C25+C27+C32+C38+C42+C44+C46+C49+C51+C53+C55+C60+C63+C68+C70+C72)</f>
        <v>117</v>
      </c>
      <c r="D75" s="297"/>
      <c r="E75" s="296">
        <f>SUM(E9+E12+E16+E19+E23+E25+E27+E32+E38+E42+E44+E46+E49+E51+E53+E55+E60+E63+E68+E70+E72)</f>
        <v>6</v>
      </c>
      <c r="F75" s="297"/>
      <c r="G75" s="296">
        <f>SUM(G9+G12+G16+G19+G23+G25+G27+G32+G38+G42+G44+G46+G49+G51+G53+G55+G60+G63+G68+G70+G72)</f>
        <v>1</v>
      </c>
      <c r="H75" s="297"/>
      <c r="I75" s="296">
        <f>SUM(I9+I12+I14+I16+I19+I23+I25+I27+I32+I38+I42+I44+I46+I49+I51+I53+I55+I60+I63+I68+I70+I72)</f>
        <v>852</v>
      </c>
      <c r="J75" s="297"/>
      <c r="K75" s="183">
        <f>SUM(K9+K12+K14+K16+K19+K23+K25+K27+K32+K38+K42+K44+K46+K49+K51+K53+K55+K60+K63+K68+K70+K72)</f>
        <v>112</v>
      </c>
      <c r="L75" s="183"/>
    </row>
    <row r="76" spans="2:24" customFormat="1" ht="66.75" customHeight="1" x14ac:dyDescent="0.25">
      <c r="B76" s="378" t="s">
        <v>190</v>
      </c>
      <c r="C76" s="379"/>
      <c r="D76" s="379"/>
      <c r="E76" s="379"/>
      <c r="F76" s="379"/>
      <c r="G76" s="379"/>
      <c r="H76" s="379"/>
      <c r="I76" s="379"/>
      <c r="J76" s="379"/>
      <c r="K76" s="379"/>
      <c r="L76" s="379"/>
    </row>
    <row r="77" spans="2:24" ht="14.25" x14ac:dyDescent="0.2"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2:24" ht="18" x14ac:dyDescent="0.2">
      <c r="B78" s="6"/>
      <c r="C78" s="3"/>
      <c r="D78" s="3"/>
      <c r="E78" s="3"/>
      <c r="F78" s="3"/>
      <c r="G78" s="3"/>
      <c r="H78" s="3"/>
      <c r="I78" s="3"/>
      <c r="J78" s="3"/>
      <c r="K78" s="3"/>
      <c r="L78" s="50"/>
    </row>
    <row r="79" spans="2:24" ht="15" x14ac:dyDescent="0.2">
      <c r="B79" s="13"/>
    </row>
    <row r="81" spans="2:2" ht="15" x14ac:dyDescent="0.2">
      <c r="B81" s="13"/>
    </row>
    <row r="82" spans="2:2" ht="15" x14ac:dyDescent="0.2">
      <c r="B82" s="13"/>
    </row>
    <row r="83" spans="2:2" ht="15" x14ac:dyDescent="0.2">
      <c r="B83" s="13"/>
    </row>
    <row r="84" spans="2:2" ht="15" x14ac:dyDescent="0.2">
      <c r="B84" s="13"/>
    </row>
    <row r="85" spans="2:2" ht="15" x14ac:dyDescent="0.2">
      <c r="B85" s="13"/>
    </row>
    <row r="86" spans="2:2" ht="15" x14ac:dyDescent="0.2">
      <c r="B86" s="13"/>
    </row>
    <row r="87" spans="2:2" ht="15" x14ac:dyDescent="0.2">
      <c r="B87" s="13"/>
    </row>
    <row r="88" spans="2:2" ht="15" x14ac:dyDescent="0.2">
      <c r="B88" s="13"/>
    </row>
    <row r="89" spans="2:2" ht="15" x14ac:dyDescent="0.2">
      <c r="B89" s="13"/>
    </row>
    <row r="90" spans="2:2" ht="15" x14ac:dyDescent="0.2">
      <c r="B90" s="13"/>
    </row>
    <row r="91" spans="2:2" ht="15" x14ac:dyDescent="0.2">
      <c r="B91" s="13"/>
    </row>
    <row r="92" spans="2:2" ht="15" x14ac:dyDescent="0.2">
      <c r="B92" s="13"/>
    </row>
    <row r="93" spans="2:2" ht="15" x14ac:dyDescent="0.2">
      <c r="B93" s="13"/>
    </row>
    <row r="94" spans="2:2" ht="15" x14ac:dyDescent="0.2">
      <c r="B94" s="13"/>
    </row>
    <row r="95" spans="2:2" ht="15" x14ac:dyDescent="0.2">
      <c r="B95" s="13"/>
    </row>
    <row r="96" spans="2:2" ht="15" x14ac:dyDescent="0.2">
      <c r="B96" s="13"/>
    </row>
    <row r="97" spans="2:2" ht="15" x14ac:dyDescent="0.2">
      <c r="B97" s="13"/>
    </row>
    <row r="98" spans="2:2" ht="15" x14ac:dyDescent="0.2">
      <c r="B98" s="13"/>
    </row>
    <row r="99" spans="2:2" ht="15" x14ac:dyDescent="0.2">
      <c r="B99" s="13"/>
    </row>
    <row r="100" spans="2:2" ht="15" x14ac:dyDescent="0.2">
      <c r="B100" s="13"/>
    </row>
    <row r="101" spans="2:2" ht="15" x14ac:dyDescent="0.2">
      <c r="B101" s="13"/>
    </row>
    <row r="102" spans="2:2" ht="15" x14ac:dyDescent="0.2">
      <c r="B102" s="13"/>
    </row>
    <row r="103" spans="2:2" ht="15" x14ac:dyDescent="0.2">
      <c r="B103" s="13"/>
    </row>
    <row r="104" spans="2:2" ht="15" x14ac:dyDescent="0.2">
      <c r="B104" s="13"/>
    </row>
    <row r="105" spans="2:2" ht="15" x14ac:dyDescent="0.2">
      <c r="B105" s="13"/>
    </row>
    <row r="106" spans="2:2" ht="15" x14ac:dyDescent="0.2">
      <c r="B106" s="13"/>
    </row>
    <row r="107" spans="2:2" ht="15" x14ac:dyDescent="0.2">
      <c r="B107" s="13"/>
    </row>
    <row r="108" spans="2:2" ht="15" x14ac:dyDescent="0.2">
      <c r="B108" s="13"/>
    </row>
    <row r="109" spans="2:2" ht="15" x14ac:dyDescent="0.2">
      <c r="B109" s="13"/>
    </row>
    <row r="110" spans="2:2" ht="15" x14ac:dyDescent="0.2">
      <c r="B110" s="13"/>
    </row>
    <row r="111" spans="2:2" ht="15" x14ac:dyDescent="0.2">
      <c r="B111" s="13"/>
    </row>
    <row r="112" spans="2:2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  <row r="173" spans="2:2" ht="15" x14ac:dyDescent="0.2">
      <c r="B173" s="13"/>
    </row>
    <row r="174" spans="2:2" ht="15" x14ac:dyDescent="0.2">
      <c r="B174" s="13"/>
    </row>
    <row r="175" spans="2:2" ht="15" x14ac:dyDescent="0.2">
      <c r="B175" s="13"/>
    </row>
    <row r="176" spans="2:2" ht="15" x14ac:dyDescent="0.2">
      <c r="B176" s="13"/>
    </row>
    <row r="177" spans="2:2" ht="15" x14ac:dyDescent="0.2">
      <c r="B177" s="13"/>
    </row>
    <row r="178" spans="2:2" ht="15" x14ac:dyDescent="0.2">
      <c r="B178" s="13"/>
    </row>
    <row r="179" spans="2:2" ht="15" x14ac:dyDescent="0.2">
      <c r="B179" s="13"/>
    </row>
    <row r="180" spans="2:2" ht="15" x14ac:dyDescent="0.2">
      <c r="B180" s="13"/>
    </row>
  </sheetData>
  <mergeCells count="11">
    <mergeCell ref="B76:L76"/>
    <mergeCell ref="B2:L2"/>
    <mergeCell ref="I6:J7"/>
    <mergeCell ref="K6:L7"/>
    <mergeCell ref="B4:L4"/>
    <mergeCell ref="B5:L5"/>
    <mergeCell ref="B6:B7"/>
    <mergeCell ref="C6:H6"/>
    <mergeCell ref="C7:D7"/>
    <mergeCell ref="G7:H7"/>
    <mergeCell ref="E7:F7"/>
  </mergeCells>
  <phoneticPr fontId="11" type="noConversion"/>
  <printOptions horizontalCentered="1" verticalCentered="1"/>
  <pageMargins left="0" right="0" top="0" bottom="0" header="0" footer="0"/>
  <pageSetup paperSize="9" scale="58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C-119</vt:lpstr>
      <vt:lpstr>C-120</vt:lpstr>
      <vt:lpstr>C-121</vt:lpstr>
      <vt:lpstr>C-122</vt:lpstr>
      <vt:lpstr>C-123</vt:lpstr>
      <vt:lpstr>C-124</vt:lpstr>
      <vt:lpstr>C-125</vt:lpstr>
      <vt:lpstr>C-126</vt:lpstr>
      <vt:lpstr>C-127</vt:lpstr>
      <vt:lpstr>C-128</vt:lpstr>
      <vt:lpstr>C-129</vt:lpstr>
      <vt:lpstr>'C-119'!Área_de_impresión</vt:lpstr>
      <vt:lpstr>'C-120'!Área_de_impresión</vt:lpstr>
      <vt:lpstr>'C-121'!Área_de_impresión</vt:lpstr>
      <vt:lpstr>'C-122'!Área_de_impresión</vt:lpstr>
      <vt:lpstr>'C-123'!Área_de_impresión</vt:lpstr>
      <vt:lpstr>'C-124'!Área_de_impresión</vt:lpstr>
      <vt:lpstr>'C-125'!Área_de_impresión</vt:lpstr>
      <vt:lpstr>'C-126'!Área_de_impresión</vt:lpstr>
      <vt:lpstr>'C-127'!Área_de_impresión</vt:lpstr>
      <vt:lpstr>'C-128'!Área_de_impresión</vt:lpstr>
      <vt:lpstr>'C-129'!Área_de_impresión</vt:lpstr>
    </vt:vector>
  </TitlesOfParts>
  <Company>MINISTERIO DE TRABAJO Y PROMOCION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INFORMATICA</dc:creator>
  <cp:lastModifiedBy>William Bardales Chavez</cp:lastModifiedBy>
  <cp:lastPrinted>2020-06-21T16:53:26Z</cp:lastPrinted>
  <dcterms:created xsi:type="dcterms:W3CDTF">1997-03-26T18:21:52Z</dcterms:created>
  <dcterms:modified xsi:type="dcterms:W3CDTF">2020-06-30T17:18:01Z</dcterms:modified>
</cp:coreProperties>
</file>