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updateLinks="always"/>
  <mc:AlternateContent xmlns:mc="http://schemas.openxmlformats.org/markup-compatibility/2006">
    <mc:Choice Requires="x15">
      <x15ac:absPath xmlns:x15ac="http://schemas.microsoft.com/office/spreadsheetml/2010/11/ac" url="E:\WILLIAM\ESTUDIOS\DIAGRAMACIÓN\ANUARIO\2019\Cuadros\"/>
    </mc:Choice>
  </mc:AlternateContent>
  <bookViews>
    <workbookView xWindow="-120" yWindow="-120" windowWidth="29040" windowHeight="15840" tabRatio="785" activeTab="1"/>
  </bookViews>
  <sheets>
    <sheet name="C-01" sheetId="30" r:id="rId1"/>
    <sheet name="C-02" sheetId="39" r:id="rId2"/>
    <sheet name="C-03" sheetId="40" r:id="rId3"/>
    <sheet name="C-04" sheetId="31" r:id="rId4"/>
    <sheet name="GRAF 01 - 02" sheetId="34" r:id="rId5"/>
    <sheet name="C-05  " sheetId="32" r:id="rId6"/>
    <sheet name="C-6" sheetId="35" r:id="rId7"/>
    <sheet name="C-7" sheetId="36" r:id="rId8"/>
    <sheet name="C-8" sheetId="38" r:id="rId9"/>
  </sheets>
  <definedNames>
    <definedName name="_xlnm.Print_Area" localSheetId="0">'C-01'!$B$2:$T$48</definedName>
    <definedName name="_xlnm.Print_Area" localSheetId="1">'C-02'!$A$1:$S$49</definedName>
    <definedName name="_xlnm.Print_Area" localSheetId="2">'C-03'!$A$1:$Q$41</definedName>
    <definedName name="_xlnm.Print_Area" localSheetId="3">'C-04'!$B$1:$O$66</definedName>
    <definedName name="_xlnm.Print_Area" localSheetId="5">'C-05  '!$B$2:$O$34</definedName>
    <definedName name="_xlnm.Print_Area" localSheetId="6">'C-6'!$B$1:$O$91</definedName>
    <definedName name="_xlnm.Print_Area" localSheetId="7">'C-7'!$B$2:$R$45</definedName>
    <definedName name="_xlnm.Print_Area" localSheetId="8">'C-8'!$B$1:$V$103</definedName>
    <definedName name="_xlnm.Print_Area" localSheetId="4">'GRAF 01 - 02'!$B$2:$G$62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1" i="34" l="1"/>
  <c r="O12" i="34"/>
  <c r="O10" i="34"/>
  <c r="L28" i="32"/>
  <c r="L27" i="32"/>
  <c r="L26" i="32"/>
  <c r="H28" i="32"/>
  <c r="H27" i="32"/>
  <c r="H26" i="32"/>
  <c r="F27" i="32"/>
  <c r="F28" i="32"/>
  <c r="F26" i="32"/>
  <c r="D27" i="32"/>
  <c r="D28" i="32"/>
  <c r="Q28" i="32" s="1"/>
  <c r="D26" i="32"/>
  <c r="Q26" i="32" l="1"/>
  <c r="Q27" i="32"/>
  <c r="N54" i="31"/>
  <c r="N55" i="31"/>
  <c r="N53" i="31"/>
  <c r="N50" i="31"/>
  <c r="N51" i="31"/>
  <c r="N49" i="31"/>
  <c r="N46" i="31"/>
  <c r="N47" i="31"/>
  <c r="N45" i="31"/>
  <c r="N42" i="31"/>
  <c r="N43" i="31"/>
  <c r="N41" i="31"/>
  <c r="N38" i="31"/>
  <c r="N39" i="31"/>
  <c r="N37" i="31"/>
  <c r="N34" i="31"/>
  <c r="N35" i="31"/>
  <c r="N33" i="31"/>
  <c r="N30" i="31"/>
  <c r="N31" i="31"/>
  <c r="N29" i="31"/>
  <c r="N26" i="31"/>
  <c r="N27" i="31"/>
  <c r="N25" i="31"/>
  <c r="N22" i="31"/>
  <c r="N23" i="31"/>
  <c r="N21" i="31"/>
  <c r="Q29" i="31" s="1"/>
  <c r="N18" i="31"/>
  <c r="N19" i="31"/>
  <c r="N17" i="31"/>
  <c r="Q41" i="31" s="1"/>
  <c r="N14" i="31"/>
  <c r="N15" i="31"/>
  <c r="N13" i="31"/>
  <c r="N10" i="31"/>
  <c r="N11" i="31"/>
  <c r="Q55" i="31" s="1"/>
  <c r="N9" i="31"/>
  <c r="Q25" i="31" s="1"/>
  <c r="L59" i="31"/>
  <c r="L60" i="31"/>
  <c r="L58" i="31"/>
  <c r="H59" i="31"/>
  <c r="H60" i="31"/>
  <c r="H58" i="31"/>
  <c r="F59" i="31"/>
  <c r="F60" i="31"/>
  <c r="F58" i="31"/>
  <c r="D60" i="31"/>
  <c r="D59" i="31"/>
  <c r="D58" i="31"/>
  <c r="Q54" i="31" l="1"/>
  <c r="Q15" i="31"/>
  <c r="Q43" i="31"/>
  <c r="Q45" i="31"/>
  <c r="Q30" i="31"/>
  <c r="Q27" i="31"/>
  <c r="Q26" i="31"/>
  <c r="Q31" i="31"/>
  <c r="Q47" i="31"/>
  <c r="Q42" i="31"/>
  <c r="Q17" i="31"/>
  <c r="Q13" i="31"/>
  <c r="Q46" i="31"/>
  <c r="Q14" i="31"/>
  <c r="Q33" i="31"/>
  <c r="Q49" i="31"/>
  <c r="Q35" i="31"/>
  <c r="Q51" i="31"/>
  <c r="Q18" i="31"/>
  <c r="Q34" i="31"/>
  <c r="Q50" i="31"/>
  <c r="Q19" i="31"/>
  <c r="Q21" i="31"/>
  <c r="Q37" i="31"/>
  <c r="Q53" i="31"/>
  <c r="Q23" i="31"/>
  <c r="Q39" i="31"/>
  <c r="Q22" i="31"/>
  <c r="Q38" i="31"/>
  <c r="N58" i="31"/>
  <c r="N60" i="31"/>
  <c r="N59" i="31"/>
  <c r="N82" i="35"/>
  <c r="N81" i="35"/>
  <c r="N80" i="35"/>
  <c r="I42" i="38"/>
  <c r="S54" i="38"/>
  <c r="Q54" i="38"/>
  <c r="K54" i="38"/>
  <c r="I54" i="38"/>
  <c r="E54" i="38"/>
  <c r="C54" i="38"/>
  <c r="G60" i="38"/>
  <c r="M60" i="38"/>
  <c r="O60" i="38" s="1"/>
  <c r="M66" i="38"/>
  <c r="M69" i="38"/>
  <c r="K65" i="38"/>
  <c r="I68" i="38"/>
  <c r="G70" i="38"/>
  <c r="C83" i="38"/>
  <c r="E83" i="38"/>
  <c r="G90" i="38"/>
  <c r="M92" i="38"/>
  <c r="M94" i="38"/>
  <c r="M93" i="38" s="1"/>
  <c r="M72" i="38"/>
  <c r="G72" i="38"/>
  <c r="O72" i="38" s="1"/>
  <c r="O71" i="38" s="1"/>
  <c r="U72" i="38"/>
  <c r="S93" i="38"/>
  <c r="S91" i="38"/>
  <c r="S89" i="38"/>
  <c r="S83" i="38"/>
  <c r="S79" i="38"/>
  <c r="S74" i="38"/>
  <c r="S71" i="38"/>
  <c r="S68" i="38"/>
  <c r="S65" i="38"/>
  <c r="S62" i="38"/>
  <c r="S59" i="38"/>
  <c r="S52" i="38"/>
  <c r="S48" i="38"/>
  <c r="S42" i="38"/>
  <c r="S38" i="38"/>
  <c r="S36" i="38"/>
  <c r="S33" i="38"/>
  <c r="S29" i="38"/>
  <c r="S27" i="38"/>
  <c r="S24" i="38"/>
  <c r="S22" i="38"/>
  <c r="S18" i="38"/>
  <c r="S15" i="38"/>
  <c r="S12" i="38"/>
  <c r="S9" i="38"/>
  <c r="Q93" i="38"/>
  <c r="Q91" i="38"/>
  <c r="Q89" i="38"/>
  <c r="Q83" i="38"/>
  <c r="Q79" i="38"/>
  <c r="Q74" i="38"/>
  <c r="Q71" i="38"/>
  <c r="Q68" i="38"/>
  <c r="Q65" i="38"/>
  <c r="Q62" i="38"/>
  <c r="Q59" i="38"/>
  <c r="Q52" i="38"/>
  <c r="Q48" i="38"/>
  <c r="Q42" i="38"/>
  <c r="Q38" i="38"/>
  <c r="Q36" i="38"/>
  <c r="Q33" i="38"/>
  <c r="Q29" i="38"/>
  <c r="Q27" i="38"/>
  <c r="Q24" i="38"/>
  <c r="Q22" i="38"/>
  <c r="Q18" i="38"/>
  <c r="Q15" i="38"/>
  <c r="Q12" i="38"/>
  <c r="Q9" i="38"/>
  <c r="K93" i="38"/>
  <c r="K91" i="38"/>
  <c r="K89" i="38"/>
  <c r="K83" i="38"/>
  <c r="K79" i="38"/>
  <c r="K74" i="38"/>
  <c r="K71" i="38"/>
  <c r="K68" i="38"/>
  <c r="K62" i="38"/>
  <c r="K59" i="38"/>
  <c r="K52" i="38"/>
  <c r="K48" i="38"/>
  <c r="K42" i="38"/>
  <c r="K38" i="38"/>
  <c r="K36" i="38"/>
  <c r="K33" i="38"/>
  <c r="K29" i="38"/>
  <c r="K27" i="38"/>
  <c r="K24" i="38"/>
  <c r="K22" i="38"/>
  <c r="K18" i="38"/>
  <c r="K15" i="38"/>
  <c r="K12" i="38"/>
  <c r="K9" i="38"/>
  <c r="I93" i="38"/>
  <c r="I91" i="38"/>
  <c r="I89" i="38"/>
  <c r="I83" i="38"/>
  <c r="I79" i="38"/>
  <c r="I74" i="38"/>
  <c r="I71" i="38"/>
  <c r="I65" i="38"/>
  <c r="I62" i="38"/>
  <c r="I59" i="38"/>
  <c r="I52" i="38"/>
  <c r="I48" i="38"/>
  <c r="I38" i="38"/>
  <c r="I36" i="38"/>
  <c r="I33" i="38"/>
  <c r="I29" i="38"/>
  <c r="I27" i="38"/>
  <c r="I24" i="38"/>
  <c r="I22" i="38"/>
  <c r="I18" i="38"/>
  <c r="I15" i="38"/>
  <c r="I12" i="38"/>
  <c r="I9" i="38"/>
  <c r="E93" i="38"/>
  <c r="E91" i="38"/>
  <c r="E89" i="38"/>
  <c r="E79" i="38"/>
  <c r="E74" i="38"/>
  <c r="E71" i="38"/>
  <c r="E68" i="38"/>
  <c r="E65" i="38"/>
  <c r="E62" i="38"/>
  <c r="E59" i="38"/>
  <c r="E52" i="38"/>
  <c r="E48" i="38"/>
  <c r="E42" i="38"/>
  <c r="E38" i="38"/>
  <c r="E36" i="38"/>
  <c r="E33" i="38"/>
  <c r="E29" i="38"/>
  <c r="E27" i="38"/>
  <c r="E24" i="38"/>
  <c r="E22" i="38"/>
  <c r="E18" i="38"/>
  <c r="E15" i="38"/>
  <c r="E12" i="38"/>
  <c r="E9" i="38"/>
  <c r="C93" i="38"/>
  <c r="C91" i="38"/>
  <c r="C89" i="38"/>
  <c r="C79" i="38"/>
  <c r="C74" i="38"/>
  <c r="C71" i="38"/>
  <c r="C68" i="38"/>
  <c r="C65" i="38"/>
  <c r="C62" i="38"/>
  <c r="C59" i="38"/>
  <c r="C52" i="38"/>
  <c r="C48" i="38"/>
  <c r="C42" i="38"/>
  <c r="C38" i="38"/>
  <c r="C36" i="38"/>
  <c r="C33" i="38"/>
  <c r="C29" i="38"/>
  <c r="C27" i="38"/>
  <c r="C24" i="38"/>
  <c r="C22" i="38"/>
  <c r="C18" i="38"/>
  <c r="C15" i="38"/>
  <c r="C12" i="38"/>
  <c r="C9" i="38"/>
  <c r="U58" i="38"/>
  <c r="M58" i="38"/>
  <c r="G58" i="38"/>
  <c r="Q95" i="38" l="1"/>
  <c r="S95" i="38"/>
  <c r="K95" i="38"/>
  <c r="I95" i="38"/>
  <c r="X95" i="38"/>
  <c r="E95" i="38"/>
  <c r="C95" i="38"/>
  <c r="O58" i="38"/>
  <c r="H17" i="40" l="1"/>
  <c r="R30" i="39"/>
  <c r="AB17" i="39"/>
  <c r="C18" i="30" l="1"/>
  <c r="J27" i="32" l="1"/>
  <c r="J28" i="32"/>
  <c r="J26" i="32"/>
  <c r="N23" i="32"/>
  <c r="N22" i="32"/>
  <c r="N21" i="32"/>
  <c r="N19" i="32"/>
  <c r="N18" i="32"/>
  <c r="N17" i="32"/>
  <c r="N15" i="32"/>
  <c r="N14" i="32"/>
  <c r="N13" i="32"/>
  <c r="N11" i="32"/>
  <c r="N28" i="32" s="1"/>
  <c r="N10" i="32"/>
  <c r="N27" i="32" s="1"/>
  <c r="N9" i="32"/>
  <c r="N26" i="32" s="1"/>
  <c r="V15" i="40" l="1"/>
  <c r="U15" i="40"/>
  <c r="T15" i="40"/>
  <c r="W15" i="40" l="1"/>
  <c r="N17" i="40"/>
  <c r="L17" i="40"/>
  <c r="J17" i="40"/>
  <c r="F17" i="40"/>
  <c r="D17" i="40"/>
  <c r="B17" i="40"/>
  <c r="P15" i="40"/>
  <c r="P14" i="40"/>
  <c r="P13" i="40"/>
  <c r="P12" i="40"/>
  <c r="P11" i="40"/>
  <c r="P10" i="40"/>
  <c r="P9" i="40"/>
  <c r="P8" i="40"/>
  <c r="Z17" i="39"/>
  <c r="AC8" i="39"/>
  <c r="AC15" i="39"/>
  <c r="AC6" i="39"/>
  <c r="AC16" i="39"/>
  <c r="AC10" i="39"/>
  <c r="AC14" i="39"/>
  <c r="AC11" i="39" s="1"/>
  <c r="AC9" i="39"/>
  <c r="AC7" i="39"/>
  <c r="P43" i="39"/>
  <c r="N43" i="39"/>
  <c r="L43" i="39"/>
  <c r="J43" i="39"/>
  <c r="H43" i="39"/>
  <c r="F43" i="39"/>
  <c r="D43" i="39"/>
  <c r="B43" i="39"/>
  <c r="R41" i="39"/>
  <c r="R40" i="39"/>
  <c r="R39" i="39"/>
  <c r="R38" i="39"/>
  <c r="R37" i="39"/>
  <c r="R36" i="39"/>
  <c r="R35" i="39"/>
  <c r="R34" i="39"/>
  <c r="R33" i="39"/>
  <c r="R32" i="39"/>
  <c r="R31" i="39"/>
  <c r="F17" i="39"/>
  <c r="D17" i="39"/>
  <c r="B17" i="39"/>
  <c r="H15" i="39"/>
  <c r="H14" i="39"/>
  <c r="H13" i="39"/>
  <c r="H12" i="39"/>
  <c r="H11" i="39"/>
  <c r="H10" i="39"/>
  <c r="H9" i="39"/>
  <c r="H8" i="39"/>
  <c r="AD18" i="30"/>
  <c r="AF12" i="30"/>
  <c r="AF18" i="30" s="1"/>
  <c r="AE12" i="30"/>
  <c r="AE18" i="30" s="1"/>
  <c r="AG16" i="30"/>
  <c r="AG17" i="30"/>
  <c r="AG7" i="30"/>
  <c r="AG8" i="30"/>
  <c r="AG9" i="30"/>
  <c r="AG10" i="30"/>
  <c r="AG11" i="30"/>
  <c r="AG15" i="30"/>
  <c r="C43" i="30"/>
  <c r="S31" i="30"/>
  <c r="S32" i="30"/>
  <c r="S33" i="30"/>
  <c r="S34" i="30"/>
  <c r="S35" i="30"/>
  <c r="S36" i="30"/>
  <c r="S37" i="30"/>
  <c r="S38" i="30"/>
  <c r="S39" i="30"/>
  <c r="S40" i="30"/>
  <c r="S41" i="30"/>
  <c r="S30" i="30"/>
  <c r="I43" i="30"/>
  <c r="K43" i="30"/>
  <c r="G18" i="30"/>
  <c r="E18" i="30"/>
  <c r="E43" i="30"/>
  <c r="Q43" i="30"/>
  <c r="G43" i="30"/>
  <c r="M43" i="30"/>
  <c r="O43" i="30"/>
  <c r="I10" i="30"/>
  <c r="I16" i="30"/>
  <c r="I11" i="30"/>
  <c r="I14" i="30"/>
  <c r="I15" i="30"/>
  <c r="I9" i="30"/>
  <c r="I12" i="30"/>
  <c r="I13" i="30"/>
  <c r="AC17" i="39" l="1"/>
  <c r="P17" i="40"/>
  <c r="R43" i="39"/>
  <c r="H17" i="39"/>
  <c r="AG12" i="30"/>
  <c r="AG18" i="30" s="1"/>
  <c r="U43" i="30"/>
  <c r="S43" i="30"/>
  <c r="I18" i="30"/>
  <c r="U94" i="38" l="1"/>
  <c r="U93" i="38" s="1"/>
  <c r="G94" i="38"/>
  <c r="G93" i="38" s="1"/>
  <c r="U92" i="38"/>
  <c r="U91" i="38" s="1"/>
  <c r="M91" i="38"/>
  <c r="G92" i="38"/>
  <c r="G91" i="38" s="1"/>
  <c r="U90" i="38"/>
  <c r="U89" i="38" s="1"/>
  <c r="M90" i="38"/>
  <c r="M89" i="38" s="1"/>
  <c r="G89" i="38"/>
  <c r="U86" i="38"/>
  <c r="U87" i="38"/>
  <c r="U88" i="38"/>
  <c r="M86" i="38"/>
  <c r="M87" i="38"/>
  <c r="M88" i="38"/>
  <c r="G86" i="38"/>
  <c r="G87" i="38"/>
  <c r="G88" i="38"/>
  <c r="U69" i="38"/>
  <c r="U70" i="38"/>
  <c r="M70" i="38"/>
  <c r="G69" i="38"/>
  <c r="U66" i="38"/>
  <c r="G66" i="38"/>
  <c r="U63" i="38"/>
  <c r="M63" i="38"/>
  <c r="G63" i="38"/>
  <c r="O70" i="38" l="1"/>
  <c r="M68" i="38"/>
  <c r="O66" i="38"/>
  <c r="O65" i="38" s="1"/>
  <c r="G68" i="38"/>
  <c r="O69" i="38"/>
  <c r="O68" i="38" s="1"/>
  <c r="O87" i="38"/>
  <c r="O63" i="38"/>
  <c r="O62" i="38" s="1"/>
  <c r="O86" i="38"/>
  <c r="O88" i="38"/>
  <c r="O94" i="38"/>
  <c r="O93" i="38" s="1"/>
  <c r="O92" i="38"/>
  <c r="O91" i="38" s="1"/>
  <c r="O90" i="38"/>
  <c r="O89" i="38" s="1"/>
  <c r="U60" i="38"/>
  <c r="U59" i="38" s="1"/>
  <c r="G61" i="38"/>
  <c r="M61" i="38"/>
  <c r="O59" i="38"/>
  <c r="U57" i="38"/>
  <c r="M56" i="38"/>
  <c r="M57" i="38"/>
  <c r="M55" i="38"/>
  <c r="H54" i="38"/>
  <c r="G56" i="38"/>
  <c r="G57" i="38"/>
  <c r="U53" i="38"/>
  <c r="U52" i="38" s="1"/>
  <c r="M53" i="38"/>
  <c r="M52" i="38" s="1"/>
  <c r="G53" i="38"/>
  <c r="U37" i="38"/>
  <c r="U36" i="38" s="1"/>
  <c r="M37" i="38"/>
  <c r="M36" i="38" s="1"/>
  <c r="G37" i="38"/>
  <c r="G36" i="38" s="1"/>
  <c r="U34" i="38"/>
  <c r="U33" i="38" s="1"/>
  <c r="M34" i="38"/>
  <c r="M33" i="38" s="1"/>
  <c r="G35" i="38"/>
  <c r="G34" i="38"/>
  <c r="M26" i="38"/>
  <c r="M25" i="38"/>
  <c r="U26" i="38"/>
  <c r="U25" i="38"/>
  <c r="G26" i="38"/>
  <c r="G25" i="38"/>
  <c r="U28" i="38"/>
  <c r="U27" i="38" s="1"/>
  <c r="M28" i="38"/>
  <c r="M27" i="38" s="1"/>
  <c r="G28" i="38"/>
  <c r="G27" i="38" s="1"/>
  <c r="M23" i="38"/>
  <c r="M22" i="38" s="1"/>
  <c r="M19" i="38"/>
  <c r="M16" i="38"/>
  <c r="U23" i="38"/>
  <c r="U22" i="38" s="1"/>
  <c r="U19" i="38"/>
  <c r="G23" i="38"/>
  <c r="G22" i="38" s="1"/>
  <c r="G19" i="38"/>
  <c r="U85" i="38"/>
  <c r="M85" i="38"/>
  <c r="G85" i="38"/>
  <c r="U84" i="38"/>
  <c r="M84" i="38"/>
  <c r="M83" i="38" s="1"/>
  <c r="G84" i="38"/>
  <c r="U81" i="38"/>
  <c r="M81" i="38"/>
  <c r="G81" i="38"/>
  <c r="O81" i="38" s="1"/>
  <c r="U80" i="38"/>
  <c r="M80" i="38"/>
  <c r="G80" i="38"/>
  <c r="U76" i="38"/>
  <c r="M76" i="38"/>
  <c r="G76" i="38"/>
  <c r="U75" i="38"/>
  <c r="M75" i="38"/>
  <c r="G75" i="38"/>
  <c r="U56" i="38"/>
  <c r="U55" i="38"/>
  <c r="U54" i="38" s="1"/>
  <c r="G55" i="38"/>
  <c r="U50" i="38"/>
  <c r="M50" i="38"/>
  <c r="G50" i="38"/>
  <c r="U49" i="38"/>
  <c r="M49" i="38"/>
  <c r="G49" i="38"/>
  <c r="U44" i="38"/>
  <c r="M44" i="38"/>
  <c r="G44" i="38"/>
  <c r="U43" i="38"/>
  <c r="M43" i="38"/>
  <c r="G43" i="38"/>
  <c r="U40" i="38"/>
  <c r="M40" i="38"/>
  <c r="G40" i="38"/>
  <c r="U39" i="38"/>
  <c r="M39" i="38"/>
  <c r="G39" i="38"/>
  <c r="U31" i="38"/>
  <c r="M31" i="38"/>
  <c r="G31" i="38"/>
  <c r="U30" i="38"/>
  <c r="M30" i="38"/>
  <c r="G30" i="38"/>
  <c r="G29" i="38" s="1"/>
  <c r="U20" i="38"/>
  <c r="M20" i="38"/>
  <c r="G20" i="38"/>
  <c r="U17" i="38"/>
  <c r="U16" i="38"/>
  <c r="M17" i="38"/>
  <c r="G17" i="38"/>
  <c r="G16" i="38"/>
  <c r="U14" i="38"/>
  <c r="U13" i="38"/>
  <c r="M14" i="38"/>
  <c r="M13" i="38"/>
  <c r="G14" i="38"/>
  <c r="G13" i="38"/>
  <c r="U71" i="38"/>
  <c r="M71" i="38"/>
  <c r="G71" i="38"/>
  <c r="U68" i="38"/>
  <c r="U65" i="38"/>
  <c r="M65" i="38"/>
  <c r="G65" i="38"/>
  <c r="U62" i="38"/>
  <c r="M62" i="38"/>
  <c r="G62" i="38"/>
  <c r="U11" i="38"/>
  <c r="M11" i="38"/>
  <c r="G11" i="38"/>
  <c r="U10" i="38"/>
  <c r="M10" i="38"/>
  <c r="G10" i="38"/>
  <c r="U48" i="38" l="1"/>
  <c r="O26" i="38"/>
  <c r="G54" i="38"/>
  <c r="O11" i="38"/>
  <c r="O50" i="38"/>
  <c r="G9" i="38"/>
  <c r="U42" i="38"/>
  <c r="M79" i="38"/>
  <c r="M18" i="38"/>
  <c r="M54" i="38"/>
  <c r="M29" i="38"/>
  <c r="U74" i="38"/>
  <c r="U9" i="38"/>
  <c r="O14" i="38"/>
  <c r="U15" i="38"/>
  <c r="O31" i="38"/>
  <c r="O44" i="38"/>
  <c r="G83" i="38"/>
  <c r="G24" i="38"/>
  <c r="U83" i="38"/>
  <c r="U24" i="38"/>
  <c r="U12" i="38"/>
  <c r="O53" i="38"/>
  <c r="O52" i="38" s="1"/>
  <c r="O57" i="38"/>
  <c r="O56" i="38"/>
  <c r="O17" i="38"/>
  <c r="M15" i="38"/>
  <c r="M9" i="38"/>
  <c r="M42" i="38"/>
  <c r="O40" i="38"/>
  <c r="O25" i="38"/>
  <c r="O24" i="38" s="1"/>
  <c r="O13" i="38"/>
  <c r="O12" i="38" s="1"/>
  <c r="G18" i="38"/>
  <c r="G33" i="38"/>
  <c r="O34" i="38"/>
  <c r="O33" i="38" s="1"/>
  <c r="G15" i="38"/>
  <c r="O20" i="38"/>
  <c r="O76" i="38"/>
  <c r="M24" i="38"/>
  <c r="M12" i="38"/>
  <c r="U18" i="38"/>
  <c r="O55" i="38"/>
  <c r="U79" i="38"/>
  <c r="O10" i="38"/>
  <c r="O9" i="38" s="1"/>
  <c r="M38" i="38"/>
  <c r="G48" i="38"/>
  <c r="O23" i="38"/>
  <c r="O22" i="38" s="1"/>
  <c r="G59" i="38"/>
  <c r="G12" i="38"/>
  <c r="U38" i="38"/>
  <c r="M48" i="38"/>
  <c r="M74" i="38"/>
  <c r="O30" i="38"/>
  <c r="O85" i="38"/>
  <c r="O80" i="38"/>
  <c r="O79" i="38" s="1"/>
  <c r="G79" i="38"/>
  <c r="O75" i="38"/>
  <c r="G74" i="38"/>
  <c r="M59" i="38"/>
  <c r="G52" i="38"/>
  <c r="O49" i="38"/>
  <c r="O43" i="38"/>
  <c r="O39" i="38"/>
  <c r="O37" i="38"/>
  <c r="O36" i="38" s="1"/>
  <c r="U29" i="38"/>
  <c r="O28" i="38"/>
  <c r="O27" i="38" s="1"/>
  <c r="O19" i="38"/>
  <c r="O84" i="38"/>
  <c r="G42" i="38"/>
  <c r="G38" i="38"/>
  <c r="O16" i="38"/>
  <c r="O15" i="38" s="1"/>
  <c r="N78" i="35"/>
  <c r="N77" i="35"/>
  <c r="N76" i="35"/>
  <c r="O29" i="38" l="1"/>
  <c r="O18" i="38"/>
  <c r="O74" i="38"/>
  <c r="M95" i="38"/>
  <c r="K96" i="38" s="1"/>
  <c r="O42" i="38"/>
  <c r="O48" i="38"/>
  <c r="U95" i="38"/>
  <c r="Q96" i="38" s="1"/>
  <c r="O54" i="38"/>
  <c r="O83" i="38"/>
  <c r="G95" i="38"/>
  <c r="E96" i="38" s="1"/>
  <c r="I96" i="38"/>
  <c r="O38" i="38"/>
  <c r="N86" i="35"/>
  <c r="N85" i="35"/>
  <c r="N84" i="35"/>
  <c r="M38" i="36"/>
  <c r="O38" i="36"/>
  <c r="Q36" i="36"/>
  <c r="Q35" i="36"/>
  <c r="Q34" i="36"/>
  <c r="Q33" i="36"/>
  <c r="Q32" i="36"/>
  <c r="Q31" i="36"/>
  <c r="Q30" i="36"/>
  <c r="Q29" i="36"/>
  <c r="Q28" i="36"/>
  <c r="Q27" i="36"/>
  <c r="Q25" i="36"/>
  <c r="Q26" i="36"/>
  <c r="Q24" i="36"/>
  <c r="Q23" i="36"/>
  <c r="Q22" i="36"/>
  <c r="Q21" i="36"/>
  <c r="Q20" i="36"/>
  <c r="Q19" i="36"/>
  <c r="Q18" i="36"/>
  <c r="Q17" i="36"/>
  <c r="Q16" i="36"/>
  <c r="Q15" i="36"/>
  <c r="Q14" i="36"/>
  <c r="Q13" i="36"/>
  <c r="Q12" i="36"/>
  <c r="Q11" i="36"/>
  <c r="O95" i="38" l="1"/>
  <c r="M96" i="38" s="1"/>
  <c r="S96" i="38"/>
  <c r="C96" i="38"/>
  <c r="G96" i="38" l="1"/>
  <c r="O96" i="38" s="1"/>
  <c r="O5" i="34"/>
  <c r="O6" i="34"/>
  <c r="O4" i="34"/>
  <c r="N70" i="35" l="1"/>
  <c r="N69" i="35"/>
  <c r="N68" i="35"/>
  <c r="N74" i="35" l="1"/>
  <c r="N73" i="35"/>
  <c r="N72" i="35"/>
  <c r="K38" i="36" l="1"/>
  <c r="I38" i="36"/>
  <c r="G38" i="36"/>
  <c r="E38" i="36"/>
  <c r="C38" i="36"/>
  <c r="N66" i="35"/>
  <c r="N65" i="35"/>
  <c r="N64" i="35"/>
  <c r="N62" i="35"/>
  <c r="N61" i="35"/>
  <c r="N60" i="35"/>
  <c r="N58" i="35"/>
  <c r="N57" i="35"/>
  <c r="N56" i="35"/>
  <c r="N54" i="35"/>
  <c r="N53" i="35"/>
  <c r="N52" i="35"/>
  <c r="N50" i="35"/>
  <c r="N49" i="35"/>
  <c r="N48" i="35"/>
  <c r="N46" i="35"/>
  <c r="N45" i="35"/>
  <c r="N44" i="35"/>
  <c r="N42" i="35"/>
  <c r="N41" i="35"/>
  <c r="N40" i="35"/>
  <c r="N38" i="35"/>
  <c r="N37" i="35"/>
  <c r="N36" i="35"/>
  <c r="N34" i="35"/>
  <c r="N33" i="35"/>
  <c r="N32" i="35"/>
  <c r="N30" i="35"/>
  <c r="N29" i="35"/>
  <c r="N28" i="35"/>
  <c r="N26" i="35"/>
  <c r="N25" i="35"/>
  <c r="N24" i="35"/>
  <c r="N22" i="35"/>
  <c r="N21" i="35"/>
  <c r="N20" i="35"/>
  <c r="N18" i="35"/>
  <c r="N17" i="35"/>
  <c r="N16" i="35"/>
  <c r="N14" i="35"/>
  <c r="N13" i="35"/>
  <c r="N12" i="35"/>
  <c r="N10" i="35"/>
  <c r="N9" i="35"/>
  <c r="N8" i="35"/>
  <c r="J60" i="31"/>
  <c r="Q59" i="31" s="1"/>
  <c r="J59" i="31"/>
  <c r="Q58" i="31" s="1"/>
  <c r="J58" i="31"/>
  <c r="Q57" i="31" s="1"/>
  <c r="Q38" i="36" l="1"/>
  <c r="AA11" i="39"/>
  <c r="AA17" i="39"/>
</calcChain>
</file>

<file path=xl/sharedStrings.xml><?xml version="1.0" encoding="utf-8"?>
<sst xmlns="http://schemas.openxmlformats.org/spreadsheetml/2006/main" count="553" uniqueCount="207">
  <si>
    <t>MESES</t>
  </si>
  <si>
    <t>TOTAL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</si>
  <si>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</si>
  <si>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</si>
  <si>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</si>
  <si>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</si>
  <si>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</si>
  <si>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</si>
  <si>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</si>
  <si>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</si>
  <si>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</si>
  <si>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</si>
  <si>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</si>
  <si>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</si>
  <si>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TACNA</t>
  </si>
  <si>
    <t>LORETO</t>
  </si>
  <si>
    <t>PASCO</t>
  </si>
  <si>
    <t>PUNO</t>
  </si>
  <si>
    <t>ICA</t>
  </si>
  <si>
    <t>DIRECCIONES REGIONALES</t>
  </si>
  <si>
    <t>CAJAMARCA</t>
  </si>
  <si>
    <t>UCAYALI</t>
  </si>
  <si>
    <t>AYACUCHO</t>
  </si>
  <si>
    <t>MOQUEGUA</t>
  </si>
  <si>
    <t>LAMBAYEQUE</t>
  </si>
  <si>
    <t>AREQUIPA</t>
  </si>
  <si>
    <t>LA LIBERTAD</t>
  </si>
  <si>
    <t>MADRE DE DIOS</t>
  </si>
  <si>
    <t>CALLAO</t>
  </si>
  <si>
    <t>TRUJILLO</t>
  </si>
  <si>
    <t>CHICLAYO</t>
  </si>
  <si>
    <t>IQUITOS</t>
  </si>
  <si>
    <t>ILO</t>
  </si>
  <si>
    <t>TALARA</t>
  </si>
  <si>
    <t>JULIACA</t>
  </si>
  <si>
    <t>PISCO</t>
  </si>
  <si>
    <t>SULLANA</t>
  </si>
  <si>
    <t>PERÚ</t>
  </si>
  <si>
    <t>LIMA METROPOLITANA</t>
  </si>
  <si>
    <t>TUMBES</t>
  </si>
  <si>
    <t>HUANCAVELICA</t>
  </si>
  <si>
    <t>ABANCAY</t>
  </si>
  <si>
    <t>CHINCHA</t>
  </si>
  <si>
    <t>MOYOBAMBA</t>
  </si>
  <si>
    <t>TARAPOTO</t>
  </si>
  <si>
    <t>SICUANI</t>
  </si>
  <si>
    <t>APURÍMAC</t>
  </si>
  <si>
    <t>HUÁNUCO</t>
  </si>
  <si>
    <t>JUNÍN</t>
  </si>
  <si>
    <t>SAN MARTÍN</t>
  </si>
  <si>
    <t>AMAZONAS</t>
  </si>
  <si>
    <t>CHACHAPOYAS</t>
  </si>
  <si>
    <t>MOLLENDO</t>
  </si>
  <si>
    <t>LA OROYA</t>
  </si>
  <si>
    <t>TARMA</t>
  </si>
  <si>
    <t>SATIPO</t>
  </si>
  <si>
    <t>HUACHO</t>
  </si>
  <si>
    <t>CAÑETE</t>
  </si>
  <si>
    <t>YURIMAGUAS</t>
  </si>
  <si>
    <t>TOCACHE</t>
  </si>
  <si>
    <t>JAÉN</t>
  </si>
  <si>
    <t>CAMANÁ</t>
  </si>
  <si>
    <t>SAN RAMÓN</t>
  </si>
  <si>
    <t>JUANJUÍ</t>
  </si>
  <si>
    <t>CHANKA - ANDAHUAYLAS</t>
  </si>
  <si>
    <t>LIMA  METROPOLITANA</t>
  </si>
  <si>
    <t>INTERMEDIACIÓN DEL MERCADO DE TRABAJO BAJO CONVENIO DE MODALIDADES FORMATIVAS LABORALES, SEGÚN MESES</t>
  </si>
  <si>
    <t>2014</t>
  </si>
  <si>
    <t>MODALIDADES FORMATIVAS LABORALES</t>
  </si>
  <si>
    <t>CAPACITACIÓN LABORAL JUVENIL</t>
  </si>
  <si>
    <t>PRÁCTICAS
PRE -  PROFESIONALES</t>
  </si>
  <si>
    <t>PRÁCTICAS PROFESIONALES</t>
  </si>
  <si>
    <t>ACTUALIZACIÓN PARA LA REINSERCIÓN LABORAL</t>
  </si>
  <si>
    <t>APRENDIZAJE CON PREDOMINIO EN LA EMPRESA</t>
  </si>
  <si>
    <t>OFERTA</t>
  </si>
  <si>
    <t>DEMANDA</t>
  </si>
  <si>
    <t>COLOCADOS</t>
  </si>
  <si>
    <t xml:space="preserve">                      DIRECCIÓN GENERAL DE FORMACIÓN PROFESIONAL Y CAPACITACIÓN LABORAL -</t>
  </si>
  <si>
    <t xml:space="preserve"> PRÁCTICAS PRE - PROFESIONALES</t>
  </si>
  <si>
    <t>INTERMEDIACIÓN DEL MERCADO DE TRABAJO BAJO CONVENIO
DE MODALIDADES FORMATIVAS LABORALES</t>
  </si>
  <si>
    <t>INTERMEDIACIÓN DEL MERCADO DE TRABAJO BAJO CONVENIO DE
MODALIDADES FORMATIVAS LABORALES</t>
  </si>
  <si>
    <t>INTERMEDIACIÓN DEL MERCADO DE TRABAJO BAJO CONVENIO DE
MODALIDADES FORMATIVAS LABORALES, SEGÚN AÑOS</t>
  </si>
  <si>
    <t>AÑOS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</si>
  <si>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</si>
  <si>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</si>
  <si>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</si>
  <si>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</si>
  <si>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</si>
  <si>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</si>
  <si>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</si>
  <si>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</si>
  <si>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</si>
  <si>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</si>
  <si>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</si>
  <si>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</si>
  <si>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</si>
  <si>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</si>
  <si>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CONVENIOS REGISTRADOS DE MODALIDADES FORMATIVAS LABORALES POR  MODALIDAD,
SEGÚN DIRECCIONES REGIONALES</t>
  </si>
  <si>
    <t xml:space="preserve"> MODALIDAD</t>
  </si>
  <si>
    <r>
      <t xml:space="preserve">TOTAL DE CONVENIOS REGISTRADOS </t>
    </r>
    <r>
      <rPr>
        <b/>
        <sz val="14"/>
        <rFont val="Arial"/>
        <family val="2"/>
      </rPr>
      <t/>
    </r>
  </si>
  <si>
    <t xml:space="preserve">DEL APRENDIZAJE </t>
  </si>
  <si>
    <t>PRÁCTICA PROFESIONAL</t>
  </si>
  <si>
    <t>DE LA PASANTÍA</t>
  </si>
  <si>
    <t>CON PREDOMINIO EN LA EMPRESA</t>
  </si>
  <si>
    <t>CON PREDOMINIO EN EL CFP - PRÁCTICAS PRE -
PROFESIONALES</t>
  </si>
  <si>
    <t>EN LA EMPRESA</t>
  </si>
  <si>
    <t>DE DOCENTES Y CATEDRÁTICOS</t>
  </si>
  <si>
    <t xml:space="preserve">CUSCO </t>
  </si>
  <si>
    <t xml:space="preserve">LIMA </t>
  </si>
  <si>
    <t xml:space="preserve">PIURA </t>
  </si>
  <si>
    <t xml:space="preserve">TACNA </t>
  </si>
  <si>
    <t>BAGUA, UTCUBAMBA,  CONDORCANQUI</t>
  </si>
  <si>
    <t xml:space="preserve">CHIMBOTE </t>
  </si>
  <si>
    <t>HUARAZ</t>
  </si>
  <si>
    <t>QUILLABAMBA</t>
  </si>
  <si>
    <t>HUANCAYO</t>
  </si>
  <si>
    <t>HUAMACHUCO</t>
  </si>
  <si>
    <t>SAN PEDRO DE LLOC</t>
  </si>
  <si>
    <t>PUERTO MALDONADO</t>
  </si>
  <si>
    <t>HUEPETHUE</t>
  </si>
  <si>
    <t>CERRO DE PASCO</t>
  </si>
  <si>
    <t>PAITA</t>
  </si>
  <si>
    <t>RIOJA</t>
  </si>
  <si>
    <t>PUCALLPA</t>
  </si>
  <si>
    <t xml:space="preserve">PERÚ  </t>
  </si>
  <si>
    <t>SERVICIO DE ORIENTACIÓN VOCACIONAL E INFORMACIÓN OCUPACIONAL</t>
  </si>
  <si>
    <t>SEXO  -  EDAD</t>
  </si>
  <si>
    <t>ORGANIZACIONES ATENDIDAS</t>
  </si>
  <si>
    <t>MASCULINO</t>
  </si>
  <si>
    <t>FEMENINO</t>
  </si>
  <si>
    <t xml:space="preserve">TOTAL                         </t>
  </si>
  <si>
    <t xml:space="preserve">18 A 24 AÑOS </t>
  </si>
  <si>
    <t>PÚBLICO</t>
  </si>
  <si>
    <t>PRIVADO</t>
  </si>
  <si>
    <t>TAYACAJA</t>
  </si>
  <si>
    <t>TARACO</t>
  </si>
  <si>
    <t>PORCENTAJE</t>
  </si>
  <si>
    <t>2015</t>
  </si>
  <si>
    <t>2016</t>
  </si>
  <si>
    <t>SAN HILARIÓN</t>
  </si>
  <si>
    <t>LOS OLIVOS</t>
  </si>
  <si>
    <t>OXAPAMPA</t>
  </si>
  <si>
    <t xml:space="preserve"> EJECUCIÓN  DEL SERVICIO DE ORIENTACIÓN VOCACIONAL E INFORMACIÓN OCUPACIONAL POR SEXO, EDAD, ORGANIZACIONES ATENDIDAS, SEGÚN DIRECCIONES  REGIONALES Y  ZONAS DE TRABAJO</t>
  </si>
  <si>
    <t>2017</t>
  </si>
  <si>
    <t>2018</t>
  </si>
  <si>
    <t>EMPRESAS INFORMADAS Y ORIENTADAS SOBRE TELETRABAJO POR MODALIDAD DE ATENCIÓN, SEGÚN DIRECCIONES REGIONALES</t>
  </si>
  <si>
    <t>MODALIDAD DE ATENCIÓN</t>
  </si>
  <si>
    <t>CORREO ELETRÓNICO</t>
  </si>
  <si>
    <t>PRESENCIAL</t>
  </si>
  <si>
    <t>TELEFÓNICO</t>
  </si>
  <si>
    <t>OTROS</t>
  </si>
  <si>
    <t>TELEFÓNICA</t>
  </si>
  <si>
    <t>USUARIOS INFORMADOS Y ORIENTADOS SOBRE TELETRABAJO POR MODALIDAD DE ATENCIÓN, SEGÚN DIRECCIONES REGIONALES</t>
  </si>
  <si>
    <t xml:space="preserve">USUARIOS INFORMADOS Y ORIENTADOS SOBRE TELETRABAJO POR RANGO DE EDAD, SEGÚN DIRECCIONES REGIONALES </t>
  </si>
  <si>
    <t>17 - 29 AÑOS</t>
  </si>
  <si>
    <t>30 - 64 AÑOS</t>
  </si>
  <si>
    <t>65 A MÁS AÑOS</t>
  </si>
  <si>
    <t>NO DETERMINADO</t>
  </si>
  <si>
    <t>17-29</t>
  </si>
  <si>
    <t>30-64</t>
  </si>
  <si>
    <t>INTERMEDIACIÓN DEL MERCADO DE TRABAJO BAJO CONVENIO DE MODALIDADES FORMATIVAS LABORALES, SEGÚN DIRECCIONES Y/O GERENCIAS REGIONALES</t>
  </si>
  <si>
    <t>DIRECCIONES Y/O GERENCIAS REGIONALES</t>
  </si>
  <si>
    <t xml:space="preserve">                   </t>
  </si>
  <si>
    <t>ÁNCASH</t>
  </si>
  <si>
    <t>EMPRESAS INFORMADAS Y ORIENTADAS SOBRE TELETRABAJO POR DIRECCIONES REGIONALES, SEGÚN MESES</t>
  </si>
  <si>
    <t>USUARIOS INFORMADOS Y ORIENTADOS SOBRE TELETRABAJO POR DIRECCIONES REGIONALES, SEGÚN MESES</t>
  </si>
  <si>
    <t>PRESENCIAL *</t>
  </si>
  <si>
    <t>LIMA METROPOLITANA (1)</t>
  </si>
  <si>
    <t>,</t>
  </si>
  <si>
    <t xml:space="preserve"> 2019 </t>
  </si>
  <si>
    <t xml:space="preserve">DIRECCIONES / GERENCIAS REGIONALES
ZONAS DE TRABAJO </t>
  </si>
  <si>
    <t>DIRECCIONES / GERENCIAS REGIONALES</t>
  </si>
  <si>
    <t>VILLA EL SALVADOR</t>
  </si>
  <si>
    <t>2019</t>
  </si>
  <si>
    <t xml:space="preserve">     1/           : Se considera las atenciones en los Modulos de Información y Orientación para el Teletrabajo, Eventos y Semanas de Empleo.</t>
  </si>
  <si>
    <t>2000  -  19</t>
  </si>
  <si>
    <t xml:space="preserve">FUENTE        :  MINISTERIO DE TRABAJO Y PROMOCIÓN DEL EMPLEO </t>
  </si>
  <si>
    <t xml:space="preserve">                         DIRECCIÓN DE PROMOCIÓN DEL EMPLEO Y CAPACITACIÓN LABORAL - DRTPELM</t>
  </si>
  <si>
    <t>ELABORADO: OGETIC / OFICINA DE ESTADÍSTICA</t>
  </si>
  <si>
    <t xml:space="preserve">                          DIRECCIÓN Y/O GERENCIAS REGIONALES DE PROMOCIÓN DEL EMPLEO Y CAPACITACIÓN LABORAL </t>
  </si>
  <si>
    <t>ELABORADO:  OGETIC / OFICINA DE ESTADÍSTICA</t>
  </si>
  <si>
    <t>FUENTE        : MINISTERIO DE TRABAJO Y PROMOCIÓN DEL EMPLEO</t>
  </si>
  <si>
    <t xml:space="preserve">                         DIRECCIÓN GENERAL DE NORMALIZACIÓN, FORMACIÓN PARA EL EMPLEO Y CERTIFICACIÓN DE COMPETENCIAS LABORALES - DIRECCIÓN DE FORMACIÓN </t>
  </si>
  <si>
    <t xml:space="preserve">                         PARA EL EMPLEO Y CAPACITACIÓN LABORAL</t>
  </si>
  <si>
    <t xml:space="preserve">CFP                :  CENTRO DE FORMACIÓN PROFESIONAL </t>
  </si>
  <si>
    <t>NOTA             :  INFORMACIÓN ELABORADA EN BASE A PLANILLAS ELECTRÓNICAS / T - REGISTRO.</t>
  </si>
  <si>
    <t xml:space="preserve">           1/               :  TERCERO DE SECUNDARIA CONCLUIDO.</t>
  </si>
  <si>
    <t xml:space="preserve">                          DIRECCIÓN GENERAL DE NORMALIZACIÓN, FORMACIÓN PARA EL EMPLEO Y CERTIFICACIÓN DE COMPETENCIAS LABORALES - DIRECCIÓN DE FORMACIÓN </t>
  </si>
  <si>
    <t xml:space="preserve">                          PARA EL EMPLEO Y CAPACITACIÓN LABORAL</t>
  </si>
  <si>
    <t xml:space="preserve">FUENTE       : MINISTERIO DE TRABAJO Y PROMOCIÓN DEL EMPLEO </t>
  </si>
  <si>
    <t xml:space="preserve">                        DIRECCIÓN GENERAL DE PROMOCIÓN DEL EMPLEO / DIRECCIÓN DE PROMOCIÓN DEL EMPLEO Y AUTOEMPLEO</t>
  </si>
  <si>
    <t xml:space="preserve">                         DIRECCIÓN GENERAL DE PROMOCIÓN DEL EMPLEO / DIRECCIÓN DE PROMOCIÓN DEL EMPLEO Y AUTOEMPLEO</t>
  </si>
  <si>
    <t xml:space="preserve">          *               : Se considera las atenciones en los Modulos de Información y Orientación para el Teletrabajo, Eventos y Semanas de Empleo.</t>
  </si>
  <si>
    <t xml:space="preserve">FUENTE        : MINISTERIO DE TRABAJO Y PROMOCIÓN DEL EMPLEO  </t>
  </si>
  <si>
    <t>GRÁFICO  Nº  26</t>
  </si>
  <si>
    <t>GRÁFICO  Nº  27</t>
  </si>
  <si>
    <t>CUADRO  Nº 207</t>
  </si>
  <si>
    <t>CUADRO  Nº 208</t>
  </si>
  <si>
    <r>
      <t>MENOS DE 18 AÑOS</t>
    </r>
    <r>
      <rPr>
        <b/>
        <vertAlign val="superscript"/>
        <sz val="10"/>
        <color theme="0"/>
        <rFont val="Arial"/>
        <family val="2"/>
      </rPr>
      <t>1/</t>
    </r>
  </si>
  <si>
    <t>CUADRO  Nº 209</t>
  </si>
  <si>
    <t>CUADRO  Nº  211</t>
  </si>
  <si>
    <t>CUADRO  Nº 205</t>
  </si>
  <si>
    <t>CUADRO  Nº  206</t>
  </si>
  <si>
    <t>CUADRO  Nº 210</t>
  </si>
  <si>
    <t>CUADRO  Nº  212</t>
  </si>
  <si>
    <t>CUADRO N° 213</t>
  </si>
  <si>
    <t>CUADRO  N° 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</si>
</sst>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 * #,##0_ ;_ * \-#,##0_ ;_ * &quot;-&quot;_ ;_ @_ "/>
    <numFmt numFmtId="164" formatCode="_-* #,##0_-;\-* #,##0_-;_-* &quot;-&quot;_-;_-@_-"/>
    <numFmt numFmtId="165" formatCode="_(* #,##0_);_(* \(#,##0\);_(* &quot;-&quot;_);_(@_)"/>
    <numFmt numFmtId="166" formatCode="_(* #,##0.00_);_(* \(#,##0.00\);_(* &quot;-&quot;??_);_(@_)"/>
    <numFmt numFmtId="167" formatCode="_(* #,##0_);_(* \(#,##0\);_(* &quot;-&quot;??_);_(@_)"/>
    <numFmt numFmtId="168" formatCode="_([$€]* #,##0.00_);_([$€]* \(#,##0.00\);_([$€]* &quot;-&quot;??_);_(@_)"/>
  </numFmts>
  <fonts count="47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5"/>
      <name val="Arial"/>
      <family val="2"/>
    </font>
    <font>
      <b/>
      <sz val="9"/>
      <color rgb="FFFF0000"/>
      <name val="Arial"/>
      <family val="2"/>
    </font>
    <font>
      <b/>
      <sz val="10"/>
      <color rgb="FFFF0000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  <font>
      <sz val="10"/>
      <color indexed="9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9"/>
      <color theme="1"/>
      <name val="Arial"/>
      <family val="2"/>
    </font>
    <font>
      <sz val="10"/>
      <color theme="0" tint="-0.14999847407452621"/>
      <name val="Arial"/>
      <family val="2"/>
    </font>
    <font>
      <b/>
      <sz val="12"/>
      <color theme="0" tint="-0.14999847407452621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b/>
      <vertAlign val="superscript"/>
      <sz val="10"/>
      <color theme="0"/>
      <name val="Arial"/>
      <family val="2"/>
    </font>
    <font>
      <b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 tint="-0.14996795556505021"/>
      </left>
      <right/>
      <top style="medium">
        <color theme="0" tint="-0.14996795556505021"/>
      </top>
      <bottom/>
      <diagonal/>
    </border>
    <border>
      <left/>
      <right/>
      <top style="medium">
        <color theme="0" tint="-0.14996795556505021"/>
      </top>
      <bottom/>
      <diagonal/>
    </border>
    <border>
      <left/>
      <right style="medium">
        <color theme="0" tint="-0.14996795556505021"/>
      </right>
      <top style="medium">
        <color theme="0" tint="-0.14996795556505021"/>
      </top>
      <bottom/>
      <diagonal/>
    </border>
    <border>
      <left style="medium">
        <color theme="0" tint="-0.14996795556505021"/>
      </left>
      <right/>
      <top/>
      <bottom/>
      <diagonal/>
    </border>
    <border>
      <left/>
      <right style="medium">
        <color theme="0" tint="-0.14996795556505021"/>
      </right>
      <top/>
      <bottom/>
      <diagonal/>
    </border>
    <border>
      <left style="medium">
        <color theme="0" tint="-0.14996795556505021"/>
      </left>
      <right/>
      <top/>
      <bottom style="medium">
        <color theme="0" tint="-0.14996795556505021"/>
      </bottom>
      <diagonal/>
    </border>
    <border>
      <left/>
      <right/>
      <top/>
      <bottom style="medium">
        <color theme="0" tint="-0.14996795556505021"/>
      </bottom>
      <diagonal/>
    </border>
    <border>
      <left/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/>
      <top style="medium">
        <color theme="0" tint="-0.14993743705557422"/>
      </top>
      <bottom/>
      <diagonal/>
    </border>
    <border>
      <left/>
      <right style="medium">
        <color theme="0" tint="-0.14993743705557422"/>
      </right>
      <top style="medium">
        <color theme="0" tint="-0.14993743705557422"/>
      </top>
      <bottom/>
      <diagonal/>
    </border>
    <border>
      <left/>
      <right style="medium">
        <color theme="0" tint="-0.14993743705557422"/>
      </right>
      <top/>
      <bottom/>
      <diagonal/>
    </border>
    <border>
      <left style="medium">
        <color theme="0" tint="-0.14996795556505021"/>
      </left>
      <right/>
      <top/>
      <bottom style="medium">
        <color theme="0" tint="-0.14993743705557422"/>
      </bottom>
      <diagonal/>
    </border>
    <border>
      <left/>
      <right style="medium">
        <color theme="0" tint="-0.14993743705557422"/>
      </right>
      <top/>
      <bottom style="medium">
        <color theme="0" tint="-0.14993743705557422"/>
      </bottom>
      <diagonal/>
    </border>
    <border>
      <left style="medium">
        <color theme="0"/>
      </left>
      <right/>
      <top style="medium">
        <color theme="0" tint="-0.14996795556505021"/>
      </top>
      <bottom/>
      <diagonal/>
    </border>
    <border>
      <left/>
      <right style="medium">
        <color theme="0"/>
      </right>
      <top style="medium">
        <color theme="0" tint="-0.14996795556505021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 tint="-0.14993743705557422"/>
      </left>
      <right/>
      <top style="medium">
        <color theme="0" tint="-0.14996795556505021"/>
      </top>
      <bottom/>
      <diagonal/>
    </border>
    <border>
      <left style="medium">
        <color theme="0" tint="-0.14993743705557422"/>
      </left>
      <right/>
      <top/>
      <bottom/>
      <diagonal/>
    </border>
    <border>
      <left style="medium">
        <color theme="0" tint="-0.14993743705557422"/>
      </left>
      <right/>
      <top/>
      <bottom style="medium">
        <color theme="0" tint="-0.14996795556505021"/>
      </bottom>
      <diagonal/>
    </border>
    <border>
      <left/>
      <right style="medium">
        <color theme="0" tint="-0.14993743705557422"/>
      </right>
      <top style="medium">
        <color theme="0" tint="-0.14996795556505021"/>
      </top>
      <bottom/>
      <diagonal/>
    </border>
    <border>
      <left style="medium">
        <color theme="0" tint="-0.14993743705557422"/>
      </left>
      <right/>
      <top/>
      <bottom style="medium">
        <color theme="0" tint="-0.14993743705557422"/>
      </bottom>
      <diagonal/>
    </border>
    <border>
      <left/>
      <right/>
      <top/>
      <bottom style="medium">
        <color theme="0" tint="-0.14993743705557422"/>
      </bottom>
      <diagonal/>
    </border>
    <border>
      <left style="medium">
        <color theme="0"/>
      </left>
      <right/>
      <top style="medium">
        <color theme="0" tint="-0.14993743705557422"/>
      </top>
      <bottom/>
      <diagonal/>
    </border>
    <border>
      <left/>
      <right/>
      <top style="medium">
        <color theme="0" tint="-0.14993743705557422"/>
      </top>
      <bottom/>
      <diagonal/>
    </border>
    <border>
      <left/>
      <right style="medium">
        <color theme="0"/>
      </right>
      <top style="medium">
        <color theme="0" tint="-0.14993743705557422"/>
      </top>
      <bottom/>
      <diagonal/>
    </border>
    <border>
      <left style="medium">
        <color theme="0" tint="-0.14993743705557422"/>
      </left>
      <right/>
      <top style="medium">
        <color theme="0" tint="-0.14993743705557422"/>
      </top>
      <bottom/>
      <diagonal/>
    </border>
    <border>
      <left/>
      <right style="medium">
        <color theme="0" tint="-0.14993743705557422"/>
      </right>
      <top/>
      <bottom style="medium">
        <color theme="0" tint="-0.14996795556505021"/>
      </bottom>
      <diagonal/>
    </border>
    <border>
      <left/>
      <right style="medium">
        <color theme="0" tint="-0.14996795556505021"/>
      </right>
      <top style="medium">
        <color theme="0" tint="-0.14993743705557422"/>
      </top>
      <bottom/>
      <diagonal/>
    </border>
    <border>
      <left style="medium">
        <color theme="0" tint="-0.14990691854609822"/>
      </left>
      <right/>
      <top/>
      <bottom/>
      <diagonal/>
    </border>
    <border>
      <left/>
      <right style="medium">
        <color theme="0" tint="-0.14990691854609822"/>
      </right>
      <top/>
      <bottom/>
      <diagonal/>
    </border>
    <border>
      <left style="medium">
        <color theme="0" tint="-0.14990691854609822"/>
      </left>
      <right/>
      <top/>
      <bottom style="medium">
        <color theme="0" tint="-0.14990691854609822"/>
      </bottom>
      <diagonal/>
    </border>
    <border>
      <left/>
      <right style="medium">
        <color theme="0" tint="-0.14990691854609822"/>
      </right>
      <top/>
      <bottom style="medium">
        <color theme="0" tint="-0.14990691854609822"/>
      </bottom>
      <diagonal/>
    </border>
    <border>
      <left style="medium">
        <color theme="0" tint="-0.14990691854609822"/>
      </left>
      <right/>
      <top style="medium">
        <color theme="0" tint="-0.14993743705557422"/>
      </top>
      <bottom/>
      <diagonal/>
    </border>
    <border>
      <left/>
      <right style="medium">
        <color theme="0" tint="-0.14990691854609822"/>
      </right>
      <top style="medium">
        <color theme="0" tint="-0.14993743705557422"/>
      </top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7">
    <xf numFmtId="0" fontId="0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8" fontId="3" fillId="0" borderId="0" applyFont="0" applyFill="0" applyBorder="0" applyAlignment="0" applyProtection="0"/>
    <xf numFmtId="0" fontId="1" fillId="0" borderId="0"/>
    <xf numFmtId="0" fontId="26" fillId="0" borderId="0"/>
  </cellStyleXfs>
  <cellXfs count="362">
    <xf numFmtId="0" fontId="0" fillId="0" borderId="0" xfId="0"/>
    <xf numFmtId="0" fontId="0" fillId="0" borderId="0" xfId="0" applyAlignment="1">
      <alignment vertical="center"/>
    </xf>
    <xf numFmtId="3" fontId="5" fillId="0" borderId="0" xfId="1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Continuous"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49" fontId="15" fillId="0" borderId="0" xfId="0" applyNumberFormat="1" applyFont="1" applyAlignment="1">
      <alignment horizontal="left" vertical="center" textRotation="180"/>
    </xf>
    <xf numFmtId="0" fontId="8" fillId="0" borderId="0" xfId="0" applyFont="1" applyAlignment="1">
      <alignment horizontal="center" vertical="center"/>
    </xf>
    <xf numFmtId="0" fontId="8" fillId="0" borderId="0" xfId="0" quotePrefix="1" applyFont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0" fontId="9" fillId="0" borderId="0" xfId="0" applyFont="1" applyAlignment="1">
      <alignment vertical="center" textRotation="180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6" fillId="0" borderId="0" xfId="0" applyFont="1" applyAlignment="1">
      <alignment horizontal="left" vertical="center" inden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3" fillId="0" borderId="0" xfId="3" applyAlignment="1">
      <alignment vertical="center"/>
    </xf>
    <xf numFmtId="167" fontId="8" fillId="0" borderId="0" xfId="1" applyNumberFormat="1" applyFont="1" applyAlignment="1">
      <alignment horizontal="left" vertical="center"/>
    </xf>
    <xf numFmtId="0" fontId="14" fillId="0" borderId="0" xfId="3" applyFont="1" applyAlignment="1">
      <alignment vertical="center"/>
    </xf>
    <xf numFmtId="167" fontId="8" fillId="0" borderId="0" xfId="1" applyNumberFormat="1" applyFont="1" applyAlignment="1">
      <alignment vertical="center"/>
    </xf>
    <xf numFmtId="0" fontId="18" fillId="0" borderId="0" xfId="3" applyFont="1" applyAlignment="1">
      <alignment vertical="center" wrapText="1"/>
    </xf>
    <xf numFmtId="165" fontId="3" fillId="0" borderId="0" xfId="3" applyNumberFormat="1" applyAlignment="1">
      <alignment vertical="center"/>
    </xf>
    <xf numFmtId="0" fontId="3" fillId="0" borderId="0" xfId="3" applyAlignment="1">
      <alignment vertical="top"/>
    </xf>
    <xf numFmtId="167" fontId="2" fillId="0" borderId="0" xfId="1" applyNumberFormat="1" applyFont="1" applyAlignment="1">
      <alignment vertical="center"/>
    </xf>
    <xf numFmtId="0" fontId="9" fillId="0" borderId="0" xfId="3" applyFont="1" applyAlignment="1">
      <alignment vertical="center"/>
    </xf>
    <xf numFmtId="167" fontId="5" fillId="0" borderId="0" xfId="1" applyNumberFormat="1" applyFont="1" applyAlignment="1">
      <alignment vertical="center"/>
    </xf>
    <xf numFmtId="41" fontId="3" fillId="0" borderId="0" xfId="3" applyNumberFormat="1" applyAlignment="1">
      <alignment vertical="center"/>
    </xf>
    <xf numFmtId="3" fontId="2" fillId="0" borderId="0" xfId="1" applyNumberFormat="1" applyFont="1" applyAlignment="1">
      <alignment vertical="center"/>
    </xf>
    <xf numFmtId="0" fontId="16" fillId="2" borderId="0" xfId="3" applyFont="1" applyFill="1" applyAlignment="1">
      <alignment vertical="center"/>
    </xf>
    <xf numFmtId="0" fontId="16" fillId="3" borderId="0" xfId="3" applyFont="1" applyFill="1" applyAlignment="1">
      <alignment vertical="center"/>
    </xf>
    <xf numFmtId="0" fontId="19" fillId="3" borderId="0" xfId="3" applyFont="1" applyFill="1" applyAlignment="1">
      <alignment vertical="center"/>
    </xf>
    <xf numFmtId="0" fontId="19" fillId="2" borderId="0" xfId="3" applyFont="1" applyFill="1" applyAlignment="1">
      <alignment vertical="center"/>
    </xf>
    <xf numFmtId="0" fontId="16" fillId="3" borderId="0" xfId="3" applyFont="1" applyFill="1" applyAlignment="1">
      <alignment horizontal="center" vertical="center"/>
    </xf>
    <xf numFmtId="167" fontId="2" fillId="0" borderId="0" xfId="1" quotePrefix="1" applyNumberFormat="1" applyFont="1" applyAlignment="1">
      <alignment horizontal="centerContinuous" vertical="center"/>
    </xf>
    <xf numFmtId="167" fontId="2" fillId="0" borderId="0" xfId="1" applyNumberFormat="1" applyFont="1" applyAlignment="1">
      <alignment horizontal="centerContinuous" vertical="center"/>
    </xf>
    <xf numFmtId="0" fontId="3" fillId="0" borderId="0" xfId="3" applyAlignment="1">
      <alignment horizontal="centerContinuous" vertical="center"/>
    </xf>
    <xf numFmtId="0" fontId="2" fillId="0" borderId="0" xfId="3" applyFont="1" applyAlignment="1">
      <alignment vertical="center"/>
    </xf>
    <xf numFmtId="0" fontId="20" fillId="2" borderId="0" xfId="3" applyFont="1" applyFill="1" applyAlignment="1">
      <alignment vertical="center"/>
    </xf>
    <xf numFmtId="1" fontId="3" fillId="0" borderId="0" xfId="3" applyNumberFormat="1" applyAlignment="1">
      <alignment horizontal="center"/>
    </xf>
    <xf numFmtId="0" fontId="3" fillId="0" borderId="0" xfId="3"/>
    <xf numFmtId="1" fontId="3" fillId="0" borderId="0" xfId="3" applyNumberFormat="1"/>
    <xf numFmtId="1" fontId="2" fillId="0" borderId="0" xfId="3" applyNumberFormat="1" applyFont="1" applyAlignment="1">
      <alignment horizontal="center"/>
    </xf>
    <xf numFmtId="0" fontId="2" fillId="0" borderId="0" xfId="3" applyFont="1"/>
    <xf numFmtId="1" fontId="2" fillId="0" borderId="0" xfId="3" applyNumberFormat="1" applyFont="1" applyAlignment="1">
      <alignment horizontal="center" vertical="center"/>
    </xf>
    <xf numFmtId="1" fontId="3" fillId="0" borderId="0" xfId="3" applyNumberFormat="1" applyAlignment="1">
      <alignment horizontal="center" vertical="center"/>
    </xf>
    <xf numFmtId="0" fontId="6" fillId="0" borderId="0" xfId="3" applyFont="1"/>
    <xf numFmtId="0" fontId="21" fillId="0" borderId="0" xfId="3" applyFont="1" applyAlignment="1">
      <alignment vertical="center"/>
    </xf>
    <xf numFmtId="0" fontId="21" fillId="0" borderId="0" xfId="3" applyFont="1" applyAlignment="1">
      <alignment horizontal="center" vertical="center"/>
    </xf>
    <xf numFmtId="0" fontId="22" fillId="0" borderId="0" xfId="3" applyFont="1" applyAlignment="1">
      <alignment vertical="center"/>
    </xf>
    <xf numFmtId="0" fontId="23" fillId="0" borderId="0" xfId="3" applyFont="1" applyAlignment="1">
      <alignment vertical="center"/>
    </xf>
    <xf numFmtId="10" fontId="21" fillId="0" borderId="0" xfId="3" applyNumberFormat="1" applyFont="1" applyAlignment="1">
      <alignment horizontal="center" vertical="center"/>
    </xf>
    <xf numFmtId="10" fontId="21" fillId="0" borderId="0" xfId="2" applyNumberFormat="1" applyFont="1" applyAlignment="1">
      <alignment horizontal="center" vertical="center"/>
    </xf>
    <xf numFmtId="1" fontId="18" fillId="0" borderId="0" xfId="3" applyNumberFormat="1" applyFont="1"/>
    <xf numFmtId="0" fontId="9" fillId="0" borderId="0" xfId="3" applyFont="1"/>
    <xf numFmtId="1" fontId="11" fillId="0" borderId="0" xfId="3" applyNumberFormat="1" applyFont="1"/>
    <xf numFmtId="1" fontId="18" fillId="0" borderId="0" xfId="3" applyNumberFormat="1" applyFont="1" applyAlignment="1">
      <alignment horizontal="center"/>
    </xf>
    <xf numFmtId="0" fontId="18" fillId="0" borderId="0" xfId="3" applyFont="1"/>
    <xf numFmtId="0" fontId="24" fillId="0" borderId="0" xfId="0" applyFont="1"/>
    <xf numFmtId="167" fontId="21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6" fillId="0" borderId="0" xfId="0" applyFont="1"/>
    <xf numFmtId="0" fontId="27" fillId="0" borderId="0" xfId="0" applyFont="1" applyAlignment="1">
      <alignment horizontal="center" vertical="center" wrapText="1"/>
    </xf>
    <xf numFmtId="0" fontId="23" fillId="4" borderId="1" xfId="0" applyFont="1" applyFill="1" applyBorder="1" applyAlignment="1">
      <alignment horizontal="left" vertical="center" wrapText="1" indent="1"/>
    </xf>
    <xf numFmtId="0" fontId="28" fillId="0" borderId="0" xfId="0" applyFont="1" applyAlignment="1">
      <alignment vertical="center" wrapText="1"/>
    </xf>
    <xf numFmtId="164" fontId="23" fillId="0" borderId="2" xfId="0" quotePrefix="1" applyNumberFormat="1" applyFont="1" applyBorder="1" applyAlignment="1">
      <alignment horizontal="center" vertical="center"/>
    </xf>
    <xf numFmtId="164" fontId="23" fillId="0" borderId="0" xfId="0" quotePrefix="1" applyNumberFormat="1" applyFont="1" applyAlignment="1">
      <alignment horizontal="center" vertical="center"/>
    </xf>
    <xf numFmtId="164" fontId="23" fillId="0" borderId="7" xfId="0" quotePrefix="1" applyNumberFormat="1" applyFont="1" applyBorder="1" applyAlignment="1">
      <alignment horizontal="center" vertical="center"/>
    </xf>
    <xf numFmtId="0" fontId="30" fillId="4" borderId="4" xfId="0" applyFont="1" applyFill="1" applyBorder="1" applyAlignment="1">
      <alignment horizontal="center" vertical="center" wrapText="1"/>
    </xf>
    <xf numFmtId="0" fontId="30" fillId="4" borderId="5" xfId="0" applyFont="1" applyFill="1" applyBorder="1" applyAlignment="1">
      <alignment horizontal="center" vertical="center" wrapText="1"/>
    </xf>
    <xf numFmtId="0" fontId="30" fillId="4" borderId="8" xfId="0" applyFont="1" applyFill="1" applyBorder="1" applyAlignment="1">
      <alignment horizontal="center" vertical="center" wrapText="1"/>
    </xf>
    <xf numFmtId="164" fontId="23" fillId="0" borderId="7" xfId="0" applyNumberFormat="1" applyFont="1" applyBorder="1" applyAlignment="1">
      <alignment horizontal="center" vertical="center"/>
    </xf>
    <xf numFmtId="164" fontId="23" fillId="0" borderId="0" xfId="0" applyNumberFormat="1" applyFont="1" applyAlignment="1">
      <alignment horizontal="center" vertical="center"/>
    </xf>
    <xf numFmtId="164" fontId="23" fillId="0" borderId="2" xfId="0" applyNumberFormat="1" applyFont="1" applyBorder="1" applyAlignment="1">
      <alignment horizontal="center" vertical="center"/>
    </xf>
    <xf numFmtId="164" fontId="26" fillId="0" borderId="0" xfId="0" applyNumberFormat="1" applyFont="1"/>
    <xf numFmtId="164" fontId="26" fillId="0" borderId="0" xfId="0" applyNumberFormat="1" applyFont="1" applyAlignment="1">
      <alignment horizontal="center" vertical="center"/>
    </xf>
    <xf numFmtId="0" fontId="18" fillId="0" borderId="0" xfId="0" applyFont="1"/>
    <xf numFmtId="0" fontId="2" fillId="0" borderId="0" xfId="0" applyFont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31" fillId="3" borderId="0" xfId="0" applyFont="1" applyFill="1" applyAlignment="1">
      <alignment vertical="center" wrapText="1"/>
    </xf>
    <xf numFmtId="0" fontId="31" fillId="3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3" fontId="4" fillId="0" borderId="0" xfId="1" applyNumberFormat="1" applyFont="1" applyAlignment="1">
      <alignment vertical="center"/>
    </xf>
    <xf numFmtId="3" fontId="2" fillId="0" borderId="0" xfId="1" applyNumberFormat="1" applyFont="1" applyAlignment="1">
      <alignment horizontal="left" vertical="center"/>
    </xf>
    <xf numFmtId="0" fontId="34" fillId="0" borderId="0" xfId="0" applyFont="1"/>
    <xf numFmtId="0" fontId="33" fillId="4" borderId="4" xfId="0" applyFont="1" applyFill="1" applyBorder="1" applyAlignment="1">
      <alignment horizontal="center" vertical="center" wrapText="1"/>
    </xf>
    <xf numFmtId="0" fontId="33" fillId="4" borderId="8" xfId="0" applyFont="1" applyFill="1" applyBorder="1" applyAlignment="1">
      <alignment horizontal="center" vertical="center" wrapText="1"/>
    </xf>
    <xf numFmtId="0" fontId="33" fillId="4" borderId="5" xfId="0" applyFont="1" applyFill="1" applyBorder="1" applyAlignment="1">
      <alignment horizontal="center" vertical="center" wrapText="1"/>
    </xf>
    <xf numFmtId="0" fontId="32" fillId="4" borderId="1" xfId="0" applyFont="1" applyFill="1" applyBorder="1" applyAlignment="1">
      <alignment horizontal="left" vertical="center" wrapText="1" indent="1"/>
    </xf>
    <xf numFmtId="164" fontId="32" fillId="0" borderId="2" xfId="0" applyNumberFormat="1" applyFont="1" applyBorder="1" applyAlignment="1">
      <alignment horizontal="center" vertical="center"/>
    </xf>
    <xf numFmtId="164" fontId="32" fillId="0" borderId="7" xfId="0" quotePrefix="1" applyNumberFormat="1" applyFont="1" applyBorder="1" applyAlignment="1">
      <alignment horizontal="center" vertical="center"/>
    </xf>
    <xf numFmtId="164" fontId="32" fillId="0" borderId="0" xfId="0" quotePrefix="1" applyNumberFormat="1" applyFont="1" applyAlignment="1">
      <alignment horizontal="center" vertical="center"/>
    </xf>
    <xf numFmtId="164" fontId="34" fillId="0" borderId="0" xfId="0" applyNumberFormat="1" applyFont="1" applyAlignment="1">
      <alignment horizontal="center" vertical="center"/>
    </xf>
    <xf numFmtId="164" fontId="32" fillId="0" borderId="7" xfId="0" applyNumberFormat="1" applyFont="1" applyBorder="1" applyAlignment="1">
      <alignment horizontal="center" vertical="center"/>
    </xf>
    <xf numFmtId="164" fontId="32" fillId="0" borderId="0" xfId="0" applyNumberFormat="1" applyFont="1" applyAlignment="1">
      <alignment horizontal="center" vertical="center"/>
    </xf>
    <xf numFmtId="164" fontId="32" fillId="0" borderId="2" xfId="0" quotePrefix="1" applyNumberFormat="1" applyFont="1" applyBorder="1" applyAlignment="1">
      <alignment horizontal="center" vertical="center"/>
    </xf>
    <xf numFmtId="164" fontId="34" fillId="0" borderId="0" xfId="0" applyNumberFormat="1" applyFont="1"/>
    <xf numFmtId="164" fontId="23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3" fontId="4" fillId="0" borderId="0" xfId="1" applyNumberFormat="1" applyFont="1" applyAlignment="1">
      <alignment horizontal="left" vertical="center"/>
    </xf>
    <xf numFmtId="0" fontId="18" fillId="0" borderId="0" xfId="3" applyFont="1" applyAlignment="1">
      <alignment vertical="center"/>
    </xf>
    <xf numFmtId="41" fontId="2" fillId="0" borderId="0" xfId="0" applyNumberFormat="1" applyFont="1" applyBorder="1" applyAlignment="1">
      <alignment horizontal="center" vertical="center"/>
    </xf>
    <xf numFmtId="164" fontId="23" fillId="0" borderId="0" xfId="3" applyNumberFormat="1" applyFont="1" applyAlignment="1">
      <alignment vertical="center"/>
    </xf>
    <xf numFmtId="41" fontId="3" fillId="0" borderId="3" xfId="3" applyNumberFormat="1" applyBorder="1" applyAlignment="1">
      <alignment vertical="center"/>
    </xf>
    <xf numFmtId="41" fontId="3" fillId="0" borderId="1" xfId="3" applyNumberFormat="1" applyBorder="1" applyAlignment="1">
      <alignment vertical="center"/>
    </xf>
    <xf numFmtId="41" fontId="3" fillId="0" borderId="6" xfId="3" applyNumberFormat="1" applyBorder="1" applyAlignment="1">
      <alignment vertical="center"/>
    </xf>
    <xf numFmtId="3" fontId="2" fillId="0" borderId="0" xfId="1" applyNumberFormat="1" applyFont="1" applyAlignment="1">
      <alignment horizontal="left" vertical="center"/>
    </xf>
    <xf numFmtId="0" fontId="35" fillId="3" borderId="0" xfId="3" applyFont="1" applyFill="1" applyAlignment="1">
      <alignment vertical="center"/>
    </xf>
    <xf numFmtId="0" fontId="35" fillId="3" borderId="0" xfId="3" applyFont="1" applyFill="1" applyAlignment="1">
      <alignment horizontal="center" vertical="center"/>
    </xf>
    <xf numFmtId="0" fontId="36" fillId="3" borderId="0" xfId="3" applyFont="1" applyFill="1" applyAlignment="1">
      <alignment vertical="center"/>
    </xf>
    <xf numFmtId="167" fontId="35" fillId="3" borderId="0" xfId="1" applyNumberFormat="1" applyFont="1" applyFill="1" applyAlignment="1">
      <alignment horizontal="center" vertical="center"/>
    </xf>
    <xf numFmtId="167" fontId="35" fillId="3" borderId="0" xfId="1" applyNumberFormat="1" applyFont="1" applyFill="1" applyAlignment="1">
      <alignment horizontal="center" vertical="center" wrapText="1"/>
    </xf>
    <xf numFmtId="0" fontId="35" fillId="3" borderId="0" xfId="3" applyFont="1" applyFill="1" applyAlignment="1">
      <alignment horizontal="center" vertical="center" wrapText="1"/>
    </xf>
    <xf numFmtId="167" fontId="35" fillId="3" borderId="0" xfId="1" applyNumberFormat="1" applyFont="1" applyFill="1" applyAlignment="1">
      <alignment horizontal="right" vertical="center"/>
    </xf>
    <xf numFmtId="165" fontId="35" fillId="3" borderId="0" xfId="3" applyNumberFormat="1" applyFont="1" applyFill="1" applyAlignment="1">
      <alignment vertical="center"/>
    </xf>
    <xf numFmtId="165" fontId="36" fillId="3" borderId="0" xfId="3" applyNumberFormat="1" applyFont="1" applyFill="1" applyAlignment="1">
      <alignment vertical="center"/>
    </xf>
    <xf numFmtId="0" fontId="36" fillId="2" borderId="0" xfId="3" applyFont="1" applyFill="1" applyAlignment="1">
      <alignment vertical="center"/>
    </xf>
    <xf numFmtId="167" fontId="35" fillId="3" borderId="0" xfId="1" applyNumberFormat="1" applyFont="1" applyFill="1" applyAlignment="1">
      <alignment vertical="center"/>
    </xf>
    <xf numFmtId="167" fontId="35" fillId="3" borderId="0" xfId="1" applyNumberFormat="1" applyFont="1" applyFill="1" applyAlignment="1">
      <alignment horizontal="centerContinuous" vertical="center"/>
    </xf>
    <xf numFmtId="167" fontId="35" fillId="3" borderId="0" xfId="1" applyNumberFormat="1" applyFont="1" applyFill="1" applyAlignment="1">
      <alignment horizontal="center" wrapText="1"/>
    </xf>
    <xf numFmtId="165" fontId="35" fillId="3" borderId="0" xfId="1" applyNumberFormat="1" applyFont="1" applyFill="1" applyAlignment="1">
      <alignment horizontal="center" vertical="center"/>
    </xf>
    <xf numFmtId="3" fontId="4" fillId="0" borderId="0" xfId="1" applyNumberFormat="1" applyFont="1" applyAlignment="1">
      <alignment horizontal="left" vertical="center" indent="1"/>
    </xf>
    <xf numFmtId="0" fontId="18" fillId="0" borderId="0" xfId="3" applyFont="1" applyAlignment="1">
      <alignment horizontal="left" vertical="center" indent="1"/>
    </xf>
    <xf numFmtId="0" fontId="29" fillId="0" borderId="0" xfId="0" applyFont="1" applyBorder="1" applyAlignment="1">
      <alignment horizontal="center" vertical="center" wrapText="1"/>
    </xf>
    <xf numFmtId="0" fontId="23" fillId="4" borderId="0" xfId="0" applyFont="1" applyFill="1" applyBorder="1" applyAlignment="1">
      <alignment horizontal="left" vertical="center" wrapText="1" indent="1"/>
    </xf>
    <xf numFmtId="164" fontId="23" fillId="0" borderId="0" xfId="0" quotePrefix="1" applyNumberFormat="1" applyFont="1" applyBorder="1" applyAlignment="1">
      <alignment horizontal="center" vertical="center"/>
    </xf>
    <xf numFmtId="164" fontId="23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8" fillId="5" borderId="0" xfId="0" applyFont="1" applyFill="1" applyBorder="1" applyAlignment="1">
      <alignment horizontal="left" vertical="center" wrapText="1" indent="1"/>
    </xf>
    <xf numFmtId="164" fontId="38" fillId="5" borderId="0" xfId="0" applyNumberFormat="1" applyFont="1" applyFill="1" applyBorder="1" applyAlignment="1">
      <alignment horizontal="center" vertical="center"/>
    </xf>
    <xf numFmtId="0" fontId="38" fillId="5" borderId="0" xfId="0" applyFont="1" applyFill="1" applyBorder="1" applyAlignment="1">
      <alignment horizontal="center" vertical="center"/>
    </xf>
    <xf numFmtId="0" fontId="29" fillId="6" borderId="0" xfId="0" applyFont="1" applyFill="1" applyBorder="1" applyAlignment="1">
      <alignment vertical="center" wrapText="1"/>
    </xf>
    <xf numFmtId="0" fontId="23" fillId="6" borderId="0" xfId="0" applyFont="1" applyFill="1" applyBorder="1" applyAlignment="1">
      <alignment horizontal="left" vertical="center" wrapText="1" indent="1"/>
    </xf>
    <xf numFmtId="0" fontId="26" fillId="6" borderId="0" xfId="0" applyFont="1" applyFill="1" applyBorder="1"/>
    <xf numFmtId="0" fontId="23" fillId="6" borderId="0" xfId="0" applyFont="1" applyFill="1" applyBorder="1" applyAlignment="1">
      <alignment horizontal="left" indent="1"/>
    </xf>
    <xf numFmtId="0" fontId="26" fillId="0" borderId="12" xfId="0" applyFont="1" applyBorder="1"/>
    <xf numFmtId="0" fontId="26" fillId="0" borderId="13" xfId="0" applyFont="1" applyBorder="1"/>
    <xf numFmtId="0" fontId="26" fillId="0" borderId="14" xfId="0" applyFont="1" applyBorder="1"/>
    <xf numFmtId="164" fontId="0" fillId="0" borderId="15" xfId="0" applyNumberFormat="1" applyBorder="1" applyAlignment="1">
      <alignment horizontal="center" vertical="center"/>
    </xf>
    <xf numFmtId="164" fontId="23" fillId="0" borderId="16" xfId="0" applyNumberFormat="1" applyFont="1" applyBorder="1" applyAlignment="1">
      <alignment horizontal="center"/>
    </xf>
    <xf numFmtId="164" fontId="23" fillId="0" borderId="17" xfId="0" applyNumberFormat="1" applyFont="1" applyBorder="1" applyAlignment="1">
      <alignment horizontal="center"/>
    </xf>
    <xf numFmtId="164" fontId="23" fillId="0" borderId="18" xfId="0" applyNumberFormat="1" applyFont="1" applyBorder="1" applyAlignment="1">
      <alignment horizontal="center"/>
    </xf>
    <xf numFmtId="164" fontId="23" fillId="0" borderId="19" xfId="0" applyNumberFormat="1" applyFont="1" applyBorder="1" applyAlignment="1">
      <alignment horizontal="center"/>
    </xf>
    <xf numFmtId="0" fontId="27" fillId="0" borderId="20" xfId="0" applyFont="1" applyBorder="1"/>
    <xf numFmtId="0" fontId="27" fillId="0" borderId="21" xfId="0" applyFont="1" applyBorder="1"/>
    <xf numFmtId="164" fontId="22" fillId="0" borderId="15" xfId="0" applyNumberFormat="1" applyFont="1" applyBorder="1" applyAlignment="1">
      <alignment horizontal="center"/>
    </xf>
    <xf numFmtId="164" fontId="22" fillId="0" borderId="22" xfId="0" applyNumberFormat="1" applyFont="1" applyBorder="1" applyAlignment="1">
      <alignment horizontal="center"/>
    </xf>
    <xf numFmtId="164" fontId="22" fillId="0" borderId="23" xfId="0" applyNumberFormat="1" applyFont="1" applyBorder="1" applyAlignment="1">
      <alignment horizontal="center"/>
    </xf>
    <xf numFmtId="164" fontId="22" fillId="0" borderId="24" xfId="0" applyNumberFormat="1" applyFont="1" applyBorder="1" applyAlignment="1">
      <alignment horizontal="center"/>
    </xf>
    <xf numFmtId="164" fontId="38" fillId="5" borderId="25" xfId="0" applyNumberFormat="1" applyFont="1" applyFill="1" applyBorder="1" applyAlignment="1">
      <alignment horizontal="center" vertical="center"/>
    </xf>
    <xf numFmtId="164" fontId="38" fillId="5" borderId="13" xfId="0" applyNumberFormat="1" applyFont="1" applyFill="1" applyBorder="1" applyAlignment="1">
      <alignment horizontal="center" vertical="center"/>
    </xf>
    <xf numFmtId="164" fontId="38" fillId="5" borderId="26" xfId="0" applyNumberFormat="1" applyFont="1" applyFill="1" applyBorder="1" applyAlignment="1">
      <alignment horizontal="center" vertical="center"/>
    </xf>
    <xf numFmtId="164" fontId="38" fillId="5" borderId="27" xfId="0" applyNumberFormat="1" applyFont="1" applyFill="1" applyBorder="1" applyAlignment="1">
      <alignment horizontal="center" vertical="center"/>
    </xf>
    <xf numFmtId="164" fontId="38" fillId="5" borderId="28" xfId="0" applyNumberFormat="1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23" fillId="0" borderId="18" xfId="0" quotePrefix="1" applyNumberFormat="1" applyFon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23" fillId="0" borderId="18" xfId="0" applyNumberFormat="1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9" fillId="0" borderId="29" xfId="0" applyFont="1" applyBorder="1" applyAlignment="1">
      <alignment horizontal="center" vertical="center"/>
    </xf>
    <xf numFmtId="164" fontId="22" fillId="0" borderId="30" xfId="0" applyNumberFormat="1" applyFont="1" applyBorder="1" applyAlignment="1">
      <alignment horizontal="center" vertical="center"/>
    </xf>
    <xf numFmtId="164" fontId="22" fillId="0" borderId="31" xfId="0" applyNumberFormat="1" applyFont="1" applyBorder="1" applyAlignment="1">
      <alignment horizontal="center" vertical="center"/>
    </xf>
    <xf numFmtId="0" fontId="27" fillId="0" borderId="14" xfId="0" applyFont="1" applyBorder="1"/>
    <xf numFmtId="164" fontId="23" fillId="0" borderId="15" xfId="0" quotePrefix="1" applyNumberFormat="1" applyFont="1" applyBorder="1" applyAlignment="1">
      <alignment horizontal="center" vertical="center"/>
    </xf>
    <xf numFmtId="164" fontId="22" fillId="0" borderId="16" xfId="0" applyNumberFormat="1" applyFont="1" applyBorder="1" applyAlignment="1">
      <alignment horizontal="center"/>
    </xf>
    <xf numFmtId="164" fontId="23" fillId="0" borderId="15" xfId="0" applyNumberFormat="1" applyFont="1" applyBorder="1" applyAlignment="1">
      <alignment horizontal="center"/>
    </xf>
    <xf numFmtId="164" fontId="22" fillId="0" borderId="19" xfId="0" applyNumberFormat="1" applyFont="1" applyBorder="1" applyAlignment="1">
      <alignment horizontal="center"/>
    </xf>
    <xf numFmtId="0" fontId="27" fillId="0" borderId="29" xfId="0" applyFont="1" applyBorder="1"/>
    <xf numFmtId="0" fontId="27" fillId="0" borderId="32" xfId="0" applyFont="1" applyBorder="1"/>
    <xf numFmtId="164" fontId="22" fillId="0" borderId="30" xfId="0" applyNumberFormat="1" applyFont="1" applyBorder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0" fontId="26" fillId="0" borderId="32" xfId="0" applyFont="1" applyBorder="1"/>
    <xf numFmtId="164" fontId="23" fillId="0" borderId="22" xfId="0" applyNumberFormat="1" applyFont="1" applyBorder="1" applyAlignment="1">
      <alignment horizontal="center"/>
    </xf>
    <xf numFmtId="164" fontId="23" fillId="0" borderId="34" xfId="0" applyNumberFormat="1" applyFont="1" applyBorder="1" applyAlignment="1">
      <alignment horizontal="center"/>
    </xf>
    <xf numFmtId="164" fontId="23" fillId="0" borderId="24" xfId="0" applyNumberFormat="1" applyFont="1" applyBorder="1" applyAlignment="1">
      <alignment horizontal="center"/>
    </xf>
    <xf numFmtId="164" fontId="38" fillId="5" borderId="35" xfId="0" applyNumberFormat="1" applyFont="1" applyFill="1" applyBorder="1" applyAlignment="1">
      <alignment horizontal="center" vertical="center"/>
    </xf>
    <xf numFmtId="164" fontId="38" fillId="5" borderId="36" xfId="0" applyNumberFormat="1" applyFont="1" applyFill="1" applyBorder="1" applyAlignment="1">
      <alignment horizontal="center" vertical="center"/>
    </xf>
    <xf numFmtId="164" fontId="38" fillId="5" borderId="37" xfId="0" applyNumberFormat="1" applyFont="1" applyFill="1" applyBorder="1" applyAlignment="1">
      <alignment horizontal="center" vertical="center"/>
    </xf>
    <xf numFmtId="0" fontId="29" fillId="0" borderId="15" xfId="0" applyFont="1" applyBorder="1" applyAlignment="1">
      <alignment horizontal="center" vertical="center" wrapText="1"/>
    </xf>
    <xf numFmtId="164" fontId="23" fillId="0" borderId="15" xfId="0" applyNumberFormat="1" applyFont="1" applyBorder="1" applyAlignment="1">
      <alignment horizontal="center" vertical="center"/>
    </xf>
    <xf numFmtId="164" fontId="23" fillId="0" borderId="17" xfId="0" applyNumberFormat="1" applyFont="1" applyBorder="1" applyAlignment="1">
      <alignment horizontal="center" vertical="center"/>
    </xf>
    <xf numFmtId="0" fontId="29" fillId="0" borderId="38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164" fontId="23" fillId="0" borderId="31" xfId="0" applyNumberFormat="1" applyFont="1" applyBorder="1" applyAlignment="1">
      <alignment horizontal="center" vertical="center"/>
    </xf>
    <xf numFmtId="0" fontId="23" fillId="0" borderId="39" xfId="0" applyFont="1" applyBorder="1" applyAlignment="1">
      <alignment horizontal="center" vertical="center"/>
    </xf>
    <xf numFmtId="164" fontId="22" fillId="0" borderId="31" xfId="0" applyNumberFormat="1" applyFont="1" applyBorder="1" applyAlignment="1">
      <alignment horizontal="center"/>
    </xf>
    <xf numFmtId="41" fontId="2" fillId="0" borderId="0" xfId="1" applyNumberFormat="1" applyFont="1" applyBorder="1" applyAlignment="1">
      <alignment vertical="center"/>
    </xf>
    <xf numFmtId="41" fontId="0" fillId="0" borderId="0" xfId="0" applyNumberFormat="1" applyBorder="1" applyAlignment="1">
      <alignment horizontal="center"/>
    </xf>
    <xf numFmtId="41" fontId="3" fillId="0" borderId="0" xfId="1" applyNumberFormat="1" applyBorder="1" applyAlignment="1">
      <alignment vertical="center"/>
    </xf>
    <xf numFmtId="0" fontId="3" fillId="0" borderId="0" xfId="3" applyBorder="1" applyAlignment="1">
      <alignment vertical="center"/>
    </xf>
    <xf numFmtId="0" fontId="3" fillId="5" borderId="0" xfId="3" applyFill="1" applyBorder="1" applyAlignment="1">
      <alignment vertical="center"/>
    </xf>
    <xf numFmtId="0" fontId="3" fillId="5" borderId="0" xfId="3" applyFill="1" applyBorder="1" applyAlignment="1">
      <alignment vertical="top"/>
    </xf>
    <xf numFmtId="0" fontId="39" fillId="5" borderId="0" xfId="3" applyFont="1" applyFill="1" applyBorder="1" applyAlignment="1">
      <alignment vertical="center"/>
    </xf>
    <xf numFmtId="167" fontId="38" fillId="5" borderId="0" xfId="1" applyNumberFormat="1" applyFont="1" applyFill="1" applyBorder="1"/>
    <xf numFmtId="41" fontId="39" fillId="5" borderId="0" xfId="1" applyNumberFormat="1" applyFont="1" applyFill="1" applyBorder="1" applyAlignment="1">
      <alignment vertical="center"/>
    </xf>
    <xf numFmtId="41" fontId="38" fillId="5" borderId="0" xfId="3" applyNumberFormat="1" applyFont="1" applyFill="1" applyBorder="1" applyAlignment="1">
      <alignment vertical="center"/>
    </xf>
    <xf numFmtId="167" fontId="40" fillId="5" borderId="0" xfId="1" applyNumberFormat="1" applyFont="1" applyFill="1" applyBorder="1" applyAlignment="1">
      <alignment horizontal="left" vertical="center"/>
    </xf>
    <xf numFmtId="41" fontId="38" fillId="5" borderId="0" xfId="1" applyNumberFormat="1" applyFont="1" applyFill="1" applyBorder="1" applyAlignment="1">
      <alignment vertical="center"/>
    </xf>
    <xf numFmtId="0" fontId="39" fillId="5" borderId="0" xfId="3" applyFont="1" applyFill="1" applyBorder="1" applyAlignment="1">
      <alignment vertical="top"/>
    </xf>
    <xf numFmtId="41" fontId="38" fillId="5" borderId="0" xfId="1" applyNumberFormat="1" applyFont="1" applyFill="1" applyBorder="1" applyAlignment="1">
      <alignment vertical="top"/>
    </xf>
    <xf numFmtId="41" fontId="38" fillId="5" borderId="0" xfId="3" applyNumberFormat="1" applyFont="1" applyFill="1" applyBorder="1" applyAlignment="1">
      <alignment vertical="top"/>
    </xf>
    <xf numFmtId="0" fontId="3" fillId="6" borderId="0" xfId="3" applyFill="1" applyBorder="1" applyAlignment="1">
      <alignment vertical="center"/>
    </xf>
    <xf numFmtId="167" fontId="2" fillId="6" borderId="0" xfId="1" applyNumberFormat="1" applyFont="1" applyFill="1" applyBorder="1" applyAlignment="1">
      <alignment horizontal="left"/>
    </xf>
    <xf numFmtId="167" fontId="6" fillId="6" borderId="0" xfId="1" applyNumberFormat="1" applyFont="1" applyFill="1" applyBorder="1" applyAlignment="1">
      <alignment horizontal="left" vertical="center"/>
    </xf>
    <xf numFmtId="167" fontId="2" fillId="6" borderId="0" xfId="1" applyNumberFormat="1" applyFont="1" applyFill="1" applyBorder="1" applyAlignment="1">
      <alignment horizontal="left" vertical="center"/>
    </xf>
    <xf numFmtId="167" fontId="6" fillId="6" borderId="0" xfId="1" applyNumberFormat="1" applyFont="1" applyFill="1" applyBorder="1" applyAlignment="1">
      <alignment vertical="center"/>
    </xf>
    <xf numFmtId="41" fontId="2" fillId="0" borderId="12" xfId="1" applyNumberFormat="1" applyFont="1" applyBorder="1" applyAlignment="1">
      <alignment vertical="center"/>
    </xf>
    <xf numFmtId="41" fontId="2" fillId="0" borderId="13" xfId="1" applyNumberFormat="1" applyFont="1" applyBorder="1" applyAlignment="1">
      <alignment vertical="center"/>
    </xf>
    <xf numFmtId="0" fontId="2" fillId="0" borderId="14" xfId="3" applyFont="1" applyBorder="1" applyAlignment="1">
      <alignment vertical="center"/>
    </xf>
    <xf numFmtId="41" fontId="0" fillId="0" borderId="15" xfId="0" applyNumberFormat="1" applyBorder="1" applyAlignment="1">
      <alignment horizontal="center"/>
    </xf>
    <xf numFmtId="41" fontId="2" fillId="0" borderId="16" xfId="3" applyNumberFormat="1" applyFont="1" applyBorder="1" applyAlignment="1">
      <alignment vertical="center"/>
    </xf>
    <xf numFmtId="41" fontId="3" fillId="0" borderId="17" xfId="1" applyNumberFormat="1" applyBorder="1" applyAlignment="1">
      <alignment vertical="center"/>
    </xf>
    <xf numFmtId="41" fontId="3" fillId="0" borderId="18" xfId="1" applyNumberFormat="1" applyBorder="1" applyAlignment="1">
      <alignment vertical="center"/>
    </xf>
    <xf numFmtId="41" fontId="2" fillId="0" borderId="19" xfId="3" applyNumberFormat="1" applyFont="1" applyBorder="1" applyAlignment="1">
      <alignment vertical="center"/>
    </xf>
    <xf numFmtId="41" fontId="2" fillId="0" borderId="29" xfId="3" applyNumberFormat="1" applyFont="1" applyBorder="1" applyAlignment="1">
      <alignment vertical="center"/>
    </xf>
    <xf numFmtId="41" fontId="2" fillId="0" borderId="30" xfId="3" applyNumberFormat="1" applyFont="1" applyBorder="1" applyAlignment="1">
      <alignment vertical="center"/>
    </xf>
    <xf numFmtId="41" fontId="2" fillId="0" borderId="31" xfId="3" applyNumberFormat="1" applyFont="1" applyBorder="1" applyAlignment="1">
      <alignment vertical="center"/>
    </xf>
    <xf numFmtId="41" fontId="39" fillId="5" borderId="25" xfId="1" applyNumberFormat="1" applyFont="1" applyFill="1" applyBorder="1" applyAlignment="1">
      <alignment vertical="center"/>
    </xf>
    <xf numFmtId="41" fontId="39" fillId="5" borderId="13" xfId="1" applyNumberFormat="1" applyFont="1" applyFill="1" applyBorder="1" applyAlignment="1">
      <alignment vertical="center"/>
    </xf>
    <xf numFmtId="41" fontId="39" fillId="5" borderId="26" xfId="1" applyNumberFormat="1" applyFont="1" applyFill="1" applyBorder="1" applyAlignment="1">
      <alignment vertical="center"/>
    </xf>
    <xf numFmtId="41" fontId="38" fillId="5" borderId="27" xfId="1" applyNumberFormat="1" applyFont="1" applyFill="1" applyBorder="1" applyAlignment="1">
      <alignment vertical="center"/>
    </xf>
    <xf numFmtId="41" fontId="38" fillId="5" borderId="28" xfId="1" applyNumberFormat="1" applyFont="1" applyFill="1" applyBorder="1" applyAlignment="1">
      <alignment vertical="center"/>
    </xf>
    <xf numFmtId="41" fontId="38" fillId="5" borderId="28" xfId="1" applyNumberFormat="1" applyFont="1" applyFill="1" applyBorder="1" applyAlignment="1">
      <alignment vertical="top"/>
    </xf>
    <xf numFmtId="167" fontId="41" fillId="5" borderId="0" xfId="1" applyNumberFormat="1" applyFont="1" applyFill="1" applyBorder="1" applyAlignment="1">
      <alignment horizontal="left" vertical="center"/>
    </xf>
    <xf numFmtId="41" fontId="39" fillId="5" borderId="27" xfId="1" applyNumberFormat="1" applyFont="1" applyFill="1" applyBorder="1" applyAlignment="1">
      <alignment vertical="center"/>
    </xf>
    <xf numFmtId="41" fontId="39" fillId="5" borderId="28" xfId="1" applyNumberFormat="1" applyFont="1" applyFill="1" applyBorder="1" applyAlignment="1">
      <alignment vertical="center"/>
    </xf>
    <xf numFmtId="165" fontId="3" fillId="0" borderId="0" xfId="1" applyNumberFormat="1" applyBorder="1" applyAlignment="1">
      <alignment vertical="center"/>
    </xf>
    <xf numFmtId="165" fontId="2" fillId="0" borderId="0" xfId="1" applyNumberFormat="1" applyFont="1" applyBorder="1" applyAlignment="1">
      <alignment vertical="center"/>
    </xf>
    <xf numFmtId="167" fontId="2" fillId="6" borderId="0" xfId="1" quotePrefix="1" applyNumberFormat="1" applyFont="1" applyFill="1" applyBorder="1" applyAlignment="1">
      <alignment horizontal="left" vertical="top"/>
    </xf>
    <xf numFmtId="167" fontId="3" fillId="6" borderId="0" xfId="1" applyNumberFormat="1" applyFont="1" applyFill="1" applyBorder="1" applyAlignment="1">
      <alignment vertical="center"/>
    </xf>
    <xf numFmtId="167" fontId="2" fillId="6" borderId="0" xfId="1" quotePrefix="1" applyNumberFormat="1" applyFont="1" applyFill="1" applyBorder="1" applyAlignment="1">
      <alignment vertical="center"/>
    </xf>
    <xf numFmtId="167" fontId="2" fillId="0" borderId="12" xfId="1" applyNumberFormat="1" applyFont="1" applyBorder="1" applyAlignment="1">
      <alignment vertical="center"/>
    </xf>
    <xf numFmtId="167" fontId="2" fillId="0" borderId="13" xfId="1" applyNumberFormat="1" applyFont="1" applyBorder="1" applyAlignment="1">
      <alignment vertical="center"/>
    </xf>
    <xf numFmtId="165" fontId="3" fillId="0" borderId="15" xfId="1" applyNumberFormat="1" applyBorder="1" applyAlignment="1">
      <alignment vertical="center"/>
    </xf>
    <xf numFmtId="0" fontId="2" fillId="0" borderId="16" xfId="3" applyFont="1" applyBorder="1" applyAlignment="1">
      <alignment vertical="center"/>
    </xf>
    <xf numFmtId="165" fontId="2" fillId="0" borderId="15" xfId="1" applyNumberFormat="1" applyFont="1" applyBorder="1" applyAlignment="1">
      <alignment vertical="center"/>
    </xf>
    <xf numFmtId="165" fontId="3" fillId="0" borderId="17" xfId="1" applyNumberFormat="1" applyBorder="1" applyAlignment="1">
      <alignment vertical="center"/>
    </xf>
    <xf numFmtId="165" fontId="3" fillId="0" borderId="18" xfId="1" applyNumberFormat="1" applyBorder="1" applyAlignment="1">
      <alignment vertical="center"/>
    </xf>
    <xf numFmtId="0" fontId="2" fillId="0" borderId="19" xfId="3" applyFont="1" applyBorder="1" applyAlignment="1">
      <alignment vertical="center"/>
    </xf>
    <xf numFmtId="0" fontId="2" fillId="0" borderId="29" xfId="3" applyFont="1" applyBorder="1" applyAlignment="1">
      <alignment vertical="center"/>
    </xf>
    <xf numFmtId="165" fontId="2" fillId="0" borderId="30" xfId="3" applyNumberFormat="1" applyFont="1" applyBorder="1" applyAlignment="1">
      <alignment vertical="center"/>
    </xf>
    <xf numFmtId="165" fontId="2" fillId="0" borderId="31" xfId="3" applyNumberFormat="1" applyFont="1" applyBorder="1" applyAlignment="1">
      <alignment vertical="center"/>
    </xf>
    <xf numFmtId="0" fontId="2" fillId="6" borderId="0" xfId="3" applyFont="1" applyFill="1" applyBorder="1" applyAlignment="1">
      <alignment horizontal="center" vertical="center" wrapText="1"/>
    </xf>
    <xf numFmtId="0" fontId="2" fillId="6" borderId="0" xfId="3" applyFont="1" applyFill="1" applyBorder="1" applyAlignment="1">
      <alignment horizontal="left" vertical="center" indent="1"/>
    </xf>
    <xf numFmtId="1" fontId="43" fillId="5" borderId="0" xfId="3" applyNumberFormat="1" applyFont="1" applyFill="1" applyBorder="1" applyAlignment="1">
      <alignment horizontal="center" vertical="center"/>
    </xf>
    <xf numFmtId="164" fontId="44" fillId="5" borderId="0" xfId="3" applyNumberFormat="1" applyFont="1" applyFill="1" applyBorder="1"/>
    <xf numFmtId="164" fontId="2" fillId="0" borderId="16" xfId="3" applyNumberFormat="1" applyFont="1" applyBorder="1" applyAlignment="1">
      <alignment vertical="center"/>
    </xf>
    <xf numFmtId="164" fontId="3" fillId="0" borderId="16" xfId="3" applyNumberFormat="1" applyBorder="1" applyAlignment="1">
      <alignment vertical="center"/>
    </xf>
    <xf numFmtId="164" fontId="2" fillId="0" borderId="19" xfId="3" applyNumberFormat="1" applyFont="1" applyBorder="1" applyAlignment="1">
      <alignment vertical="center"/>
    </xf>
    <xf numFmtId="1" fontId="2" fillId="3" borderId="38" xfId="3" applyNumberFormat="1" applyFont="1" applyFill="1" applyBorder="1" applyAlignment="1">
      <alignment horizontal="center" vertical="center" wrapText="1"/>
    </xf>
    <xf numFmtId="1" fontId="2" fillId="3" borderId="40" xfId="3" applyNumberFormat="1" applyFont="1" applyFill="1" applyBorder="1" applyAlignment="1">
      <alignment horizontal="center" vertical="center" wrapText="1"/>
    </xf>
    <xf numFmtId="1" fontId="4" fillId="3" borderId="20" xfId="3" applyNumberFormat="1" applyFont="1" applyFill="1" applyBorder="1" applyAlignment="1">
      <alignment horizontal="center" vertical="center" wrapText="1"/>
    </xf>
    <xf numFmtId="1" fontId="4" fillId="3" borderId="36" xfId="3" applyNumberFormat="1" applyFont="1" applyFill="1" applyBorder="1" applyAlignment="1">
      <alignment horizontal="center" vertical="center" wrapText="1"/>
    </xf>
    <xf numFmtId="1" fontId="4" fillId="3" borderId="38" xfId="3" applyNumberFormat="1" applyFont="1" applyFill="1" applyBorder="1" applyAlignment="1">
      <alignment horizontal="center" vertical="center" wrapText="1"/>
    </xf>
    <xf numFmtId="1" fontId="4" fillId="3" borderId="45" xfId="3" applyNumberFormat="1" applyFont="1" applyFill="1" applyBorder="1" applyAlignment="1">
      <alignment horizontal="center" vertical="center" wrapText="1"/>
    </xf>
    <xf numFmtId="1" fontId="4" fillId="3" borderId="46" xfId="3" applyNumberFormat="1" applyFont="1" applyFill="1" applyBorder="1" applyAlignment="1">
      <alignment horizontal="center" vertical="center" wrapText="1"/>
    </xf>
    <xf numFmtId="1" fontId="4" fillId="3" borderId="40" xfId="3" applyNumberFormat="1" applyFont="1" applyFill="1" applyBorder="1" applyAlignment="1">
      <alignment horizontal="center" vertical="center" wrapText="1"/>
    </xf>
    <xf numFmtId="0" fontId="3" fillId="6" borderId="0" xfId="3" applyFill="1" applyBorder="1" applyAlignment="1">
      <alignment horizontal="left" vertical="center" wrapText="1" indent="1"/>
    </xf>
    <xf numFmtId="0" fontId="22" fillId="6" borderId="0" xfId="3" applyFont="1" applyFill="1" applyBorder="1" applyAlignment="1">
      <alignment horizontal="left" vertical="center" indent="1"/>
    </xf>
    <xf numFmtId="41" fontId="22" fillId="0" borderId="14" xfId="3" applyNumberFormat="1" applyFont="1" applyBorder="1" applyAlignment="1">
      <alignment vertical="center"/>
    </xf>
    <xf numFmtId="41" fontId="23" fillId="0" borderId="16" xfId="3" applyNumberFormat="1" applyFont="1" applyBorder="1" applyAlignment="1">
      <alignment vertical="center"/>
    </xf>
    <xf numFmtId="41" fontId="22" fillId="0" borderId="16" xfId="3" applyNumberFormat="1" applyFont="1" applyBorder="1" applyAlignment="1">
      <alignment vertical="center"/>
    </xf>
    <xf numFmtId="41" fontId="24" fillId="0" borderId="16" xfId="0" applyNumberFormat="1" applyFont="1" applyBorder="1"/>
    <xf numFmtId="41" fontId="0" fillId="0" borderId="16" xfId="0" applyNumberFormat="1" applyBorder="1"/>
    <xf numFmtId="0" fontId="22" fillId="0" borderId="19" xfId="3" applyFont="1" applyBorder="1" applyAlignment="1">
      <alignment vertical="center"/>
    </xf>
    <xf numFmtId="164" fontId="18" fillId="0" borderId="30" xfId="0" applyNumberFormat="1" applyFont="1" applyBorder="1" applyAlignment="1">
      <alignment horizontal="right" vertical="center" indent="2"/>
    </xf>
    <xf numFmtId="164" fontId="4" fillId="0" borderId="0" xfId="3" applyNumberFormat="1" applyFont="1" applyBorder="1" applyAlignment="1">
      <alignment vertical="center"/>
    </xf>
    <xf numFmtId="164" fontId="18" fillId="0" borderId="0" xfId="0" applyNumberFormat="1" applyFont="1" applyBorder="1" applyAlignment="1">
      <alignment horizontal="right" vertical="center" indent="2"/>
    </xf>
    <xf numFmtId="164" fontId="18" fillId="0" borderId="41" xfId="0" applyNumberFormat="1" applyFont="1" applyBorder="1" applyAlignment="1">
      <alignment horizontal="right" vertical="center" indent="2"/>
    </xf>
    <xf numFmtId="164" fontId="4" fillId="0" borderId="42" xfId="3" applyNumberFormat="1" applyFont="1" applyBorder="1" applyAlignment="1">
      <alignment vertical="center"/>
    </xf>
    <xf numFmtId="164" fontId="18" fillId="0" borderId="15" xfId="0" applyNumberFormat="1" applyFont="1" applyBorder="1" applyAlignment="1">
      <alignment horizontal="right" vertical="center" indent="2"/>
    </xf>
    <xf numFmtId="164" fontId="18" fillId="0" borderId="0" xfId="3" applyNumberFormat="1" applyFont="1" applyBorder="1" applyAlignment="1">
      <alignment horizontal="center" vertical="center"/>
    </xf>
    <xf numFmtId="164" fontId="18" fillId="0" borderId="16" xfId="3" applyNumberFormat="1" applyFont="1" applyBorder="1" applyAlignment="1">
      <alignment horizontal="center" vertical="center"/>
    </xf>
    <xf numFmtId="164" fontId="46" fillId="0" borderId="30" xfId="5" applyNumberFormat="1" applyFont="1" applyBorder="1" applyAlignment="1">
      <alignment horizontal="center" vertical="center"/>
    </xf>
    <xf numFmtId="164" fontId="18" fillId="0" borderId="31" xfId="3" applyNumberFormat="1" applyFont="1" applyBorder="1" applyAlignment="1">
      <alignment horizontal="center" vertical="center"/>
    </xf>
    <xf numFmtId="164" fontId="18" fillId="0" borderId="18" xfId="3" applyNumberFormat="1" applyFont="1" applyBorder="1" applyAlignment="1">
      <alignment horizontal="center" vertical="center"/>
    </xf>
    <xf numFmtId="164" fontId="18" fillId="0" borderId="43" xfId="3" applyNumberFormat="1" applyFont="1" applyBorder="1" applyAlignment="1">
      <alignment horizontal="center" vertical="center"/>
    </xf>
    <xf numFmtId="164" fontId="18" fillId="0" borderId="44" xfId="3" applyNumberFormat="1" applyFont="1" applyBorder="1" applyAlignment="1">
      <alignment horizontal="center" vertical="center"/>
    </xf>
    <xf numFmtId="164" fontId="18" fillId="0" borderId="17" xfId="3" applyNumberFormat="1" applyFont="1" applyBorder="1" applyAlignment="1">
      <alignment horizontal="center" vertical="center"/>
    </xf>
    <xf numFmtId="164" fontId="18" fillId="0" borderId="19" xfId="3" applyNumberFormat="1" applyFont="1" applyBorder="1" applyAlignment="1">
      <alignment horizontal="center" vertical="center"/>
    </xf>
    <xf numFmtId="164" fontId="4" fillId="0" borderId="31" xfId="3" applyNumberFormat="1" applyFont="1" applyBorder="1" applyAlignment="1">
      <alignment horizontal="center" vertical="center"/>
    </xf>
    <xf numFmtId="164" fontId="40" fillId="5" borderId="25" xfId="3" applyNumberFormat="1" applyFont="1" applyFill="1" applyBorder="1" applyAlignment="1">
      <alignment horizontal="center" vertical="center"/>
    </xf>
    <xf numFmtId="164" fontId="40" fillId="5" borderId="13" xfId="3" applyNumberFormat="1" applyFont="1" applyFill="1" applyBorder="1" applyAlignment="1">
      <alignment horizontal="center" vertical="center"/>
    </xf>
    <xf numFmtId="164" fontId="40" fillId="5" borderId="26" xfId="3" applyNumberFormat="1" applyFont="1" applyFill="1" applyBorder="1" applyAlignment="1">
      <alignment horizontal="center" vertical="center"/>
    </xf>
    <xf numFmtId="164" fontId="40" fillId="5" borderId="0" xfId="3" applyNumberFormat="1" applyFont="1" applyFill="1" applyBorder="1" applyAlignment="1">
      <alignment horizontal="center" vertical="center"/>
    </xf>
    <xf numFmtId="164" fontId="4" fillId="0" borderId="12" xfId="0" applyNumberFormat="1" applyFont="1" applyBorder="1" applyAlignment="1">
      <alignment horizontal="right" vertical="center" indent="2"/>
    </xf>
    <xf numFmtId="164" fontId="4" fillId="0" borderId="13" xfId="0" applyNumberFormat="1" applyFont="1" applyBorder="1" applyAlignment="1">
      <alignment horizontal="center" vertical="center"/>
    </xf>
    <xf numFmtId="164" fontId="4" fillId="0" borderId="13" xfId="0" applyNumberFormat="1" applyFont="1" applyBorder="1" applyAlignment="1">
      <alignment horizontal="right" vertical="center" indent="2"/>
    </xf>
    <xf numFmtId="164" fontId="4" fillId="0" borderId="29" xfId="0" applyNumberFormat="1" applyFont="1" applyBorder="1" applyAlignment="1">
      <alignment horizontal="right" vertical="center" indent="2"/>
    </xf>
    <xf numFmtId="164" fontId="4" fillId="0" borderId="32" xfId="0" applyNumberFormat="1" applyFont="1" applyBorder="1" applyAlignment="1">
      <alignment horizontal="center" vertical="center"/>
    </xf>
    <xf numFmtId="164" fontId="18" fillId="0" borderId="0" xfId="0" applyNumberFormat="1" applyFont="1" applyBorder="1" applyAlignment="1">
      <alignment horizontal="center" vertical="center"/>
    </xf>
    <xf numFmtId="164" fontId="18" fillId="0" borderId="22" xfId="0" applyNumberFormat="1" applyFont="1" applyBorder="1" applyAlignment="1">
      <alignment horizontal="center" vertical="center"/>
    </xf>
    <xf numFmtId="164" fontId="18" fillId="0" borderId="0" xfId="0" applyNumberFormat="1" applyFont="1" applyBorder="1" applyAlignment="1">
      <alignment horizontal="center" vertical="center" wrapText="1"/>
    </xf>
    <xf numFmtId="164" fontId="4" fillId="0" borderId="15" xfId="0" applyNumberFormat="1" applyFont="1" applyBorder="1" applyAlignment="1">
      <alignment horizontal="right" vertical="center" indent="2"/>
    </xf>
    <xf numFmtId="164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right" vertical="center" indent="2"/>
    </xf>
    <xf numFmtId="164" fontId="4" fillId="0" borderId="30" xfId="0" applyNumberFormat="1" applyFont="1" applyBorder="1" applyAlignment="1">
      <alignment horizontal="right" vertical="center" indent="2"/>
    </xf>
    <xf numFmtId="164" fontId="4" fillId="0" borderId="22" xfId="0" applyNumberFormat="1" applyFont="1" applyBorder="1" applyAlignment="1">
      <alignment horizontal="center" vertical="center"/>
    </xf>
    <xf numFmtId="164" fontId="4" fillId="0" borderId="22" xfId="0" applyNumberFormat="1" applyFont="1" applyBorder="1" applyAlignment="1">
      <alignment horizontal="right" vertical="center" indent="2"/>
    </xf>
    <xf numFmtId="10" fontId="4" fillId="0" borderId="17" xfId="0" applyNumberFormat="1" applyFont="1" applyBorder="1" applyAlignment="1">
      <alignment horizontal="right" vertical="center" indent="2"/>
    </xf>
    <xf numFmtId="10" fontId="4" fillId="0" borderId="18" xfId="0" applyNumberFormat="1" applyFont="1" applyBorder="1" applyAlignment="1">
      <alignment horizontal="center" vertical="center"/>
    </xf>
    <xf numFmtId="10" fontId="4" fillId="0" borderId="18" xfId="0" applyNumberFormat="1" applyFont="1" applyBorder="1" applyAlignment="1">
      <alignment horizontal="right" vertical="center" indent="2"/>
    </xf>
    <xf numFmtId="10" fontId="4" fillId="0" borderId="31" xfId="0" applyNumberFormat="1" applyFont="1" applyBorder="1" applyAlignment="1">
      <alignment horizontal="right" vertical="center" indent="2"/>
    </xf>
    <xf numFmtId="10" fontId="4" fillId="0" borderId="39" xfId="0" applyNumberFormat="1" applyFont="1" applyBorder="1" applyAlignment="1">
      <alignment horizontal="right" vertical="center" indent="2"/>
    </xf>
    <xf numFmtId="10" fontId="4" fillId="0" borderId="18" xfId="0" applyNumberFormat="1" applyFont="1" applyBorder="1" applyAlignment="1">
      <alignment horizontal="right" vertical="center"/>
    </xf>
    <xf numFmtId="0" fontId="18" fillId="0" borderId="18" xfId="3" applyFont="1" applyBorder="1"/>
    <xf numFmtId="0" fontId="28" fillId="0" borderId="0" xfId="0" applyFont="1" applyAlignment="1">
      <alignment horizontal="center" vertical="center" wrapText="1"/>
    </xf>
    <xf numFmtId="0" fontId="37" fillId="5" borderId="0" xfId="0" applyFont="1" applyFill="1" applyBorder="1" applyAlignment="1">
      <alignment horizontal="center" vertical="center" wrapText="1"/>
    </xf>
    <xf numFmtId="0" fontId="37" fillId="5" borderId="9" xfId="0" applyFont="1" applyFill="1" applyBorder="1" applyAlignment="1">
      <alignment horizontal="center" vertical="center"/>
    </xf>
    <xf numFmtId="0" fontId="37" fillId="5" borderId="1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37" fillId="5" borderId="10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left" vertical="center" wrapText="1"/>
    </xf>
    <xf numFmtId="0" fontId="37" fillId="5" borderId="9" xfId="0" applyFont="1" applyFill="1" applyBorder="1" applyAlignment="1">
      <alignment horizontal="center" vertical="center" wrapText="1"/>
    </xf>
    <xf numFmtId="0" fontId="38" fillId="5" borderId="11" xfId="0" applyFont="1" applyFill="1" applyBorder="1" applyAlignment="1">
      <alignment horizontal="center" vertical="center" wrapText="1"/>
    </xf>
    <xf numFmtId="3" fontId="2" fillId="0" borderId="0" xfId="1" applyNumberFormat="1" applyFont="1" applyAlignment="1">
      <alignment horizontal="left" vertical="center"/>
    </xf>
    <xf numFmtId="167" fontId="40" fillId="5" borderId="11" xfId="1" applyNumberFormat="1" applyFont="1" applyFill="1" applyBorder="1" applyAlignment="1">
      <alignment horizontal="center" vertical="center" wrapText="1"/>
    </xf>
    <xf numFmtId="0" fontId="8" fillId="0" borderId="0" xfId="3" applyFont="1" applyAlignment="1">
      <alignment horizontal="center" vertical="center"/>
    </xf>
    <xf numFmtId="167" fontId="8" fillId="0" borderId="0" xfId="1" applyNumberFormat="1" applyFont="1" applyAlignment="1">
      <alignment horizontal="center" vertical="center" wrapText="1"/>
    </xf>
    <xf numFmtId="167" fontId="8" fillId="0" borderId="0" xfId="1" quotePrefix="1" applyNumberFormat="1" applyFont="1" applyBorder="1" applyAlignment="1">
      <alignment horizontal="center" vertical="center"/>
    </xf>
    <xf numFmtId="167" fontId="37" fillId="5" borderId="0" xfId="1" applyNumberFormat="1" applyFont="1" applyFill="1" applyBorder="1" applyAlignment="1">
      <alignment horizontal="center" vertical="center" wrapText="1"/>
    </xf>
    <xf numFmtId="167" fontId="37" fillId="5" borderId="9" xfId="1" applyNumberFormat="1" applyFont="1" applyFill="1" applyBorder="1" applyAlignment="1">
      <alignment horizontal="center" vertical="center" wrapText="1"/>
    </xf>
    <xf numFmtId="0" fontId="37" fillId="5" borderId="0" xfId="3" applyFont="1" applyFill="1" applyBorder="1" applyAlignment="1">
      <alignment horizontal="center" vertical="center" wrapText="1"/>
    </xf>
    <xf numFmtId="3" fontId="4" fillId="0" borderId="0" xfId="1" applyNumberFormat="1" applyFont="1" applyAlignment="1">
      <alignment horizontal="left" vertical="center" indent="1"/>
    </xf>
    <xf numFmtId="167" fontId="8" fillId="0" borderId="0" xfId="1" applyNumberFormat="1" applyFont="1" applyAlignment="1">
      <alignment horizontal="left" vertical="center"/>
    </xf>
    <xf numFmtId="0" fontId="8" fillId="0" borderId="0" xfId="3" applyFont="1" applyAlignment="1">
      <alignment horizontal="center"/>
    </xf>
    <xf numFmtId="167" fontId="8" fillId="0" borderId="0" xfId="1" quotePrefix="1" applyNumberFormat="1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167" fontId="38" fillId="5" borderId="11" xfId="1" applyNumberFormat="1" applyFont="1" applyFill="1" applyBorder="1" applyAlignment="1">
      <alignment horizontal="center" vertical="center" wrapText="1"/>
    </xf>
    <xf numFmtId="0" fontId="9" fillId="0" borderId="0" xfId="3" applyFont="1" applyAlignment="1">
      <alignment horizontal="center" vertical="center"/>
    </xf>
    <xf numFmtId="0" fontId="9" fillId="0" borderId="0" xfId="3" applyFont="1" applyAlignment="1">
      <alignment horizontal="center" vertical="center" wrapText="1"/>
    </xf>
    <xf numFmtId="0" fontId="9" fillId="0" borderId="0" xfId="3" quotePrefix="1" applyFont="1" applyAlignment="1">
      <alignment horizontal="center"/>
    </xf>
    <xf numFmtId="0" fontId="9" fillId="0" borderId="0" xfId="3" applyFont="1" applyAlignment="1">
      <alignment horizontal="center"/>
    </xf>
    <xf numFmtId="0" fontId="38" fillId="5" borderId="0" xfId="3" applyFont="1" applyFill="1" applyBorder="1" applyAlignment="1">
      <alignment horizontal="center" vertical="center" wrapText="1"/>
    </xf>
    <xf numFmtId="1" fontId="42" fillId="5" borderId="9" xfId="3" applyNumberFormat="1" applyFont="1" applyFill="1" applyBorder="1" applyAlignment="1">
      <alignment horizontal="center" vertical="center" wrapText="1"/>
    </xf>
    <xf numFmtId="1" fontId="38" fillId="5" borderId="0" xfId="3" applyNumberFormat="1" applyFont="1" applyFill="1" applyBorder="1" applyAlignment="1">
      <alignment horizontal="center" vertical="center" wrapText="1"/>
    </xf>
    <xf numFmtId="1" fontId="37" fillId="5" borderId="10" xfId="3" applyNumberFormat="1" applyFont="1" applyFill="1" applyBorder="1" applyAlignment="1">
      <alignment horizontal="center" vertical="center"/>
    </xf>
    <xf numFmtId="1" fontId="40" fillId="5" borderId="10" xfId="3" applyNumberFormat="1" applyFont="1" applyFill="1" applyBorder="1" applyAlignment="1">
      <alignment horizontal="center" vertical="center" wrapText="1"/>
    </xf>
    <xf numFmtId="1" fontId="40" fillId="5" borderId="11" xfId="3" applyNumberFormat="1" applyFont="1" applyFill="1" applyBorder="1" applyAlignment="1">
      <alignment horizontal="center" vertical="center" wrapText="1"/>
    </xf>
    <xf numFmtId="1" fontId="37" fillId="5" borderId="10" xfId="3" applyNumberFormat="1" applyFont="1" applyFill="1" applyBorder="1" applyAlignment="1">
      <alignment horizontal="center" vertical="center" wrapText="1"/>
    </xf>
    <xf numFmtId="3" fontId="4" fillId="0" borderId="0" xfId="1" applyNumberFormat="1" applyFont="1" applyAlignment="1">
      <alignment horizontal="left" vertical="center" wrapText="1"/>
    </xf>
    <xf numFmtId="3" fontId="4" fillId="0" borderId="0" xfId="1" applyNumberFormat="1" applyFont="1" applyAlignment="1">
      <alignment horizontal="left" vertical="center"/>
    </xf>
    <xf numFmtId="0" fontId="10" fillId="0" borderId="0" xfId="3" applyFont="1" applyAlignment="1">
      <alignment horizontal="center" vertical="center"/>
    </xf>
    <xf numFmtId="0" fontId="10" fillId="0" borderId="0" xfId="3" applyFont="1" applyAlignment="1">
      <alignment horizontal="left" vertical="center" wrapText="1"/>
    </xf>
    <xf numFmtId="0" fontId="10" fillId="0" borderId="0" xfId="3" applyFont="1" applyAlignment="1">
      <alignment horizontal="center" vertical="center" wrapText="1"/>
    </xf>
    <xf numFmtId="0" fontId="25" fillId="0" borderId="0" xfId="3" applyFont="1" applyBorder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38" fillId="5" borderId="11" xfId="3" applyFont="1" applyFill="1" applyBorder="1" applyAlignment="1">
      <alignment horizontal="center" vertical="center" wrapText="1"/>
    </xf>
    <xf numFmtId="0" fontId="37" fillId="5" borderId="9" xfId="3" applyFont="1" applyFill="1" applyBorder="1" applyAlignment="1">
      <alignment horizontal="center" vertical="center"/>
    </xf>
    <xf numFmtId="0" fontId="37" fillId="5" borderId="10" xfId="3" applyFont="1" applyFill="1" applyBorder="1" applyAlignment="1">
      <alignment horizontal="center" vertical="center" wrapText="1"/>
    </xf>
    <xf numFmtId="0" fontId="38" fillId="5" borderId="10" xfId="3" applyFont="1" applyFill="1" applyBorder="1" applyAlignment="1">
      <alignment horizontal="center" vertical="center" wrapText="1"/>
    </xf>
    <xf numFmtId="0" fontId="37" fillId="5" borderId="10" xfId="3" applyFont="1" applyFill="1" applyBorder="1" applyAlignment="1">
      <alignment horizontal="center" vertical="center"/>
    </xf>
    <xf numFmtId="0" fontId="37" fillId="5" borderId="47" xfId="3" applyFont="1" applyFill="1" applyBorder="1" applyAlignment="1">
      <alignment horizontal="center" vertical="center" wrapText="1"/>
    </xf>
    <xf numFmtId="0" fontId="37" fillId="5" borderId="48" xfId="3" applyFont="1" applyFill="1" applyBorder="1" applyAlignment="1">
      <alignment horizontal="center" vertical="center" wrapText="1"/>
    </xf>
    <xf numFmtId="0" fontId="37" fillId="5" borderId="49" xfId="3" applyFont="1" applyFill="1" applyBorder="1" applyAlignment="1">
      <alignment horizontal="center" vertical="center" wrapText="1"/>
    </xf>
  </cellXfs>
  <cellStyles count="7">
    <cellStyle name="Euro" xfId="4"/>
    <cellStyle name="Millares" xfId="1" builtinId="3"/>
    <cellStyle name="Normal" xfId="0" builtinId="0"/>
    <cellStyle name="Normal 2" xfId="3"/>
    <cellStyle name="Normal 2 2" xfId="5"/>
    <cellStyle name="Normal 4" xfId="6"/>
    <cellStyle name="Porcentaje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8181"/>
      <color rgb="FFFF4343"/>
      <color rgb="FFFF6161"/>
      <color rgb="FFFF9B9B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7706923195520808E-2"/>
          <c:y val="3.6974789915966387E-2"/>
          <c:w val="0.90822688955461239"/>
          <c:h val="0.5834537153444054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'C-01'!$AD$6</c:f>
              <c:strCache>
                <c:ptCount val="1"/>
                <c:pt idx="0">
                  <c:v>CORREO ELETRÓNICO</c:v>
                </c:pt>
              </c:strCache>
            </c:strRef>
          </c:tx>
          <c:spPr>
            <a:solidFill>
              <a:srgbClr val="FF0000">
                <a:alpha val="85000"/>
              </a:srgb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Lbl>
              <c:idx val="1"/>
              <c:layout>
                <c:manualLayout>
                  <c:x val="-1.4119140195502287E-2"/>
                  <c:y val="-6.16239379749539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4CE-4991-8871-AC9AA7FCAB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'C-01'!$AC$7:$AC$12</c:f>
              <c:strCache>
                <c:ptCount val="6"/>
                <c:pt idx="0">
                  <c:v>LAMBAYEQUE</c:v>
                </c:pt>
                <c:pt idx="1">
                  <c:v>LIMA METROPOLITANA</c:v>
                </c:pt>
                <c:pt idx="2">
                  <c:v>LA LIBERTAD</c:v>
                </c:pt>
                <c:pt idx="3">
                  <c:v>TACNA</c:v>
                </c:pt>
                <c:pt idx="4">
                  <c:v>UCAYALI</c:v>
                </c:pt>
                <c:pt idx="5">
                  <c:v>OTROS</c:v>
                </c:pt>
              </c:strCache>
            </c:strRef>
          </c:cat>
          <c:val>
            <c:numRef>
              <c:f>'C-01'!$AD$7:$AD$12</c:f>
              <c:numCache>
                <c:formatCode>_-* #,##0_-;\-* #,##0_-;_-* "-"_-;_-@_-</c:formatCode>
                <c:ptCount val="6"/>
                <c:pt idx="0">
                  <c:v>106</c:v>
                </c:pt>
                <c:pt idx="1">
                  <c:v>184</c:v>
                </c:pt>
                <c:pt idx="2">
                  <c:v>3</c:v>
                </c:pt>
                <c:pt idx="3">
                  <c:v>0</c:v>
                </c:pt>
                <c:pt idx="4">
                  <c:v>5</c:v>
                </c:pt>
                <c:pt idx="5" formatCode="General">
                  <c:v>1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D351-4925-B74D-52BDD8E45615}"/>
            </c:ext>
          </c:extLst>
        </c:ser>
        <c:ser>
          <c:idx val="1"/>
          <c:order val="1"/>
          <c:tx>
            <c:strRef>
              <c:f>'C-01'!$AE$6</c:f>
              <c:strCache>
                <c:ptCount val="1"/>
                <c:pt idx="0">
                  <c:v>PRESENCIAL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'C-01'!$AC$7:$AC$12</c:f>
              <c:strCache>
                <c:ptCount val="6"/>
                <c:pt idx="0">
                  <c:v>LAMBAYEQUE</c:v>
                </c:pt>
                <c:pt idx="1">
                  <c:v>LIMA METROPOLITANA</c:v>
                </c:pt>
                <c:pt idx="2">
                  <c:v>LA LIBERTAD</c:v>
                </c:pt>
                <c:pt idx="3">
                  <c:v>TACNA</c:v>
                </c:pt>
                <c:pt idx="4">
                  <c:v>UCAYALI</c:v>
                </c:pt>
                <c:pt idx="5">
                  <c:v>OTROS</c:v>
                </c:pt>
              </c:strCache>
            </c:strRef>
          </c:cat>
          <c:val>
            <c:numRef>
              <c:f>'C-01'!$AE$7:$AE$12</c:f>
              <c:numCache>
                <c:formatCode>_-* #,##0_-;\-* #,##0_-;_-* "-"_-;_-@_-</c:formatCode>
                <c:ptCount val="6"/>
                <c:pt idx="0">
                  <c:v>0</c:v>
                </c:pt>
                <c:pt idx="1">
                  <c:v>243</c:v>
                </c:pt>
                <c:pt idx="2">
                  <c:v>110</c:v>
                </c:pt>
                <c:pt idx="3">
                  <c:v>386</c:v>
                </c:pt>
                <c:pt idx="4">
                  <c:v>123</c:v>
                </c:pt>
                <c:pt idx="5">
                  <c:v>48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D351-4925-B74D-52BDD8E45615}"/>
            </c:ext>
          </c:extLst>
        </c:ser>
        <c:ser>
          <c:idx val="2"/>
          <c:order val="2"/>
          <c:tx>
            <c:strRef>
              <c:f>'C-01'!$AF$6</c:f>
              <c:strCache>
                <c:ptCount val="1"/>
                <c:pt idx="0">
                  <c:v>TELEFÓNICO</c:v>
                </c:pt>
              </c:strCache>
            </c:strRef>
          </c:tx>
          <c:spPr>
            <a:solidFill>
              <a:srgbClr val="FF4343">
                <a:alpha val="85000"/>
              </a:srgb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'C-01'!$AC$7:$AC$12</c:f>
              <c:strCache>
                <c:ptCount val="6"/>
                <c:pt idx="0">
                  <c:v>LAMBAYEQUE</c:v>
                </c:pt>
                <c:pt idx="1">
                  <c:v>LIMA METROPOLITANA</c:v>
                </c:pt>
                <c:pt idx="2">
                  <c:v>LA LIBERTAD</c:v>
                </c:pt>
                <c:pt idx="3">
                  <c:v>TACNA</c:v>
                </c:pt>
                <c:pt idx="4">
                  <c:v>UCAYALI</c:v>
                </c:pt>
                <c:pt idx="5">
                  <c:v>OTROS</c:v>
                </c:pt>
              </c:strCache>
            </c:strRef>
          </c:cat>
          <c:val>
            <c:numRef>
              <c:f>'C-01'!$AF$7:$AF$12</c:f>
              <c:numCache>
                <c:formatCode>_-* #,##0_-;\-* #,##0_-;_-* "-"_-;_-@_-</c:formatCode>
                <c:ptCount val="6"/>
                <c:pt idx="0">
                  <c:v>10</c:v>
                </c:pt>
                <c:pt idx="1">
                  <c:v>58</c:v>
                </c:pt>
                <c:pt idx="2">
                  <c:v>59</c:v>
                </c:pt>
                <c:pt idx="3">
                  <c:v>0</c:v>
                </c:pt>
                <c:pt idx="4">
                  <c:v>0</c:v>
                </c:pt>
                <c:pt idx="5">
                  <c:v>26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D351-4925-B74D-52BDD8E45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98589696"/>
        <c:axId val="98611968"/>
        <c:axId val="0"/>
      </c:bar3DChart>
      <c:catAx>
        <c:axId val="9858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98611968"/>
        <c:crosses val="autoZero"/>
        <c:auto val="1"/>
        <c:lblAlgn val="ctr"/>
        <c:lblOffset val="100"/>
        <c:noMultiLvlLbl val="0"/>
      </c:catAx>
      <c:valAx>
        <c:axId val="986119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9858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113070076961542"/>
          <c:y val="0.89529676437504135"/>
          <c:w val="0.69178665874312883"/>
          <c:h val="9.1672726094423396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19050" cap="flat" cmpd="sng" algn="ctr">
      <a:solidFill>
        <a:srgbClr val="FF4343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'C-02'!$Z$5</c:f>
              <c:strCache>
                <c:ptCount val="1"/>
                <c:pt idx="0">
                  <c:v>CORREO ELETRÓNICO</c:v>
                </c:pt>
              </c:strCache>
            </c:strRef>
          </c:tx>
          <c:spPr>
            <a:solidFill>
              <a:srgbClr val="C00000"/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Lbl>
              <c:idx val="5"/>
              <c:layout>
                <c:manualLayout>
                  <c:x val="-1.0666666666666666E-2"/>
                  <c:y val="-3.619909502262443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8D2-40C6-9675-1467C256B7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'C-02'!$Y$7:$Y$11</c:f>
              <c:strCache>
                <c:ptCount val="5"/>
                <c:pt idx="0">
                  <c:v>LAMBAYEQUE</c:v>
                </c:pt>
                <c:pt idx="1">
                  <c:v>LA LIBERTAD</c:v>
                </c:pt>
                <c:pt idx="2">
                  <c:v>LIMA METROPOLITANA</c:v>
                </c:pt>
                <c:pt idx="3">
                  <c:v>TACNA</c:v>
                </c:pt>
                <c:pt idx="4">
                  <c:v>OTROS</c:v>
                </c:pt>
              </c:strCache>
            </c:strRef>
          </c:cat>
          <c:val>
            <c:numRef>
              <c:f>'C-02'!$Z$7:$Z$11</c:f>
              <c:numCache>
                <c:formatCode>_-* #,##0_-;\-* #,##0_-;_-* "-"_-;_-@_-</c:formatCode>
                <c:ptCount val="5"/>
                <c:pt idx="0">
                  <c:v>969</c:v>
                </c:pt>
                <c:pt idx="1">
                  <c:v>0</c:v>
                </c:pt>
                <c:pt idx="2">
                  <c:v>106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CC07-4A83-969D-1BFB1EA9A623}"/>
            </c:ext>
          </c:extLst>
        </c:ser>
        <c:ser>
          <c:idx val="1"/>
          <c:order val="1"/>
          <c:tx>
            <c:strRef>
              <c:f>'C-02'!$AA$5</c:f>
              <c:strCache>
                <c:ptCount val="1"/>
                <c:pt idx="0">
                  <c:v>PRESENCIAL</c:v>
                </c:pt>
              </c:strCache>
            </c:strRef>
          </c:tx>
          <c:spPr>
            <a:solidFill>
              <a:srgbClr val="FF4343"/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8.342022940563048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BBC-4D3C-9FCB-485F26CCEF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'C-02'!$Y$7:$Y$11</c:f>
              <c:strCache>
                <c:ptCount val="5"/>
                <c:pt idx="0">
                  <c:v>LAMBAYEQUE</c:v>
                </c:pt>
                <c:pt idx="1">
                  <c:v>LA LIBERTAD</c:v>
                </c:pt>
                <c:pt idx="2">
                  <c:v>LIMA METROPOLITANA</c:v>
                </c:pt>
                <c:pt idx="3">
                  <c:v>TACNA</c:v>
                </c:pt>
                <c:pt idx="4">
                  <c:v>OTROS</c:v>
                </c:pt>
              </c:strCache>
            </c:strRef>
          </c:cat>
          <c:val>
            <c:numRef>
              <c:f>'C-02'!$AA$7:$AA$11</c:f>
              <c:numCache>
                <c:formatCode>_-* #,##0_-;\-* #,##0_-;_-* "-"_-;_-@_-</c:formatCode>
                <c:ptCount val="5"/>
                <c:pt idx="0">
                  <c:v>198</c:v>
                </c:pt>
                <c:pt idx="1">
                  <c:v>1296</c:v>
                </c:pt>
                <c:pt idx="2">
                  <c:v>7793</c:v>
                </c:pt>
                <c:pt idx="3">
                  <c:v>937</c:v>
                </c:pt>
                <c:pt idx="4">
                  <c:v>166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CC07-4A83-969D-1BFB1EA9A623}"/>
            </c:ext>
          </c:extLst>
        </c:ser>
        <c:ser>
          <c:idx val="2"/>
          <c:order val="2"/>
          <c:tx>
            <c:strRef>
              <c:f>'C-02'!$AB$5</c:f>
              <c:strCache>
                <c:ptCount val="1"/>
                <c:pt idx="0">
                  <c:v>TELEFÓNICO</c:v>
                </c:pt>
              </c:strCache>
            </c:strRef>
          </c:tx>
          <c:spPr>
            <a:solidFill>
              <a:srgbClr val="FF8B8B">
                <a:alpha val="84706"/>
              </a:srgb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6.2565172054223151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BC-4D3C-9FCB-485F26CCEF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'C-02'!$Y$7:$Y$11</c:f>
              <c:strCache>
                <c:ptCount val="5"/>
                <c:pt idx="0">
                  <c:v>LAMBAYEQUE</c:v>
                </c:pt>
                <c:pt idx="1">
                  <c:v>LA LIBERTAD</c:v>
                </c:pt>
                <c:pt idx="2">
                  <c:v>LIMA METROPOLITANA</c:v>
                </c:pt>
                <c:pt idx="3">
                  <c:v>TACNA</c:v>
                </c:pt>
                <c:pt idx="4">
                  <c:v>OTROS</c:v>
                </c:pt>
              </c:strCache>
            </c:strRef>
          </c:cat>
          <c:val>
            <c:numRef>
              <c:f>'C-02'!$AB$7:$AB$11</c:f>
              <c:numCache>
                <c:formatCode>_-* #,##0_-;\-* #,##0_-;_-* "-"_-;_-@_-</c:formatCode>
                <c:ptCount val="5"/>
                <c:pt idx="0">
                  <c:v>82</c:v>
                </c:pt>
                <c:pt idx="1">
                  <c:v>0</c:v>
                </c:pt>
                <c:pt idx="2">
                  <c:v>59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CC07-4A83-969D-1BFB1EA9A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00248576"/>
        <c:axId val="100258560"/>
        <c:axId val="0"/>
      </c:bar3DChart>
      <c:catAx>
        <c:axId val="10024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100258560"/>
        <c:crosses val="autoZero"/>
        <c:auto val="1"/>
        <c:lblAlgn val="ctr"/>
        <c:lblOffset val="100"/>
        <c:noMultiLvlLbl val="0"/>
      </c:catAx>
      <c:valAx>
        <c:axId val="1002585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10024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</c:legendEntry>
      <c:layout>
        <c:manualLayout>
          <c:xMode val="edge"/>
          <c:yMode val="edge"/>
          <c:x val="0.12558162573891912"/>
          <c:y val="0.88857418748582362"/>
          <c:w val="0.79620439729900228"/>
          <c:h val="7.6305889763779527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19050" cap="flat" cmpd="sng" algn="ctr">
      <a:solidFill>
        <a:srgbClr val="FF4343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8212751432976717E-2"/>
          <c:y val="5.0925925925925923E-2"/>
          <c:w val="0.91571601756058529"/>
          <c:h val="0.8512120790554891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'C-03'!$T$10</c:f>
              <c:strCache>
                <c:ptCount val="1"/>
                <c:pt idx="0">
                  <c:v>FEMENINO</c:v>
                </c:pt>
              </c:strCache>
            </c:strRef>
          </c:tx>
          <c:spPr>
            <a:solidFill>
              <a:srgbClr val="FF4343">
                <a:alpha val="85000"/>
              </a:srgb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Lbl>
              <c:idx val="2"/>
              <c:layout>
                <c:manualLayout>
                  <c:x val="0"/>
                  <c:y val="-1.38888888888889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A8F-428E-88FD-98435656F0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'C-03'!$S$11:$S$14</c:f>
              <c:strCache>
                <c:ptCount val="4"/>
                <c:pt idx="0">
                  <c:v>17-29</c:v>
                </c:pt>
                <c:pt idx="1">
                  <c:v>30-64</c:v>
                </c:pt>
                <c:pt idx="2">
                  <c:v>65 A MÁS AÑOS</c:v>
                </c:pt>
                <c:pt idx="3">
                  <c:v>NO DETERMINADO</c:v>
                </c:pt>
              </c:strCache>
            </c:strRef>
          </c:cat>
          <c:val>
            <c:numRef>
              <c:f>'C-03'!$T$11:$T$14</c:f>
              <c:numCache>
                <c:formatCode>General</c:formatCode>
                <c:ptCount val="4"/>
                <c:pt idx="0">
                  <c:v>3560</c:v>
                </c:pt>
                <c:pt idx="1">
                  <c:v>1771</c:v>
                </c:pt>
                <c:pt idx="2">
                  <c:v>322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CA8F-428E-88FD-98435656F0BC}"/>
            </c:ext>
          </c:extLst>
        </c:ser>
        <c:ser>
          <c:idx val="1"/>
          <c:order val="1"/>
          <c:tx>
            <c:strRef>
              <c:f>'C-03'!$U$10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rgbClr val="FF0000">
                <a:alpha val="85000"/>
              </a:srgb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1.666666666666666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A8F-428E-88FD-98435656F0BC}"/>
                </c:ext>
              </c:extLst>
            </c:dLbl>
            <c:dLbl>
              <c:idx val="1"/>
              <c:layout>
                <c:manualLayout>
                  <c:x val="1.666666666666661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A8F-428E-88FD-98435656F0BC}"/>
                </c:ext>
              </c:extLst>
            </c:dLbl>
            <c:dLbl>
              <c:idx val="2"/>
              <c:layout>
                <c:manualLayout>
                  <c:x val="0"/>
                  <c:y val="-1.38888888888889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A8F-428E-88FD-98435656F0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'C-03'!$S$11:$S$14</c:f>
              <c:strCache>
                <c:ptCount val="4"/>
                <c:pt idx="0">
                  <c:v>17-29</c:v>
                </c:pt>
                <c:pt idx="1">
                  <c:v>30-64</c:v>
                </c:pt>
                <c:pt idx="2">
                  <c:v>65 A MÁS AÑOS</c:v>
                </c:pt>
                <c:pt idx="3">
                  <c:v>NO DETERMINADO</c:v>
                </c:pt>
              </c:strCache>
            </c:strRef>
          </c:cat>
          <c:val>
            <c:numRef>
              <c:f>'C-03'!$U$11:$U$14</c:f>
              <c:numCache>
                <c:formatCode>General</c:formatCode>
                <c:ptCount val="4"/>
                <c:pt idx="0">
                  <c:v>3315</c:v>
                </c:pt>
                <c:pt idx="1">
                  <c:v>1936</c:v>
                </c:pt>
                <c:pt idx="2">
                  <c:v>257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CA8F-428E-88FD-98435656F0BC}"/>
            </c:ext>
          </c:extLst>
        </c:ser>
        <c:ser>
          <c:idx val="2"/>
          <c:order val="2"/>
          <c:tx>
            <c:strRef>
              <c:f>'C-03'!$V$10</c:f>
              <c:strCache>
                <c:ptCount val="1"/>
              </c:strCache>
            </c:strRef>
          </c:tx>
          <c:spPr>
            <a:solidFill>
              <a:srgbClr val="C00000">
                <a:alpha val="85000"/>
              </a:srgb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'C-03'!$S$11:$S$14</c:f>
              <c:strCache>
                <c:ptCount val="4"/>
                <c:pt idx="0">
                  <c:v>17-29</c:v>
                </c:pt>
                <c:pt idx="1">
                  <c:v>30-64</c:v>
                </c:pt>
                <c:pt idx="2">
                  <c:v>65 A MÁS AÑOS</c:v>
                </c:pt>
                <c:pt idx="3">
                  <c:v>NO DETERMINADO</c:v>
                </c:pt>
              </c:strCache>
            </c:strRef>
          </c:cat>
          <c:val>
            <c:numRef>
              <c:f>'C-03'!$V$11:$V$14</c:f>
              <c:numCache>
                <c:formatCode>General</c:formatCode>
                <c:ptCount val="4"/>
                <c:pt idx="3">
                  <c:v>470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CA8F-428E-88FD-98435656F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00893056"/>
        <c:axId val="100894592"/>
        <c:axId val="0"/>
      </c:bar3DChart>
      <c:catAx>
        <c:axId val="10089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100894592"/>
        <c:crosses val="autoZero"/>
        <c:auto val="1"/>
        <c:lblAlgn val="ctr"/>
        <c:lblOffset val="100"/>
        <c:noMultiLvlLbl val="0"/>
      </c:catAx>
      <c:valAx>
        <c:axId val="1008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10089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43480938761578564"/>
          <c:y val="4.1301763074668672E-2"/>
          <c:w val="0.46352777091204411"/>
          <c:h val="6.8729585885097699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19050" cap="flat" cmpd="sng" algn="ctr">
      <a:solidFill>
        <a:srgbClr val="FF4343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6"/>
      <c:rotY val="20"/>
      <c:depthPercent val="200"/>
      <c:rAngAx val="1"/>
    </c:view3D>
    <c:floor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7.5726757968042888E-2"/>
          <c:y val="3.7413699545359926E-2"/>
          <c:w val="0.89123493069054172"/>
          <c:h val="0.7691635653208774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'GRAF 01 - 02'!$K$3</c:f>
              <c:strCache>
                <c:ptCount val="1"/>
                <c:pt idx="0">
                  <c:v>CAPACITACIÓN LABORAL JUVENIL</c:v>
                </c:pt>
              </c:strCache>
            </c:strRef>
          </c:tx>
          <c:spPr>
            <a:solidFill>
              <a:srgbClr val="FF616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0123489462342988E-2"/>
                  <c:y val="-1.7365315030233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6A-4FED-B09A-7F38D4FCBB29}"/>
                </c:ext>
              </c:extLst>
            </c:dLbl>
            <c:dLbl>
              <c:idx val="1"/>
              <c:layout>
                <c:manualLayout>
                  <c:x val="1.6315954189070347E-2"/>
                  <c:y val="-1.762495072589398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6A-4FED-B09A-7F38D4FCBB29}"/>
                </c:ext>
              </c:extLst>
            </c:dLbl>
            <c:dLbl>
              <c:idx val="2"/>
              <c:layout>
                <c:manualLayout>
                  <c:x val="1.3472107239742612E-2"/>
                  <c:y val="-1.627075586148853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6A-4FED-B09A-7F38D4FCBB29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'GRAF 01 - 02'!$J$4:$J$6</c:f>
              <c:strCache>
                <c:ptCount val="3"/>
                <c:pt idx="0">
                  <c:v>OFERTA</c:v>
                </c:pt>
                <c:pt idx="1">
                  <c:v>DEMANDA</c:v>
                </c:pt>
                <c:pt idx="2">
                  <c:v>COLOCADOS</c:v>
                </c:pt>
              </c:strCache>
            </c:strRef>
          </c:cat>
          <c:val>
            <c:numRef>
              <c:f>'GRAF 01 - 02'!$K$4:$K$6</c:f>
              <c:numCache>
                <c:formatCode>_(* #,##0_);_(* \(#,##0\);_(* "-"_);_(@_)</c:formatCode>
                <c:ptCount val="3"/>
                <c:pt idx="0">
                  <c:v>159</c:v>
                </c:pt>
                <c:pt idx="1">
                  <c:v>283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6A-4FED-B09A-7F38D4FCBB29}"/>
            </c:ext>
          </c:extLst>
        </c:ser>
        <c:ser>
          <c:idx val="1"/>
          <c:order val="1"/>
          <c:tx>
            <c:strRef>
              <c:f>'GRAF 01 - 02'!$L$3</c:f>
              <c:strCache>
                <c:ptCount val="1"/>
                <c:pt idx="0">
                  <c:v> PRÁCTICAS PRE - PROFESIONALES</c:v>
                </c:pt>
              </c:strCache>
            </c:strRef>
          </c:tx>
          <c:spPr>
            <a:solidFill>
              <a:srgbClr val="FF4343"/>
            </a:solidFill>
            <a:ln w="12700">
              <a:noFill/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2.4312391737179508E-2"/>
                  <c:y val="-2.80254029456479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6A-4FED-B09A-7F38D4FCBB29}"/>
                </c:ext>
              </c:extLst>
            </c:dLbl>
            <c:dLbl>
              <c:idx val="1"/>
              <c:layout>
                <c:manualLayout>
                  <c:x val="8.2818953167120637E-3"/>
                  <c:y val="-1.71925944149985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6A-4FED-B09A-7F38D4FCBB29}"/>
                </c:ext>
              </c:extLst>
            </c:dLbl>
            <c:dLbl>
              <c:idx val="2"/>
              <c:layout>
                <c:manualLayout>
                  <c:x val="1.519979512765662E-2"/>
                  <c:y val="-2.04372811573465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96A-4FED-B09A-7F38D4FCBB29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'GRAF 01 - 02'!$J$4:$J$6</c:f>
              <c:strCache>
                <c:ptCount val="3"/>
                <c:pt idx="0">
                  <c:v>OFERTA</c:v>
                </c:pt>
                <c:pt idx="1">
                  <c:v>DEMANDA</c:v>
                </c:pt>
                <c:pt idx="2">
                  <c:v>COLOCADOS</c:v>
                </c:pt>
              </c:strCache>
            </c:strRef>
          </c:cat>
          <c:val>
            <c:numRef>
              <c:f>'GRAF 01 - 02'!$L$4:$L$6</c:f>
              <c:numCache>
                <c:formatCode>_(* #,##0_);_(* \(#,##0\);_(* "-"_);_(@_)</c:formatCode>
                <c:ptCount val="3"/>
                <c:pt idx="0">
                  <c:v>805</c:v>
                </c:pt>
                <c:pt idx="1">
                  <c:v>115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6A-4FED-B09A-7F38D4FCBB29}"/>
            </c:ext>
          </c:extLst>
        </c:ser>
        <c:ser>
          <c:idx val="2"/>
          <c:order val="2"/>
          <c:tx>
            <c:strRef>
              <c:f>'GRAF 01 - 02'!$M$3</c:f>
              <c:strCache>
                <c:ptCount val="1"/>
                <c:pt idx="0">
                  <c:v>PRÁCTICAS PROFESIONALES</c:v>
                </c:pt>
              </c:strCache>
            </c:strRef>
          </c:tx>
          <c:spPr>
            <a:solidFill>
              <a:srgbClr val="FF8181"/>
            </a:solidFill>
            <a:ln w="12700">
              <a:noFill/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2.7661042566524813E-2"/>
                  <c:y val="-2.21458876498792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96A-4FED-B09A-7F38D4FCBB29}"/>
                </c:ext>
              </c:extLst>
            </c:dLbl>
            <c:dLbl>
              <c:idx val="1"/>
              <c:layout>
                <c:manualLayout>
                  <c:x val="8.4007489416475182E-3"/>
                  <c:y val="-1.92663684113725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96A-4FED-B09A-7F38D4FCBB29}"/>
                </c:ext>
              </c:extLst>
            </c:dLbl>
            <c:dLbl>
              <c:idx val="2"/>
              <c:layout>
                <c:manualLayout>
                  <c:x val="1.0423262693994701E-2"/>
                  <c:y val="-2.25561736696149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96A-4FED-B09A-7F38D4FCBB29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'GRAF 01 - 02'!$J$4:$J$6</c:f>
              <c:strCache>
                <c:ptCount val="3"/>
                <c:pt idx="0">
                  <c:v>OFERTA</c:v>
                </c:pt>
                <c:pt idx="1">
                  <c:v>DEMANDA</c:v>
                </c:pt>
                <c:pt idx="2">
                  <c:v>COLOCADOS</c:v>
                </c:pt>
              </c:strCache>
            </c:strRef>
          </c:cat>
          <c:val>
            <c:numRef>
              <c:f>'GRAF 01 - 02'!$M$4:$M$6</c:f>
              <c:numCache>
                <c:formatCode>_(* #,##0_);_(* \(#,##0\);_(* "-"_);_(@_)</c:formatCode>
                <c:ptCount val="3"/>
                <c:pt idx="0">
                  <c:v>616</c:v>
                </c:pt>
                <c:pt idx="1">
                  <c:v>108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96A-4FED-B09A-7F38D4FCBB29}"/>
            </c:ext>
          </c:extLst>
        </c:ser>
        <c:ser>
          <c:idx val="4"/>
          <c:order val="3"/>
          <c:tx>
            <c:strRef>
              <c:f>'GRAF 01 - 02'!$N$3</c:f>
              <c:strCache>
                <c:ptCount val="1"/>
                <c:pt idx="0">
                  <c:v>APRENDIZAJE CON PREDOMINIO EN LA EMPRESA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dLbl>
              <c:idx val="0"/>
              <c:layout>
                <c:manualLayout>
                  <c:x val="3.1984001901657996E-2"/>
                  <c:y val="-2.30193235053347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96A-4FED-B09A-7F38D4FCBB29}"/>
                </c:ext>
              </c:extLst>
            </c:dLbl>
            <c:dLbl>
              <c:idx val="1"/>
              <c:layout>
                <c:manualLayout>
                  <c:x val="2.9634595177819037E-2"/>
                  <c:y val="-1.77460324557843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96A-4FED-B09A-7F38D4FCBB29}"/>
                </c:ext>
              </c:extLst>
            </c:dLbl>
            <c:dLbl>
              <c:idx val="2"/>
              <c:layout>
                <c:manualLayout>
                  <c:x val="3.1038997275831235E-2"/>
                  <c:y val="-1.48290619604174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96A-4FED-B09A-7F38D4FCBB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'GRAF 01 - 02'!$J$4:$J$6</c:f>
              <c:strCache>
                <c:ptCount val="3"/>
                <c:pt idx="0">
                  <c:v>OFERTA</c:v>
                </c:pt>
                <c:pt idx="1">
                  <c:v>DEMANDA</c:v>
                </c:pt>
                <c:pt idx="2">
                  <c:v>COLOCADOS</c:v>
                </c:pt>
              </c:strCache>
            </c:strRef>
          </c:cat>
          <c:val>
            <c:numRef>
              <c:f>'GRAF 01 - 02'!$N$4:$N$6</c:f>
              <c:numCache>
                <c:formatCode>_(* #,##0_);_(* \(#,##0\);_(* "-"_);_(@_)</c:formatCode>
                <c:ptCount val="3"/>
                <c:pt idx="0">
                  <c:v>274</c:v>
                </c:pt>
                <c:pt idx="1">
                  <c:v>418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96A-4FED-B09A-7F38D4FCB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cylinder"/>
        <c:axId val="100542336"/>
        <c:axId val="100543872"/>
        <c:axId val="0"/>
      </c:bar3DChart>
      <c:catAx>
        <c:axId val="10054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005438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0543872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005423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9.2461931802772877E-3"/>
          <c:y val="0.85584208223972003"/>
          <c:w val="0.972277073463371"/>
          <c:h val="9.936964129483816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19050">
      <a:solidFill>
        <a:srgbClr val="FF4343"/>
      </a:solidFill>
      <a:prstDash val="solid"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13"/>
      <c:rotY val="20"/>
      <c:depthPercent val="2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12700">
          <a:solidFill>
            <a:srgbClr val="808080"/>
          </a:solidFill>
          <a:prstDash val="solid"/>
        </a:ln>
      </c:spPr>
    </c:sideWall>
    <c:backWall>
      <c:thickness val="0"/>
      <c:spPr>
        <a:noFill/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'GRAF 01 - 02'!$K$5</c:f>
              <c:strCache>
                <c:ptCount val="1"/>
                <c:pt idx="0">
                  <c:v> 283 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E80F-4E95-AD19-2F593DEF354C}"/>
            </c:ext>
          </c:extLst>
        </c:ser>
        <c:ser>
          <c:idx val="1"/>
          <c:order val="1"/>
          <c:tx>
            <c:strRef>
              <c:f>'GRAF 01 - 02'!$L$5</c:f>
              <c:strCache>
                <c:ptCount val="1"/>
                <c:pt idx="0">
                  <c:v> 115 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E80F-4E95-AD19-2F593DEF3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100576256"/>
        <c:axId val="100586240"/>
        <c:axId val="0"/>
      </c:bar3DChart>
      <c:catAx>
        <c:axId val="10057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005862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0586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005762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>
      <c:oddHeader>&amp;A</c:oddHeader>
      <c:oddFooter>Página &amp;P</c:oddFooter>
    </c:headerFooter>
    <c:pageMargins b="1" l="0.75" r="0.75" t="1" header="0.511811024" footer="0.51181102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68"/>
      <c:rotY val="20"/>
      <c:depthPercent val="100"/>
      <c:rAngAx val="1"/>
    </c:view3D>
    <c:floor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1880858722070654E-2"/>
          <c:y val="1.6520662027498533E-2"/>
          <c:w val="0.88144477798267351"/>
          <c:h val="0.7855530474040631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'GRAF 01 - 02'!$K$9</c:f>
              <c:strCache>
                <c:ptCount val="1"/>
                <c:pt idx="0">
                  <c:v>CAPACITACIÓN LABORAL JUVENIL</c:v>
                </c:pt>
              </c:strCache>
            </c:strRef>
          </c:tx>
          <c:spPr>
            <a:solidFill>
              <a:srgbClr val="FF616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6.072369090075312E-3"/>
                  <c:y val="-2.354384031567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A2A-48C3-89DE-80372685A58B}"/>
                </c:ext>
              </c:extLst>
            </c:dLbl>
            <c:dLbl>
              <c:idx val="1"/>
              <c:layout>
                <c:manualLayout>
                  <c:x val="1.8256456076971097E-3"/>
                  <c:y val="-9.927545439901297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2A-48C3-89DE-80372685A58B}"/>
                </c:ext>
              </c:extLst>
            </c:dLbl>
            <c:dLbl>
              <c:idx val="2"/>
              <c:layout>
                <c:manualLayout>
                  <c:x val="5.7171058298408008E-4"/>
                  <c:y val="-8.89008535599580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2A-48C3-89DE-80372685A58B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'GRAF 01 - 02'!$J$10:$J$12</c:f>
              <c:strCache>
                <c:ptCount val="3"/>
                <c:pt idx="0">
                  <c:v>OFERTA</c:v>
                </c:pt>
                <c:pt idx="1">
                  <c:v>DEMANDA</c:v>
                </c:pt>
                <c:pt idx="2">
                  <c:v>COLOCADOS</c:v>
                </c:pt>
              </c:strCache>
            </c:strRef>
          </c:cat>
          <c:val>
            <c:numRef>
              <c:f>'GRAF 01 - 02'!$K$10:$K$12</c:f>
              <c:numCache>
                <c:formatCode>_(* #,##0_);_(* \(#,##0\);_(* "-"_);_(@_)</c:formatCode>
                <c:ptCount val="3"/>
                <c:pt idx="0">
                  <c:v>164</c:v>
                </c:pt>
                <c:pt idx="1">
                  <c:v>283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2A-48C3-89DE-80372685A58B}"/>
            </c:ext>
          </c:extLst>
        </c:ser>
        <c:ser>
          <c:idx val="1"/>
          <c:order val="1"/>
          <c:tx>
            <c:strRef>
              <c:f>'GRAF 01 - 02'!$L$9</c:f>
              <c:strCache>
                <c:ptCount val="1"/>
                <c:pt idx="0">
                  <c:v> PRÁCTICAS PRE - PROFESIONALES</c:v>
                </c:pt>
              </c:strCache>
            </c:strRef>
          </c:tx>
          <c:spPr>
            <a:solidFill>
              <a:srgbClr val="FF4343"/>
            </a:solidFill>
            <a:ln w="12700">
              <a:noFill/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9177585478045572E-2"/>
                  <c:y val="-1.0127991474847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A2A-48C3-89DE-80372685A58B}"/>
                </c:ext>
              </c:extLst>
            </c:dLbl>
            <c:dLbl>
              <c:idx val="1"/>
              <c:layout>
                <c:manualLayout>
                  <c:x val="1.2563908882406934E-2"/>
                  <c:y val="-1.62762180376649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A2A-48C3-89DE-80372685A58B}"/>
                </c:ext>
              </c:extLst>
            </c:dLbl>
            <c:dLbl>
              <c:idx val="2"/>
              <c:layout>
                <c:manualLayout>
                  <c:x val="1.4746557592618108E-2"/>
                  <c:y val="-7.40216836446482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A2A-48C3-89DE-80372685A58B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'GRAF 01 - 02'!$J$10:$J$12</c:f>
              <c:strCache>
                <c:ptCount val="3"/>
                <c:pt idx="0">
                  <c:v>OFERTA</c:v>
                </c:pt>
                <c:pt idx="1">
                  <c:v>DEMANDA</c:v>
                </c:pt>
                <c:pt idx="2">
                  <c:v>COLOCADOS</c:v>
                </c:pt>
              </c:strCache>
            </c:strRef>
          </c:cat>
          <c:val>
            <c:numRef>
              <c:f>'GRAF 01 - 02'!$L$10:$L$12</c:f>
              <c:numCache>
                <c:formatCode>_(* #,##0_);_(* \(#,##0\);_(* "-"_);_(@_)</c:formatCode>
                <c:ptCount val="3"/>
                <c:pt idx="0">
                  <c:v>943</c:v>
                </c:pt>
                <c:pt idx="1">
                  <c:v>127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2A-48C3-89DE-80372685A58B}"/>
            </c:ext>
          </c:extLst>
        </c:ser>
        <c:ser>
          <c:idx val="2"/>
          <c:order val="2"/>
          <c:tx>
            <c:strRef>
              <c:f>'GRAF 01 - 02'!$M$9</c:f>
              <c:strCache>
                <c:ptCount val="1"/>
                <c:pt idx="0">
                  <c:v>PRÁCTICAS PROFESIONALES</c:v>
                </c:pt>
              </c:strCache>
            </c:strRef>
          </c:tx>
          <c:spPr>
            <a:solidFill>
              <a:srgbClr val="FF9B9B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855734223719694E-2"/>
                  <c:y val="-1.53680905951304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A2A-48C3-89DE-80372685A58B}"/>
                </c:ext>
              </c:extLst>
            </c:dLbl>
            <c:dLbl>
              <c:idx val="1"/>
              <c:layout>
                <c:manualLayout>
                  <c:x val="1.0379996124791816E-2"/>
                  <c:y val="-4.91299305776417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A2A-48C3-89DE-80372685A58B}"/>
                </c:ext>
              </c:extLst>
            </c:dLbl>
            <c:dLbl>
              <c:idx val="2"/>
              <c:layout>
                <c:manualLayout>
                  <c:x val="1.2475100495091864E-2"/>
                  <c:y val="-5.89661814527006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A2A-48C3-89DE-80372685A58B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'GRAF 01 - 02'!$J$10:$J$12</c:f>
              <c:strCache>
                <c:ptCount val="3"/>
                <c:pt idx="0">
                  <c:v>OFERTA</c:v>
                </c:pt>
                <c:pt idx="1">
                  <c:v>DEMANDA</c:v>
                </c:pt>
                <c:pt idx="2">
                  <c:v>COLOCADOS</c:v>
                </c:pt>
              </c:strCache>
            </c:strRef>
          </c:cat>
          <c:val>
            <c:numRef>
              <c:f>'GRAF 01 - 02'!$M$10:$M$12</c:f>
              <c:numCache>
                <c:formatCode>_(* #,##0_);_(* \(#,##0\);_(* "-"_);_(@_)</c:formatCode>
                <c:ptCount val="3"/>
                <c:pt idx="0">
                  <c:v>657</c:v>
                </c:pt>
                <c:pt idx="1">
                  <c:v>109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A2A-48C3-89DE-80372685A58B}"/>
            </c:ext>
          </c:extLst>
        </c:ser>
        <c:ser>
          <c:idx val="4"/>
          <c:order val="3"/>
          <c:tx>
            <c:strRef>
              <c:f>'GRAF 01 - 02'!$N$9</c:f>
              <c:strCache>
                <c:ptCount val="1"/>
                <c:pt idx="0">
                  <c:v>APRENDIZAJE CON PREDOMINIO EN LA EMPRESA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dLbl>
              <c:idx val="0"/>
              <c:layout>
                <c:manualLayout>
                  <c:x val="1.1466699298627526E-2"/>
                  <c:y val="-9.008065410376487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A2A-48C3-89DE-80372685A58B}"/>
                </c:ext>
              </c:extLst>
            </c:dLbl>
            <c:dLbl>
              <c:idx val="1"/>
              <c:layout>
                <c:manualLayout>
                  <c:x val="1.3760075961316405E-2"/>
                  <c:y val="-1.20107538805019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A2A-48C3-89DE-80372685A58B}"/>
                </c:ext>
              </c:extLst>
            </c:dLbl>
            <c:dLbl>
              <c:idx val="2"/>
              <c:layout>
                <c:manualLayout>
                  <c:x val="9.173372588626426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A2A-48C3-89DE-80372685A5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'GRAF 01 - 02'!$J$10:$J$12</c:f>
              <c:strCache>
                <c:ptCount val="3"/>
                <c:pt idx="0">
                  <c:v>OFERTA</c:v>
                </c:pt>
                <c:pt idx="1">
                  <c:v>DEMANDA</c:v>
                </c:pt>
                <c:pt idx="2">
                  <c:v>COLOCADOS</c:v>
                </c:pt>
              </c:strCache>
            </c:strRef>
          </c:cat>
          <c:val>
            <c:numRef>
              <c:f>'GRAF 01 - 02'!$N$10:$N$12</c:f>
              <c:numCache>
                <c:formatCode>_(* #,##0_);_(* \(#,##0\);_(* "-"_);_(@_)</c:formatCode>
                <c:ptCount val="3"/>
                <c:pt idx="0">
                  <c:v>274</c:v>
                </c:pt>
                <c:pt idx="1">
                  <c:v>418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A2A-48C3-89DE-80372685A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shape val="cylinder"/>
        <c:axId val="102415360"/>
        <c:axId val="102437632"/>
        <c:axId val="0"/>
      </c:bar3DChart>
      <c:catAx>
        <c:axId val="10241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02437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437632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024153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1.3031377286499106E-2"/>
          <c:y val="0.85996278178853514"/>
          <c:w val="0.97060970549348635"/>
          <c:h val="0.103806319822031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19050">
      <a:solidFill>
        <a:srgbClr val="FF4343"/>
      </a:solidFill>
      <a:prstDash val="solid"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428625</xdr:colOff>
      <xdr:row>5</xdr:row>
      <xdr:rowOff>31750</xdr:rowOff>
    </xdr:from>
    <xdr:to>
      <xdr:col>18</xdr:col>
      <xdr:colOff>1041151</xdr:colOff>
      <xdr:row>18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351C98-F746-4FD2-8760-DAB792550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222250</xdr:colOff>
      <xdr:row>4</xdr:row>
      <xdr:rowOff>31750</xdr:rowOff>
    </xdr:from>
    <xdr:to>
      <xdr:col>18</xdr:col>
      <xdr:colOff>206375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7DC643-7B13-46D8-841D-2E2C48D79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1038225</xdr:colOff>
      <xdr:row>18</xdr:row>
      <xdr:rowOff>104775</xdr:rowOff>
    </xdr:from>
    <xdr:to>
      <xdr:col>15</xdr:col>
      <xdr:colOff>9525</xdr:colOff>
      <xdr:row>35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95925C-66F9-4DDB-BBB6-A6FC41010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205257</xdr:colOff>
      <xdr:row>5</xdr:row>
      <xdr:rowOff>224172</xdr:rowOff>
    </xdr:from>
    <xdr:to>
      <xdr:col>5</xdr:col>
      <xdr:colOff>1088041</xdr:colOff>
      <xdr:row>23</xdr:row>
      <xdr:rowOff>224173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74</xdr:row>
      <xdr:rowOff>0</xdr:rowOff>
    </xdr:from>
    <xdr:to>
      <xdr:col>5</xdr:col>
      <xdr:colOff>228600</xdr:colOff>
      <xdr:row>74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25584</xdr:colOff>
      <xdr:row>33</xdr:row>
      <xdr:rowOff>119173</xdr:rowOff>
    </xdr:from>
    <xdr:to>
      <xdr:col>5</xdr:col>
      <xdr:colOff>1127886</xdr:colOff>
      <xdr:row>58</xdr:row>
      <xdr:rowOff>34387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2:AG57"/>
  <sheetViews>
    <sheetView showGridLines="0" view="pageBreakPreview" topLeftCell="A22" zoomScale="67" zoomScaleNormal="89" zoomScaleSheetLayoutView="67" workbookViewId="0">
      <selection activeCell="B24" sqref="B24"/>
    </sheetView>
  </sheetViews>
  <sheetFormatPr baseColWidth="10" defaultColWidth="11.42578125" defaultRowHeight="12.75" x14ac:dyDescent="0.2"/>
  <cols>
    <col min="1" max="1" width="23.7109375" style="1" customWidth="1"/>
    <col min="2" max="2" width="31" style="1" customWidth="1"/>
    <col min="3" max="3" width="15.28515625" style="1" customWidth="1"/>
    <col min="4" max="4" width="5.85546875" style="1" customWidth="1"/>
    <col min="5" max="5" width="17" style="1" customWidth="1"/>
    <col min="6" max="6" width="4.7109375" style="1" customWidth="1"/>
    <col min="7" max="7" width="18.28515625" style="1" customWidth="1"/>
    <col min="8" max="8" width="4.7109375" style="1" customWidth="1"/>
    <col min="9" max="9" width="15.5703125" style="1" customWidth="1"/>
    <col min="10" max="10" width="4.85546875" style="1" customWidth="1"/>
    <col min="11" max="11" width="22.42578125" style="1" customWidth="1"/>
    <col min="12" max="12" width="4.7109375" style="1" customWidth="1"/>
    <col min="13" max="13" width="10.7109375" style="1" customWidth="1"/>
    <col min="14" max="14" width="4.7109375" style="1" customWidth="1"/>
    <col min="15" max="15" width="10.7109375" style="1" customWidth="1"/>
    <col min="16" max="16" width="4.7109375" style="1" customWidth="1"/>
    <col min="17" max="17" width="10.7109375" style="1" customWidth="1"/>
    <col min="18" max="18" width="4.7109375" style="1" customWidth="1"/>
    <col min="19" max="19" width="17.42578125" style="1" customWidth="1"/>
    <col min="20" max="20" width="4.7109375" style="1" customWidth="1"/>
    <col min="21" max="21" width="13.140625" style="1" customWidth="1"/>
    <col min="22" max="22" width="15.28515625" style="1" customWidth="1"/>
    <col min="23" max="23" width="14.85546875" style="1" customWidth="1"/>
    <col min="24" max="24" width="10.7109375" style="1" customWidth="1"/>
    <col min="25" max="25" width="12.28515625" style="1" customWidth="1"/>
    <col min="26" max="26" width="10.7109375" style="1" customWidth="1"/>
    <col min="27" max="27" width="12.28515625" style="1" customWidth="1"/>
    <col min="28" max="28" width="11.42578125" style="1"/>
    <col min="29" max="29" width="17.85546875" style="1" customWidth="1"/>
    <col min="30" max="30" width="21.42578125" style="1" customWidth="1"/>
    <col min="31" max="31" width="14.5703125" style="1" customWidth="1"/>
    <col min="32" max="32" width="16" style="1" customWidth="1"/>
    <col min="33" max="16384" width="11.42578125" style="1"/>
  </cols>
  <sheetData>
    <row r="2" spans="2:33" s="3" customFormat="1" ht="18" x14ac:dyDescent="0.2">
      <c r="B2" s="317" t="s">
        <v>201</v>
      </c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  <c r="R2" s="317"/>
      <c r="S2" s="317"/>
      <c r="T2" s="317"/>
      <c r="U2" s="14"/>
      <c r="V2" s="14"/>
      <c r="W2" s="14"/>
      <c r="X2" s="14"/>
      <c r="Y2" s="5"/>
    </row>
    <row r="3" spans="2:33" s="3" customFormat="1" ht="18" x14ac:dyDescent="0.2">
      <c r="B3" s="13" t="s">
        <v>37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5"/>
    </row>
    <row r="4" spans="2:33" ht="18" x14ac:dyDescent="0.2">
      <c r="B4" s="313" t="s">
        <v>145</v>
      </c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3"/>
      <c r="O4" s="313"/>
      <c r="P4" s="313"/>
      <c r="Q4" s="313"/>
      <c r="R4" s="313"/>
      <c r="S4" s="313"/>
      <c r="T4" s="313"/>
      <c r="U4" s="65"/>
      <c r="V4" s="65"/>
      <c r="W4" s="65"/>
      <c r="X4" s="65"/>
    </row>
    <row r="5" spans="2:33" s="6" customFormat="1" ht="18.75" thickBot="1" x14ac:dyDescent="0.25">
      <c r="B5" s="313">
        <v>2019</v>
      </c>
      <c r="C5" s="313"/>
      <c r="D5" s="313"/>
      <c r="E5" s="313"/>
      <c r="F5" s="313"/>
      <c r="G5" s="313"/>
      <c r="H5" s="313"/>
      <c r="I5" s="313"/>
      <c r="J5" s="313"/>
      <c r="K5" s="313"/>
      <c r="L5" s="313"/>
      <c r="M5" s="313"/>
      <c r="N5" s="313"/>
      <c r="O5" s="313"/>
      <c r="P5" s="313"/>
      <c r="Q5" s="313"/>
      <c r="R5" s="313"/>
      <c r="S5" s="313"/>
      <c r="T5" s="313"/>
      <c r="U5" s="313"/>
      <c r="V5" s="313"/>
      <c r="W5" s="313"/>
      <c r="X5" s="313"/>
    </row>
    <row r="6" spans="2:33" s="62" customFormat="1" ht="36.75" customHeight="1" thickBot="1" x14ac:dyDescent="0.25">
      <c r="B6" s="314" t="s">
        <v>19</v>
      </c>
      <c r="C6" s="315" t="s">
        <v>146</v>
      </c>
      <c r="D6" s="315"/>
      <c r="E6" s="315"/>
      <c r="F6" s="315"/>
      <c r="G6" s="315"/>
      <c r="H6" s="315"/>
      <c r="I6" s="314" t="s">
        <v>1</v>
      </c>
      <c r="J6" s="314"/>
      <c r="AD6" s="69" t="s">
        <v>147</v>
      </c>
      <c r="AE6" s="71" t="s">
        <v>148</v>
      </c>
      <c r="AF6" s="70" t="s">
        <v>149</v>
      </c>
    </row>
    <row r="7" spans="2:33" s="62" customFormat="1" ht="41.25" customHeight="1" thickBot="1" x14ac:dyDescent="0.25">
      <c r="B7" s="314"/>
      <c r="C7" s="316" t="s">
        <v>147</v>
      </c>
      <c r="D7" s="316"/>
      <c r="E7" s="316" t="s">
        <v>148</v>
      </c>
      <c r="F7" s="316"/>
      <c r="G7" s="316" t="s">
        <v>151</v>
      </c>
      <c r="H7" s="316"/>
      <c r="I7" s="314"/>
      <c r="J7" s="314"/>
      <c r="AC7" s="64" t="s">
        <v>24</v>
      </c>
      <c r="AD7" s="74">
        <v>106</v>
      </c>
      <c r="AE7" s="68">
        <v>0</v>
      </c>
      <c r="AF7" s="67">
        <v>10</v>
      </c>
      <c r="AG7" s="76">
        <f t="shared" ref="AG7:AG11" si="0">SUM(AD7:AF7)</f>
        <v>116</v>
      </c>
    </row>
    <row r="8" spans="2:33" s="62" customFormat="1" ht="9.75" customHeight="1" x14ac:dyDescent="0.2">
      <c r="B8" s="133"/>
      <c r="C8" s="156"/>
      <c r="D8" s="157"/>
      <c r="E8" s="157"/>
      <c r="F8" s="157"/>
      <c r="G8" s="157"/>
      <c r="H8" s="157"/>
      <c r="I8" s="165"/>
      <c r="J8" s="158"/>
      <c r="AC8" s="64" t="s">
        <v>38</v>
      </c>
      <c r="AD8" s="74">
        <v>184</v>
      </c>
      <c r="AE8" s="72">
        <v>243</v>
      </c>
      <c r="AF8" s="73">
        <v>58</v>
      </c>
      <c r="AG8" s="76">
        <f t="shared" si="0"/>
        <v>485</v>
      </c>
    </row>
    <row r="9" spans="2:33" s="62" customFormat="1" ht="20.100000000000001" customHeight="1" x14ac:dyDescent="0.2">
      <c r="B9" s="134" t="s">
        <v>25</v>
      </c>
      <c r="C9" s="140">
        <v>0</v>
      </c>
      <c r="D9" s="127"/>
      <c r="E9" s="100">
        <v>21</v>
      </c>
      <c r="F9" s="128"/>
      <c r="G9" s="100">
        <v>10</v>
      </c>
      <c r="H9" s="128"/>
      <c r="I9" s="166">
        <f t="shared" ref="I9:I16" si="1">SUM(C9:G9)</f>
        <v>31</v>
      </c>
      <c r="J9" s="159"/>
      <c r="AC9" s="64" t="s">
        <v>26</v>
      </c>
      <c r="AD9" s="74">
        <v>3</v>
      </c>
      <c r="AE9" s="72">
        <v>110</v>
      </c>
      <c r="AF9" s="73">
        <v>59</v>
      </c>
      <c r="AG9" s="76">
        <f t="shared" si="0"/>
        <v>172</v>
      </c>
    </row>
    <row r="10" spans="2:33" s="62" customFormat="1" ht="20.100000000000001" customHeight="1" x14ac:dyDescent="0.2">
      <c r="B10" s="134" t="s">
        <v>18</v>
      </c>
      <c r="C10" s="140">
        <v>1</v>
      </c>
      <c r="D10" s="128"/>
      <c r="E10" s="100">
        <v>27</v>
      </c>
      <c r="F10" s="128"/>
      <c r="G10" s="100">
        <v>16</v>
      </c>
      <c r="H10" s="128"/>
      <c r="I10" s="166">
        <f t="shared" si="1"/>
        <v>44</v>
      </c>
      <c r="J10" s="159"/>
      <c r="AC10" s="64" t="s">
        <v>14</v>
      </c>
      <c r="AD10" s="66">
        <v>0</v>
      </c>
      <c r="AE10" s="72">
        <v>386</v>
      </c>
      <c r="AF10" s="73">
        <v>0</v>
      </c>
      <c r="AG10" s="76">
        <f t="shared" si="0"/>
        <v>386</v>
      </c>
    </row>
    <row r="11" spans="2:33" s="62" customFormat="1" ht="20.100000000000001" customHeight="1" x14ac:dyDescent="0.2">
      <c r="B11" s="134" t="s">
        <v>26</v>
      </c>
      <c r="C11" s="140">
        <v>3</v>
      </c>
      <c r="D11" s="128"/>
      <c r="E11" s="100">
        <v>110</v>
      </c>
      <c r="F11" s="128"/>
      <c r="G11" s="100">
        <v>59</v>
      </c>
      <c r="H11" s="128"/>
      <c r="I11" s="166">
        <f t="shared" si="1"/>
        <v>172</v>
      </c>
      <c r="J11" s="159"/>
      <c r="AC11" s="64" t="s">
        <v>21</v>
      </c>
      <c r="AD11" s="66">
        <v>5</v>
      </c>
      <c r="AE11" s="72">
        <v>123</v>
      </c>
      <c r="AF11" s="73">
        <v>0</v>
      </c>
      <c r="AG11" s="76">
        <f t="shared" si="0"/>
        <v>128</v>
      </c>
    </row>
    <row r="12" spans="2:33" s="62" customFormat="1" ht="20.100000000000001" customHeight="1" x14ac:dyDescent="0.2">
      <c r="B12" s="134" t="s">
        <v>24</v>
      </c>
      <c r="C12" s="140">
        <v>106</v>
      </c>
      <c r="D12" s="128"/>
      <c r="E12" s="100">
        <v>0</v>
      </c>
      <c r="F12" s="127"/>
      <c r="G12" s="100">
        <v>10</v>
      </c>
      <c r="H12" s="127"/>
      <c r="I12" s="166">
        <f t="shared" si="1"/>
        <v>116</v>
      </c>
      <c r="J12" s="159"/>
      <c r="AC12" s="62" t="s">
        <v>150</v>
      </c>
      <c r="AD12" s="62">
        <v>1</v>
      </c>
      <c r="AE12" s="75">
        <f>SUM(AE15:AE17)</f>
        <v>48</v>
      </c>
      <c r="AF12" s="75">
        <f>SUM(AF15:AF17)</f>
        <v>26</v>
      </c>
      <c r="AG12" s="75">
        <f>SUM(AG15:AG17)</f>
        <v>75</v>
      </c>
    </row>
    <row r="13" spans="2:33" s="62" customFormat="1" ht="20.100000000000001" customHeight="1" x14ac:dyDescent="0.2">
      <c r="B13" s="134" t="s">
        <v>38</v>
      </c>
      <c r="C13" s="140">
        <v>184</v>
      </c>
      <c r="D13" s="128"/>
      <c r="E13" s="100">
        <v>243</v>
      </c>
      <c r="F13" s="128"/>
      <c r="G13" s="100">
        <v>58</v>
      </c>
      <c r="H13" s="128"/>
      <c r="I13" s="166">
        <f t="shared" si="1"/>
        <v>485</v>
      </c>
      <c r="J13" s="159"/>
    </row>
    <row r="14" spans="2:33" s="62" customFormat="1" ht="19.5" customHeight="1" x14ac:dyDescent="0.2">
      <c r="B14" s="134" t="s">
        <v>49</v>
      </c>
      <c r="C14" s="140">
        <v>0</v>
      </c>
      <c r="D14" s="128"/>
      <c r="E14" s="100">
        <v>0</v>
      </c>
      <c r="F14" s="128"/>
      <c r="G14" s="100">
        <v>0</v>
      </c>
      <c r="H14" s="128"/>
      <c r="I14" s="166">
        <f t="shared" si="1"/>
        <v>0</v>
      </c>
      <c r="J14" s="159"/>
    </row>
    <row r="15" spans="2:33" s="62" customFormat="1" ht="20.100000000000001" customHeight="1" x14ac:dyDescent="0.2">
      <c r="B15" s="134" t="s">
        <v>14</v>
      </c>
      <c r="C15" s="140">
        <v>0</v>
      </c>
      <c r="D15" s="127"/>
      <c r="E15" s="100">
        <v>386</v>
      </c>
      <c r="F15" s="128"/>
      <c r="G15" s="100">
        <v>0</v>
      </c>
      <c r="H15" s="128"/>
      <c r="I15" s="166">
        <f t="shared" si="1"/>
        <v>386</v>
      </c>
      <c r="J15" s="159"/>
      <c r="AC15" s="64" t="s">
        <v>25</v>
      </c>
      <c r="AD15" s="66">
        <v>0</v>
      </c>
      <c r="AE15" s="72">
        <v>21</v>
      </c>
      <c r="AF15" s="73">
        <v>10</v>
      </c>
      <c r="AG15" s="76">
        <f>SUM(AD15:AF15)</f>
        <v>31</v>
      </c>
    </row>
    <row r="16" spans="2:33" s="62" customFormat="1" ht="20.100000000000001" customHeight="1" thickBot="1" x14ac:dyDescent="0.25">
      <c r="B16" s="134" t="s">
        <v>21</v>
      </c>
      <c r="C16" s="160">
        <v>5</v>
      </c>
      <c r="D16" s="161"/>
      <c r="E16" s="162">
        <v>123</v>
      </c>
      <c r="F16" s="163"/>
      <c r="G16" s="162">
        <v>0</v>
      </c>
      <c r="H16" s="163"/>
      <c r="I16" s="167">
        <f t="shared" si="1"/>
        <v>128</v>
      </c>
      <c r="J16" s="164"/>
      <c r="AC16" s="64" t="s">
        <v>18</v>
      </c>
      <c r="AD16" s="74">
        <v>1</v>
      </c>
      <c r="AE16" s="72">
        <v>27</v>
      </c>
      <c r="AF16" s="73">
        <v>16</v>
      </c>
      <c r="AG16" s="76">
        <f>SUM(AD16:AF16)</f>
        <v>44</v>
      </c>
    </row>
    <row r="17" spans="2:33" s="62" customFormat="1" ht="3" customHeight="1" x14ac:dyDescent="0.2">
      <c r="B17" s="126"/>
      <c r="C17" s="128"/>
      <c r="D17" s="128"/>
      <c r="E17" s="128"/>
      <c r="F17" s="128"/>
      <c r="G17" s="128"/>
      <c r="H17" s="128"/>
      <c r="I17" s="128"/>
      <c r="J17" s="129"/>
      <c r="AC17" s="64" t="s">
        <v>49</v>
      </c>
      <c r="AD17" s="74">
        <v>0</v>
      </c>
      <c r="AE17" s="72">
        <v>0</v>
      </c>
      <c r="AF17" s="73">
        <v>0</v>
      </c>
      <c r="AG17" s="76">
        <f>SUM(AD17:AF17)</f>
        <v>0</v>
      </c>
    </row>
    <row r="18" spans="2:33" s="62" customFormat="1" ht="23.25" customHeight="1" x14ac:dyDescent="0.2">
      <c r="B18" s="130" t="s">
        <v>1</v>
      </c>
      <c r="C18" s="154">
        <f>SUM(C9:C17)</f>
        <v>299</v>
      </c>
      <c r="D18" s="131"/>
      <c r="E18" s="131">
        <f>SUM(E9:E16)</f>
        <v>910</v>
      </c>
      <c r="F18" s="131"/>
      <c r="G18" s="131">
        <f>SUM(G9:G16)</f>
        <v>153</v>
      </c>
      <c r="H18" s="155"/>
      <c r="I18" s="131">
        <f>SUM(I9:I16)</f>
        <v>1362</v>
      </c>
      <c r="J18" s="132"/>
      <c r="AD18" s="75">
        <f>SUM(AD7:AD12)</f>
        <v>299</v>
      </c>
      <c r="AE18" s="75">
        <f>SUM(AE7:AE12)</f>
        <v>910</v>
      </c>
      <c r="AF18" s="75">
        <f>SUM(AF7:AF12)</f>
        <v>153</v>
      </c>
      <c r="AG18" s="75">
        <f>SUM(AG7:AG12)</f>
        <v>1362</v>
      </c>
    </row>
    <row r="19" spans="2:33" s="62" customFormat="1" ht="12.75" customHeight="1" x14ac:dyDescent="0.2"/>
    <row r="20" spans="2:33" ht="20.25" customHeight="1" x14ac:dyDescent="0.2">
      <c r="B20" s="29" t="s">
        <v>193</v>
      </c>
    </row>
    <row r="21" spans="2:33" ht="20.25" customHeight="1" x14ac:dyDescent="0.2">
      <c r="B21" s="29" t="s">
        <v>191</v>
      </c>
    </row>
    <row r="22" spans="2:33" ht="20.25" customHeight="1" x14ac:dyDescent="0.2">
      <c r="B22" s="29" t="s">
        <v>178</v>
      </c>
    </row>
    <row r="23" spans="2:33" s="6" customFormat="1" ht="18" x14ac:dyDescent="0.2">
      <c r="B23" s="317" t="s">
        <v>202</v>
      </c>
      <c r="C23" s="317"/>
      <c r="D23" s="317"/>
      <c r="E23" s="317"/>
      <c r="F23" s="317"/>
      <c r="G23" s="317"/>
      <c r="H23" s="317"/>
      <c r="I23" s="317"/>
      <c r="J23" s="317"/>
      <c r="K23" s="317"/>
      <c r="L23" s="317"/>
      <c r="M23" s="317"/>
      <c r="N23" s="317"/>
      <c r="O23" s="317"/>
      <c r="P23" s="317"/>
      <c r="Q23" s="317"/>
      <c r="R23" s="317"/>
      <c r="S23" s="317"/>
      <c r="T23" s="317"/>
      <c r="U23" s="317"/>
      <c r="V23" s="317"/>
      <c r="W23" s="317"/>
      <c r="X23" s="317"/>
      <c r="Y23" s="14"/>
      <c r="AC23" s="15"/>
      <c r="AD23" s="16"/>
    </row>
    <row r="24" spans="2:33" s="3" customFormat="1" ht="18" x14ac:dyDescent="0.2">
      <c r="B24" s="13" t="s">
        <v>37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13"/>
      <c r="X24" s="4"/>
      <c r="AC24" s="15"/>
      <c r="AD24" s="16"/>
    </row>
    <row r="25" spans="2:33" s="62" customFormat="1" ht="18" x14ac:dyDescent="0.2">
      <c r="B25" s="313" t="s">
        <v>164</v>
      </c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13"/>
      <c r="AC25" s="15"/>
      <c r="AD25" s="16"/>
    </row>
    <row r="26" spans="2:33" s="6" customFormat="1" ht="30" customHeight="1" x14ac:dyDescent="0.2">
      <c r="B26" s="313">
        <v>2019</v>
      </c>
      <c r="C26" s="313"/>
      <c r="D26" s="313"/>
      <c r="E26" s="313"/>
      <c r="F26" s="313"/>
      <c r="G26" s="313"/>
      <c r="H26" s="313"/>
      <c r="I26" s="313"/>
      <c r="J26" s="313"/>
      <c r="K26" s="313"/>
      <c r="L26" s="313"/>
      <c r="M26" s="313"/>
      <c r="N26" s="313"/>
      <c r="O26" s="313"/>
      <c r="P26" s="313"/>
      <c r="Q26" s="313"/>
      <c r="R26" s="313"/>
      <c r="S26" s="313"/>
      <c r="T26" s="313"/>
      <c r="U26" s="313"/>
      <c r="V26" s="313"/>
      <c r="W26" s="313"/>
      <c r="X26" s="313"/>
      <c r="AC26" s="17"/>
      <c r="AD26" s="16"/>
    </row>
    <row r="27" spans="2:33" s="62" customFormat="1" ht="26.25" customHeight="1" thickBot="1" x14ac:dyDescent="0.25">
      <c r="B27" s="314" t="s">
        <v>0</v>
      </c>
      <c r="C27" s="315" t="s">
        <v>19</v>
      </c>
      <c r="D27" s="315"/>
      <c r="E27" s="315"/>
      <c r="F27" s="315"/>
      <c r="G27" s="315"/>
      <c r="H27" s="315"/>
      <c r="I27" s="315"/>
      <c r="J27" s="315"/>
      <c r="K27" s="315"/>
      <c r="L27" s="315"/>
      <c r="M27" s="315"/>
      <c r="N27" s="315"/>
      <c r="O27" s="315"/>
      <c r="P27" s="315"/>
      <c r="Q27" s="315"/>
      <c r="R27" s="315"/>
      <c r="S27" s="314" t="s">
        <v>1</v>
      </c>
      <c r="T27" s="314"/>
      <c r="AC27" s="17"/>
      <c r="AD27" s="16"/>
    </row>
    <row r="28" spans="2:33" s="62" customFormat="1" ht="37.5" customHeight="1" thickBot="1" x14ac:dyDescent="0.25">
      <c r="B28" s="314"/>
      <c r="C28" s="316" t="s">
        <v>25</v>
      </c>
      <c r="D28" s="316"/>
      <c r="E28" s="316" t="s">
        <v>18</v>
      </c>
      <c r="F28" s="316"/>
      <c r="G28" s="316" t="s">
        <v>26</v>
      </c>
      <c r="H28" s="316"/>
      <c r="I28" s="316" t="s">
        <v>24</v>
      </c>
      <c r="J28" s="316"/>
      <c r="K28" s="316" t="s">
        <v>38</v>
      </c>
      <c r="L28" s="316"/>
      <c r="M28" s="316" t="s">
        <v>49</v>
      </c>
      <c r="N28" s="316"/>
      <c r="O28" s="316" t="s">
        <v>14</v>
      </c>
      <c r="P28" s="316"/>
      <c r="Q28" s="316" t="s">
        <v>21</v>
      </c>
      <c r="R28" s="316"/>
      <c r="S28" s="314"/>
      <c r="T28" s="314"/>
    </row>
    <row r="29" spans="2:33" s="62" customFormat="1" ht="9" customHeight="1" x14ac:dyDescent="0.2">
      <c r="B29" s="135"/>
      <c r="C29" s="137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9"/>
      <c r="S29" s="145"/>
      <c r="T29" s="146"/>
    </row>
    <row r="30" spans="2:33" s="62" customFormat="1" ht="20.100000000000001" customHeight="1" x14ac:dyDescent="0.2">
      <c r="B30" s="136" t="s">
        <v>2</v>
      </c>
      <c r="C30" s="140">
        <v>3</v>
      </c>
      <c r="D30" s="99"/>
      <c r="E30" s="100">
        <v>3</v>
      </c>
      <c r="F30" s="99"/>
      <c r="G30" s="100">
        <v>1</v>
      </c>
      <c r="H30" s="99"/>
      <c r="I30" s="100">
        <v>12</v>
      </c>
      <c r="J30" s="99"/>
      <c r="K30" s="100">
        <v>27</v>
      </c>
      <c r="L30" s="99"/>
      <c r="M30" s="100">
        <v>0</v>
      </c>
      <c r="N30" s="99"/>
      <c r="O30" s="100">
        <v>30</v>
      </c>
      <c r="P30" s="99"/>
      <c r="Q30" s="100">
        <v>0</v>
      </c>
      <c r="R30" s="141"/>
      <c r="S30" s="147">
        <f>SUM(C30:Q30)</f>
        <v>76</v>
      </c>
      <c r="T30" s="148"/>
    </row>
    <row r="31" spans="2:33" s="62" customFormat="1" ht="20.100000000000001" customHeight="1" x14ac:dyDescent="0.2">
      <c r="B31" s="136" t="s">
        <v>3</v>
      </c>
      <c r="C31" s="140">
        <v>2</v>
      </c>
      <c r="D31" s="99"/>
      <c r="E31" s="100">
        <v>4</v>
      </c>
      <c r="F31" s="99"/>
      <c r="G31" s="100">
        <v>6</v>
      </c>
      <c r="H31" s="99"/>
      <c r="I31" s="100">
        <v>10</v>
      </c>
      <c r="J31" s="99"/>
      <c r="K31" s="100">
        <v>33</v>
      </c>
      <c r="L31" s="99"/>
      <c r="M31" s="100">
        <v>0</v>
      </c>
      <c r="N31" s="99"/>
      <c r="O31" s="100">
        <v>30</v>
      </c>
      <c r="P31" s="99"/>
      <c r="Q31" s="100">
        <v>3</v>
      </c>
      <c r="R31" s="141"/>
      <c r="S31" s="147">
        <f t="shared" ref="S31:S41" si="2">SUM(C31:Q31)</f>
        <v>88</v>
      </c>
      <c r="T31" s="148"/>
    </row>
    <row r="32" spans="2:33" s="62" customFormat="1" ht="20.100000000000001" customHeight="1" x14ac:dyDescent="0.2">
      <c r="B32" s="136" t="s">
        <v>4</v>
      </c>
      <c r="C32" s="140">
        <v>3</v>
      </c>
      <c r="D32" s="99"/>
      <c r="E32" s="100">
        <v>5</v>
      </c>
      <c r="F32" s="99"/>
      <c r="G32" s="100">
        <v>5</v>
      </c>
      <c r="H32" s="99"/>
      <c r="I32" s="100">
        <v>12</v>
      </c>
      <c r="J32" s="99"/>
      <c r="K32" s="100">
        <v>1</v>
      </c>
      <c r="L32" s="99"/>
      <c r="M32" s="100">
        <v>0</v>
      </c>
      <c r="N32" s="99"/>
      <c r="O32" s="100">
        <v>30</v>
      </c>
      <c r="P32" s="99"/>
      <c r="Q32" s="100">
        <v>12</v>
      </c>
      <c r="R32" s="141"/>
      <c r="S32" s="147">
        <f t="shared" si="2"/>
        <v>68</v>
      </c>
      <c r="T32" s="148"/>
    </row>
    <row r="33" spans="1:24" s="62" customFormat="1" ht="20.100000000000001" customHeight="1" x14ac:dyDescent="0.2">
      <c r="B33" s="136" t="s">
        <v>5</v>
      </c>
      <c r="C33" s="140">
        <v>1</v>
      </c>
      <c r="D33" s="99"/>
      <c r="E33" s="100">
        <v>2</v>
      </c>
      <c r="F33" s="99"/>
      <c r="G33" s="100">
        <v>6</v>
      </c>
      <c r="H33" s="99"/>
      <c r="I33" s="100">
        <v>12</v>
      </c>
      <c r="J33" s="99"/>
      <c r="K33" s="100">
        <v>14</v>
      </c>
      <c r="L33" s="99"/>
      <c r="M33" s="100">
        <v>0</v>
      </c>
      <c r="N33" s="99"/>
      <c r="O33" s="100">
        <v>30</v>
      </c>
      <c r="P33" s="99"/>
      <c r="Q33" s="100">
        <v>8</v>
      </c>
      <c r="R33" s="141"/>
      <c r="S33" s="147">
        <f t="shared" si="2"/>
        <v>73</v>
      </c>
      <c r="T33" s="148"/>
    </row>
    <row r="34" spans="1:24" s="62" customFormat="1" ht="20.100000000000001" customHeight="1" x14ac:dyDescent="0.2">
      <c r="B34" s="136" t="s">
        <v>6</v>
      </c>
      <c r="C34" s="140">
        <v>1</v>
      </c>
      <c r="D34" s="99"/>
      <c r="E34" s="100">
        <v>2</v>
      </c>
      <c r="F34" s="99"/>
      <c r="G34" s="100">
        <v>15</v>
      </c>
      <c r="H34" s="99"/>
      <c r="I34" s="100">
        <v>12</v>
      </c>
      <c r="J34" s="99"/>
      <c r="K34" s="100">
        <v>20</v>
      </c>
      <c r="L34" s="99"/>
      <c r="M34" s="100">
        <v>0</v>
      </c>
      <c r="N34" s="99"/>
      <c r="O34" s="100">
        <v>18</v>
      </c>
      <c r="P34" s="99"/>
      <c r="Q34" s="100">
        <v>8</v>
      </c>
      <c r="R34" s="141"/>
      <c r="S34" s="147">
        <f t="shared" si="2"/>
        <v>76</v>
      </c>
      <c r="T34" s="148"/>
    </row>
    <row r="35" spans="1:24" s="62" customFormat="1" ht="20.100000000000001" customHeight="1" x14ac:dyDescent="0.2">
      <c r="B35" s="136" t="s">
        <v>7</v>
      </c>
      <c r="C35" s="140">
        <v>1</v>
      </c>
      <c r="D35" s="99"/>
      <c r="E35" s="100">
        <v>4</v>
      </c>
      <c r="F35" s="99"/>
      <c r="G35" s="100">
        <v>12</v>
      </c>
      <c r="H35" s="99"/>
      <c r="I35" s="100">
        <v>12</v>
      </c>
      <c r="J35" s="99"/>
      <c r="K35" s="100">
        <v>120</v>
      </c>
      <c r="L35" s="99"/>
      <c r="M35" s="100">
        <v>0</v>
      </c>
      <c r="N35" s="99"/>
      <c r="O35" s="100">
        <v>43</v>
      </c>
      <c r="P35" s="99"/>
      <c r="Q35" s="100">
        <v>13</v>
      </c>
      <c r="R35" s="141"/>
      <c r="S35" s="147">
        <f t="shared" si="2"/>
        <v>205</v>
      </c>
      <c r="T35" s="148"/>
    </row>
    <row r="36" spans="1:24" s="62" customFormat="1" ht="20.100000000000001" customHeight="1" x14ac:dyDescent="0.2">
      <c r="B36" s="136" t="s">
        <v>8</v>
      </c>
      <c r="C36" s="140">
        <v>2</v>
      </c>
      <c r="D36" s="99"/>
      <c r="E36" s="100">
        <v>5</v>
      </c>
      <c r="F36" s="99"/>
      <c r="G36" s="100">
        <v>30</v>
      </c>
      <c r="H36" s="99"/>
      <c r="I36" s="100">
        <v>12</v>
      </c>
      <c r="J36" s="99"/>
      <c r="K36" s="100">
        <v>17</v>
      </c>
      <c r="L36" s="99"/>
      <c r="M36" s="100">
        <v>0</v>
      </c>
      <c r="N36" s="99"/>
      <c r="O36" s="100">
        <v>50</v>
      </c>
      <c r="P36" s="99"/>
      <c r="Q36" s="100">
        <v>19</v>
      </c>
      <c r="R36" s="141"/>
      <c r="S36" s="147">
        <f t="shared" si="2"/>
        <v>135</v>
      </c>
      <c r="T36" s="148"/>
    </row>
    <row r="37" spans="1:24" s="62" customFormat="1" ht="20.100000000000001" customHeight="1" x14ac:dyDescent="0.2">
      <c r="B37" s="136" t="s">
        <v>9</v>
      </c>
      <c r="C37" s="140">
        <v>4</v>
      </c>
      <c r="D37" s="99"/>
      <c r="E37" s="100">
        <v>4</v>
      </c>
      <c r="F37" s="99"/>
      <c r="G37" s="100">
        <v>30</v>
      </c>
      <c r="H37" s="99"/>
      <c r="I37" s="100">
        <v>12</v>
      </c>
      <c r="J37" s="99"/>
      <c r="K37" s="100">
        <v>31</v>
      </c>
      <c r="L37" s="99"/>
      <c r="M37" s="100">
        <v>0</v>
      </c>
      <c r="N37" s="99"/>
      <c r="O37" s="100">
        <v>25</v>
      </c>
      <c r="P37" s="99"/>
      <c r="Q37" s="100">
        <v>15</v>
      </c>
      <c r="R37" s="141"/>
      <c r="S37" s="147">
        <f t="shared" si="2"/>
        <v>121</v>
      </c>
      <c r="T37" s="148"/>
    </row>
    <row r="38" spans="1:24" s="62" customFormat="1" ht="20.100000000000001" customHeight="1" x14ac:dyDescent="0.2">
      <c r="B38" s="136" t="s">
        <v>10</v>
      </c>
      <c r="C38" s="140">
        <v>5</v>
      </c>
      <c r="D38" s="99"/>
      <c r="E38" s="100">
        <v>3</v>
      </c>
      <c r="F38" s="99"/>
      <c r="G38" s="100">
        <v>23</v>
      </c>
      <c r="H38" s="99"/>
      <c r="I38" s="100">
        <v>12</v>
      </c>
      <c r="J38" s="99"/>
      <c r="K38" s="100">
        <v>21</v>
      </c>
      <c r="L38" s="99"/>
      <c r="M38" s="100">
        <v>0</v>
      </c>
      <c r="N38" s="99"/>
      <c r="O38" s="100">
        <v>25</v>
      </c>
      <c r="P38" s="99"/>
      <c r="Q38" s="100">
        <v>14</v>
      </c>
      <c r="R38" s="141"/>
      <c r="S38" s="147">
        <f t="shared" si="2"/>
        <v>103</v>
      </c>
      <c r="T38" s="148"/>
    </row>
    <row r="39" spans="1:24" s="62" customFormat="1" ht="20.100000000000001" customHeight="1" x14ac:dyDescent="0.2">
      <c r="B39" s="136" t="s">
        <v>11</v>
      </c>
      <c r="C39" s="140">
        <v>4</v>
      </c>
      <c r="D39" s="99"/>
      <c r="E39" s="100">
        <v>5</v>
      </c>
      <c r="F39" s="99"/>
      <c r="G39" s="100">
        <v>10</v>
      </c>
      <c r="H39" s="99"/>
      <c r="I39" s="100">
        <v>10</v>
      </c>
      <c r="J39" s="99"/>
      <c r="K39" s="100">
        <v>33</v>
      </c>
      <c r="L39" s="99"/>
      <c r="M39" s="100">
        <v>0</v>
      </c>
      <c r="N39" s="99"/>
      <c r="O39" s="100">
        <v>50</v>
      </c>
      <c r="P39" s="99"/>
      <c r="Q39" s="100">
        <v>19</v>
      </c>
      <c r="R39" s="141"/>
      <c r="S39" s="147">
        <f t="shared" si="2"/>
        <v>131</v>
      </c>
      <c r="T39" s="148"/>
    </row>
    <row r="40" spans="1:24" s="62" customFormat="1" ht="20.100000000000001" customHeight="1" x14ac:dyDescent="0.2">
      <c r="B40" s="136" t="s">
        <v>12</v>
      </c>
      <c r="C40" s="140">
        <v>1</v>
      </c>
      <c r="D40" s="99"/>
      <c r="E40" s="100">
        <v>4</v>
      </c>
      <c r="F40" s="99"/>
      <c r="G40" s="100">
        <v>12</v>
      </c>
      <c r="H40" s="99"/>
      <c r="I40" s="100">
        <v>0</v>
      </c>
      <c r="J40" s="99"/>
      <c r="K40" s="100">
        <v>149</v>
      </c>
      <c r="L40" s="99"/>
      <c r="M40" s="100">
        <v>0</v>
      </c>
      <c r="N40" s="99"/>
      <c r="O40" s="100">
        <v>0</v>
      </c>
      <c r="P40" s="99"/>
      <c r="Q40" s="100">
        <v>12</v>
      </c>
      <c r="R40" s="141"/>
      <c r="S40" s="147">
        <f t="shared" si="2"/>
        <v>178</v>
      </c>
      <c r="T40" s="148"/>
    </row>
    <row r="41" spans="1:24" s="62" customFormat="1" ht="20.100000000000001" customHeight="1" x14ac:dyDescent="0.2">
      <c r="B41" s="136" t="s">
        <v>13</v>
      </c>
      <c r="C41" s="140">
        <v>4</v>
      </c>
      <c r="D41" s="99"/>
      <c r="E41" s="100">
        <v>3</v>
      </c>
      <c r="F41" s="99"/>
      <c r="G41" s="100">
        <v>22</v>
      </c>
      <c r="H41" s="99"/>
      <c r="I41" s="100">
        <v>0</v>
      </c>
      <c r="J41" s="99"/>
      <c r="K41" s="100">
        <v>19</v>
      </c>
      <c r="L41" s="99"/>
      <c r="M41" s="100">
        <v>0</v>
      </c>
      <c r="N41" s="99"/>
      <c r="O41" s="100">
        <v>55</v>
      </c>
      <c r="P41" s="99"/>
      <c r="Q41" s="100">
        <v>5</v>
      </c>
      <c r="R41" s="141"/>
      <c r="S41" s="147">
        <f t="shared" si="2"/>
        <v>108</v>
      </c>
      <c r="T41" s="148"/>
    </row>
    <row r="42" spans="1:24" s="62" customFormat="1" ht="10.5" customHeight="1" thickBot="1" x14ac:dyDescent="0.25">
      <c r="B42" s="136"/>
      <c r="C42" s="142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4"/>
      <c r="S42" s="149"/>
      <c r="T42" s="150"/>
    </row>
    <row r="43" spans="1:24" s="62" customFormat="1" ht="29.25" customHeight="1" x14ac:dyDescent="0.2">
      <c r="B43" s="130" t="s">
        <v>1</v>
      </c>
      <c r="C43" s="151">
        <f>SUM(C30:C42)</f>
        <v>31</v>
      </c>
      <c r="D43" s="152"/>
      <c r="E43" s="152">
        <f>SUM(E30:E42)</f>
        <v>44</v>
      </c>
      <c r="F43" s="152"/>
      <c r="G43" s="152">
        <f>SUM(G30:G42)</f>
        <v>172</v>
      </c>
      <c r="H43" s="152"/>
      <c r="I43" s="152">
        <f>SUM(I30:I42)</f>
        <v>116</v>
      </c>
      <c r="J43" s="152"/>
      <c r="K43" s="152">
        <f>SUM(K30:K42)</f>
        <v>485</v>
      </c>
      <c r="L43" s="152"/>
      <c r="M43" s="152">
        <f>SUM(M30:M42)</f>
        <v>0</v>
      </c>
      <c r="N43" s="152"/>
      <c r="O43" s="152">
        <f>SUM(O30:O42)</f>
        <v>386</v>
      </c>
      <c r="P43" s="152"/>
      <c r="Q43" s="152">
        <f>SUM(Q30:Q42)</f>
        <v>128</v>
      </c>
      <c r="R43" s="153"/>
      <c r="S43" s="131">
        <f>SUM(S30:S42)</f>
        <v>1362</v>
      </c>
      <c r="T43" s="131"/>
      <c r="U43" s="62">
        <f>SUM(C43:Q43)</f>
        <v>1362</v>
      </c>
    </row>
    <row r="44" spans="1:24" s="7" customFormat="1" ht="6" customHeight="1" x14ac:dyDescent="0.2">
      <c r="B44" s="9"/>
      <c r="C44" s="9"/>
      <c r="D44" s="9"/>
      <c r="E44" s="10"/>
      <c r="F44" s="10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11"/>
      <c r="W44" s="10"/>
      <c r="X44" s="9"/>
    </row>
    <row r="45" spans="1:24" ht="21.75" customHeight="1" x14ac:dyDescent="0.2">
      <c r="B45" s="29" t="s">
        <v>189</v>
      </c>
    </row>
    <row r="46" spans="1:24" ht="21.75" customHeight="1" x14ac:dyDescent="0.2">
      <c r="B46" s="29" t="s">
        <v>190</v>
      </c>
    </row>
    <row r="47" spans="1:24" ht="21.75" customHeight="1" x14ac:dyDescent="0.2">
      <c r="B47" s="29" t="s">
        <v>178</v>
      </c>
    </row>
    <row r="48" spans="1:24" x14ac:dyDescent="0.2">
      <c r="A48" s="12"/>
    </row>
    <row r="50" spans="2:2" ht="99.75" customHeight="1" x14ac:dyDescent="0.2"/>
    <row r="57" spans="2:2" x14ac:dyDescent="0.2">
      <c r="B57" s="8"/>
    </row>
  </sheetData>
  <mergeCells count="27">
    <mergeCell ref="U23:X23"/>
    <mergeCell ref="B27:B28"/>
    <mergeCell ref="B25:T25"/>
    <mergeCell ref="U25:X25"/>
    <mergeCell ref="B26:T26"/>
    <mergeCell ref="U26:X26"/>
    <mergeCell ref="S27:T28"/>
    <mergeCell ref="E28:F28"/>
    <mergeCell ref="Q28:R28"/>
    <mergeCell ref="C27:R27"/>
    <mergeCell ref="G28:H28"/>
    <mergeCell ref="M28:N28"/>
    <mergeCell ref="O28:P28"/>
    <mergeCell ref="C28:D28"/>
    <mergeCell ref="I28:J28"/>
    <mergeCell ref="B2:T2"/>
    <mergeCell ref="B4:T4"/>
    <mergeCell ref="B5:T5"/>
    <mergeCell ref="K28:L28"/>
    <mergeCell ref="B23:T23"/>
    <mergeCell ref="U5:X5"/>
    <mergeCell ref="B6:B7"/>
    <mergeCell ref="C6:H6"/>
    <mergeCell ref="C7:D7"/>
    <mergeCell ref="E7:F7"/>
    <mergeCell ref="G7:H7"/>
    <mergeCell ref="I6:J7"/>
  </mergeCells>
  <phoneticPr fontId="6" type="noConversion"/>
  <printOptions horizontalCentered="1" verticalCentered="1"/>
  <pageMargins left="0" right="0" top="0" bottom="0" header="0" footer="0"/>
  <pageSetup paperSize="9" scale="53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9"/>
  <sheetViews>
    <sheetView showGridLines="0" tabSelected="1" view="pageBreakPreview" topLeftCell="A22" zoomScale="70" zoomScaleNormal="100" zoomScaleSheetLayoutView="70" workbookViewId="0">
      <selection activeCell="B24" sqref="B24"/>
    </sheetView>
  </sheetViews>
  <sheetFormatPr baseColWidth="10" defaultRowHeight="12.75" x14ac:dyDescent="0.2"/>
  <cols>
    <col min="1" max="1" width="30.28515625" customWidth="1"/>
    <col min="2" max="2" width="18.5703125" customWidth="1"/>
    <col min="3" max="3" width="4.7109375" customWidth="1"/>
    <col min="4" max="4" width="14.7109375" customWidth="1"/>
    <col min="5" max="5" width="4.7109375" customWidth="1"/>
    <col min="6" max="6" width="16.7109375" customWidth="1"/>
    <col min="7" max="7" width="4.7109375" customWidth="1"/>
    <col min="8" max="8" width="17.85546875" customWidth="1"/>
    <col min="9" max="9" width="4.7109375" customWidth="1"/>
    <col min="10" max="10" width="22.28515625" customWidth="1"/>
    <col min="11" max="11" width="4.7109375" customWidth="1"/>
    <col min="12" max="12" width="11.85546875" customWidth="1"/>
    <col min="13" max="13" width="4.7109375" customWidth="1"/>
    <col min="15" max="15" width="4.7109375" customWidth="1"/>
    <col min="17" max="17" width="4.7109375" customWidth="1"/>
    <col min="18" max="18" width="15.7109375" customWidth="1"/>
    <col min="19" max="19" width="4.7109375" customWidth="1"/>
  </cols>
  <sheetData>
    <row r="1" spans="1:30" ht="18" x14ac:dyDescent="0.2">
      <c r="A1" s="317" t="s">
        <v>196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</row>
    <row r="2" spans="1:30" ht="18" x14ac:dyDescent="0.2">
      <c r="A2" s="13" t="s">
        <v>37</v>
      </c>
      <c r="B2" s="3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30" ht="18" x14ac:dyDescent="0.2">
      <c r="A3" s="313" t="s">
        <v>152</v>
      </c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  <c r="S3" s="313"/>
    </row>
    <row r="4" spans="1:30" ht="35.1" customHeight="1" thickBot="1" x14ac:dyDescent="0.25">
      <c r="A4" s="313">
        <v>2019</v>
      </c>
      <c r="B4" s="313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3"/>
      <c r="O4" s="313"/>
      <c r="P4" s="313"/>
      <c r="Q4" s="313"/>
      <c r="R4" s="313"/>
      <c r="S4" s="313"/>
    </row>
    <row r="5" spans="1:30" ht="23.25" customHeight="1" thickBot="1" x14ac:dyDescent="0.25">
      <c r="A5" s="314" t="s">
        <v>19</v>
      </c>
      <c r="B5" s="315" t="s">
        <v>146</v>
      </c>
      <c r="C5" s="315"/>
      <c r="D5" s="315"/>
      <c r="E5" s="315"/>
      <c r="F5" s="315"/>
      <c r="G5" s="315"/>
      <c r="H5" s="314" t="s">
        <v>1</v>
      </c>
      <c r="I5" s="314"/>
      <c r="J5" s="62"/>
      <c r="K5" s="62"/>
      <c r="L5" s="62"/>
      <c r="M5" s="62"/>
      <c r="N5" s="62"/>
      <c r="O5" s="62"/>
      <c r="P5" s="62"/>
      <c r="Q5" s="62"/>
      <c r="R5" s="62"/>
      <c r="S5" s="62"/>
      <c r="Y5" s="86"/>
      <c r="Z5" s="87" t="s">
        <v>147</v>
      </c>
      <c r="AA5" s="88" t="s">
        <v>148</v>
      </c>
      <c r="AB5" s="89" t="s">
        <v>149</v>
      </c>
      <c r="AC5" s="86"/>
      <c r="AD5" s="86"/>
    </row>
    <row r="6" spans="1:30" ht="35.25" customHeight="1" thickBot="1" x14ac:dyDescent="0.25">
      <c r="A6" s="314"/>
      <c r="B6" s="318" t="s">
        <v>147</v>
      </c>
      <c r="C6" s="318"/>
      <c r="D6" s="318" t="s">
        <v>166</v>
      </c>
      <c r="E6" s="318"/>
      <c r="F6" s="318" t="s">
        <v>151</v>
      </c>
      <c r="G6" s="318"/>
      <c r="H6" s="314"/>
      <c r="I6" s="314"/>
      <c r="J6" s="62"/>
      <c r="K6" s="62"/>
      <c r="L6" s="62"/>
      <c r="M6" s="62"/>
      <c r="N6" s="62"/>
      <c r="O6" s="62"/>
      <c r="P6" s="62"/>
      <c r="Q6" s="62"/>
      <c r="R6" s="62"/>
      <c r="S6" s="62"/>
      <c r="Y6" s="90" t="s">
        <v>25</v>
      </c>
      <c r="Z6" s="97">
        <v>0</v>
      </c>
      <c r="AA6" s="95">
        <v>97</v>
      </c>
      <c r="AB6" s="96">
        <v>8</v>
      </c>
      <c r="AC6" s="94">
        <f>SUM(Z6:AB6)</f>
        <v>105</v>
      </c>
      <c r="AD6" s="86"/>
    </row>
    <row r="7" spans="1:30" ht="7.5" customHeight="1" x14ac:dyDescent="0.2">
      <c r="A7" s="133"/>
      <c r="B7" s="184"/>
      <c r="C7" s="125"/>
      <c r="D7" s="125"/>
      <c r="E7" s="125"/>
      <c r="F7" s="125"/>
      <c r="G7" s="125"/>
      <c r="H7" s="187"/>
      <c r="I7" s="188"/>
      <c r="J7" s="62"/>
      <c r="K7" s="62"/>
      <c r="L7" s="62"/>
      <c r="M7" s="62"/>
      <c r="N7" s="62"/>
      <c r="O7" s="62"/>
      <c r="P7" s="62"/>
      <c r="Q7" s="62"/>
      <c r="R7" s="62"/>
      <c r="S7" s="62"/>
      <c r="Y7" s="90" t="s">
        <v>24</v>
      </c>
      <c r="Z7" s="91">
        <v>969</v>
      </c>
      <c r="AA7" s="92">
        <v>198</v>
      </c>
      <c r="AB7" s="93">
        <v>82</v>
      </c>
      <c r="AC7" s="94">
        <f t="shared" ref="AC7:AC10" si="0">SUM(Z7:AB7)</f>
        <v>1249</v>
      </c>
      <c r="AD7" s="86"/>
    </row>
    <row r="8" spans="1:30" ht="20.100000000000001" customHeight="1" x14ac:dyDescent="0.2">
      <c r="A8" s="134" t="s">
        <v>25</v>
      </c>
      <c r="B8" s="169">
        <v>0</v>
      </c>
      <c r="C8" s="127"/>
      <c r="D8" s="128">
        <v>97</v>
      </c>
      <c r="E8" s="128"/>
      <c r="F8" s="128">
        <v>8</v>
      </c>
      <c r="G8" s="128"/>
      <c r="H8" s="166">
        <f t="shared" ref="H8:H15" si="1">SUM(B8:F8)</f>
        <v>105</v>
      </c>
      <c r="I8" s="189"/>
      <c r="J8" s="62"/>
      <c r="K8" s="62"/>
      <c r="L8" s="62"/>
      <c r="M8" s="62"/>
      <c r="N8" s="62"/>
      <c r="O8" s="62"/>
      <c r="P8" s="62"/>
      <c r="Q8" s="62"/>
      <c r="R8" s="62"/>
      <c r="S8" s="62"/>
      <c r="Y8" s="90" t="s">
        <v>26</v>
      </c>
      <c r="Z8" s="97">
        <v>0</v>
      </c>
      <c r="AA8" s="95">
        <v>1296</v>
      </c>
      <c r="AB8" s="96">
        <v>0</v>
      </c>
      <c r="AC8" s="94">
        <f>SUM(Z8:AB8)</f>
        <v>1296</v>
      </c>
      <c r="AD8" s="86"/>
    </row>
    <row r="9" spans="1:30" ht="20.100000000000001" customHeight="1" x14ac:dyDescent="0.2">
      <c r="A9" s="134" t="s">
        <v>18</v>
      </c>
      <c r="B9" s="169">
        <v>0</v>
      </c>
      <c r="C9" s="128"/>
      <c r="D9" s="128">
        <v>69</v>
      </c>
      <c r="E9" s="128"/>
      <c r="F9" s="128">
        <v>0</v>
      </c>
      <c r="G9" s="128"/>
      <c r="H9" s="166">
        <f t="shared" si="1"/>
        <v>69</v>
      </c>
      <c r="I9" s="189"/>
      <c r="J9" s="62"/>
      <c r="K9" s="62"/>
      <c r="L9" s="62"/>
      <c r="M9" s="62"/>
      <c r="N9" s="62"/>
      <c r="O9" s="62"/>
      <c r="P9" s="62"/>
      <c r="Q9" s="62"/>
      <c r="R9" s="62"/>
      <c r="S9" s="62"/>
      <c r="Y9" s="90" t="s">
        <v>38</v>
      </c>
      <c r="Z9" s="91">
        <v>106</v>
      </c>
      <c r="AA9" s="95">
        <v>7793</v>
      </c>
      <c r="AB9" s="96">
        <v>59</v>
      </c>
      <c r="AC9" s="94">
        <f t="shared" si="0"/>
        <v>7958</v>
      </c>
      <c r="AD9" s="86"/>
    </row>
    <row r="10" spans="1:30" ht="20.100000000000001" customHeight="1" x14ac:dyDescent="0.2">
      <c r="A10" s="134" t="s">
        <v>26</v>
      </c>
      <c r="B10" s="169">
        <v>0</v>
      </c>
      <c r="C10" s="128"/>
      <c r="D10" s="128">
        <v>1296</v>
      </c>
      <c r="E10" s="128"/>
      <c r="F10" s="128">
        <v>0</v>
      </c>
      <c r="G10" s="128"/>
      <c r="H10" s="166">
        <f t="shared" si="1"/>
        <v>1296</v>
      </c>
      <c r="I10" s="189"/>
      <c r="J10" s="62"/>
      <c r="K10" s="62"/>
      <c r="L10" s="62"/>
      <c r="M10" s="62"/>
      <c r="N10" s="62"/>
      <c r="O10" s="62"/>
      <c r="P10" s="62"/>
      <c r="Q10" s="62"/>
      <c r="R10" s="62"/>
      <c r="S10" s="62"/>
      <c r="Y10" s="90" t="s">
        <v>14</v>
      </c>
      <c r="Z10" s="97">
        <v>0</v>
      </c>
      <c r="AA10" s="95">
        <v>937</v>
      </c>
      <c r="AB10" s="96">
        <v>0</v>
      </c>
      <c r="AC10" s="94">
        <f t="shared" si="0"/>
        <v>937</v>
      </c>
      <c r="AD10" s="86"/>
    </row>
    <row r="11" spans="1:30" ht="20.100000000000001" customHeight="1" x14ac:dyDescent="0.2">
      <c r="A11" s="134" t="s">
        <v>24</v>
      </c>
      <c r="B11" s="185">
        <v>969</v>
      </c>
      <c r="C11" s="128"/>
      <c r="D11" s="127">
        <v>198</v>
      </c>
      <c r="E11" s="127"/>
      <c r="F11" s="127">
        <v>82</v>
      </c>
      <c r="G11" s="127"/>
      <c r="H11" s="166">
        <f t="shared" si="1"/>
        <v>1249</v>
      </c>
      <c r="I11" s="189"/>
      <c r="J11" s="62"/>
      <c r="K11" s="62"/>
      <c r="L11" s="62"/>
      <c r="M11" s="62"/>
      <c r="N11" s="62"/>
      <c r="O11" s="62"/>
      <c r="P11" s="62"/>
      <c r="Q11" s="62"/>
      <c r="R11" s="62"/>
      <c r="S11" s="62"/>
      <c r="Y11" s="86" t="s">
        <v>150</v>
      </c>
      <c r="Z11" s="97">
        <v>0</v>
      </c>
      <c r="AA11" s="98">
        <f ca="1">SUM(AA6:AA15)</f>
        <v>166</v>
      </c>
      <c r="AB11" s="98">
        <v>0</v>
      </c>
      <c r="AC11" s="98">
        <f>SUM(AC14:AC16)</f>
        <v>86</v>
      </c>
      <c r="AD11" s="86"/>
    </row>
    <row r="12" spans="1:30" ht="20.100000000000001" customHeight="1" x14ac:dyDescent="0.2">
      <c r="A12" s="134" t="s">
        <v>38</v>
      </c>
      <c r="B12" s="185">
        <v>106</v>
      </c>
      <c r="C12" s="128"/>
      <c r="D12" s="128">
        <v>7793</v>
      </c>
      <c r="E12" s="128"/>
      <c r="F12" s="128">
        <v>59</v>
      </c>
      <c r="G12" s="128"/>
      <c r="H12" s="166">
        <f t="shared" si="1"/>
        <v>7958</v>
      </c>
      <c r="I12" s="189"/>
      <c r="J12" s="62"/>
      <c r="K12" s="62"/>
      <c r="L12" s="62"/>
      <c r="M12" s="62"/>
      <c r="N12" s="62"/>
      <c r="O12" s="62"/>
      <c r="P12" s="62"/>
      <c r="Q12" s="62"/>
      <c r="R12" s="62"/>
      <c r="S12" s="62"/>
      <c r="Y12" s="86"/>
      <c r="Z12" s="86"/>
      <c r="AA12" s="86"/>
      <c r="AB12" s="86"/>
      <c r="AC12" s="86"/>
      <c r="AD12" s="86"/>
    </row>
    <row r="13" spans="1:30" ht="20.100000000000001" customHeight="1" x14ac:dyDescent="0.2">
      <c r="A13" s="134" t="s">
        <v>49</v>
      </c>
      <c r="B13" s="185">
        <v>0</v>
      </c>
      <c r="C13" s="128"/>
      <c r="D13" s="128">
        <v>0</v>
      </c>
      <c r="E13" s="128"/>
      <c r="F13" s="128">
        <v>0</v>
      </c>
      <c r="G13" s="128"/>
      <c r="H13" s="166">
        <f t="shared" si="1"/>
        <v>0</v>
      </c>
      <c r="I13" s="189"/>
      <c r="J13" s="62"/>
      <c r="K13" s="62"/>
      <c r="L13" s="62"/>
      <c r="M13" s="62"/>
      <c r="N13" s="62"/>
      <c r="O13" s="62"/>
      <c r="P13" s="62"/>
      <c r="Q13" s="62"/>
      <c r="R13" s="62"/>
      <c r="S13" s="62"/>
      <c r="Y13" s="86"/>
      <c r="Z13" s="86"/>
      <c r="AA13" s="86"/>
      <c r="AB13" s="86"/>
      <c r="AC13" s="86"/>
      <c r="AD13" s="86"/>
    </row>
    <row r="14" spans="1:30" ht="20.100000000000001" customHeight="1" x14ac:dyDescent="0.2">
      <c r="A14" s="134" t="s">
        <v>14</v>
      </c>
      <c r="B14" s="169">
        <v>0</v>
      </c>
      <c r="C14" s="127"/>
      <c r="D14" s="128">
        <v>937</v>
      </c>
      <c r="E14" s="128"/>
      <c r="F14" s="128">
        <v>0</v>
      </c>
      <c r="G14" s="128"/>
      <c r="H14" s="166">
        <f t="shared" si="1"/>
        <v>937</v>
      </c>
      <c r="I14" s="189"/>
      <c r="J14" s="62"/>
      <c r="K14" s="62"/>
      <c r="L14" s="62"/>
      <c r="M14" s="62"/>
      <c r="N14" s="62"/>
      <c r="O14" s="62"/>
      <c r="P14" s="62"/>
      <c r="Q14" s="62"/>
      <c r="R14" s="62"/>
      <c r="S14" s="62"/>
      <c r="Y14" s="90" t="s">
        <v>49</v>
      </c>
      <c r="Z14" s="97">
        <v>0</v>
      </c>
      <c r="AA14" s="95">
        <v>0</v>
      </c>
      <c r="AB14" s="96">
        <v>0</v>
      </c>
      <c r="AC14" s="94">
        <f>SUM(Z14:AB14)</f>
        <v>0</v>
      </c>
      <c r="AD14" s="86"/>
    </row>
    <row r="15" spans="1:30" ht="20.100000000000001" customHeight="1" x14ac:dyDescent="0.2">
      <c r="A15" s="134" t="s">
        <v>21</v>
      </c>
      <c r="B15" s="169">
        <v>0</v>
      </c>
      <c r="C15" s="127"/>
      <c r="D15" s="128">
        <v>17</v>
      </c>
      <c r="E15" s="128"/>
      <c r="F15" s="128">
        <v>0</v>
      </c>
      <c r="G15" s="128"/>
      <c r="H15" s="166">
        <f t="shared" si="1"/>
        <v>17</v>
      </c>
      <c r="I15" s="189"/>
      <c r="J15" s="62"/>
      <c r="K15" s="62"/>
      <c r="L15" s="62"/>
      <c r="M15" s="62"/>
      <c r="N15" s="62"/>
      <c r="O15" s="62"/>
      <c r="P15" s="62"/>
      <c r="Q15" s="62"/>
      <c r="R15" s="62"/>
      <c r="S15" s="62"/>
      <c r="Y15" s="90" t="s">
        <v>18</v>
      </c>
      <c r="Z15" s="97">
        <v>0</v>
      </c>
      <c r="AA15" s="95">
        <v>69</v>
      </c>
      <c r="AB15" s="96">
        <v>0</v>
      </c>
      <c r="AC15" s="94">
        <f>SUM(Z15:AB15)</f>
        <v>69</v>
      </c>
      <c r="AD15" s="86"/>
    </row>
    <row r="16" spans="1:30" ht="9.75" customHeight="1" thickBot="1" x14ac:dyDescent="0.25">
      <c r="A16" s="134"/>
      <c r="B16" s="186"/>
      <c r="C16" s="163"/>
      <c r="D16" s="163"/>
      <c r="E16" s="163"/>
      <c r="F16" s="163"/>
      <c r="G16" s="163"/>
      <c r="H16" s="190"/>
      <c r="I16" s="191"/>
      <c r="J16" s="62"/>
      <c r="K16" s="62"/>
      <c r="L16" s="62"/>
      <c r="M16" s="62"/>
      <c r="N16" s="62"/>
      <c r="O16" s="62"/>
      <c r="P16" s="62"/>
      <c r="Q16" s="62"/>
      <c r="R16" s="62"/>
      <c r="S16" s="62"/>
      <c r="Y16" s="90" t="s">
        <v>21</v>
      </c>
      <c r="Z16" s="97">
        <v>0</v>
      </c>
      <c r="AA16" s="95">
        <v>17</v>
      </c>
      <c r="AB16" s="96">
        <v>0</v>
      </c>
      <c r="AC16" s="94">
        <f>SUM(Z16:AB16)</f>
        <v>17</v>
      </c>
      <c r="AD16" s="86"/>
    </row>
    <row r="17" spans="1:30" ht="28.5" customHeight="1" x14ac:dyDescent="0.2">
      <c r="A17" s="130" t="s">
        <v>1</v>
      </c>
      <c r="B17" s="151">
        <f>SUM(B8:B16)</f>
        <v>1075</v>
      </c>
      <c r="C17" s="152"/>
      <c r="D17" s="152">
        <f>SUM(D8:D15)</f>
        <v>10407</v>
      </c>
      <c r="E17" s="152"/>
      <c r="F17" s="152">
        <f>SUM(F8:F15)</f>
        <v>149</v>
      </c>
      <c r="G17" s="153"/>
      <c r="H17" s="131">
        <f>SUM(H8:H15)</f>
        <v>11631</v>
      </c>
      <c r="I17" s="132"/>
      <c r="J17" s="62"/>
      <c r="K17" s="62"/>
      <c r="L17" s="62"/>
      <c r="M17" s="62"/>
      <c r="N17" s="62"/>
      <c r="O17" s="62"/>
      <c r="P17" s="62"/>
      <c r="Q17" s="62"/>
      <c r="R17" s="62"/>
      <c r="S17" s="62"/>
      <c r="Y17" s="86"/>
      <c r="Z17" s="98">
        <f>SUM(Z7:Z11)</f>
        <v>1075</v>
      </c>
      <c r="AA17" s="98">
        <f ca="1">SUM(AA7:AA11)</f>
        <v>10407</v>
      </c>
      <c r="AB17" s="98">
        <f>SUM(AB6:AB9)</f>
        <v>149</v>
      </c>
      <c r="AC17" s="98">
        <f>SUM(AC6:AC11)</f>
        <v>11631</v>
      </c>
      <c r="AD17" s="86"/>
    </row>
    <row r="18" spans="1:30" ht="6.75" customHeight="1" x14ac:dyDescent="0.2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Y18" s="86"/>
      <c r="Z18" s="86"/>
      <c r="AA18" s="86"/>
      <c r="AB18" s="86"/>
      <c r="AC18" s="86"/>
      <c r="AD18" s="86"/>
    </row>
    <row r="19" spans="1:30" ht="15" customHeight="1" x14ac:dyDescent="0.2">
      <c r="A19" s="84" t="s">
        <v>189</v>
      </c>
      <c r="T19" s="77"/>
    </row>
    <row r="20" spans="1:30" ht="15" customHeight="1" x14ac:dyDescent="0.2">
      <c r="A20" s="84" t="s">
        <v>191</v>
      </c>
      <c r="T20" s="77"/>
    </row>
    <row r="21" spans="1:30" ht="15" customHeight="1" x14ac:dyDescent="0.2">
      <c r="A21" s="84" t="s">
        <v>180</v>
      </c>
      <c r="T21" s="77"/>
    </row>
    <row r="22" spans="1:30" ht="24.75" customHeight="1" x14ac:dyDescent="0.2">
      <c r="A22" s="319" t="s">
        <v>192</v>
      </c>
      <c r="B22" s="319"/>
      <c r="C22" s="319"/>
      <c r="D22" s="319"/>
      <c r="E22" s="319"/>
      <c r="F22" s="319"/>
      <c r="G22" s="319"/>
      <c r="H22" s="319"/>
      <c r="I22" s="319"/>
      <c r="J22" s="63"/>
      <c r="K22" s="63"/>
      <c r="L22" s="63"/>
      <c r="M22" s="63"/>
      <c r="N22" s="63"/>
      <c r="O22" s="63"/>
      <c r="P22" s="63"/>
      <c r="Q22" s="63"/>
      <c r="R22" s="63"/>
      <c r="S22" s="62"/>
    </row>
    <row r="23" spans="1:30" ht="35.1" customHeight="1" x14ac:dyDescent="0.2">
      <c r="A23" s="317" t="s">
        <v>197</v>
      </c>
      <c r="B23" s="317"/>
      <c r="C23" s="317"/>
      <c r="D23" s="317"/>
      <c r="E23" s="317"/>
      <c r="F23" s="317"/>
      <c r="G23" s="317"/>
      <c r="H23" s="317"/>
      <c r="I23" s="317"/>
      <c r="J23" s="317"/>
      <c r="K23" s="317"/>
      <c r="L23" s="317"/>
      <c r="M23" s="317"/>
      <c r="N23" s="317"/>
      <c r="O23" s="317"/>
      <c r="P23" s="317"/>
      <c r="Q23" s="317"/>
      <c r="R23" s="317"/>
      <c r="S23" s="317"/>
    </row>
    <row r="24" spans="1:30" ht="35.1" customHeight="1" x14ac:dyDescent="0.2">
      <c r="A24" s="13" t="s">
        <v>37</v>
      </c>
      <c r="B24" s="3"/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30" ht="24.75" customHeight="1" x14ac:dyDescent="0.2">
      <c r="A25" s="313" t="s">
        <v>165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</row>
    <row r="26" spans="1:30" ht="24.75" customHeight="1" x14ac:dyDescent="0.2">
      <c r="A26" s="313">
        <v>2019</v>
      </c>
      <c r="B26" s="313"/>
      <c r="C26" s="313"/>
      <c r="D26" s="313"/>
      <c r="E26" s="313"/>
      <c r="F26" s="313"/>
      <c r="G26" s="313"/>
      <c r="H26" s="313"/>
      <c r="I26" s="313"/>
      <c r="J26" s="313"/>
      <c r="K26" s="313"/>
      <c r="L26" s="313"/>
      <c r="M26" s="313"/>
      <c r="N26" s="313"/>
      <c r="O26" s="313"/>
      <c r="P26" s="313"/>
      <c r="Q26" s="313"/>
      <c r="R26" s="313"/>
      <c r="S26" s="313"/>
    </row>
    <row r="27" spans="1:30" ht="30" customHeight="1" thickBot="1" x14ac:dyDescent="0.25">
      <c r="A27" s="314" t="s">
        <v>0</v>
      </c>
      <c r="B27" s="315" t="s">
        <v>19</v>
      </c>
      <c r="C27" s="315"/>
      <c r="D27" s="315"/>
      <c r="E27" s="315"/>
      <c r="F27" s="315"/>
      <c r="G27" s="315"/>
      <c r="H27" s="315"/>
      <c r="I27" s="315"/>
      <c r="J27" s="315"/>
      <c r="K27" s="315"/>
      <c r="L27" s="315"/>
      <c r="M27" s="315"/>
      <c r="N27" s="315"/>
      <c r="O27" s="315"/>
      <c r="P27" s="315"/>
      <c r="Q27" s="315"/>
      <c r="R27" s="314" t="s">
        <v>1</v>
      </c>
      <c r="S27" s="314"/>
    </row>
    <row r="28" spans="1:30" ht="42" customHeight="1" thickBot="1" x14ac:dyDescent="0.25">
      <c r="A28" s="314"/>
      <c r="B28" s="316" t="s">
        <v>25</v>
      </c>
      <c r="C28" s="316"/>
      <c r="D28" s="316" t="s">
        <v>18</v>
      </c>
      <c r="E28" s="316"/>
      <c r="F28" s="316" t="s">
        <v>26</v>
      </c>
      <c r="G28" s="316"/>
      <c r="H28" s="316" t="s">
        <v>24</v>
      </c>
      <c r="I28" s="316"/>
      <c r="J28" s="316" t="s">
        <v>167</v>
      </c>
      <c r="K28" s="316"/>
      <c r="L28" s="316" t="s">
        <v>49</v>
      </c>
      <c r="M28" s="316"/>
      <c r="N28" s="316" t="s">
        <v>14</v>
      </c>
      <c r="O28" s="316"/>
      <c r="P28" s="316" t="s">
        <v>21</v>
      </c>
      <c r="Q28" s="316"/>
      <c r="R28" s="314"/>
      <c r="S28" s="314"/>
    </row>
    <row r="29" spans="1:30" ht="7.5" customHeight="1" x14ac:dyDescent="0.2">
      <c r="A29" s="135"/>
      <c r="B29" s="137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77"/>
      <c r="R29" s="173"/>
      <c r="S29" s="174"/>
    </row>
    <row r="30" spans="1:30" ht="20.100000000000001" customHeight="1" x14ac:dyDescent="0.2">
      <c r="A30" s="136" t="s">
        <v>2</v>
      </c>
      <c r="B30" s="169">
        <v>9</v>
      </c>
      <c r="C30" s="99"/>
      <c r="D30" s="99">
        <v>3</v>
      </c>
      <c r="E30" s="99"/>
      <c r="F30" s="99">
        <v>63</v>
      </c>
      <c r="G30" s="99"/>
      <c r="H30" s="99">
        <v>143</v>
      </c>
      <c r="I30" s="99"/>
      <c r="J30" s="99">
        <v>255</v>
      </c>
      <c r="K30" s="99"/>
      <c r="L30" s="99">
        <v>0</v>
      </c>
      <c r="M30" s="99"/>
      <c r="N30" s="99">
        <v>70</v>
      </c>
      <c r="O30" s="99"/>
      <c r="P30" s="99">
        <v>0</v>
      </c>
      <c r="Q30" s="178"/>
      <c r="R30" s="175">
        <f>SUM(B30:P30)</f>
        <v>543</v>
      </c>
      <c r="S30" s="148"/>
    </row>
    <row r="31" spans="1:30" ht="20.100000000000001" customHeight="1" x14ac:dyDescent="0.2">
      <c r="A31" s="136" t="s">
        <v>3</v>
      </c>
      <c r="B31" s="169">
        <v>4</v>
      </c>
      <c r="C31" s="99"/>
      <c r="D31" s="99">
        <v>4</v>
      </c>
      <c r="E31" s="99"/>
      <c r="F31" s="99">
        <v>0</v>
      </c>
      <c r="G31" s="99"/>
      <c r="H31" s="99">
        <v>92</v>
      </c>
      <c r="I31" s="99"/>
      <c r="J31" s="99">
        <v>133</v>
      </c>
      <c r="K31" s="99"/>
      <c r="L31" s="99">
        <v>0</v>
      </c>
      <c r="M31" s="99"/>
      <c r="N31" s="99">
        <v>113</v>
      </c>
      <c r="O31" s="99"/>
      <c r="P31" s="99">
        <v>1</v>
      </c>
      <c r="Q31" s="178"/>
      <c r="R31" s="175">
        <f t="shared" ref="R31:R41" si="2">SUM(B31:P31)</f>
        <v>347</v>
      </c>
      <c r="S31" s="148"/>
    </row>
    <row r="32" spans="1:30" ht="20.100000000000001" customHeight="1" x14ac:dyDescent="0.2">
      <c r="A32" s="136" t="s">
        <v>4</v>
      </c>
      <c r="B32" s="169">
        <v>8</v>
      </c>
      <c r="C32" s="99"/>
      <c r="D32" s="99">
        <v>6</v>
      </c>
      <c r="E32" s="99"/>
      <c r="F32" s="99">
        <v>126</v>
      </c>
      <c r="G32" s="99"/>
      <c r="H32" s="99">
        <v>123</v>
      </c>
      <c r="I32" s="99"/>
      <c r="J32" s="99">
        <v>1832</v>
      </c>
      <c r="K32" s="99"/>
      <c r="L32" s="99">
        <v>0</v>
      </c>
      <c r="M32" s="99"/>
      <c r="N32" s="99">
        <v>97</v>
      </c>
      <c r="O32" s="99"/>
      <c r="P32" s="99">
        <v>1</v>
      </c>
      <c r="Q32" s="178"/>
      <c r="R32" s="175">
        <f t="shared" si="2"/>
        <v>2193</v>
      </c>
      <c r="S32" s="148"/>
    </row>
    <row r="33" spans="1:20" ht="20.100000000000001" customHeight="1" x14ac:dyDescent="0.2">
      <c r="A33" s="136" t="s">
        <v>5</v>
      </c>
      <c r="B33" s="169">
        <v>5</v>
      </c>
      <c r="C33" s="99"/>
      <c r="D33" s="99">
        <v>9</v>
      </c>
      <c r="E33" s="99"/>
      <c r="F33" s="99">
        <v>145</v>
      </c>
      <c r="G33" s="99"/>
      <c r="H33" s="99">
        <v>91</v>
      </c>
      <c r="I33" s="99"/>
      <c r="J33" s="99">
        <v>866</v>
      </c>
      <c r="K33" s="99"/>
      <c r="L33" s="99">
        <v>0</v>
      </c>
      <c r="M33" s="99"/>
      <c r="N33" s="99">
        <v>107</v>
      </c>
      <c r="O33" s="99"/>
      <c r="P33" s="99">
        <v>0</v>
      </c>
      <c r="Q33" s="178"/>
      <c r="R33" s="175">
        <f t="shared" si="2"/>
        <v>1223</v>
      </c>
      <c r="S33" s="148"/>
    </row>
    <row r="34" spans="1:20" ht="20.100000000000001" customHeight="1" x14ac:dyDescent="0.2">
      <c r="A34" s="136" t="s">
        <v>6</v>
      </c>
      <c r="B34" s="169">
        <v>6</v>
      </c>
      <c r="C34" s="99"/>
      <c r="D34" s="99">
        <v>6</v>
      </c>
      <c r="E34" s="99"/>
      <c r="F34" s="99">
        <v>136</v>
      </c>
      <c r="G34" s="99"/>
      <c r="H34" s="99">
        <v>147</v>
      </c>
      <c r="I34" s="99"/>
      <c r="J34" s="99">
        <v>146</v>
      </c>
      <c r="K34" s="99"/>
      <c r="L34" s="99">
        <v>0</v>
      </c>
      <c r="M34" s="99"/>
      <c r="N34" s="99">
        <v>93</v>
      </c>
      <c r="O34" s="99"/>
      <c r="P34" s="99">
        <v>0</v>
      </c>
      <c r="Q34" s="178"/>
      <c r="R34" s="175">
        <f t="shared" si="2"/>
        <v>534</v>
      </c>
      <c r="S34" s="148"/>
    </row>
    <row r="35" spans="1:20" ht="20.100000000000001" customHeight="1" x14ac:dyDescent="0.2">
      <c r="A35" s="136" t="s">
        <v>7</v>
      </c>
      <c r="B35" s="169">
        <v>14</v>
      </c>
      <c r="C35" s="99"/>
      <c r="D35" s="99">
        <v>4</v>
      </c>
      <c r="E35" s="99"/>
      <c r="F35" s="99">
        <v>110</v>
      </c>
      <c r="G35" s="99"/>
      <c r="H35" s="99">
        <v>135</v>
      </c>
      <c r="I35" s="99"/>
      <c r="J35" s="99">
        <v>344</v>
      </c>
      <c r="K35" s="99"/>
      <c r="L35" s="99">
        <v>0</v>
      </c>
      <c r="M35" s="99"/>
      <c r="N35" s="99">
        <v>91</v>
      </c>
      <c r="O35" s="99"/>
      <c r="P35" s="99">
        <v>0</v>
      </c>
      <c r="Q35" s="178"/>
      <c r="R35" s="175">
        <f t="shared" si="2"/>
        <v>698</v>
      </c>
      <c r="S35" s="148"/>
    </row>
    <row r="36" spans="1:20" ht="20.100000000000001" customHeight="1" x14ac:dyDescent="0.2">
      <c r="A36" s="136" t="s">
        <v>8</v>
      </c>
      <c r="B36" s="171">
        <v>15</v>
      </c>
      <c r="C36" s="99"/>
      <c r="D36" s="99">
        <v>8</v>
      </c>
      <c r="E36" s="99"/>
      <c r="F36" s="99">
        <v>115</v>
      </c>
      <c r="G36" s="99"/>
      <c r="H36" s="99">
        <v>133</v>
      </c>
      <c r="I36" s="99"/>
      <c r="J36" s="99">
        <v>620</v>
      </c>
      <c r="K36" s="99"/>
      <c r="L36" s="99">
        <v>0</v>
      </c>
      <c r="M36" s="99"/>
      <c r="N36" s="99">
        <v>92</v>
      </c>
      <c r="O36" s="99"/>
      <c r="P36" s="99">
        <v>0</v>
      </c>
      <c r="Q36" s="178"/>
      <c r="R36" s="175">
        <f t="shared" si="2"/>
        <v>983</v>
      </c>
      <c r="S36" s="148"/>
    </row>
    <row r="37" spans="1:20" ht="20.100000000000001" customHeight="1" x14ac:dyDescent="0.2">
      <c r="A37" s="136" t="s">
        <v>9</v>
      </c>
      <c r="B37" s="171">
        <v>7</v>
      </c>
      <c r="C37" s="99"/>
      <c r="D37" s="99">
        <v>5</v>
      </c>
      <c r="E37" s="99"/>
      <c r="F37" s="99">
        <v>125</v>
      </c>
      <c r="G37" s="99"/>
      <c r="H37" s="99">
        <v>139</v>
      </c>
      <c r="I37" s="99"/>
      <c r="J37" s="99">
        <v>1657</v>
      </c>
      <c r="K37" s="99"/>
      <c r="L37" s="99">
        <v>0</v>
      </c>
      <c r="M37" s="99"/>
      <c r="N37" s="99">
        <v>60</v>
      </c>
      <c r="O37" s="99"/>
      <c r="P37" s="99">
        <v>0</v>
      </c>
      <c r="Q37" s="178"/>
      <c r="R37" s="175">
        <f t="shared" si="2"/>
        <v>1993</v>
      </c>
      <c r="S37" s="148"/>
    </row>
    <row r="38" spans="1:20" ht="20.100000000000001" customHeight="1" x14ac:dyDescent="0.2">
      <c r="A38" s="136" t="s">
        <v>10</v>
      </c>
      <c r="B38" s="171">
        <v>12</v>
      </c>
      <c r="C38" s="99"/>
      <c r="D38" s="99">
        <v>8</v>
      </c>
      <c r="E38" s="99"/>
      <c r="F38" s="127">
        <v>111</v>
      </c>
      <c r="G38" s="99"/>
      <c r="H38" s="99">
        <v>150</v>
      </c>
      <c r="I38" s="99"/>
      <c r="J38" s="99">
        <v>465</v>
      </c>
      <c r="K38" s="99"/>
      <c r="L38" s="99">
        <v>0</v>
      </c>
      <c r="M38" s="99"/>
      <c r="N38" s="99">
        <v>60</v>
      </c>
      <c r="O38" s="99"/>
      <c r="P38" s="99">
        <v>3</v>
      </c>
      <c r="Q38" s="178"/>
      <c r="R38" s="175">
        <f t="shared" si="2"/>
        <v>809</v>
      </c>
      <c r="S38" s="148"/>
    </row>
    <row r="39" spans="1:20" ht="20.100000000000001" customHeight="1" x14ac:dyDescent="0.2">
      <c r="A39" s="136" t="s">
        <v>11</v>
      </c>
      <c r="B39" s="171">
        <v>10</v>
      </c>
      <c r="C39" s="99"/>
      <c r="D39" s="99">
        <v>6</v>
      </c>
      <c r="E39" s="99"/>
      <c r="F39" s="127">
        <v>125</v>
      </c>
      <c r="G39" s="99"/>
      <c r="H39" s="99">
        <v>96</v>
      </c>
      <c r="I39" s="99"/>
      <c r="J39" s="99">
        <v>589</v>
      </c>
      <c r="K39" s="99"/>
      <c r="L39" s="99">
        <v>0</v>
      </c>
      <c r="M39" s="99"/>
      <c r="N39" s="99">
        <v>90</v>
      </c>
      <c r="O39" s="99"/>
      <c r="P39" s="99">
        <v>5</v>
      </c>
      <c r="Q39" s="178"/>
      <c r="R39" s="175">
        <f t="shared" si="2"/>
        <v>921</v>
      </c>
      <c r="S39" s="148"/>
    </row>
    <row r="40" spans="1:20" ht="20.100000000000001" customHeight="1" x14ac:dyDescent="0.2">
      <c r="A40" s="136" t="s">
        <v>12</v>
      </c>
      <c r="B40" s="171">
        <v>7</v>
      </c>
      <c r="C40" s="99"/>
      <c r="D40" s="127">
        <v>6</v>
      </c>
      <c r="E40" s="99"/>
      <c r="F40" s="127">
        <v>115</v>
      </c>
      <c r="G40" s="99"/>
      <c r="H40" s="99">
        <v>0</v>
      </c>
      <c r="I40" s="99"/>
      <c r="J40" s="99">
        <v>803</v>
      </c>
      <c r="K40" s="99"/>
      <c r="L40" s="99">
        <v>0</v>
      </c>
      <c r="M40" s="99"/>
      <c r="N40" s="99">
        <v>30</v>
      </c>
      <c r="O40" s="99"/>
      <c r="P40" s="99">
        <v>5</v>
      </c>
      <c r="Q40" s="178"/>
      <c r="R40" s="175">
        <f t="shared" si="2"/>
        <v>966</v>
      </c>
      <c r="S40" s="148"/>
    </row>
    <row r="41" spans="1:20" ht="20.100000000000001" customHeight="1" x14ac:dyDescent="0.2">
      <c r="A41" s="136" t="s">
        <v>13</v>
      </c>
      <c r="B41" s="171">
        <v>8</v>
      </c>
      <c r="C41" s="99"/>
      <c r="D41" s="99">
        <v>4</v>
      </c>
      <c r="E41" s="99"/>
      <c r="F41" s="127">
        <v>125</v>
      </c>
      <c r="G41" s="99"/>
      <c r="H41" s="99">
        <v>0</v>
      </c>
      <c r="I41" s="99"/>
      <c r="J41" s="99">
        <v>248</v>
      </c>
      <c r="K41" s="99"/>
      <c r="L41" s="99">
        <v>0</v>
      </c>
      <c r="M41" s="99"/>
      <c r="N41" s="99">
        <v>34</v>
      </c>
      <c r="O41" s="99"/>
      <c r="P41" s="99">
        <v>2</v>
      </c>
      <c r="Q41" s="178"/>
      <c r="R41" s="175">
        <f t="shared" si="2"/>
        <v>421</v>
      </c>
      <c r="S41" s="148"/>
    </row>
    <row r="42" spans="1:20" ht="8.25" customHeight="1" thickBot="1" x14ac:dyDescent="0.25">
      <c r="A42" s="136"/>
      <c r="B42" s="179"/>
      <c r="C42" s="179"/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80"/>
      <c r="R42" s="176"/>
      <c r="S42" s="150"/>
    </row>
    <row r="43" spans="1:20" ht="24" customHeight="1" x14ac:dyDescent="0.2">
      <c r="A43" s="130" t="s">
        <v>1</v>
      </c>
      <c r="B43" s="181">
        <f>SUM(B30:B42)</f>
        <v>105</v>
      </c>
      <c r="C43" s="182"/>
      <c r="D43" s="182">
        <f>SUM(D30:D42)</f>
        <v>69</v>
      </c>
      <c r="E43" s="182"/>
      <c r="F43" s="182">
        <f>SUM(F30:F42)</f>
        <v>1296</v>
      </c>
      <c r="G43" s="182"/>
      <c r="H43" s="182">
        <f>SUM(H30:H42)</f>
        <v>1249</v>
      </c>
      <c r="I43" s="182"/>
      <c r="J43" s="182">
        <f>SUM(J30:J42)</f>
        <v>7958</v>
      </c>
      <c r="K43" s="182"/>
      <c r="L43" s="182">
        <f>SUM(L30:L42)</f>
        <v>0</v>
      </c>
      <c r="M43" s="182"/>
      <c r="N43" s="182">
        <f>SUM(N30:N42)</f>
        <v>937</v>
      </c>
      <c r="O43" s="182"/>
      <c r="P43" s="182">
        <f>SUM(P30:P42)</f>
        <v>17</v>
      </c>
      <c r="Q43" s="183"/>
      <c r="R43" s="131">
        <f>SUM(R30:R42)</f>
        <v>11631</v>
      </c>
      <c r="S43" s="131"/>
    </row>
    <row r="44" spans="1:20" ht="10.5" customHeight="1" x14ac:dyDescent="0.2">
      <c r="A44" s="9"/>
      <c r="B44" s="9"/>
      <c r="C44" s="9"/>
      <c r="D44" s="10"/>
      <c r="E44" s="10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</row>
    <row r="45" spans="1:20" ht="15" customHeight="1" x14ac:dyDescent="0.2">
      <c r="A45" s="84" t="s">
        <v>189</v>
      </c>
      <c r="T45" s="77"/>
    </row>
    <row r="46" spans="1:20" ht="15" customHeight="1" x14ac:dyDescent="0.2">
      <c r="A46" s="84" t="s">
        <v>191</v>
      </c>
      <c r="T46" s="77"/>
    </row>
    <row r="47" spans="1:20" ht="15" customHeight="1" x14ac:dyDescent="0.2">
      <c r="A47" s="84" t="s">
        <v>180</v>
      </c>
      <c r="T47" s="77"/>
    </row>
    <row r="48" spans="1:20" x14ac:dyDescent="0.2">
      <c r="A48" s="29" t="s">
        <v>174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" x14ac:dyDescent="0.2">
      <c r="A49" s="29"/>
    </row>
  </sheetData>
  <mergeCells count="24">
    <mergeCell ref="A22:I22"/>
    <mergeCell ref="J28:K28"/>
    <mergeCell ref="L28:M28"/>
    <mergeCell ref="N28:O28"/>
    <mergeCell ref="P28:Q28"/>
    <mergeCell ref="A23:S23"/>
    <mergeCell ref="A25:S25"/>
    <mergeCell ref="A26:S26"/>
    <mergeCell ref="A27:A28"/>
    <mergeCell ref="B27:Q27"/>
    <mergeCell ref="R27:S28"/>
    <mergeCell ref="B28:C28"/>
    <mergeCell ref="D28:E28"/>
    <mergeCell ref="F28:G28"/>
    <mergeCell ref="H28:I28"/>
    <mergeCell ref="A1:S1"/>
    <mergeCell ref="A3:S3"/>
    <mergeCell ref="A4:S4"/>
    <mergeCell ref="A5:A6"/>
    <mergeCell ref="B5:G5"/>
    <mergeCell ref="H5:I6"/>
    <mergeCell ref="B6:C6"/>
    <mergeCell ref="D6:E6"/>
    <mergeCell ref="F6:G6"/>
  </mergeCells>
  <printOptions horizontalCentered="1" verticalCentered="1"/>
  <pageMargins left="0" right="0" top="0" bottom="0" header="0" footer="0"/>
  <pageSetup paperSize="9" scale="5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showGridLines="0" view="pageBreakPreview" zoomScale="80" zoomScaleNormal="100" zoomScaleSheetLayoutView="80" workbookViewId="0">
      <selection activeCell="B24" sqref="B24"/>
    </sheetView>
  </sheetViews>
  <sheetFormatPr baseColWidth="10" defaultRowHeight="12.75" x14ac:dyDescent="0.2"/>
  <cols>
    <col min="1" max="1" width="23.42578125" customWidth="1"/>
    <col min="3" max="3" width="4.7109375" customWidth="1"/>
    <col min="5" max="5" width="4.7109375" customWidth="1"/>
    <col min="7" max="7" width="4.7109375" customWidth="1"/>
    <col min="9" max="9" width="4.7109375" customWidth="1"/>
    <col min="11" max="11" width="4.7109375" customWidth="1"/>
    <col min="13" max="13" width="4.7109375" customWidth="1"/>
    <col min="14" max="14" width="17.7109375" customWidth="1"/>
    <col min="15" max="15" width="4.7109375" customWidth="1"/>
    <col min="17" max="17" width="4.7109375" customWidth="1"/>
    <col min="20" max="20" width="10.85546875" style="77" customWidth="1"/>
    <col min="23" max="23" width="14.85546875" customWidth="1"/>
  </cols>
  <sheetData>
    <row r="1" spans="1:25" ht="35.1" customHeight="1" x14ac:dyDescent="0.2">
      <c r="A1" s="317" t="s">
        <v>199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</row>
    <row r="2" spans="1:25" ht="30.75" customHeight="1" x14ac:dyDescent="0.2">
      <c r="A2" s="13" t="s">
        <v>37</v>
      </c>
      <c r="B2" s="3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25" ht="30.75" customHeight="1" x14ac:dyDescent="0.2">
      <c r="A3" s="313" t="s">
        <v>153</v>
      </c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</row>
    <row r="4" spans="1:25" ht="34.5" customHeight="1" x14ac:dyDescent="0.2">
      <c r="A4" s="313">
        <v>2019</v>
      </c>
      <c r="B4" s="313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3"/>
      <c r="O4" s="313"/>
      <c r="P4" s="313"/>
      <c r="Q4" s="313"/>
      <c r="T4" s="79"/>
      <c r="U4" s="81"/>
      <c r="V4" s="82"/>
      <c r="W4" s="82"/>
      <c r="Y4" s="78"/>
    </row>
    <row r="5" spans="1:25" ht="38.25" customHeight="1" thickBot="1" x14ac:dyDescent="0.25">
      <c r="A5" s="314" t="s">
        <v>19</v>
      </c>
      <c r="B5" s="315" t="s">
        <v>154</v>
      </c>
      <c r="C5" s="315"/>
      <c r="D5" s="315"/>
      <c r="E5" s="315"/>
      <c r="F5" s="315" t="s">
        <v>155</v>
      </c>
      <c r="G5" s="315"/>
      <c r="H5" s="315"/>
      <c r="I5" s="315"/>
      <c r="J5" s="315" t="s">
        <v>156</v>
      </c>
      <c r="K5" s="315"/>
      <c r="L5" s="315"/>
      <c r="M5" s="315"/>
      <c r="N5" s="320" t="s">
        <v>157</v>
      </c>
      <c r="O5" s="320"/>
      <c r="P5" s="320" t="s">
        <v>1</v>
      </c>
      <c r="Q5" s="320"/>
      <c r="T5" s="80"/>
      <c r="U5" s="83"/>
      <c r="V5" s="82"/>
      <c r="W5" s="82"/>
      <c r="Y5" s="61"/>
    </row>
    <row r="6" spans="1:25" ht="45.75" customHeight="1" thickBot="1" x14ac:dyDescent="0.25">
      <c r="A6" s="314"/>
      <c r="B6" s="321" t="s">
        <v>129</v>
      </c>
      <c r="C6" s="321"/>
      <c r="D6" s="321" t="s">
        <v>128</v>
      </c>
      <c r="E6" s="321"/>
      <c r="F6" s="321" t="s">
        <v>129</v>
      </c>
      <c r="G6" s="321"/>
      <c r="H6" s="321" t="s">
        <v>128</v>
      </c>
      <c r="I6" s="321"/>
      <c r="J6" s="321" t="s">
        <v>129</v>
      </c>
      <c r="K6" s="321"/>
      <c r="L6" s="321" t="s">
        <v>128</v>
      </c>
      <c r="M6" s="321"/>
      <c r="N6" s="316"/>
      <c r="O6" s="316"/>
      <c r="P6" s="316"/>
      <c r="Q6" s="316"/>
      <c r="T6" s="80"/>
      <c r="U6" s="81"/>
      <c r="V6" s="82"/>
      <c r="W6" s="82"/>
      <c r="Y6" s="61"/>
    </row>
    <row r="7" spans="1:25" ht="11.25" customHeight="1" x14ac:dyDescent="0.2">
      <c r="A7" s="133"/>
      <c r="B7" s="137"/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73"/>
      <c r="Q7" s="168"/>
      <c r="T7" s="82"/>
      <c r="Y7" s="61"/>
    </row>
    <row r="8" spans="1:25" ht="20.100000000000001" customHeight="1" x14ac:dyDescent="0.2">
      <c r="A8" s="134" t="s">
        <v>25</v>
      </c>
      <c r="B8" s="169">
        <v>2322</v>
      </c>
      <c r="C8" s="99"/>
      <c r="D8" s="99">
        <v>2065</v>
      </c>
      <c r="E8" s="99"/>
      <c r="F8" s="99">
        <v>1261</v>
      </c>
      <c r="G8" s="99"/>
      <c r="H8" s="99">
        <v>1289</v>
      </c>
      <c r="I8" s="99"/>
      <c r="J8" s="99">
        <v>315</v>
      </c>
      <c r="K8" s="99"/>
      <c r="L8" s="99">
        <v>241</v>
      </c>
      <c r="M8" s="99"/>
      <c r="N8" s="99">
        <v>5</v>
      </c>
      <c r="O8" s="99"/>
      <c r="P8" s="175">
        <f t="shared" ref="P8:P15" si="0">SUM(B8:N8)</f>
        <v>7498</v>
      </c>
      <c r="Q8" s="170"/>
    </row>
    <row r="9" spans="1:25" ht="20.100000000000001" customHeight="1" x14ac:dyDescent="0.2">
      <c r="A9" s="134" t="s">
        <v>18</v>
      </c>
      <c r="B9" s="169">
        <v>497</v>
      </c>
      <c r="C9" s="99"/>
      <c r="D9" s="99">
        <v>420</v>
      </c>
      <c r="E9" s="99"/>
      <c r="F9" s="99">
        <v>164</v>
      </c>
      <c r="G9" s="99"/>
      <c r="H9" s="99">
        <v>168</v>
      </c>
      <c r="I9" s="99"/>
      <c r="J9" s="99">
        <v>0</v>
      </c>
      <c r="K9" s="99"/>
      <c r="L9" s="99">
        <v>0</v>
      </c>
      <c r="M9" s="99"/>
      <c r="N9" s="99">
        <v>0</v>
      </c>
      <c r="O9" s="99"/>
      <c r="P9" s="175">
        <f t="shared" si="0"/>
        <v>1249</v>
      </c>
      <c r="Q9" s="170"/>
    </row>
    <row r="10" spans="1:25" ht="20.100000000000001" customHeight="1" x14ac:dyDescent="0.2">
      <c r="A10" s="134" t="s">
        <v>26</v>
      </c>
      <c r="B10" s="169">
        <v>16</v>
      </c>
      <c r="C10" s="99"/>
      <c r="D10" s="99">
        <v>13</v>
      </c>
      <c r="E10" s="99"/>
      <c r="F10" s="99">
        <v>21</v>
      </c>
      <c r="G10" s="99"/>
      <c r="H10" s="99">
        <v>48</v>
      </c>
      <c r="I10" s="99"/>
      <c r="J10" s="99">
        <v>0</v>
      </c>
      <c r="K10" s="99"/>
      <c r="L10" s="99">
        <v>2</v>
      </c>
      <c r="M10" s="99"/>
      <c r="N10" s="99">
        <v>0</v>
      </c>
      <c r="O10" s="99"/>
      <c r="P10" s="175">
        <f t="shared" si="0"/>
        <v>100</v>
      </c>
      <c r="Q10" s="170"/>
      <c r="T10" s="80" t="s">
        <v>129</v>
      </c>
      <c r="U10" s="80" t="s">
        <v>128</v>
      </c>
    </row>
    <row r="11" spans="1:25" ht="20.100000000000001" customHeight="1" x14ac:dyDescent="0.2">
      <c r="A11" s="134" t="s">
        <v>24</v>
      </c>
      <c r="B11" s="169">
        <v>344</v>
      </c>
      <c r="C11" s="99"/>
      <c r="D11" s="99">
        <v>369</v>
      </c>
      <c r="E11" s="99"/>
      <c r="F11" s="99">
        <v>94</v>
      </c>
      <c r="G11" s="99"/>
      <c r="H11" s="99">
        <v>113</v>
      </c>
      <c r="I11" s="99"/>
      <c r="J11" s="99">
        <v>6</v>
      </c>
      <c r="K11" s="99"/>
      <c r="L11" s="99">
        <v>11</v>
      </c>
      <c r="M11" s="99"/>
      <c r="N11" s="99">
        <v>0</v>
      </c>
      <c r="O11" s="99"/>
      <c r="P11" s="175">
        <f t="shared" si="0"/>
        <v>937</v>
      </c>
      <c r="Q11" s="170"/>
      <c r="S11" s="77" t="s">
        <v>158</v>
      </c>
      <c r="T11" s="77">
        <v>3560</v>
      </c>
      <c r="U11">
        <v>3315</v>
      </c>
    </row>
    <row r="12" spans="1:25" ht="29.25" customHeight="1" x14ac:dyDescent="0.2">
      <c r="A12" s="134" t="s">
        <v>38</v>
      </c>
      <c r="B12" s="169">
        <v>0</v>
      </c>
      <c r="C12" s="99"/>
      <c r="D12" s="99">
        <v>0</v>
      </c>
      <c r="E12" s="99"/>
      <c r="F12" s="99">
        <v>0</v>
      </c>
      <c r="G12" s="99"/>
      <c r="H12" s="99">
        <v>0</v>
      </c>
      <c r="I12" s="99"/>
      <c r="J12" s="99">
        <v>0</v>
      </c>
      <c r="K12" s="99"/>
      <c r="L12" s="99">
        <v>0</v>
      </c>
      <c r="M12" s="99"/>
      <c r="N12" s="99">
        <v>465</v>
      </c>
      <c r="O12" s="99"/>
      <c r="P12" s="175">
        <f t="shared" si="0"/>
        <v>465</v>
      </c>
      <c r="Q12" s="170"/>
      <c r="S12" s="77" t="s">
        <v>159</v>
      </c>
      <c r="T12" s="77">
        <v>1771</v>
      </c>
      <c r="U12">
        <v>1936</v>
      </c>
    </row>
    <row r="13" spans="1:25" ht="20.100000000000001" customHeight="1" x14ac:dyDescent="0.2">
      <c r="A13" s="134" t="s">
        <v>49</v>
      </c>
      <c r="B13" s="169">
        <v>360</v>
      </c>
      <c r="C13" s="99"/>
      <c r="D13" s="99">
        <v>422</v>
      </c>
      <c r="E13" s="99"/>
      <c r="F13" s="99">
        <v>213</v>
      </c>
      <c r="G13" s="99"/>
      <c r="H13" s="99">
        <v>297</v>
      </c>
      <c r="I13" s="99"/>
      <c r="J13" s="99">
        <v>1</v>
      </c>
      <c r="K13" s="99"/>
      <c r="L13" s="99">
        <v>3</v>
      </c>
      <c r="M13" s="99"/>
      <c r="N13" s="99">
        <v>0</v>
      </c>
      <c r="O13" s="99"/>
      <c r="P13" s="175">
        <f t="shared" si="0"/>
        <v>1296</v>
      </c>
      <c r="Q13" s="170"/>
      <c r="S13" s="77" t="s">
        <v>156</v>
      </c>
      <c r="T13" s="77">
        <v>322</v>
      </c>
      <c r="U13">
        <v>257</v>
      </c>
    </row>
    <row r="14" spans="1:25" ht="20.100000000000001" customHeight="1" x14ac:dyDescent="0.2">
      <c r="A14" s="134" t="s">
        <v>14</v>
      </c>
      <c r="B14" s="171">
        <v>0</v>
      </c>
      <c r="C14" s="99"/>
      <c r="D14" s="99">
        <v>2</v>
      </c>
      <c r="E14" s="99"/>
      <c r="F14" s="99">
        <v>7</v>
      </c>
      <c r="G14" s="99"/>
      <c r="H14" s="99">
        <v>8</v>
      </c>
      <c r="I14" s="99"/>
      <c r="J14" s="99">
        <v>0</v>
      </c>
      <c r="K14" s="99"/>
      <c r="L14" s="99">
        <v>0</v>
      </c>
      <c r="M14" s="99"/>
      <c r="N14" s="99">
        <v>0</v>
      </c>
      <c r="O14" s="99"/>
      <c r="P14" s="175">
        <f t="shared" si="0"/>
        <v>17</v>
      </c>
      <c r="Q14" s="170"/>
      <c r="S14" s="82" t="s">
        <v>157</v>
      </c>
      <c r="V14">
        <v>470</v>
      </c>
    </row>
    <row r="15" spans="1:25" ht="20.100000000000001" customHeight="1" x14ac:dyDescent="0.2">
      <c r="A15" s="134" t="s">
        <v>21</v>
      </c>
      <c r="B15" s="171">
        <v>21</v>
      </c>
      <c r="C15" s="99"/>
      <c r="D15" s="99">
        <v>24</v>
      </c>
      <c r="E15" s="99"/>
      <c r="F15" s="99">
        <v>11</v>
      </c>
      <c r="G15" s="99"/>
      <c r="H15" s="99">
        <v>13</v>
      </c>
      <c r="I15" s="99"/>
      <c r="J15" s="99">
        <v>0</v>
      </c>
      <c r="K15" s="99"/>
      <c r="L15" s="99">
        <v>0</v>
      </c>
      <c r="M15" s="99"/>
      <c r="N15" s="99">
        <v>0</v>
      </c>
      <c r="O15" s="99"/>
      <c r="P15" s="175">
        <f t="shared" si="0"/>
        <v>69</v>
      </c>
      <c r="Q15" s="170"/>
      <c r="T15" s="77">
        <f>SUM(T11:T13)</f>
        <v>5653</v>
      </c>
      <c r="U15" s="77">
        <f>SUM(U11:U13)</f>
        <v>5508</v>
      </c>
      <c r="V15" s="77">
        <f>SUM(V14)</f>
        <v>470</v>
      </c>
      <c r="W15">
        <f>SUM(T15:V15)</f>
        <v>11631</v>
      </c>
    </row>
    <row r="16" spans="1:25" ht="8.25" customHeight="1" thickBot="1" x14ac:dyDescent="0.25">
      <c r="A16" s="136"/>
      <c r="B16" s="142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92"/>
      <c r="Q16" s="172"/>
    </row>
    <row r="17" spans="1:17" ht="29.25" customHeight="1" x14ac:dyDescent="0.2">
      <c r="A17" s="130" t="s">
        <v>1</v>
      </c>
      <c r="B17" s="151">
        <f>SUM(B8:B16)</f>
        <v>3560</v>
      </c>
      <c r="C17" s="152"/>
      <c r="D17" s="152">
        <f>SUM(D8:D16)</f>
        <v>3315</v>
      </c>
      <c r="E17" s="152"/>
      <c r="F17" s="152">
        <f>SUM(F8:F16)</f>
        <v>1771</v>
      </c>
      <c r="G17" s="152"/>
      <c r="H17" s="152">
        <f>SUM(H8:H16)</f>
        <v>1936</v>
      </c>
      <c r="I17" s="152"/>
      <c r="J17" s="152">
        <f>SUM(J8:J16)</f>
        <v>322</v>
      </c>
      <c r="K17" s="152"/>
      <c r="L17" s="152">
        <f>SUM(L8:L16)</f>
        <v>257</v>
      </c>
      <c r="M17" s="152"/>
      <c r="N17" s="152">
        <f>SUM(N8:N16)</f>
        <v>470</v>
      </c>
      <c r="O17" s="153"/>
      <c r="P17" s="131">
        <f>SUM(P8:P16)</f>
        <v>11631</v>
      </c>
      <c r="Q17" s="131"/>
    </row>
    <row r="18" spans="1:17" ht="10.5" customHeight="1" x14ac:dyDescent="0.2">
      <c r="A18" s="9"/>
      <c r="B18" s="9"/>
      <c r="C18" s="9"/>
      <c r="D18" s="10"/>
      <c r="E18" s="10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</row>
    <row r="19" spans="1:17" ht="15" customHeight="1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 customHeight="1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37" spans="1:1" ht="25.5" customHeight="1" x14ac:dyDescent="0.2">
      <c r="A37" s="84" t="s">
        <v>189</v>
      </c>
    </row>
    <row r="38" spans="1:1" ht="25.5" customHeight="1" x14ac:dyDescent="0.2">
      <c r="A38" s="84" t="s">
        <v>191</v>
      </c>
    </row>
    <row r="39" spans="1:1" ht="25.5" customHeight="1" x14ac:dyDescent="0.2">
      <c r="A39" s="84" t="s">
        <v>178</v>
      </c>
    </row>
  </sheetData>
  <mergeCells count="15">
    <mergeCell ref="N5:O6"/>
    <mergeCell ref="A1:Q1"/>
    <mergeCell ref="A3:Q3"/>
    <mergeCell ref="A4:Q4"/>
    <mergeCell ref="A5:A6"/>
    <mergeCell ref="P5:Q6"/>
    <mergeCell ref="B6:C6"/>
    <mergeCell ref="D6:E6"/>
    <mergeCell ref="F6:G6"/>
    <mergeCell ref="H6:I6"/>
    <mergeCell ref="J6:K6"/>
    <mergeCell ref="L6:M6"/>
    <mergeCell ref="B5:E5"/>
    <mergeCell ref="F5:I5"/>
    <mergeCell ref="J5:M5"/>
  </mergeCells>
  <printOptions horizontalCentered="1" verticalCentered="1"/>
  <pageMargins left="0" right="0" top="0" bottom="0" header="0" footer="0"/>
  <pageSetup paperSize="9" scale="7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T80"/>
  <sheetViews>
    <sheetView showGridLines="0" view="pageBreakPreview" zoomScale="86" zoomScaleNormal="90" zoomScaleSheetLayoutView="86" workbookViewId="0">
      <selection activeCell="B24" sqref="B24"/>
    </sheetView>
  </sheetViews>
  <sheetFormatPr baseColWidth="10" defaultColWidth="11.42578125" defaultRowHeight="12.75" x14ac:dyDescent="0.2"/>
  <cols>
    <col min="1" max="1" width="6.42578125" style="18" customWidth="1"/>
    <col min="2" max="2" width="2.5703125" style="18" customWidth="1"/>
    <col min="3" max="3" width="27.140625" style="18" customWidth="1"/>
    <col min="4" max="4" width="12.85546875" style="18" customWidth="1"/>
    <col min="5" max="5" width="4.7109375" style="18" customWidth="1"/>
    <col min="6" max="6" width="14.85546875" style="18" customWidth="1"/>
    <col min="7" max="7" width="4.7109375" style="18" customWidth="1"/>
    <col min="8" max="8" width="13.5703125" style="18" customWidth="1"/>
    <col min="9" max="9" width="7.140625" style="18" customWidth="1"/>
    <col min="10" max="10" width="13.85546875" style="18" hidden="1" customWidth="1"/>
    <col min="11" max="11" width="4.7109375" style="18" hidden="1" customWidth="1"/>
    <col min="12" max="12" width="13.7109375" style="18" customWidth="1"/>
    <col min="13" max="13" width="8.7109375" style="18" customWidth="1"/>
    <col min="14" max="14" width="12.7109375" style="18" customWidth="1"/>
    <col min="15" max="15" width="5.7109375" style="18" customWidth="1"/>
    <col min="16" max="16" width="6.42578125" style="18" customWidth="1"/>
    <col min="17" max="18" width="11.42578125" style="18" customWidth="1"/>
    <col min="19" max="16384" width="11.42578125" style="18"/>
  </cols>
  <sheetData>
    <row r="2" spans="2:17" ht="24.95" customHeight="1" x14ac:dyDescent="0.2">
      <c r="B2" s="324" t="s">
        <v>203</v>
      </c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</row>
    <row r="3" spans="2:17" ht="24.95" customHeight="1" x14ac:dyDescent="0.2">
      <c r="B3" s="19" t="s">
        <v>65</v>
      </c>
      <c r="C3" s="20"/>
      <c r="D3" s="21"/>
      <c r="E3" s="21"/>
      <c r="F3" s="21"/>
      <c r="G3" s="21"/>
      <c r="H3" s="21"/>
      <c r="I3" s="21"/>
      <c r="J3" s="21"/>
      <c r="K3" s="21"/>
      <c r="L3" s="21"/>
      <c r="M3" s="21"/>
      <c r="N3" s="20"/>
      <c r="O3" s="20"/>
    </row>
    <row r="4" spans="2:17" ht="38.25" customHeight="1" x14ac:dyDescent="0.2">
      <c r="B4" s="325" t="s">
        <v>66</v>
      </c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</row>
    <row r="5" spans="2:17" ht="24.95" customHeight="1" x14ac:dyDescent="0.2">
      <c r="B5" s="326" t="s">
        <v>173</v>
      </c>
      <c r="C5" s="326"/>
      <c r="D5" s="326"/>
      <c r="E5" s="326"/>
      <c r="F5" s="326"/>
      <c r="G5" s="326"/>
      <c r="H5" s="326"/>
      <c r="I5" s="326"/>
      <c r="J5" s="326"/>
      <c r="K5" s="326"/>
      <c r="L5" s="326"/>
      <c r="M5" s="326"/>
      <c r="N5" s="326"/>
      <c r="O5" s="326"/>
    </row>
    <row r="6" spans="2:17" ht="37.5" customHeight="1" thickBot="1" x14ac:dyDescent="0.25">
      <c r="B6" s="327" t="s">
        <v>0</v>
      </c>
      <c r="C6" s="327"/>
      <c r="D6" s="328" t="s">
        <v>68</v>
      </c>
      <c r="E6" s="328"/>
      <c r="F6" s="328"/>
      <c r="G6" s="328"/>
      <c r="H6" s="328"/>
      <c r="I6" s="328"/>
      <c r="J6" s="328"/>
      <c r="K6" s="328"/>
      <c r="L6" s="328"/>
      <c r="M6" s="328"/>
      <c r="N6" s="329" t="s">
        <v>1</v>
      </c>
      <c r="O6" s="329"/>
    </row>
    <row r="7" spans="2:17" s="22" customFormat="1" ht="66.75" customHeight="1" thickBot="1" x14ac:dyDescent="0.25">
      <c r="B7" s="327"/>
      <c r="C7" s="327"/>
      <c r="D7" s="323" t="s">
        <v>69</v>
      </c>
      <c r="E7" s="323"/>
      <c r="F7" s="323" t="s">
        <v>70</v>
      </c>
      <c r="G7" s="323"/>
      <c r="H7" s="323" t="s">
        <v>71</v>
      </c>
      <c r="I7" s="323"/>
      <c r="J7" s="323" t="s">
        <v>72</v>
      </c>
      <c r="K7" s="323"/>
      <c r="L7" s="323" t="s">
        <v>73</v>
      </c>
      <c r="M7" s="323"/>
      <c r="N7" s="329"/>
      <c r="O7" s="329"/>
    </row>
    <row r="8" spans="2:17" ht="15" customHeight="1" x14ac:dyDescent="0.2">
      <c r="B8" s="208"/>
      <c r="C8" s="209" t="s">
        <v>2</v>
      </c>
      <c r="D8" s="213"/>
      <c r="E8" s="214"/>
      <c r="F8" s="214"/>
      <c r="G8" s="214"/>
      <c r="H8" s="214"/>
      <c r="I8" s="214"/>
      <c r="J8" s="214"/>
      <c r="K8" s="214"/>
      <c r="L8" s="214"/>
      <c r="M8" s="214"/>
      <c r="N8" s="221"/>
      <c r="O8" s="215"/>
    </row>
    <row r="9" spans="2:17" ht="15" customHeight="1" x14ac:dyDescent="0.2">
      <c r="B9" s="208"/>
      <c r="C9" s="210" t="s">
        <v>74</v>
      </c>
      <c r="D9" s="216">
        <v>10</v>
      </c>
      <c r="E9" s="195"/>
      <c r="F9" s="194">
        <v>141</v>
      </c>
      <c r="G9" s="195"/>
      <c r="H9" s="194">
        <v>180</v>
      </c>
      <c r="I9" s="195"/>
      <c r="J9" s="195">
        <v>0</v>
      </c>
      <c r="K9" s="195"/>
      <c r="L9" s="194">
        <v>9</v>
      </c>
      <c r="M9" s="195"/>
      <c r="N9" s="222">
        <f>SUM(D9:L9)</f>
        <v>340</v>
      </c>
      <c r="O9" s="217"/>
    </row>
    <row r="10" spans="2:17" ht="15" customHeight="1" x14ac:dyDescent="0.2">
      <c r="B10" s="208"/>
      <c r="C10" s="210" t="s">
        <v>75</v>
      </c>
      <c r="D10" s="216">
        <v>3</v>
      </c>
      <c r="E10" s="195"/>
      <c r="F10" s="194">
        <v>13</v>
      </c>
      <c r="G10" s="195"/>
      <c r="H10" s="194">
        <v>21</v>
      </c>
      <c r="I10" s="195"/>
      <c r="J10" s="195">
        <v>0</v>
      </c>
      <c r="K10" s="195"/>
      <c r="L10" s="194">
        <v>50</v>
      </c>
      <c r="M10" s="195"/>
      <c r="N10" s="222">
        <f t="shared" ref="N10:N11" si="0">SUM(D10:L10)</f>
        <v>87</v>
      </c>
      <c r="O10" s="217"/>
    </row>
    <row r="11" spans="2:17" ht="15" customHeight="1" x14ac:dyDescent="0.2">
      <c r="B11" s="208"/>
      <c r="C11" s="210" t="s">
        <v>76</v>
      </c>
      <c r="D11" s="216">
        <v>0</v>
      </c>
      <c r="E11" s="195"/>
      <c r="F11" s="194">
        <v>0</v>
      </c>
      <c r="G11" s="195"/>
      <c r="H11" s="194">
        <v>2</v>
      </c>
      <c r="I11" s="195"/>
      <c r="J11" s="195">
        <v>0</v>
      </c>
      <c r="K11" s="195"/>
      <c r="L11" s="194">
        <v>0</v>
      </c>
      <c r="M11" s="195"/>
      <c r="N11" s="222">
        <f t="shared" si="0"/>
        <v>2</v>
      </c>
      <c r="O11" s="217"/>
    </row>
    <row r="12" spans="2:17" ht="15" customHeight="1" x14ac:dyDescent="0.2">
      <c r="B12" s="208"/>
      <c r="C12" s="211" t="s">
        <v>3</v>
      </c>
      <c r="D12" s="216"/>
      <c r="E12" s="193"/>
      <c r="F12" s="194"/>
      <c r="G12" s="193"/>
      <c r="H12" s="194"/>
      <c r="I12" s="193"/>
      <c r="J12" s="193"/>
      <c r="K12" s="193"/>
      <c r="L12" s="194"/>
      <c r="M12" s="193"/>
      <c r="N12" s="222"/>
      <c r="O12" s="217"/>
    </row>
    <row r="13" spans="2:17" ht="15" customHeight="1" x14ac:dyDescent="0.2">
      <c r="B13" s="208"/>
      <c r="C13" s="210" t="s">
        <v>74</v>
      </c>
      <c r="D13" s="216">
        <v>0</v>
      </c>
      <c r="E13" s="195"/>
      <c r="F13" s="194">
        <v>201</v>
      </c>
      <c r="G13" s="195"/>
      <c r="H13" s="194">
        <v>97</v>
      </c>
      <c r="I13" s="195"/>
      <c r="J13" s="195">
        <v>0</v>
      </c>
      <c r="K13" s="195"/>
      <c r="L13" s="194">
        <v>14</v>
      </c>
      <c r="M13" s="195"/>
      <c r="N13" s="222">
        <f>SUM(D13:L13)</f>
        <v>312</v>
      </c>
      <c r="O13" s="217"/>
      <c r="P13" s="23"/>
      <c r="Q13" s="28">
        <f>SUM(N9+N13)</f>
        <v>652</v>
      </c>
    </row>
    <row r="14" spans="2:17" ht="15" customHeight="1" x14ac:dyDescent="0.2">
      <c r="B14" s="208"/>
      <c r="C14" s="210" t="s">
        <v>75</v>
      </c>
      <c r="D14" s="216">
        <v>0</v>
      </c>
      <c r="E14" s="195"/>
      <c r="F14" s="194">
        <v>5</v>
      </c>
      <c r="G14" s="195"/>
      <c r="H14" s="194">
        <v>23</v>
      </c>
      <c r="I14" s="195"/>
      <c r="J14" s="195">
        <v>0</v>
      </c>
      <c r="K14" s="195"/>
      <c r="L14" s="194">
        <v>50</v>
      </c>
      <c r="M14" s="195"/>
      <c r="N14" s="222">
        <f t="shared" ref="N14:N15" si="1">SUM(D14:L14)</f>
        <v>78</v>
      </c>
      <c r="O14" s="217"/>
      <c r="P14" s="23"/>
      <c r="Q14" s="28">
        <f t="shared" ref="Q14:Q15" si="2">SUM(N10+N14)</f>
        <v>165</v>
      </c>
    </row>
    <row r="15" spans="2:17" ht="15" customHeight="1" x14ac:dyDescent="0.2">
      <c r="B15" s="208"/>
      <c r="C15" s="210" t="s">
        <v>76</v>
      </c>
      <c r="D15" s="216">
        <v>0</v>
      </c>
      <c r="E15" s="195"/>
      <c r="F15" s="194">
        <v>3</v>
      </c>
      <c r="G15" s="195"/>
      <c r="H15" s="194">
        <v>11</v>
      </c>
      <c r="I15" s="195"/>
      <c r="J15" s="195">
        <v>0</v>
      </c>
      <c r="K15" s="195"/>
      <c r="L15" s="194">
        <v>0</v>
      </c>
      <c r="M15" s="195"/>
      <c r="N15" s="222">
        <f t="shared" si="1"/>
        <v>14</v>
      </c>
      <c r="O15" s="217"/>
      <c r="P15" s="23"/>
      <c r="Q15" s="28">
        <f t="shared" si="2"/>
        <v>16</v>
      </c>
    </row>
    <row r="16" spans="2:17" ht="15" customHeight="1" x14ac:dyDescent="0.2">
      <c r="B16" s="208"/>
      <c r="C16" s="211" t="s">
        <v>4</v>
      </c>
      <c r="D16" s="216"/>
      <c r="E16" s="193"/>
      <c r="F16" s="194"/>
      <c r="G16" s="193"/>
      <c r="H16" s="194"/>
      <c r="I16" s="193"/>
      <c r="J16" s="193"/>
      <c r="K16" s="193"/>
      <c r="L16" s="194"/>
      <c r="M16" s="193"/>
      <c r="N16" s="222"/>
      <c r="O16" s="217"/>
    </row>
    <row r="17" spans="2:20" ht="15" customHeight="1" x14ac:dyDescent="0.2">
      <c r="B17" s="208"/>
      <c r="C17" s="210" t="s">
        <v>74</v>
      </c>
      <c r="D17" s="216">
        <v>78</v>
      </c>
      <c r="E17" s="195"/>
      <c r="F17" s="194">
        <v>76</v>
      </c>
      <c r="G17" s="195"/>
      <c r="H17" s="194">
        <v>63</v>
      </c>
      <c r="I17" s="195"/>
      <c r="J17" s="195">
        <v>0</v>
      </c>
      <c r="K17" s="195"/>
      <c r="L17" s="194">
        <v>49</v>
      </c>
      <c r="M17" s="195"/>
      <c r="N17" s="222">
        <f>SUM(D17:L17)</f>
        <v>266</v>
      </c>
      <c r="O17" s="217"/>
      <c r="P17" s="23"/>
      <c r="Q17" s="28">
        <f>SUM(N9+N13+N17)</f>
        <v>918</v>
      </c>
    </row>
    <row r="18" spans="2:20" ht="15" customHeight="1" x14ac:dyDescent="0.2">
      <c r="B18" s="208"/>
      <c r="C18" s="210" t="s">
        <v>75</v>
      </c>
      <c r="D18" s="216">
        <v>115</v>
      </c>
      <c r="E18" s="195"/>
      <c r="F18" s="194">
        <v>6</v>
      </c>
      <c r="G18" s="195"/>
      <c r="H18" s="194">
        <v>4</v>
      </c>
      <c r="I18" s="195"/>
      <c r="J18" s="195">
        <v>0</v>
      </c>
      <c r="K18" s="195"/>
      <c r="L18" s="194">
        <v>60</v>
      </c>
      <c r="M18" s="195"/>
      <c r="N18" s="222">
        <f t="shared" ref="N18:N19" si="3">SUM(D18:L18)</f>
        <v>185</v>
      </c>
      <c r="O18" s="217"/>
      <c r="P18" s="23"/>
      <c r="Q18" s="28">
        <f t="shared" ref="Q18:Q19" si="4">SUM(N10+N14+N18)</f>
        <v>350</v>
      </c>
    </row>
    <row r="19" spans="2:20" ht="15" customHeight="1" x14ac:dyDescent="0.2">
      <c r="B19" s="208"/>
      <c r="C19" s="210" t="s">
        <v>76</v>
      </c>
      <c r="D19" s="216">
        <v>0</v>
      </c>
      <c r="E19" s="195"/>
      <c r="F19" s="194">
        <v>3</v>
      </c>
      <c r="G19" s="195"/>
      <c r="H19" s="194">
        <v>3</v>
      </c>
      <c r="I19" s="195"/>
      <c r="J19" s="195">
        <v>0</v>
      </c>
      <c r="K19" s="195"/>
      <c r="L19" s="194">
        <v>13</v>
      </c>
      <c r="M19" s="195"/>
      <c r="N19" s="222">
        <f t="shared" si="3"/>
        <v>19</v>
      </c>
      <c r="O19" s="217"/>
      <c r="P19" s="23"/>
      <c r="Q19" s="28">
        <f t="shared" si="4"/>
        <v>35</v>
      </c>
    </row>
    <row r="20" spans="2:20" ht="15" customHeight="1" x14ac:dyDescent="0.2">
      <c r="B20" s="208"/>
      <c r="C20" s="211" t="s">
        <v>5</v>
      </c>
      <c r="D20" s="216"/>
      <c r="E20" s="193"/>
      <c r="F20" s="194"/>
      <c r="G20" s="193"/>
      <c r="H20" s="194"/>
      <c r="I20" s="193"/>
      <c r="J20" s="193"/>
      <c r="K20" s="193"/>
      <c r="L20" s="194"/>
      <c r="M20" s="193"/>
      <c r="N20" s="222"/>
      <c r="O20" s="217"/>
    </row>
    <row r="21" spans="2:20" ht="15" customHeight="1" x14ac:dyDescent="0.2">
      <c r="B21" s="208"/>
      <c r="C21" s="210" t="s">
        <v>74</v>
      </c>
      <c r="D21" s="216">
        <v>36</v>
      </c>
      <c r="E21" s="195"/>
      <c r="F21" s="194">
        <v>55</v>
      </c>
      <c r="G21" s="195"/>
      <c r="H21" s="194">
        <v>20</v>
      </c>
      <c r="I21" s="195"/>
      <c r="J21" s="195">
        <v>0</v>
      </c>
      <c r="K21" s="195"/>
      <c r="L21" s="194">
        <v>52</v>
      </c>
      <c r="M21" s="195"/>
      <c r="N21" s="222">
        <f>SUM(D21:L21)</f>
        <v>163</v>
      </c>
      <c r="O21" s="217"/>
      <c r="Q21" s="28">
        <f>SUM(N9+N13+N17+N21)</f>
        <v>1081</v>
      </c>
    </row>
    <row r="22" spans="2:20" ht="15" customHeight="1" x14ac:dyDescent="0.2">
      <c r="B22" s="208"/>
      <c r="C22" s="210" t="s">
        <v>75</v>
      </c>
      <c r="D22" s="216">
        <v>150</v>
      </c>
      <c r="E22" s="195"/>
      <c r="F22" s="194">
        <v>0</v>
      </c>
      <c r="G22" s="195"/>
      <c r="H22" s="194">
        <v>1</v>
      </c>
      <c r="I22" s="195"/>
      <c r="J22" s="195">
        <v>0</v>
      </c>
      <c r="K22" s="195"/>
      <c r="L22" s="194">
        <v>100</v>
      </c>
      <c r="M22" s="195"/>
      <c r="N22" s="222">
        <f t="shared" ref="N22:N23" si="5">SUM(D22:L22)</f>
        <v>251</v>
      </c>
      <c r="O22" s="217"/>
      <c r="Q22" s="28">
        <f t="shared" ref="Q22:Q23" si="6">SUM(N10+N14+N18+N22)</f>
        <v>601</v>
      </c>
    </row>
    <row r="23" spans="2:20" ht="15" customHeight="1" x14ac:dyDescent="0.2">
      <c r="B23" s="208"/>
      <c r="C23" s="210" t="s">
        <v>76</v>
      </c>
      <c r="D23" s="216">
        <v>13</v>
      </c>
      <c r="E23" s="195"/>
      <c r="F23" s="194">
        <v>3</v>
      </c>
      <c r="G23" s="195"/>
      <c r="H23" s="194">
        <v>3</v>
      </c>
      <c r="I23" s="195"/>
      <c r="J23" s="195">
        <v>0</v>
      </c>
      <c r="K23" s="195"/>
      <c r="L23" s="194">
        <v>24</v>
      </c>
      <c r="M23" s="195"/>
      <c r="N23" s="222">
        <f t="shared" si="5"/>
        <v>43</v>
      </c>
      <c r="O23" s="217"/>
      <c r="Q23" s="28">
        <f t="shared" si="6"/>
        <v>78</v>
      </c>
    </row>
    <row r="24" spans="2:20" ht="15" customHeight="1" x14ac:dyDescent="0.2">
      <c r="B24" s="208"/>
      <c r="C24" s="211" t="s">
        <v>6</v>
      </c>
      <c r="D24" s="216"/>
      <c r="E24" s="193"/>
      <c r="F24" s="196"/>
      <c r="G24" s="193"/>
      <c r="H24" s="194"/>
      <c r="I24" s="193"/>
      <c r="J24" s="193"/>
      <c r="K24" s="193"/>
      <c r="L24" s="194"/>
      <c r="M24" s="193"/>
      <c r="N24" s="222"/>
      <c r="O24" s="217"/>
    </row>
    <row r="25" spans="2:20" ht="15" customHeight="1" x14ac:dyDescent="0.2">
      <c r="B25" s="208"/>
      <c r="C25" s="210" t="s">
        <v>74</v>
      </c>
      <c r="D25" s="216">
        <v>0</v>
      </c>
      <c r="E25" s="195"/>
      <c r="F25" s="194">
        <v>8</v>
      </c>
      <c r="G25" s="195"/>
      <c r="H25" s="194">
        <v>5</v>
      </c>
      <c r="I25" s="195"/>
      <c r="J25" s="195">
        <v>0</v>
      </c>
      <c r="K25" s="195"/>
      <c r="L25" s="194">
        <v>50</v>
      </c>
      <c r="M25" s="195"/>
      <c r="N25" s="222">
        <f>SUM(D25:L25)</f>
        <v>63</v>
      </c>
      <c r="O25" s="217"/>
      <c r="Q25" s="28">
        <f>SUM(N9+N13+N17+N21+N25)</f>
        <v>1144</v>
      </c>
    </row>
    <row r="26" spans="2:20" ht="15" customHeight="1" x14ac:dyDescent="0.2">
      <c r="B26" s="208"/>
      <c r="C26" s="210" t="s">
        <v>75</v>
      </c>
      <c r="D26" s="216">
        <v>0</v>
      </c>
      <c r="E26" s="195"/>
      <c r="F26" s="194">
        <v>54</v>
      </c>
      <c r="G26" s="195"/>
      <c r="H26" s="194">
        <v>20</v>
      </c>
      <c r="I26" s="195"/>
      <c r="J26" s="195">
        <v>0</v>
      </c>
      <c r="K26" s="195"/>
      <c r="L26" s="194">
        <v>52</v>
      </c>
      <c r="M26" s="195"/>
      <c r="N26" s="222">
        <f t="shared" ref="N26:N27" si="7">SUM(D26:L26)</f>
        <v>126</v>
      </c>
      <c r="O26" s="217"/>
      <c r="Q26" s="28">
        <f t="shared" ref="Q26:Q27" si="8">SUM(N10+N14+N18+N22+N26)</f>
        <v>727</v>
      </c>
    </row>
    <row r="27" spans="2:20" ht="15" customHeight="1" x14ac:dyDescent="0.2">
      <c r="B27" s="208"/>
      <c r="C27" s="210" t="s">
        <v>76</v>
      </c>
      <c r="D27" s="216">
        <v>0</v>
      </c>
      <c r="E27" s="195"/>
      <c r="F27" s="194">
        <v>0</v>
      </c>
      <c r="G27" s="195"/>
      <c r="H27" s="194">
        <v>0</v>
      </c>
      <c r="I27" s="195"/>
      <c r="J27" s="195">
        <v>0</v>
      </c>
      <c r="K27" s="195"/>
      <c r="L27" s="194">
        <v>12</v>
      </c>
      <c r="M27" s="195"/>
      <c r="N27" s="222">
        <f t="shared" si="7"/>
        <v>12</v>
      </c>
      <c r="O27" s="217"/>
      <c r="Q27" s="28">
        <f t="shared" si="8"/>
        <v>90</v>
      </c>
    </row>
    <row r="28" spans="2:20" ht="15" customHeight="1" x14ac:dyDescent="0.2">
      <c r="B28" s="208"/>
      <c r="C28" s="211" t="s">
        <v>7</v>
      </c>
      <c r="D28" s="216"/>
      <c r="E28" s="195"/>
      <c r="F28" s="194"/>
      <c r="G28" s="195"/>
      <c r="H28" s="194"/>
      <c r="I28" s="195"/>
      <c r="J28" s="193"/>
      <c r="K28" s="195"/>
      <c r="L28" s="194"/>
      <c r="M28" s="193"/>
      <c r="N28" s="222"/>
      <c r="O28" s="217"/>
    </row>
    <row r="29" spans="2:20" ht="15" customHeight="1" x14ac:dyDescent="0.2">
      <c r="B29" s="208"/>
      <c r="C29" s="210" t="s">
        <v>74</v>
      </c>
      <c r="D29" s="216">
        <v>13</v>
      </c>
      <c r="E29" s="195"/>
      <c r="F29" s="194">
        <v>16</v>
      </c>
      <c r="G29" s="195"/>
      <c r="H29" s="194">
        <v>17</v>
      </c>
      <c r="I29" s="195"/>
      <c r="J29" s="195">
        <v>0</v>
      </c>
      <c r="K29" s="195"/>
      <c r="L29" s="194">
        <v>26</v>
      </c>
      <c r="M29" s="195"/>
      <c r="N29" s="222">
        <f>SUM(D29:L29)</f>
        <v>72</v>
      </c>
      <c r="O29" s="217"/>
      <c r="P29" s="23"/>
      <c r="Q29" s="28">
        <f>SUM(N9+N13+N17+N21+N25+N29)</f>
        <v>1216</v>
      </c>
      <c r="R29" s="23"/>
      <c r="T29" s="23"/>
    </row>
    <row r="30" spans="2:20" ht="15" customHeight="1" x14ac:dyDescent="0.2">
      <c r="B30" s="208"/>
      <c r="C30" s="210" t="s">
        <v>75</v>
      </c>
      <c r="D30" s="216">
        <v>15</v>
      </c>
      <c r="E30" s="195"/>
      <c r="F30" s="194">
        <v>3</v>
      </c>
      <c r="G30" s="195"/>
      <c r="H30" s="194">
        <v>4</v>
      </c>
      <c r="I30" s="195"/>
      <c r="J30" s="195">
        <v>0</v>
      </c>
      <c r="K30" s="195"/>
      <c r="L30" s="194">
        <v>25</v>
      </c>
      <c r="M30" s="195"/>
      <c r="N30" s="222">
        <f t="shared" ref="N30:N31" si="9">SUM(D30:L30)</f>
        <v>47</v>
      </c>
      <c r="O30" s="217"/>
      <c r="P30" s="23"/>
      <c r="Q30" s="28">
        <f t="shared" ref="Q30:Q31" si="10">SUM(N10+N14+N18+N22+N26+N30)</f>
        <v>774</v>
      </c>
      <c r="R30" s="23"/>
      <c r="T30" s="23"/>
    </row>
    <row r="31" spans="2:20" ht="15" customHeight="1" x14ac:dyDescent="0.2">
      <c r="B31" s="208"/>
      <c r="C31" s="210" t="s">
        <v>76</v>
      </c>
      <c r="D31" s="216">
        <v>0</v>
      </c>
      <c r="E31" s="195"/>
      <c r="F31" s="194">
        <v>0</v>
      </c>
      <c r="G31" s="195"/>
      <c r="H31" s="194">
        <v>2</v>
      </c>
      <c r="I31" s="195"/>
      <c r="J31" s="195">
        <v>0</v>
      </c>
      <c r="K31" s="195"/>
      <c r="L31" s="194">
        <v>0</v>
      </c>
      <c r="M31" s="195"/>
      <c r="N31" s="222">
        <f t="shared" si="9"/>
        <v>2</v>
      </c>
      <c r="O31" s="217"/>
      <c r="P31" s="23"/>
      <c r="Q31" s="28">
        <f t="shared" si="10"/>
        <v>92</v>
      </c>
      <c r="R31" s="23"/>
      <c r="T31" s="23"/>
    </row>
    <row r="32" spans="2:20" ht="15" customHeight="1" x14ac:dyDescent="0.2">
      <c r="B32" s="208"/>
      <c r="C32" s="211" t="s">
        <v>8</v>
      </c>
      <c r="D32" s="216"/>
      <c r="E32" s="193"/>
      <c r="F32" s="194"/>
      <c r="G32" s="193"/>
      <c r="H32" s="194"/>
      <c r="I32" s="193"/>
      <c r="J32" s="193"/>
      <c r="K32" s="193"/>
      <c r="L32" s="194"/>
      <c r="M32" s="193"/>
      <c r="N32" s="222"/>
      <c r="O32" s="217"/>
    </row>
    <row r="33" spans="2:17" ht="15" customHeight="1" x14ac:dyDescent="0.2">
      <c r="B33" s="208"/>
      <c r="C33" s="210" t="s">
        <v>74</v>
      </c>
      <c r="D33" s="216">
        <v>22</v>
      </c>
      <c r="E33" s="195"/>
      <c r="F33" s="194">
        <v>48</v>
      </c>
      <c r="G33" s="195"/>
      <c r="H33" s="194">
        <v>34</v>
      </c>
      <c r="I33" s="195"/>
      <c r="J33" s="195">
        <v>0</v>
      </c>
      <c r="K33" s="195"/>
      <c r="L33" s="194">
        <v>56</v>
      </c>
      <c r="M33" s="195"/>
      <c r="N33" s="222">
        <f>SUM(D33:L33)</f>
        <v>160</v>
      </c>
      <c r="O33" s="217"/>
      <c r="Q33" s="28">
        <f>SUM(N9+N13+N17+N21+N25+N29+N33)</f>
        <v>1376</v>
      </c>
    </row>
    <row r="34" spans="2:17" ht="15" customHeight="1" x14ac:dyDescent="0.2">
      <c r="B34" s="208"/>
      <c r="C34" s="210" t="s">
        <v>75</v>
      </c>
      <c r="D34" s="216">
        <v>0</v>
      </c>
      <c r="E34" s="195"/>
      <c r="F34" s="194">
        <v>5</v>
      </c>
      <c r="G34" s="195"/>
      <c r="H34" s="194">
        <v>5</v>
      </c>
      <c r="I34" s="195"/>
      <c r="J34" s="195">
        <v>0</v>
      </c>
      <c r="K34" s="195"/>
      <c r="L34" s="194">
        <v>16</v>
      </c>
      <c r="M34" s="195"/>
      <c r="N34" s="222">
        <f t="shared" ref="N34:N35" si="11">SUM(D34:L34)</f>
        <v>26</v>
      </c>
      <c r="O34" s="217"/>
      <c r="Q34" s="28">
        <f t="shared" ref="Q34:Q35" si="12">SUM(N10+N14+N18+N22+N26+N30+N34)</f>
        <v>800</v>
      </c>
    </row>
    <row r="35" spans="2:17" ht="15" customHeight="1" x14ac:dyDescent="0.2">
      <c r="B35" s="208"/>
      <c r="C35" s="210" t="s">
        <v>76</v>
      </c>
      <c r="D35" s="216">
        <v>0</v>
      </c>
      <c r="E35" s="195"/>
      <c r="F35" s="194">
        <v>0</v>
      </c>
      <c r="G35" s="195"/>
      <c r="H35" s="194">
        <v>1</v>
      </c>
      <c r="I35" s="195"/>
      <c r="J35" s="195">
        <v>0</v>
      </c>
      <c r="K35" s="195"/>
      <c r="L35" s="194">
        <v>0</v>
      </c>
      <c r="M35" s="195"/>
      <c r="N35" s="222">
        <f t="shared" si="11"/>
        <v>1</v>
      </c>
      <c r="O35" s="217"/>
      <c r="Q35" s="28">
        <f t="shared" si="12"/>
        <v>93</v>
      </c>
    </row>
    <row r="36" spans="2:17" ht="15" customHeight="1" x14ac:dyDescent="0.2">
      <c r="B36" s="208"/>
      <c r="C36" s="211" t="s">
        <v>9</v>
      </c>
      <c r="D36" s="216"/>
      <c r="E36" s="193"/>
      <c r="F36" s="194"/>
      <c r="G36" s="193"/>
      <c r="H36" s="194"/>
      <c r="I36" s="193"/>
      <c r="J36" s="193"/>
      <c r="K36" s="193"/>
      <c r="L36" s="194"/>
      <c r="M36" s="193"/>
      <c r="N36" s="222"/>
      <c r="O36" s="217"/>
    </row>
    <row r="37" spans="2:17" ht="15" customHeight="1" x14ac:dyDescent="0.2">
      <c r="B37" s="208"/>
      <c r="C37" s="210" t="s">
        <v>74</v>
      </c>
      <c r="D37" s="216">
        <v>0</v>
      </c>
      <c r="E37" s="195"/>
      <c r="F37" s="194">
        <v>66</v>
      </c>
      <c r="G37" s="195"/>
      <c r="H37" s="194">
        <v>72</v>
      </c>
      <c r="I37" s="195"/>
      <c r="J37" s="195">
        <v>0</v>
      </c>
      <c r="K37" s="195"/>
      <c r="L37" s="194">
        <v>0</v>
      </c>
      <c r="M37" s="195"/>
      <c r="N37" s="222">
        <f>SUM(D37:L37)</f>
        <v>138</v>
      </c>
      <c r="O37" s="217"/>
      <c r="Q37" s="28">
        <f>SUM(N9+N13+N17+N21+N25+N29+N33+N37)</f>
        <v>1514</v>
      </c>
    </row>
    <row r="38" spans="2:17" ht="15" customHeight="1" x14ac:dyDescent="0.2">
      <c r="B38" s="208"/>
      <c r="C38" s="210" t="s">
        <v>75</v>
      </c>
      <c r="D38" s="216">
        <v>0</v>
      </c>
      <c r="E38" s="195"/>
      <c r="F38" s="194">
        <v>2</v>
      </c>
      <c r="G38" s="195"/>
      <c r="H38" s="194">
        <v>11</v>
      </c>
      <c r="I38" s="195"/>
      <c r="J38" s="195">
        <v>0</v>
      </c>
      <c r="K38" s="195"/>
      <c r="L38" s="194">
        <v>10</v>
      </c>
      <c r="M38" s="195"/>
      <c r="N38" s="222">
        <f t="shared" ref="N38:N39" si="13">SUM(D38:L38)</f>
        <v>23</v>
      </c>
      <c r="O38" s="217"/>
      <c r="Q38" s="28">
        <f t="shared" ref="Q38:Q39" si="14">SUM(N10+N14+N18+N22+N26+N30+N34+N38)</f>
        <v>823</v>
      </c>
    </row>
    <row r="39" spans="2:17" ht="15" customHeight="1" x14ac:dyDescent="0.2">
      <c r="B39" s="208"/>
      <c r="C39" s="210" t="s">
        <v>76</v>
      </c>
      <c r="D39" s="216">
        <v>0</v>
      </c>
      <c r="E39" s="195"/>
      <c r="F39" s="194">
        <v>0</v>
      </c>
      <c r="G39" s="195"/>
      <c r="H39" s="194">
        <v>0</v>
      </c>
      <c r="I39" s="195"/>
      <c r="J39" s="195">
        <v>0</v>
      </c>
      <c r="K39" s="195"/>
      <c r="L39" s="194">
        <v>0</v>
      </c>
      <c r="M39" s="195"/>
      <c r="N39" s="222">
        <f t="shared" si="13"/>
        <v>0</v>
      </c>
      <c r="O39" s="217"/>
      <c r="Q39" s="28">
        <f t="shared" si="14"/>
        <v>93</v>
      </c>
    </row>
    <row r="40" spans="2:17" ht="15" customHeight="1" x14ac:dyDescent="0.2">
      <c r="B40" s="208"/>
      <c r="C40" s="211" t="s">
        <v>10</v>
      </c>
      <c r="D40" s="216"/>
      <c r="E40" s="193"/>
      <c r="F40" s="194"/>
      <c r="G40" s="193"/>
      <c r="H40" s="194"/>
      <c r="I40" s="193"/>
      <c r="J40" s="193"/>
      <c r="K40" s="193"/>
      <c r="L40" s="194"/>
      <c r="M40" s="193"/>
      <c r="N40" s="222"/>
      <c r="O40" s="217"/>
    </row>
    <row r="41" spans="2:17" ht="15" customHeight="1" x14ac:dyDescent="0.2">
      <c r="B41" s="208" t="s">
        <v>77</v>
      </c>
      <c r="C41" s="210" t="s">
        <v>74</v>
      </c>
      <c r="D41" s="216">
        <v>0</v>
      </c>
      <c r="E41" s="195"/>
      <c r="F41" s="194">
        <v>38</v>
      </c>
      <c r="G41" s="195"/>
      <c r="H41" s="194">
        <v>25</v>
      </c>
      <c r="I41" s="195"/>
      <c r="J41" s="195">
        <v>0</v>
      </c>
      <c r="K41" s="195"/>
      <c r="L41" s="194">
        <v>6</v>
      </c>
      <c r="M41" s="195"/>
      <c r="N41" s="222">
        <f>SUM(D41:L41)</f>
        <v>69</v>
      </c>
      <c r="O41" s="217"/>
      <c r="Q41" s="28">
        <f>SUM(N9+N13+N17+N21+N25+N29+N33+N37+N41)</f>
        <v>1583</v>
      </c>
    </row>
    <row r="42" spans="2:17" ht="15" customHeight="1" x14ac:dyDescent="0.2">
      <c r="B42" s="208"/>
      <c r="C42" s="210" t="s">
        <v>75</v>
      </c>
      <c r="D42" s="216">
        <v>0</v>
      </c>
      <c r="E42" s="195"/>
      <c r="F42" s="194">
        <v>5</v>
      </c>
      <c r="G42" s="195"/>
      <c r="H42" s="194">
        <v>5</v>
      </c>
      <c r="I42" s="195"/>
      <c r="J42" s="195">
        <v>0</v>
      </c>
      <c r="K42" s="195"/>
      <c r="L42" s="194">
        <v>30</v>
      </c>
      <c r="M42" s="195"/>
      <c r="N42" s="222">
        <f t="shared" ref="N42:N43" si="15">SUM(D42:L42)</f>
        <v>40</v>
      </c>
      <c r="O42" s="217"/>
      <c r="Q42" s="28">
        <f>SUM(N10+N14+N18+N22+N26+N30+N34+N38+N42)</f>
        <v>863</v>
      </c>
    </row>
    <row r="43" spans="2:17" ht="15" customHeight="1" x14ac:dyDescent="0.2">
      <c r="B43" s="208"/>
      <c r="C43" s="210" t="s">
        <v>76</v>
      </c>
      <c r="D43" s="216">
        <v>0</v>
      </c>
      <c r="E43" s="195"/>
      <c r="F43" s="194">
        <v>1</v>
      </c>
      <c r="G43" s="195"/>
      <c r="H43" s="194">
        <v>0</v>
      </c>
      <c r="I43" s="195"/>
      <c r="J43" s="195">
        <v>0</v>
      </c>
      <c r="K43" s="195"/>
      <c r="L43" s="194">
        <v>5</v>
      </c>
      <c r="M43" s="195"/>
      <c r="N43" s="222">
        <f t="shared" si="15"/>
        <v>6</v>
      </c>
      <c r="O43" s="217"/>
      <c r="Q43" s="28">
        <f t="shared" ref="Q43" si="16">SUM(N11+N15+N19+N23+N27+N31+N35+N39+N43)</f>
        <v>99</v>
      </c>
    </row>
    <row r="44" spans="2:17" ht="15" customHeight="1" x14ac:dyDescent="0.2">
      <c r="B44" s="208"/>
      <c r="C44" s="211" t="s">
        <v>11</v>
      </c>
      <c r="D44" s="216"/>
      <c r="E44" s="193"/>
      <c r="F44" s="194"/>
      <c r="G44" s="193"/>
      <c r="H44" s="194"/>
      <c r="I44" s="193"/>
      <c r="J44" s="193"/>
      <c r="K44" s="193"/>
      <c r="L44" s="194"/>
      <c r="M44" s="193"/>
      <c r="N44" s="222"/>
      <c r="O44" s="217"/>
    </row>
    <row r="45" spans="2:17" ht="15" customHeight="1" x14ac:dyDescent="0.2">
      <c r="B45" s="208"/>
      <c r="C45" s="210" t="s">
        <v>74</v>
      </c>
      <c r="D45" s="216">
        <v>0</v>
      </c>
      <c r="E45" s="195"/>
      <c r="F45" s="194">
        <v>25</v>
      </c>
      <c r="G45" s="195"/>
      <c r="H45" s="194">
        <v>50</v>
      </c>
      <c r="I45" s="195"/>
      <c r="J45" s="195">
        <v>0</v>
      </c>
      <c r="K45" s="195"/>
      <c r="L45" s="194">
        <v>7</v>
      </c>
      <c r="M45" s="195"/>
      <c r="N45" s="222">
        <f t="shared" ref="N45:N47" si="17">SUM(D45:L45)</f>
        <v>82</v>
      </c>
      <c r="O45" s="217"/>
      <c r="Q45" s="28">
        <f>SUM(N9+N13+N17+N21+N25+N29+N33+N37+N41+N45)</f>
        <v>1665</v>
      </c>
    </row>
    <row r="46" spans="2:17" ht="15" customHeight="1" x14ac:dyDescent="0.2">
      <c r="B46" s="208"/>
      <c r="C46" s="210" t="s">
        <v>75</v>
      </c>
      <c r="D46" s="216">
        <v>0</v>
      </c>
      <c r="E46" s="195"/>
      <c r="F46" s="194">
        <v>9</v>
      </c>
      <c r="G46" s="195"/>
      <c r="H46" s="194">
        <v>2</v>
      </c>
      <c r="I46" s="195"/>
      <c r="J46" s="195">
        <v>0</v>
      </c>
      <c r="K46" s="195"/>
      <c r="L46" s="194">
        <v>20</v>
      </c>
      <c r="M46" s="195"/>
      <c r="N46" s="222">
        <f t="shared" si="17"/>
        <v>31</v>
      </c>
      <c r="O46" s="217"/>
      <c r="Q46" s="28">
        <f t="shared" ref="Q46:Q47" si="18">SUM(N10+N14+N18+N22+N26+N30+N34+N38+N42+N46)</f>
        <v>894</v>
      </c>
    </row>
    <row r="47" spans="2:17" ht="15" customHeight="1" x14ac:dyDescent="0.2">
      <c r="B47" s="208"/>
      <c r="C47" s="210" t="s">
        <v>76</v>
      </c>
      <c r="D47" s="216">
        <v>0</v>
      </c>
      <c r="E47" s="195"/>
      <c r="F47" s="194">
        <v>0</v>
      </c>
      <c r="G47" s="195"/>
      <c r="H47" s="194">
        <v>0</v>
      </c>
      <c r="I47" s="195"/>
      <c r="J47" s="195">
        <v>0</v>
      </c>
      <c r="K47" s="195"/>
      <c r="L47" s="194">
        <v>7</v>
      </c>
      <c r="M47" s="195"/>
      <c r="N47" s="222">
        <f t="shared" si="17"/>
        <v>7</v>
      </c>
      <c r="O47" s="217"/>
      <c r="Q47" s="28">
        <f t="shared" si="18"/>
        <v>106</v>
      </c>
    </row>
    <row r="48" spans="2:17" ht="15" customHeight="1" x14ac:dyDescent="0.2">
      <c r="B48" s="208"/>
      <c r="C48" s="211" t="s">
        <v>12</v>
      </c>
      <c r="D48" s="216"/>
      <c r="E48" s="193"/>
      <c r="F48" s="194"/>
      <c r="G48" s="193"/>
      <c r="H48" s="194"/>
      <c r="I48" s="193"/>
      <c r="J48" s="193"/>
      <c r="K48" s="193"/>
      <c r="L48" s="194"/>
      <c r="M48" s="193"/>
      <c r="N48" s="222"/>
      <c r="O48" s="217"/>
    </row>
    <row r="49" spans="2:17" ht="15" customHeight="1" x14ac:dyDescent="0.2">
      <c r="B49" s="208"/>
      <c r="C49" s="210" t="s">
        <v>74</v>
      </c>
      <c r="D49" s="216">
        <v>0</v>
      </c>
      <c r="E49" s="195"/>
      <c r="F49" s="194">
        <v>35</v>
      </c>
      <c r="G49" s="195"/>
      <c r="H49" s="194">
        <v>30</v>
      </c>
      <c r="I49" s="195"/>
      <c r="J49" s="195">
        <v>0</v>
      </c>
      <c r="K49" s="195"/>
      <c r="L49" s="194">
        <v>3</v>
      </c>
      <c r="M49" s="195"/>
      <c r="N49" s="222">
        <f>SUM(D49:L49)</f>
        <v>68</v>
      </c>
      <c r="O49" s="217"/>
      <c r="Q49" s="28">
        <f>SUM(N9+N13+N17+N21+N25+N29+N33+N37+N41+N45+N49)</f>
        <v>1733</v>
      </c>
    </row>
    <row r="50" spans="2:17" ht="15" customHeight="1" x14ac:dyDescent="0.2">
      <c r="B50" s="208"/>
      <c r="C50" s="210" t="s">
        <v>75</v>
      </c>
      <c r="D50" s="216">
        <v>0</v>
      </c>
      <c r="E50" s="195"/>
      <c r="F50" s="194">
        <v>3</v>
      </c>
      <c r="G50" s="195"/>
      <c r="H50" s="194">
        <v>7</v>
      </c>
      <c r="I50" s="195"/>
      <c r="J50" s="195">
        <v>0</v>
      </c>
      <c r="K50" s="195"/>
      <c r="L50" s="194">
        <v>5</v>
      </c>
      <c r="M50" s="195"/>
      <c r="N50" s="222">
        <f t="shared" ref="N50:N51" si="19">SUM(D50:L50)</f>
        <v>15</v>
      </c>
      <c r="O50" s="217"/>
      <c r="Q50" s="28">
        <f t="shared" ref="Q50:Q51" si="20">SUM(N10+N14+N18+N22+N26+N30+N34+N38+N42+N46+N50)</f>
        <v>909</v>
      </c>
    </row>
    <row r="51" spans="2:17" ht="15" customHeight="1" x14ac:dyDescent="0.2">
      <c r="B51" s="208"/>
      <c r="C51" s="210" t="s">
        <v>76</v>
      </c>
      <c r="D51" s="216">
        <v>0</v>
      </c>
      <c r="E51" s="195"/>
      <c r="F51" s="194">
        <v>2</v>
      </c>
      <c r="G51" s="195"/>
      <c r="H51" s="194">
        <v>0</v>
      </c>
      <c r="I51" s="195"/>
      <c r="J51" s="195">
        <v>0</v>
      </c>
      <c r="K51" s="195"/>
      <c r="L51" s="194">
        <v>4</v>
      </c>
      <c r="M51" s="195"/>
      <c r="N51" s="222">
        <f t="shared" si="19"/>
        <v>6</v>
      </c>
      <c r="O51" s="217"/>
      <c r="Q51" s="28">
        <f t="shared" si="20"/>
        <v>112</v>
      </c>
    </row>
    <row r="52" spans="2:17" ht="15" customHeight="1" x14ac:dyDescent="0.2">
      <c r="B52" s="208"/>
      <c r="C52" s="211" t="s">
        <v>13</v>
      </c>
      <c r="D52" s="216"/>
      <c r="E52" s="195"/>
      <c r="F52" s="194"/>
      <c r="G52" s="195"/>
      <c r="H52" s="194"/>
      <c r="I52" s="195"/>
      <c r="J52" s="193"/>
      <c r="K52" s="195"/>
      <c r="L52" s="194"/>
      <c r="M52" s="193"/>
      <c r="N52" s="222"/>
      <c r="O52" s="217"/>
    </row>
    <row r="53" spans="2:17" ht="15" customHeight="1" x14ac:dyDescent="0.2">
      <c r="B53" s="208"/>
      <c r="C53" s="210" t="s">
        <v>74</v>
      </c>
      <c r="D53" s="216">
        <v>0</v>
      </c>
      <c r="E53" s="195"/>
      <c r="F53" s="194">
        <v>96</v>
      </c>
      <c r="G53" s="195"/>
      <c r="H53" s="194">
        <v>23</v>
      </c>
      <c r="I53" s="195"/>
      <c r="J53" s="195">
        <v>0</v>
      </c>
      <c r="K53" s="195"/>
      <c r="L53" s="194">
        <v>2</v>
      </c>
      <c r="M53" s="195"/>
      <c r="N53" s="222">
        <f>SUM(D53:L53)</f>
        <v>121</v>
      </c>
      <c r="O53" s="217"/>
      <c r="Q53" s="28">
        <f>SUM(N9+N13+N17+N21+N25+N29+N33+N37+N41+N45+N49+N53)</f>
        <v>1854</v>
      </c>
    </row>
    <row r="54" spans="2:17" ht="15" customHeight="1" x14ac:dyDescent="0.2">
      <c r="B54" s="208"/>
      <c r="C54" s="210" t="s">
        <v>75</v>
      </c>
      <c r="D54" s="216">
        <v>0</v>
      </c>
      <c r="E54" s="195"/>
      <c r="F54" s="194">
        <v>10</v>
      </c>
      <c r="G54" s="195"/>
      <c r="H54" s="194">
        <v>5</v>
      </c>
      <c r="I54" s="195"/>
      <c r="J54" s="195">
        <v>0</v>
      </c>
      <c r="K54" s="195"/>
      <c r="L54" s="194">
        <v>0</v>
      </c>
      <c r="M54" s="195"/>
      <c r="N54" s="222">
        <f t="shared" ref="N54:N55" si="21">SUM(D54:L54)</f>
        <v>15</v>
      </c>
      <c r="O54" s="217"/>
      <c r="Q54" s="28">
        <f t="shared" ref="Q54:Q55" si="22">SUM(N10+N14+N18+N22+N26+N30+N34+N38+N42+N46+N50+N54)</f>
        <v>924</v>
      </c>
    </row>
    <row r="55" spans="2:17" ht="15" customHeight="1" x14ac:dyDescent="0.2">
      <c r="B55" s="208"/>
      <c r="C55" s="210" t="s">
        <v>76</v>
      </c>
      <c r="D55" s="216">
        <v>0</v>
      </c>
      <c r="E55" s="195"/>
      <c r="F55" s="194">
        <v>2</v>
      </c>
      <c r="G55" s="195"/>
      <c r="H55" s="194">
        <v>0</v>
      </c>
      <c r="I55" s="195"/>
      <c r="J55" s="195">
        <v>0</v>
      </c>
      <c r="K55" s="195"/>
      <c r="L55" s="194">
        <v>0</v>
      </c>
      <c r="M55" s="195"/>
      <c r="N55" s="222">
        <f t="shared" si="21"/>
        <v>2</v>
      </c>
      <c r="O55" s="217"/>
      <c r="Q55" s="28">
        <f t="shared" si="22"/>
        <v>114</v>
      </c>
    </row>
    <row r="56" spans="2:17" ht="15" customHeight="1" thickBot="1" x14ac:dyDescent="0.25">
      <c r="B56" s="208"/>
      <c r="C56" s="212"/>
      <c r="D56" s="218"/>
      <c r="E56" s="219"/>
      <c r="F56" s="219"/>
      <c r="G56" s="219"/>
      <c r="H56" s="219"/>
      <c r="I56" s="219"/>
      <c r="J56" s="219"/>
      <c r="K56" s="219"/>
      <c r="L56" s="219"/>
      <c r="M56" s="219"/>
      <c r="N56" s="223"/>
      <c r="O56" s="220"/>
    </row>
    <row r="57" spans="2:17" ht="20.25" customHeight="1" x14ac:dyDescent="0.2">
      <c r="B57" s="199"/>
      <c r="C57" s="200" t="s">
        <v>1</v>
      </c>
      <c r="D57" s="224"/>
      <c r="E57" s="225"/>
      <c r="F57" s="225"/>
      <c r="G57" s="225"/>
      <c r="H57" s="225"/>
      <c r="I57" s="225"/>
      <c r="J57" s="225"/>
      <c r="K57" s="225"/>
      <c r="L57" s="225"/>
      <c r="M57" s="226"/>
      <c r="N57" s="202"/>
      <c r="O57" s="202"/>
      <c r="Q57" s="105">
        <f>SUM(D58:L58)</f>
        <v>1854</v>
      </c>
    </row>
    <row r="58" spans="2:17" ht="20.25" customHeight="1" x14ac:dyDescent="0.2">
      <c r="B58" s="199"/>
      <c r="C58" s="203" t="s">
        <v>74</v>
      </c>
      <c r="D58" s="227">
        <f>SUM(D9+D13+D17+D21+D25+D29+D33+D37+D41+D45+D49+D53)</f>
        <v>159</v>
      </c>
      <c r="E58" s="204"/>
      <c r="F58" s="204">
        <f>SUM(F9+F13+F17+F21+F25+F29+F33+F37+F41+F45+F49+F53)</f>
        <v>805</v>
      </c>
      <c r="G58" s="204"/>
      <c r="H58" s="204">
        <f>SUM(H9+H13+H17+H21+H25+H29+H33+H37+H41+H45+H49+H53)</f>
        <v>616</v>
      </c>
      <c r="I58" s="204"/>
      <c r="J58" s="204">
        <f>SUM(J9+J13+J17+J21+J25+J29+J33+J37+J41+J45+J49+J53)</f>
        <v>0</v>
      </c>
      <c r="K58" s="204"/>
      <c r="L58" s="204">
        <f>SUM(L9+L13+L17+L21+L25+L29+L33+L37+L41+L45+L49+L53)</f>
        <v>274</v>
      </c>
      <c r="M58" s="228"/>
      <c r="N58" s="204">
        <f>SUM(N9+N13+N17+N21+N25+N29+N33+N37+N41+N45+N49+N53)</f>
        <v>1854</v>
      </c>
      <c r="O58" s="202"/>
      <c r="P58" s="23"/>
      <c r="Q58" s="106">
        <f t="shared" ref="Q58:Q59" si="23">SUM(D59:L59)</f>
        <v>924</v>
      </c>
    </row>
    <row r="59" spans="2:17" ht="20.25" customHeight="1" thickBot="1" x14ac:dyDescent="0.25">
      <c r="B59" s="199"/>
      <c r="C59" s="203" t="s">
        <v>75</v>
      </c>
      <c r="D59" s="227">
        <f>SUM(D10+D14+D18+D22+D26+D30+D34+D38+D42+D46+D50+D54)</f>
        <v>283</v>
      </c>
      <c r="E59" s="204"/>
      <c r="F59" s="204">
        <f t="shared" ref="F59:F60" si="24">SUM(F10+F14+F18+F22+F26+F30+F34+F38+F42+F46+F50+F54)</f>
        <v>115</v>
      </c>
      <c r="G59" s="204"/>
      <c r="H59" s="204">
        <f t="shared" ref="H59:H60" si="25">SUM(H10+H14+H18+H22+H26+H30+H34+H38+H42+H46+H50+H54)</f>
        <v>108</v>
      </c>
      <c r="I59" s="204"/>
      <c r="J59" s="204">
        <f>SUM(J10+J14+J18+J22+J26+J30+J34+J38+J42+J46+J50+J54)</f>
        <v>0</v>
      </c>
      <c r="K59" s="204"/>
      <c r="L59" s="204">
        <f t="shared" ref="L59:L60" si="26">SUM(L10+L14+L18+L22+L26+L30+L34+L38+L42+L46+L50+L54)</f>
        <v>418</v>
      </c>
      <c r="M59" s="228"/>
      <c r="N59" s="204">
        <f>SUM(N10+N14+N18+N22+N26+N30+N34+N38+N42+N46+N50+N54)</f>
        <v>924</v>
      </c>
      <c r="O59" s="202"/>
      <c r="P59" s="23"/>
      <c r="Q59" s="107">
        <f t="shared" si="23"/>
        <v>114</v>
      </c>
    </row>
    <row r="60" spans="2:17" s="24" customFormat="1" ht="20.25" customHeight="1" x14ac:dyDescent="0.2">
      <c r="B60" s="205"/>
      <c r="C60" s="203" t="s">
        <v>76</v>
      </c>
      <c r="D60" s="227">
        <f>SUM(D11+D15+D19+D23+D27+D31+D35+D39+D43+D47+D51+D55)</f>
        <v>13</v>
      </c>
      <c r="E60" s="206"/>
      <c r="F60" s="204">
        <f t="shared" si="24"/>
        <v>14</v>
      </c>
      <c r="G60" s="206"/>
      <c r="H60" s="204">
        <f t="shared" si="25"/>
        <v>22</v>
      </c>
      <c r="I60" s="206"/>
      <c r="J60" s="206">
        <f>SUM(J11+J15+J19+J23+J27+J31+J35+J39+J43+J47+J51+J55)</f>
        <v>0</v>
      </c>
      <c r="K60" s="206"/>
      <c r="L60" s="204">
        <f t="shared" si="26"/>
        <v>65</v>
      </c>
      <c r="M60" s="229"/>
      <c r="N60" s="204">
        <f t="shared" ref="N60" si="27">SUM(N11+N15+N19+N23+N27+N31+N35+N39+N43+N47+N51+N55)</f>
        <v>114</v>
      </c>
      <c r="O60" s="207"/>
      <c r="P60" s="23"/>
    </row>
    <row r="61" spans="2:17" x14ac:dyDescent="0.2">
      <c r="D61" s="25"/>
      <c r="E61" s="25"/>
      <c r="F61" s="25"/>
      <c r="G61" s="25"/>
      <c r="H61" s="25"/>
      <c r="I61" s="25"/>
      <c r="J61" s="25"/>
      <c r="K61" s="25"/>
      <c r="L61" s="25"/>
      <c r="M61" s="25"/>
    </row>
    <row r="62" spans="2:17" ht="18.75" customHeight="1" x14ac:dyDescent="0.2">
      <c r="B62" s="322" t="s">
        <v>176</v>
      </c>
      <c r="C62" s="322"/>
      <c r="D62" s="322"/>
      <c r="E62" s="322"/>
      <c r="F62" s="322"/>
      <c r="G62" s="322"/>
      <c r="H62" s="322"/>
      <c r="I62" s="322"/>
      <c r="J62" s="322"/>
      <c r="K62" s="322"/>
      <c r="L62" s="322"/>
      <c r="M62" s="322"/>
      <c r="N62" s="322"/>
      <c r="O62" s="322"/>
    </row>
    <row r="63" spans="2:17" ht="18.75" customHeight="1" x14ac:dyDescent="0.2">
      <c r="B63" s="85" t="s">
        <v>177</v>
      </c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</row>
    <row r="64" spans="2:17" ht="18.75" customHeight="1" x14ac:dyDescent="0.2">
      <c r="B64" s="322" t="s">
        <v>178</v>
      </c>
      <c r="C64" s="322"/>
      <c r="D64" s="322"/>
      <c r="E64" s="322"/>
      <c r="F64" s="322"/>
      <c r="G64" s="322"/>
      <c r="H64" s="322"/>
      <c r="I64" s="322"/>
      <c r="J64" s="322"/>
      <c r="K64" s="322"/>
      <c r="L64" s="322"/>
      <c r="M64" s="322"/>
      <c r="N64" s="322"/>
      <c r="O64" s="322"/>
    </row>
    <row r="65" spans="3:3" x14ac:dyDescent="0.2">
      <c r="C65" s="2"/>
    </row>
    <row r="66" spans="3:3" x14ac:dyDescent="0.2">
      <c r="C66" s="2"/>
    </row>
    <row r="67" spans="3:3" x14ac:dyDescent="0.2">
      <c r="C67" s="2"/>
    </row>
    <row r="68" spans="3:3" x14ac:dyDescent="0.2">
      <c r="C68" s="2"/>
    </row>
    <row r="69" spans="3:3" x14ac:dyDescent="0.2">
      <c r="C69" s="2"/>
    </row>
    <row r="70" spans="3:3" x14ac:dyDescent="0.2">
      <c r="C70" s="2"/>
    </row>
    <row r="71" spans="3:3" x14ac:dyDescent="0.2">
      <c r="C71" s="2"/>
    </row>
    <row r="72" spans="3:3" x14ac:dyDescent="0.2">
      <c r="C72" s="2"/>
    </row>
    <row r="73" spans="3:3" x14ac:dyDescent="0.2">
      <c r="C73" s="2"/>
    </row>
    <row r="74" spans="3:3" x14ac:dyDescent="0.2">
      <c r="C74" s="27"/>
    </row>
    <row r="75" spans="3:3" x14ac:dyDescent="0.2">
      <c r="C75" s="27"/>
    </row>
    <row r="76" spans="3:3" x14ac:dyDescent="0.2">
      <c r="C76" s="27"/>
    </row>
    <row r="77" spans="3:3" x14ac:dyDescent="0.2">
      <c r="C77" s="27"/>
    </row>
    <row r="78" spans="3:3" x14ac:dyDescent="0.2">
      <c r="C78" s="27"/>
    </row>
    <row r="79" spans="3:3" x14ac:dyDescent="0.2">
      <c r="C79" s="27"/>
    </row>
    <row r="80" spans="3:3" x14ac:dyDescent="0.2">
      <c r="C80" s="27"/>
    </row>
  </sheetData>
  <mergeCells count="13">
    <mergeCell ref="B64:O64"/>
    <mergeCell ref="L7:M7"/>
    <mergeCell ref="B62:O62"/>
    <mergeCell ref="B2:O2"/>
    <mergeCell ref="B4:O4"/>
    <mergeCell ref="B5:O5"/>
    <mergeCell ref="B6:C7"/>
    <mergeCell ref="D6:M6"/>
    <mergeCell ref="N6:O7"/>
    <mergeCell ref="D7:E7"/>
    <mergeCell ref="F7:G7"/>
    <mergeCell ref="H7:I7"/>
    <mergeCell ref="J7:K7"/>
  </mergeCells>
  <printOptions horizontalCentered="1" verticalCentered="1"/>
  <pageMargins left="0" right="0" top="0" bottom="0" header="0" footer="0"/>
  <pageSetup paperSize="9" scale="6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B2:Z74"/>
  <sheetViews>
    <sheetView showGridLines="0" view="pageBreakPreview" topLeftCell="B1" zoomScale="86" zoomScaleNormal="86" zoomScaleSheetLayoutView="86" workbookViewId="0">
      <selection activeCell="B24" sqref="B24"/>
    </sheetView>
  </sheetViews>
  <sheetFormatPr baseColWidth="10" defaultColWidth="11.42578125" defaultRowHeight="12.75" x14ac:dyDescent="0.2"/>
  <cols>
    <col min="1" max="1" width="9.140625" style="18" customWidth="1"/>
    <col min="2" max="2" width="4.85546875" style="18" customWidth="1"/>
    <col min="3" max="3" width="30.7109375" style="18" customWidth="1"/>
    <col min="4" max="4" width="18.42578125" style="18" customWidth="1"/>
    <col min="5" max="5" width="20.7109375" style="18" customWidth="1"/>
    <col min="6" max="6" width="16.42578125" style="18" customWidth="1"/>
    <col min="7" max="7" width="7.5703125" style="18" customWidth="1"/>
    <col min="8" max="10" width="11.42578125" style="33"/>
    <col min="11" max="11" width="15.42578125" style="33" customWidth="1"/>
    <col min="12" max="12" width="14.42578125" style="33" customWidth="1"/>
    <col min="13" max="14" width="11.42578125" style="33"/>
    <col min="15" max="15" width="12.7109375" style="33" customWidth="1"/>
    <col min="16" max="24" width="11.42578125" style="33"/>
    <col min="25" max="26" width="11.42578125" style="39"/>
    <col min="27" max="16384" width="11.42578125" style="18"/>
  </cols>
  <sheetData>
    <row r="2" spans="2:16" ht="18" x14ac:dyDescent="0.2">
      <c r="C2" s="324" t="s">
        <v>194</v>
      </c>
      <c r="D2" s="324"/>
      <c r="E2" s="324"/>
      <c r="F2" s="324"/>
      <c r="H2" s="30"/>
      <c r="I2" s="109" t="s">
        <v>38</v>
      </c>
      <c r="J2" s="119"/>
      <c r="K2" s="120"/>
      <c r="L2" s="120"/>
      <c r="M2" s="109"/>
      <c r="N2" s="109"/>
      <c r="O2" s="111"/>
      <c r="P2" s="32"/>
    </row>
    <row r="3" spans="2:16" ht="29.25" customHeight="1" x14ac:dyDescent="0.25">
      <c r="B3" s="331" t="s">
        <v>38</v>
      </c>
      <c r="C3" s="331"/>
      <c r="D3" s="21"/>
      <c r="E3" s="21"/>
      <c r="F3" s="20"/>
      <c r="H3" s="30"/>
      <c r="I3" s="109"/>
      <c r="J3" s="112"/>
      <c r="K3" s="121" t="s">
        <v>69</v>
      </c>
      <c r="L3" s="113" t="s">
        <v>78</v>
      </c>
      <c r="M3" s="114" t="s">
        <v>71</v>
      </c>
      <c r="N3" s="114" t="s">
        <v>73</v>
      </c>
      <c r="O3" s="111"/>
      <c r="P3" s="32"/>
    </row>
    <row r="4" spans="2:16" ht="35.25" customHeight="1" x14ac:dyDescent="0.2">
      <c r="C4" s="325" t="s">
        <v>79</v>
      </c>
      <c r="D4" s="325"/>
      <c r="E4" s="325"/>
      <c r="F4" s="325"/>
      <c r="H4" s="30"/>
      <c r="I4" s="109"/>
      <c r="J4" s="115" t="s">
        <v>74</v>
      </c>
      <c r="K4" s="116">
        <v>159</v>
      </c>
      <c r="L4" s="116">
        <v>805</v>
      </c>
      <c r="M4" s="116">
        <v>616</v>
      </c>
      <c r="N4" s="116">
        <v>274</v>
      </c>
      <c r="O4" s="117">
        <f>SUM(K4:N4)</f>
        <v>1854</v>
      </c>
      <c r="P4" s="32"/>
    </row>
    <row r="5" spans="2:16" ht="18" customHeight="1" x14ac:dyDescent="0.2">
      <c r="C5" s="333" t="s">
        <v>173</v>
      </c>
      <c r="D5" s="333"/>
      <c r="E5" s="333"/>
      <c r="F5" s="333"/>
      <c r="H5" s="30"/>
      <c r="I5" s="109"/>
      <c r="J5" s="115" t="s">
        <v>75</v>
      </c>
      <c r="K5" s="122">
        <v>283</v>
      </c>
      <c r="L5" s="122">
        <v>115</v>
      </c>
      <c r="M5" s="116">
        <v>108</v>
      </c>
      <c r="N5" s="116">
        <v>418</v>
      </c>
      <c r="O5" s="117">
        <f t="shared" ref="O5:O6" si="0">SUM(K5:N5)</f>
        <v>924</v>
      </c>
      <c r="P5" s="32"/>
    </row>
    <row r="6" spans="2:16" ht="18" x14ac:dyDescent="0.2">
      <c r="C6" s="25"/>
      <c r="D6" s="25"/>
      <c r="E6" s="25"/>
      <c r="H6" s="30"/>
      <c r="I6" s="109"/>
      <c r="J6" s="115" t="s">
        <v>76</v>
      </c>
      <c r="K6" s="116">
        <v>13</v>
      </c>
      <c r="L6" s="116">
        <v>14</v>
      </c>
      <c r="M6" s="116">
        <v>22</v>
      </c>
      <c r="N6" s="116">
        <v>65</v>
      </c>
      <c r="O6" s="117">
        <f t="shared" si="0"/>
        <v>114</v>
      </c>
      <c r="P6" s="32"/>
    </row>
    <row r="7" spans="2:16" ht="18" customHeight="1" x14ac:dyDescent="0.2">
      <c r="C7" s="25"/>
      <c r="D7" s="25"/>
      <c r="E7" s="25"/>
      <c r="H7" s="30"/>
      <c r="I7" s="31"/>
      <c r="J7" s="31"/>
      <c r="K7" s="31"/>
      <c r="L7" s="31"/>
      <c r="M7" s="34"/>
      <c r="N7" s="31"/>
      <c r="O7" s="32"/>
      <c r="P7" s="32"/>
    </row>
    <row r="8" spans="2:16" ht="18" customHeight="1" x14ac:dyDescent="0.2">
      <c r="C8" s="25"/>
      <c r="D8" s="25"/>
      <c r="E8" s="25"/>
      <c r="H8" s="30"/>
      <c r="I8" s="109" t="s">
        <v>37</v>
      </c>
      <c r="J8" s="109"/>
      <c r="K8" s="109"/>
      <c r="L8" s="109"/>
      <c r="M8" s="110"/>
      <c r="N8" s="109"/>
      <c r="O8" s="111"/>
      <c r="P8" s="32"/>
    </row>
    <row r="9" spans="2:16" ht="18" customHeight="1" x14ac:dyDescent="0.2">
      <c r="C9" s="25"/>
      <c r="D9" s="25"/>
      <c r="E9" s="25"/>
      <c r="H9" s="30"/>
      <c r="I9" s="109"/>
      <c r="J9" s="112"/>
      <c r="K9" s="113" t="s">
        <v>69</v>
      </c>
      <c r="L9" s="113" t="s">
        <v>78</v>
      </c>
      <c r="M9" s="114" t="s">
        <v>71</v>
      </c>
      <c r="N9" s="114" t="s">
        <v>73</v>
      </c>
      <c r="O9" s="111"/>
      <c r="P9" s="32"/>
    </row>
    <row r="10" spans="2:16" ht="18" customHeight="1" x14ac:dyDescent="0.2">
      <c r="C10" s="25"/>
      <c r="D10" s="25"/>
      <c r="E10" s="25"/>
      <c r="H10" s="30"/>
      <c r="I10" s="109"/>
      <c r="J10" s="115" t="s">
        <v>74</v>
      </c>
      <c r="K10" s="116">
        <v>164</v>
      </c>
      <c r="L10" s="116">
        <v>943</v>
      </c>
      <c r="M10" s="116">
        <v>657</v>
      </c>
      <c r="N10" s="116">
        <v>274</v>
      </c>
      <c r="O10" s="117">
        <f>SUM(K10:N10)</f>
        <v>2038</v>
      </c>
      <c r="P10" s="32"/>
    </row>
    <row r="11" spans="2:16" ht="18" customHeight="1" x14ac:dyDescent="0.2">
      <c r="C11" s="25"/>
      <c r="D11" s="25"/>
      <c r="E11" s="25"/>
      <c r="H11" s="30"/>
      <c r="I11" s="109"/>
      <c r="J11" s="115" t="s">
        <v>75</v>
      </c>
      <c r="K11" s="116">
        <v>283</v>
      </c>
      <c r="L11" s="116">
        <v>127</v>
      </c>
      <c r="M11" s="116">
        <v>109</v>
      </c>
      <c r="N11" s="116">
        <v>418</v>
      </c>
      <c r="O11" s="117">
        <f t="shared" ref="O11:O12" si="1">SUM(K11:N11)</f>
        <v>937</v>
      </c>
      <c r="P11" s="32"/>
    </row>
    <row r="12" spans="2:16" ht="18" customHeight="1" x14ac:dyDescent="0.2">
      <c r="C12" s="25"/>
      <c r="D12" s="25"/>
      <c r="E12" s="25"/>
      <c r="H12" s="30"/>
      <c r="I12" s="109"/>
      <c r="J12" s="115" t="s">
        <v>76</v>
      </c>
      <c r="K12" s="116">
        <v>13</v>
      </c>
      <c r="L12" s="116">
        <v>23</v>
      </c>
      <c r="M12" s="116">
        <v>24</v>
      </c>
      <c r="N12" s="116">
        <v>65</v>
      </c>
      <c r="O12" s="117">
        <f t="shared" si="1"/>
        <v>125</v>
      </c>
      <c r="P12" s="32"/>
    </row>
    <row r="13" spans="2:16" ht="18" customHeight="1" x14ac:dyDescent="0.2">
      <c r="C13" s="25"/>
      <c r="D13" s="25"/>
      <c r="E13" s="25"/>
      <c r="I13" s="111"/>
      <c r="J13" s="111"/>
      <c r="K13" s="111"/>
      <c r="L13" s="111"/>
      <c r="M13" s="111"/>
      <c r="N13" s="111"/>
      <c r="O13" s="111"/>
      <c r="P13" s="32"/>
    </row>
    <row r="14" spans="2:16" ht="18" customHeight="1" x14ac:dyDescent="0.2">
      <c r="C14" s="25"/>
      <c r="D14" s="25"/>
      <c r="E14" s="25"/>
      <c r="I14" s="111"/>
      <c r="J14" s="111"/>
      <c r="K14" s="111"/>
      <c r="L14" s="111"/>
      <c r="M14" s="111"/>
      <c r="N14" s="111"/>
      <c r="O14" s="111"/>
      <c r="P14" s="32"/>
    </row>
    <row r="15" spans="2:16" ht="18" customHeight="1" x14ac:dyDescent="0.2">
      <c r="C15" s="25"/>
      <c r="D15" s="25"/>
      <c r="E15" s="25"/>
      <c r="I15" s="118"/>
      <c r="J15" s="118"/>
      <c r="K15" s="118"/>
      <c r="L15" s="118"/>
      <c r="M15" s="118"/>
      <c r="N15" s="118"/>
      <c r="O15" s="118"/>
    </row>
    <row r="16" spans="2:16" ht="18" customHeight="1" x14ac:dyDescent="0.2">
      <c r="C16" s="25"/>
      <c r="D16" s="25"/>
      <c r="E16" s="25"/>
      <c r="I16" s="118"/>
      <c r="J16" s="118"/>
      <c r="K16" s="118"/>
      <c r="L16" s="118"/>
      <c r="M16" s="118"/>
      <c r="N16" s="118"/>
      <c r="O16" s="118"/>
    </row>
    <row r="17" spans="2:26" ht="18" customHeight="1" x14ac:dyDescent="0.2">
      <c r="C17" s="25"/>
      <c r="D17" s="25"/>
      <c r="E17" s="25"/>
    </row>
    <row r="18" spans="2:26" ht="18" customHeight="1" x14ac:dyDescent="0.2">
      <c r="C18" s="25"/>
      <c r="D18" s="25"/>
      <c r="E18" s="25"/>
    </row>
    <row r="19" spans="2:26" ht="18" customHeight="1" x14ac:dyDescent="0.2">
      <c r="C19" s="25"/>
      <c r="D19" s="25"/>
      <c r="E19" s="25"/>
    </row>
    <row r="20" spans="2:26" ht="18" customHeight="1" x14ac:dyDescent="0.2">
      <c r="C20" s="25"/>
      <c r="D20" s="25"/>
      <c r="E20" s="25"/>
    </row>
    <row r="21" spans="2:26" ht="18" customHeight="1" x14ac:dyDescent="0.2">
      <c r="C21" s="25"/>
      <c r="D21" s="25"/>
      <c r="E21" s="25"/>
    </row>
    <row r="22" spans="2:26" ht="18" customHeight="1" x14ac:dyDescent="0.2">
      <c r="C22" s="25"/>
      <c r="D22" s="25"/>
      <c r="E22" s="25"/>
    </row>
    <row r="23" spans="2:26" ht="18" customHeight="1" x14ac:dyDescent="0.2">
      <c r="C23" s="25"/>
      <c r="D23" s="25"/>
      <c r="E23" s="25"/>
    </row>
    <row r="24" spans="2:26" ht="18" customHeight="1" x14ac:dyDescent="0.2">
      <c r="C24" s="25"/>
      <c r="D24" s="25"/>
      <c r="E24" s="25"/>
    </row>
    <row r="25" spans="2:26" x14ac:dyDescent="0.2">
      <c r="C25" s="334"/>
      <c r="D25" s="334"/>
      <c r="E25" s="334"/>
      <c r="F25" s="334"/>
    </row>
    <row r="26" spans="2:26" ht="18.75" customHeight="1" x14ac:dyDescent="0.2">
      <c r="B26" s="330" t="s">
        <v>176</v>
      </c>
      <c r="C26" s="330"/>
      <c r="D26" s="330"/>
      <c r="E26" s="330"/>
      <c r="F26" s="330"/>
      <c r="G26" s="330"/>
      <c r="H26" s="330"/>
      <c r="I26" s="330"/>
      <c r="J26" s="330"/>
      <c r="K26" s="330"/>
      <c r="L26" s="330"/>
      <c r="M26" s="330"/>
      <c r="N26" s="330"/>
      <c r="O26" s="330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2:26" ht="18.75" customHeight="1" x14ac:dyDescent="0.2">
      <c r="B27" s="330" t="s">
        <v>179</v>
      </c>
      <c r="C27" s="330"/>
      <c r="D27" s="330"/>
      <c r="E27" s="330"/>
      <c r="F27" s="330"/>
      <c r="G27" s="330"/>
      <c r="H27" s="123"/>
      <c r="I27" s="123"/>
      <c r="J27" s="123"/>
      <c r="K27" s="123"/>
      <c r="L27" s="123"/>
      <c r="M27" s="123"/>
      <c r="N27" s="123"/>
      <c r="O27" s="124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2:26" ht="18.75" customHeight="1" x14ac:dyDescent="0.2">
      <c r="B28" s="330" t="s">
        <v>180</v>
      </c>
      <c r="C28" s="330"/>
      <c r="D28" s="330"/>
      <c r="E28" s="330"/>
      <c r="F28" s="330"/>
      <c r="G28" s="330"/>
      <c r="H28" s="330"/>
      <c r="I28" s="330"/>
      <c r="J28" s="330"/>
      <c r="K28" s="330"/>
      <c r="L28" s="330"/>
      <c r="M28" s="330"/>
      <c r="N28" s="330"/>
      <c r="O28" s="330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2:26" x14ac:dyDescent="0.2">
      <c r="C29" s="2"/>
      <c r="D29" s="25"/>
      <c r="E29" s="25"/>
    </row>
    <row r="30" spans="2:26" ht="15.75" x14ac:dyDescent="0.25">
      <c r="C30" s="332" t="s">
        <v>195</v>
      </c>
      <c r="D30" s="332"/>
      <c r="E30" s="332"/>
      <c r="F30" s="332"/>
    </row>
    <row r="31" spans="2:26" ht="12.95" customHeight="1" x14ac:dyDescent="0.2">
      <c r="B31" s="331" t="s">
        <v>37</v>
      </c>
      <c r="C31" s="331"/>
      <c r="D31" s="25"/>
      <c r="E31" s="25"/>
    </row>
    <row r="32" spans="2:26" ht="34.5" customHeight="1" x14ac:dyDescent="0.2">
      <c r="C32" s="325" t="s">
        <v>80</v>
      </c>
      <c r="D32" s="325"/>
      <c r="E32" s="325"/>
      <c r="F32" s="325"/>
    </row>
    <row r="33" spans="3:6" ht="15.75" x14ac:dyDescent="0.2">
      <c r="C33" s="333" t="s">
        <v>173</v>
      </c>
      <c r="D33" s="333"/>
      <c r="E33" s="333"/>
      <c r="F33" s="333"/>
    </row>
    <row r="34" spans="3:6" x14ac:dyDescent="0.2">
      <c r="C34" s="35"/>
      <c r="D34" s="36"/>
      <c r="E34" s="36"/>
      <c r="F34" s="37"/>
    </row>
    <row r="35" spans="3:6" x14ac:dyDescent="0.2">
      <c r="C35" s="25"/>
      <c r="D35" s="25"/>
      <c r="E35" s="25"/>
    </row>
    <row r="36" spans="3:6" x14ac:dyDescent="0.2">
      <c r="C36" s="25"/>
      <c r="D36" s="25"/>
      <c r="E36" s="25"/>
    </row>
    <row r="37" spans="3:6" x14ac:dyDescent="0.2">
      <c r="C37" s="25"/>
      <c r="D37" s="25"/>
      <c r="E37" s="25"/>
    </row>
    <row r="38" spans="3:6" x14ac:dyDescent="0.2">
      <c r="C38" s="25"/>
      <c r="D38" s="25"/>
      <c r="E38" s="25"/>
    </row>
    <row r="39" spans="3:6" x14ac:dyDescent="0.2">
      <c r="C39" s="25"/>
      <c r="D39" s="25"/>
      <c r="E39" s="25"/>
    </row>
    <row r="40" spans="3:6" x14ac:dyDescent="0.2">
      <c r="C40" s="25"/>
      <c r="D40" s="25"/>
      <c r="E40" s="25"/>
    </row>
    <row r="41" spans="3:6" x14ac:dyDescent="0.2">
      <c r="C41" s="25"/>
      <c r="D41" s="25"/>
      <c r="E41" s="25"/>
    </row>
    <row r="42" spans="3:6" x14ac:dyDescent="0.2">
      <c r="C42" s="25"/>
      <c r="D42" s="25"/>
      <c r="E42" s="25"/>
    </row>
    <row r="43" spans="3:6" x14ac:dyDescent="0.2">
      <c r="C43" s="25"/>
      <c r="D43" s="25"/>
      <c r="E43" s="25"/>
    </row>
    <row r="44" spans="3:6" x14ac:dyDescent="0.2">
      <c r="C44" s="25"/>
      <c r="D44" s="25"/>
      <c r="E44" s="25"/>
    </row>
    <row r="45" spans="3:6" x14ac:dyDescent="0.2">
      <c r="C45" s="25"/>
      <c r="D45" s="25"/>
      <c r="E45" s="25"/>
    </row>
    <row r="46" spans="3:6" x14ac:dyDescent="0.2">
      <c r="C46" s="25"/>
      <c r="D46" s="25"/>
      <c r="E46" s="25"/>
    </row>
    <row r="47" spans="3:6" x14ac:dyDescent="0.2">
      <c r="C47" s="25"/>
      <c r="D47" s="25"/>
      <c r="E47" s="25"/>
    </row>
    <row r="48" spans="3:6" x14ac:dyDescent="0.2">
      <c r="C48" s="25"/>
      <c r="D48" s="25"/>
      <c r="E48" s="25"/>
    </row>
    <row r="49" spans="2:26" x14ac:dyDescent="0.2">
      <c r="C49" s="25"/>
      <c r="D49" s="25"/>
      <c r="E49" s="25"/>
    </row>
    <row r="50" spans="2:26" x14ac:dyDescent="0.2">
      <c r="C50" s="25"/>
      <c r="D50" s="25"/>
      <c r="E50" s="25"/>
    </row>
    <row r="51" spans="2:26" x14ac:dyDescent="0.2">
      <c r="C51" s="25"/>
      <c r="D51" s="25"/>
      <c r="E51" s="25"/>
    </row>
    <row r="52" spans="2:26" x14ac:dyDescent="0.2">
      <c r="C52" s="25"/>
      <c r="D52" s="25"/>
      <c r="E52" s="25"/>
    </row>
    <row r="53" spans="2:26" x14ac:dyDescent="0.2">
      <c r="C53" s="25"/>
      <c r="D53" s="25"/>
      <c r="E53" s="25"/>
    </row>
    <row r="54" spans="2:26" x14ac:dyDescent="0.2">
      <c r="C54" s="25"/>
      <c r="D54" s="25"/>
      <c r="E54" s="25"/>
    </row>
    <row r="55" spans="2:26" x14ac:dyDescent="0.2">
      <c r="C55" s="25"/>
      <c r="D55" s="25"/>
      <c r="E55" s="25"/>
    </row>
    <row r="56" spans="2:26" x14ac:dyDescent="0.2">
      <c r="C56" s="25"/>
      <c r="D56" s="25"/>
      <c r="E56" s="25"/>
    </row>
    <row r="57" spans="2:26" x14ac:dyDescent="0.2">
      <c r="C57" s="25"/>
      <c r="D57" s="25"/>
      <c r="E57" s="25"/>
    </row>
    <row r="58" spans="2:26" x14ac:dyDescent="0.2">
      <c r="C58" s="25"/>
      <c r="D58" s="25"/>
      <c r="E58" s="25"/>
    </row>
    <row r="59" spans="2:26" x14ac:dyDescent="0.2">
      <c r="C59" s="25"/>
      <c r="D59" s="25"/>
      <c r="E59" s="25"/>
    </row>
    <row r="60" spans="2:26" ht="18.75" customHeight="1" x14ac:dyDescent="0.2">
      <c r="B60" s="330" t="s">
        <v>176</v>
      </c>
      <c r="C60" s="330"/>
      <c r="D60" s="330"/>
      <c r="E60" s="330"/>
      <c r="F60" s="330"/>
      <c r="G60" s="330"/>
      <c r="H60" s="330"/>
      <c r="I60" s="330"/>
      <c r="J60" s="330"/>
      <c r="K60" s="330"/>
      <c r="L60" s="330"/>
      <c r="M60" s="330"/>
      <c r="N60" s="330"/>
      <c r="O60" s="330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2:26" ht="18.75" customHeight="1" x14ac:dyDescent="0.2">
      <c r="B61" s="330" t="s">
        <v>179</v>
      </c>
      <c r="C61" s="330"/>
      <c r="D61" s="330"/>
      <c r="E61" s="330"/>
      <c r="F61" s="330"/>
      <c r="G61" s="330"/>
      <c r="H61" s="123"/>
      <c r="I61" s="123"/>
      <c r="J61" s="123"/>
      <c r="K61" s="123"/>
      <c r="L61" s="123"/>
      <c r="M61" s="123"/>
      <c r="N61" s="123"/>
      <c r="O61" s="124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2:26" ht="18.75" customHeight="1" x14ac:dyDescent="0.2">
      <c r="B62" s="330" t="s">
        <v>180</v>
      </c>
      <c r="C62" s="330"/>
      <c r="D62" s="330"/>
      <c r="E62" s="330"/>
      <c r="F62" s="330"/>
      <c r="G62" s="330"/>
      <c r="H62" s="330"/>
      <c r="I62" s="330"/>
      <c r="J62" s="330"/>
      <c r="K62" s="330"/>
      <c r="L62" s="330"/>
      <c r="M62" s="330"/>
      <c r="N62" s="330"/>
      <c r="O62" s="330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2:26" x14ac:dyDescent="0.2">
      <c r="C63" s="2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2:26" x14ac:dyDescent="0.2">
      <c r="C64" s="2"/>
      <c r="D64" s="25"/>
      <c r="E64" s="25"/>
    </row>
    <row r="65" spans="3:6" x14ac:dyDescent="0.2">
      <c r="C65" s="2"/>
      <c r="D65" s="25"/>
      <c r="E65" s="25"/>
    </row>
    <row r="66" spans="3:6" x14ac:dyDescent="0.2">
      <c r="C66" s="2"/>
      <c r="D66" s="25"/>
      <c r="E66" s="25"/>
    </row>
    <row r="67" spans="3:6" x14ac:dyDescent="0.2">
      <c r="C67" s="2"/>
      <c r="D67" s="25"/>
      <c r="E67" s="25"/>
    </row>
    <row r="68" spans="3:6" x14ac:dyDescent="0.2">
      <c r="C68" s="2"/>
      <c r="D68" s="25"/>
      <c r="E68" s="25"/>
    </row>
    <row r="69" spans="3:6" x14ac:dyDescent="0.2">
      <c r="C69" s="2"/>
      <c r="D69" s="25"/>
      <c r="E69" s="25"/>
    </row>
    <row r="70" spans="3:6" x14ac:dyDescent="0.2">
      <c r="C70" s="2"/>
      <c r="D70" s="25"/>
      <c r="E70" s="25"/>
    </row>
    <row r="71" spans="3:6" x14ac:dyDescent="0.2">
      <c r="C71" s="2"/>
      <c r="D71" s="25"/>
      <c r="E71" s="25"/>
    </row>
    <row r="72" spans="3:6" x14ac:dyDescent="0.2">
      <c r="C72" s="2"/>
      <c r="D72" s="25"/>
      <c r="E72" s="25"/>
    </row>
    <row r="73" spans="3:6" x14ac:dyDescent="0.2">
      <c r="C73" s="27"/>
      <c r="D73" s="25"/>
      <c r="E73" s="25"/>
    </row>
    <row r="74" spans="3:6" x14ac:dyDescent="0.2">
      <c r="C74" s="25"/>
      <c r="D74" s="25"/>
      <c r="E74" s="25"/>
      <c r="F74" s="25"/>
    </row>
  </sheetData>
  <mergeCells count="15">
    <mergeCell ref="C2:F2"/>
    <mergeCell ref="C4:F4"/>
    <mergeCell ref="C5:F5"/>
    <mergeCell ref="C25:F25"/>
    <mergeCell ref="B3:C3"/>
    <mergeCell ref="B62:O62"/>
    <mergeCell ref="B61:G61"/>
    <mergeCell ref="B26:O26"/>
    <mergeCell ref="B27:G27"/>
    <mergeCell ref="B28:O28"/>
    <mergeCell ref="B31:C31"/>
    <mergeCell ref="C30:F30"/>
    <mergeCell ref="C32:F32"/>
    <mergeCell ref="C33:F33"/>
    <mergeCell ref="B60:O60"/>
  </mergeCells>
  <printOptions horizontalCentered="1" verticalCentered="1"/>
  <pageMargins left="0" right="0" top="0" bottom="0" header="0" footer="0"/>
  <pageSetup paperSize="9" scale="75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B1:Q65476"/>
  <sheetViews>
    <sheetView showGridLines="0" view="pageBreakPreview" zoomScale="112" zoomScaleNormal="100" zoomScaleSheetLayoutView="112" workbookViewId="0">
      <selection activeCell="B24" sqref="B24"/>
    </sheetView>
  </sheetViews>
  <sheetFormatPr baseColWidth="10" defaultColWidth="11.42578125" defaultRowHeight="42" customHeight="1" x14ac:dyDescent="0.2"/>
  <cols>
    <col min="1" max="1" width="6.42578125" style="18" customWidth="1"/>
    <col min="2" max="2" width="2.5703125" style="18" customWidth="1"/>
    <col min="3" max="3" width="32.140625" style="18" customWidth="1"/>
    <col min="4" max="4" width="12.85546875" style="18" customWidth="1"/>
    <col min="5" max="5" width="4.7109375" style="18" customWidth="1"/>
    <col min="6" max="6" width="14.5703125" style="18" customWidth="1"/>
    <col min="7" max="7" width="5.28515625" style="18" customWidth="1"/>
    <col min="8" max="8" width="13.5703125" style="18" customWidth="1"/>
    <col min="9" max="9" width="4.7109375" style="18" customWidth="1"/>
    <col min="10" max="10" width="13.85546875" style="18" hidden="1" customWidth="1"/>
    <col min="11" max="11" width="4.7109375" style="18" hidden="1" customWidth="1"/>
    <col min="12" max="12" width="13.7109375" style="18" customWidth="1"/>
    <col min="13" max="13" width="4.7109375" style="18" customWidth="1"/>
    <col min="14" max="14" width="12.7109375" style="18" customWidth="1"/>
    <col min="15" max="15" width="5.7109375" style="18" customWidth="1"/>
    <col min="16" max="16" width="6.42578125" style="18" customWidth="1"/>
    <col min="17" max="17" width="15.5703125" style="18" customWidth="1"/>
    <col min="18" max="16384" width="11.42578125" style="18"/>
  </cols>
  <sheetData>
    <row r="1" spans="2:16" ht="12.75" x14ac:dyDescent="0.2"/>
    <row r="2" spans="2:16" ht="19.5" customHeight="1" x14ac:dyDescent="0.2">
      <c r="B2" s="324" t="s">
        <v>200</v>
      </c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</row>
    <row r="3" spans="2:16" ht="21" customHeight="1" x14ac:dyDescent="0.2">
      <c r="B3" s="19" t="s">
        <v>37</v>
      </c>
      <c r="C3" s="20"/>
      <c r="D3" s="21"/>
      <c r="E3" s="21"/>
      <c r="F3" s="21"/>
      <c r="G3" s="21"/>
      <c r="H3" s="21"/>
      <c r="I3" s="21"/>
      <c r="J3" s="21"/>
      <c r="K3" s="21"/>
      <c r="L3" s="21"/>
      <c r="M3" s="21"/>
      <c r="N3" s="20"/>
      <c r="O3" s="20"/>
    </row>
    <row r="4" spans="2:16" ht="38.25" customHeight="1" x14ac:dyDescent="0.2">
      <c r="B4" s="325" t="s">
        <v>160</v>
      </c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</row>
    <row r="5" spans="2:16" ht="24.95" customHeight="1" x14ac:dyDescent="0.2">
      <c r="B5" s="326" t="s">
        <v>173</v>
      </c>
      <c r="C5" s="326"/>
      <c r="D5" s="326"/>
      <c r="E5" s="326"/>
      <c r="F5" s="326"/>
      <c r="G5" s="326"/>
      <c r="H5" s="326"/>
      <c r="I5" s="326"/>
      <c r="J5" s="326"/>
      <c r="K5" s="326"/>
      <c r="L5" s="326"/>
      <c r="M5" s="326"/>
      <c r="N5" s="326"/>
      <c r="O5" s="326"/>
    </row>
    <row r="6" spans="2:16" ht="20.25" customHeight="1" thickBot="1" x14ac:dyDescent="0.25">
      <c r="B6" s="327" t="s">
        <v>161</v>
      </c>
      <c r="C6" s="327"/>
      <c r="D6" s="328" t="s">
        <v>68</v>
      </c>
      <c r="E6" s="328"/>
      <c r="F6" s="328"/>
      <c r="G6" s="328"/>
      <c r="H6" s="328"/>
      <c r="I6" s="328"/>
      <c r="J6" s="328"/>
      <c r="K6" s="328"/>
      <c r="L6" s="328"/>
      <c r="M6" s="328"/>
      <c r="N6" s="329" t="s">
        <v>1</v>
      </c>
      <c r="O6" s="329"/>
    </row>
    <row r="7" spans="2:16" s="22" customFormat="1" ht="54" customHeight="1" thickBot="1" x14ac:dyDescent="0.25">
      <c r="B7" s="327"/>
      <c r="C7" s="327"/>
      <c r="D7" s="323" t="s">
        <v>69</v>
      </c>
      <c r="E7" s="323"/>
      <c r="F7" s="323" t="s">
        <v>70</v>
      </c>
      <c r="G7" s="323"/>
      <c r="H7" s="323" t="s">
        <v>71</v>
      </c>
      <c r="I7" s="323"/>
      <c r="J7" s="323" t="s">
        <v>72</v>
      </c>
      <c r="K7" s="323"/>
      <c r="L7" s="323" t="s">
        <v>73</v>
      </c>
      <c r="M7" s="323"/>
      <c r="N7" s="329"/>
      <c r="O7" s="329"/>
    </row>
    <row r="8" spans="2:16" ht="15" customHeight="1" x14ac:dyDescent="0.2">
      <c r="B8" s="208"/>
      <c r="C8" s="209" t="s">
        <v>28</v>
      </c>
      <c r="D8" s="213"/>
      <c r="E8" s="214"/>
      <c r="F8" s="214"/>
      <c r="G8" s="214"/>
      <c r="H8" s="214"/>
      <c r="I8" s="214"/>
      <c r="J8" s="214"/>
      <c r="K8" s="214"/>
      <c r="L8" s="214"/>
      <c r="M8" s="214"/>
      <c r="N8" s="221"/>
      <c r="O8" s="215"/>
    </row>
    <row r="9" spans="2:16" ht="15" customHeight="1" x14ac:dyDescent="0.2">
      <c r="B9" s="208"/>
      <c r="C9" s="210" t="s">
        <v>74</v>
      </c>
      <c r="D9" s="216">
        <v>5</v>
      </c>
      <c r="E9" s="195"/>
      <c r="F9" s="195">
        <v>69</v>
      </c>
      <c r="G9" s="195"/>
      <c r="H9" s="195">
        <v>36</v>
      </c>
      <c r="I9" s="195"/>
      <c r="J9" s="195">
        <v>0</v>
      </c>
      <c r="K9" s="195"/>
      <c r="L9" s="194">
        <v>0</v>
      </c>
      <c r="M9" s="195"/>
      <c r="N9" s="222">
        <f>SUM(D9:L9)</f>
        <v>110</v>
      </c>
      <c r="O9" s="217"/>
    </row>
    <row r="10" spans="2:16" ht="15" customHeight="1" x14ac:dyDescent="0.2">
      <c r="B10" s="208"/>
      <c r="C10" s="210" t="s">
        <v>75</v>
      </c>
      <c r="D10" s="216">
        <v>0</v>
      </c>
      <c r="E10" s="195"/>
      <c r="F10" s="195">
        <v>11</v>
      </c>
      <c r="G10" s="195"/>
      <c r="H10" s="195">
        <v>1</v>
      </c>
      <c r="I10" s="195"/>
      <c r="J10" s="195">
        <v>0</v>
      </c>
      <c r="K10" s="195"/>
      <c r="L10" s="194">
        <v>0</v>
      </c>
      <c r="M10" s="195"/>
      <c r="N10" s="222">
        <f>SUM(D10:L10)</f>
        <v>12</v>
      </c>
      <c r="O10" s="217"/>
    </row>
    <row r="11" spans="2:16" ht="15" customHeight="1" x14ac:dyDescent="0.2">
      <c r="B11" s="208"/>
      <c r="C11" s="210" t="s">
        <v>76</v>
      </c>
      <c r="D11" s="216">
        <v>0</v>
      </c>
      <c r="E11" s="195"/>
      <c r="F11" s="195">
        <v>5</v>
      </c>
      <c r="G11" s="195"/>
      <c r="H11" s="195">
        <v>1</v>
      </c>
      <c r="I11" s="195"/>
      <c r="J11" s="195">
        <v>0</v>
      </c>
      <c r="K11" s="195"/>
      <c r="L11" s="194">
        <v>0</v>
      </c>
      <c r="M11" s="195"/>
      <c r="N11" s="222">
        <f>SUM(D11:L11)</f>
        <v>6</v>
      </c>
      <c r="O11" s="217"/>
    </row>
    <row r="12" spans="2:16" ht="15" customHeight="1" x14ac:dyDescent="0.2">
      <c r="B12" s="208"/>
      <c r="C12" s="211" t="s">
        <v>47</v>
      </c>
      <c r="D12" s="216"/>
      <c r="E12" s="193"/>
      <c r="F12" s="194"/>
      <c r="G12" s="193"/>
      <c r="H12" s="194"/>
      <c r="I12" s="193"/>
      <c r="J12" s="193"/>
      <c r="K12" s="193"/>
      <c r="L12" s="194"/>
      <c r="M12" s="193"/>
      <c r="N12" s="222"/>
      <c r="O12" s="217"/>
    </row>
    <row r="13" spans="2:16" ht="15" customHeight="1" x14ac:dyDescent="0.2">
      <c r="B13" s="208"/>
      <c r="C13" s="210" t="s">
        <v>74</v>
      </c>
      <c r="D13" s="216">
        <v>0</v>
      </c>
      <c r="E13" s="195"/>
      <c r="F13" s="195">
        <v>68</v>
      </c>
      <c r="G13" s="195"/>
      <c r="H13" s="195">
        <v>5</v>
      </c>
      <c r="I13" s="195"/>
      <c r="J13" s="195">
        <v>0</v>
      </c>
      <c r="K13" s="195"/>
      <c r="L13" s="194">
        <v>0</v>
      </c>
      <c r="M13" s="195"/>
      <c r="N13" s="222">
        <f>SUM(D13:L13)</f>
        <v>73</v>
      </c>
      <c r="O13" s="217"/>
      <c r="P13" s="23"/>
    </row>
    <row r="14" spans="2:16" ht="15" customHeight="1" x14ac:dyDescent="0.2">
      <c r="B14" s="208"/>
      <c r="C14" s="210" t="s">
        <v>75</v>
      </c>
      <c r="D14" s="216">
        <v>0</v>
      </c>
      <c r="E14" s="195"/>
      <c r="F14" s="195">
        <v>0</v>
      </c>
      <c r="G14" s="195"/>
      <c r="H14" s="195">
        <v>0</v>
      </c>
      <c r="I14" s="195"/>
      <c r="J14" s="195">
        <v>0</v>
      </c>
      <c r="K14" s="195"/>
      <c r="L14" s="194">
        <v>0</v>
      </c>
      <c r="M14" s="195"/>
      <c r="N14" s="222">
        <f>SUM(D14:L14)</f>
        <v>0</v>
      </c>
      <c r="O14" s="217"/>
      <c r="P14" s="23"/>
    </row>
    <row r="15" spans="2:16" ht="15" customHeight="1" x14ac:dyDescent="0.2">
      <c r="B15" s="208"/>
      <c r="C15" s="210" t="s">
        <v>76</v>
      </c>
      <c r="D15" s="216">
        <v>0</v>
      </c>
      <c r="E15" s="195"/>
      <c r="F15" s="195">
        <v>3</v>
      </c>
      <c r="G15" s="195"/>
      <c r="H15" s="195">
        <v>1</v>
      </c>
      <c r="I15" s="195"/>
      <c r="J15" s="195">
        <v>0</v>
      </c>
      <c r="K15" s="195"/>
      <c r="L15" s="194">
        <v>0</v>
      </c>
      <c r="M15" s="195"/>
      <c r="N15" s="222">
        <f>SUM(D15:L15)</f>
        <v>4</v>
      </c>
      <c r="O15" s="217"/>
      <c r="P15" s="23"/>
    </row>
    <row r="16" spans="2:16" ht="15" customHeight="1" x14ac:dyDescent="0.2">
      <c r="B16" s="208"/>
      <c r="C16" s="211" t="s">
        <v>38</v>
      </c>
      <c r="D16" s="216"/>
      <c r="E16" s="193"/>
      <c r="F16" s="194"/>
      <c r="G16" s="193"/>
      <c r="H16" s="194"/>
      <c r="I16" s="193"/>
      <c r="J16" s="193"/>
      <c r="K16" s="193"/>
      <c r="L16" s="194"/>
      <c r="M16" s="193"/>
      <c r="N16" s="222"/>
      <c r="O16" s="217"/>
    </row>
    <row r="17" spans="2:17" ht="15" customHeight="1" x14ac:dyDescent="0.2">
      <c r="B17" s="208"/>
      <c r="C17" s="210" t="s">
        <v>74</v>
      </c>
      <c r="D17" s="216">
        <v>159</v>
      </c>
      <c r="E17" s="195"/>
      <c r="F17" s="195">
        <v>805</v>
      </c>
      <c r="G17" s="195"/>
      <c r="H17" s="195">
        <v>616</v>
      </c>
      <c r="I17" s="195"/>
      <c r="J17" s="195">
        <v>0</v>
      </c>
      <c r="K17" s="195"/>
      <c r="L17" s="195">
        <v>274</v>
      </c>
      <c r="M17" s="195"/>
      <c r="N17" s="222">
        <f>SUM(D17:L17)</f>
        <v>1854</v>
      </c>
      <c r="O17" s="217"/>
      <c r="P17" s="23"/>
      <c r="Q17" s="28"/>
    </row>
    <row r="18" spans="2:17" ht="15" customHeight="1" x14ac:dyDescent="0.2">
      <c r="B18" s="208"/>
      <c r="C18" s="210" t="s">
        <v>75</v>
      </c>
      <c r="D18" s="216">
        <v>283</v>
      </c>
      <c r="E18" s="195"/>
      <c r="F18" s="195">
        <v>115</v>
      </c>
      <c r="G18" s="195"/>
      <c r="H18" s="195">
        <v>108</v>
      </c>
      <c r="I18" s="195"/>
      <c r="J18" s="195">
        <v>0</v>
      </c>
      <c r="K18" s="195"/>
      <c r="L18" s="195">
        <v>418</v>
      </c>
      <c r="M18" s="195"/>
      <c r="N18" s="222">
        <f>SUM(D18:L18)</f>
        <v>924</v>
      </c>
      <c r="O18" s="217"/>
      <c r="P18" s="23"/>
      <c r="Q18" s="28"/>
    </row>
    <row r="19" spans="2:17" ht="15" customHeight="1" x14ac:dyDescent="0.2">
      <c r="B19" s="208"/>
      <c r="C19" s="210" t="s">
        <v>76</v>
      </c>
      <c r="D19" s="216">
        <v>13</v>
      </c>
      <c r="E19" s="195"/>
      <c r="F19" s="195">
        <v>14</v>
      </c>
      <c r="G19" s="195"/>
      <c r="H19" s="195">
        <v>22</v>
      </c>
      <c r="I19" s="195"/>
      <c r="J19" s="195">
        <v>0</v>
      </c>
      <c r="K19" s="195"/>
      <c r="L19" s="195">
        <v>65</v>
      </c>
      <c r="M19" s="195"/>
      <c r="N19" s="222">
        <f>SUM(D19:L19)</f>
        <v>114</v>
      </c>
      <c r="O19" s="217"/>
      <c r="P19" s="23"/>
      <c r="Q19" s="28"/>
    </row>
    <row r="20" spans="2:17" ht="15" customHeight="1" x14ac:dyDescent="0.2">
      <c r="B20" s="208"/>
      <c r="C20" s="211" t="s">
        <v>14</v>
      </c>
      <c r="D20" s="216"/>
      <c r="E20" s="193"/>
      <c r="F20" s="196"/>
      <c r="G20" s="193"/>
      <c r="H20" s="194"/>
      <c r="I20" s="193"/>
      <c r="J20" s="193"/>
      <c r="K20" s="193"/>
      <c r="L20" s="194"/>
      <c r="M20" s="193"/>
      <c r="N20" s="222"/>
      <c r="O20" s="217"/>
    </row>
    <row r="21" spans="2:17" ht="15" customHeight="1" x14ac:dyDescent="0.2">
      <c r="B21" s="208"/>
      <c r="C21" s="210" t="s">
        <v>74</v>
      </c>
      <c r="D21" s="216">
        <v>0</v>
      </c>
      <c r="E21" s="195"/>
      <c r="F21" s="195">
        <v>1</v>
      </c>
      <c r="G21" s="195"/>
      <c r="H21" s="195">
        <v>0</v>
      </c>
      <c r="I21" s="195"/>
      <c r="J21" s="195">
        <v>0</v>
      </c>
      <c r="K21" s="195"/>
      <c r="L21" s="194">
        <v>0</v>
      </c>
      <c r="M21" s="195"/>
      <c r="N21" s="222">
        <f>SUM(D21:L21)</f>
        <v>1</v>
      </c>
      <c r="O21" s="217"/>
    </row>
    <row r="22" spans="2:17" ht="15" customHeight="1" x14ac:dyDescent="0.2">
      <c r="B22" s="208"/>
      <c r="C22" s="210" t="s">
        <v>75</v>
      </c>
      <c r="D22" s="216">
        <v>0</v>
      </c>
      <c r="E22" s="195"/>
      <c r="F22" s="195">
        <v>1</v>
      </c>
      <c r="G22" s="195"/>
      <c r="H22" s="195">
        <v>0</v>
      </c>
      <c r="I22" s="195"/>
      <c r="J22" s="195">
        <v>0</v>
      </c>
      <c r="K22" s="195"/>
      <c r="L22" s="194">
        <v>0</v>
      </c>
      <c r="M22" s="195"/>
      <c r="N22" s="222">
        <f>SUM(D22:L22)</f>
        <v>1</v>
      </c>
      <c r="O22" s="217"/>
    </row>
    <row r="23" spans="2:17" ht="24" customHeight="1" x14ac:dyDescent="0.2">
      <c r="B23" s="208"/>
      <c r="C23" s="210" t="s">
        <v>76</v>
      </c>
      <c r="D23" s="216">
        <v>0</v>
      </c>
      <c r="E23" s="195"/>
      <c r="F23" s="195">
        <v>1</v>
      </c>
      <c r="G23" s="195"/>
      <c r="H23" s="195">
        <v>0</v>
      </c>
      <c r="I23" s="195"/>
      <c r="J23" s="195">
        <v>0</v>
      </c>
      <c r="K23" s="195"/>
      <c r="L23" s="194">
        <v>0</v>
      </c>
      <c r="M23" s="195"/>
      <c r="N23" s="222">
        <f>SUM(D23:L23)</f>
        <v>1</v>
      </c>
      <c r="O23" s="217"/>
    </row>
    <row r="24" spans="2:17" ht="6.75" customHeight="1" thickBot="1" x14ac:dyDescent="0.25">
      <c r="B24" s="208"/>
      <c r="C24" s="212"/>
      <c r="D24" s="218"/>
      <c r="E24" s="219"/>
      <c r="F24" s="219"/>
      <c r="G24" s="219"/>
      <c r="H24" s="219"/>
      <c r="I24" s="219"/>
      <c r="J24" s="219"/>
      <c r="K24" s="219"/>
      <c r="L24" s="219"/>
      <c r="M24" s="219"/>
      <c r="N24" s="223"/>
      <c r="O24" s="220"/>
    </row>
    <row r="25" spans="2:17" ht="15" customHeight="1" x14ac:dyDescent="0.2">
      <c r="B25" s="197"/>
      <c r="C25" s="200" t="s">
        <v>1</v>
      </c>
      <c r="D25" s="231"/>
      <c r="E25" s="201"/>
      <c r="F25" s="201"/>
      <c r="G25" s="201"/>
      <c r="H25" s="201"/>
      <c r="I25" s="201"/>
      <c r="J25" s="201"/>
      <c r="K25" s="201"/>
      <c r="L25" s="201"/>
      <c r="M25" s="232"/>
      <c r="N25" s="202"/>
      <c r="O25" s="202"/>
    </row>
    <row r="26" spans="2:17" ht="15" customHeight="1" x14ac:dyDescent="0.2">
      <c r="B26" s="197"/>
      <c r="C26" s="230" t="s">
        <v>74</v>
      </c>
      <c r="D26" s="227">
        <f>SUM(D9+D13+D17+D21)</f>
        <v>164</v>
      </c>
      <c r="E26" s="204"/>
      <c r="F26" s="204">
        <f>SUM(F9+F13+F17+F21)</f>
        <v>943</v>
      </c>
      <c r="G26" s="204"/>
      <c r="H26" s="204">
        <f>SUM(H9+H13+H17+H21)</f>
        <v>657</v>
      </c>
      <c r="I26" s="204"/>
      <c r="J26" s="204" t="e">
        <f>SUM(J9+J13+L17+#REF!+J21)</f>
        <v>#REF!</v>
      </c>
      <c r="K26" s="204"/>
      <c r="L26" s="204">
        <f>SUM(L9+L13+L17+L21)</f>
        <v>274</v>
      </c>
      <c r="M26" s="228"/>
      <c r="N26" s="204">
        <f>SUM(N9+N13+N17+N21)</f>
        <v>2038</v>
      </c>
      <c r="O26" s="202"/>
      <c r="P26" s="23"/>
      <c r="Q26" s="28">
        <f>SUM(D26+F26+H26+L26)</f>
        <v>2038</v>
      </c>
    </row>
    <row r="27" spans="2:17" ht="15" customHeight="1" x14ac:dyDescent="0.2">
      <c r="B27" s="197"/>
      <c r="C27" s="230" t="s">
        <v>75</v>
      </c>
      <c r="D27" s="227">
        <f t="shared" ref="D27:D28" si="0">SUM(D10+D14+D18+D22)</f>
        <v>283</v>
      </c>
      <c r="E27" s="204"/>
      <c r="F27" s="204">
        <f t="shared" ref="F27:H28" si="1">SUM(F10+F14+F18+F22)</f>
        <v>127</v>
      </c>
      <c r="G27" s="204"/>
      <c r="H27" s="204">
        <f t="shared" si="1"/>
        <v>109</v>
      </c>
      <c r="I27" s="204"/>
      <c r="J27" s="204" t="e">
        <f>SUM(J10+J14+L18+#REF!+J22)</f>
        <v>#REF!</v>
      </c>
      <c r="K27" s="204"/>
      <c r="L27" s="204">
        <f t="shared" ref="L27" si="2">SUM(L10+L14+L18+L22)</f>
        <v>418</v>
      </c>
      <c r="M27" s="228"/>
      <c r="N27" s="204">
        <f t="shared" ref="N27" si="3">SUM(N10+N14+N18+N22)</f>
        <v>937</v>
      </c>
      <c r="O27" s="202"/>
      <c r="P27" s="23"/>
      <c r="Q27" s="28">
        <f t="shared" ref="Q27:Q28" si="4">SUM(D27+F27+H27+L27)</f>
        <v>937</v>
      </c>
    </row>
    <row r="28" spans="2:17" s="24" customFormat="1" ht="15" customHeight="1" x14ac:dyDescent="0.2">
      <c r="B28" s="198"/>
      <c r="C28" s="230" t="s">
        <v>76</v>
      </c>
      <c r="D28" s="227">
        <f t="shared" si="0"/>
        <v>13</v>
      </c>
      <c r="E28" s="204"/>
      <c r="F28" s="204">
        <f t="shared" si="1"/>
        <v>23</v>
      </c>
      <c r="G28" s="204"/>
      <c r="H28" s="204">
        <f t="shared" si="1"/>
        <v>24</v>
      </c>
      <c r="I28" s="204"/>
      <c r="J28" s="204" t="e">
        <f>SUM(J11+J15+L19+#REF!+J23)</f>
        <v>#REF!</v>
      </c>
      <c r="K28" s="204"/>
      <c r="L28" s="204">
        <f t="shared" ref="L28" si="5">SUM(L11+L15+L19+L23)</f>
        <v>65</v>
      </c>
      <c r="M28" s="229"/>
      <c r="N28" s="204">
        <f t="shared" ref="N28" si="6">SUM(N11+N15+N19+N23)</f>
        <v>125</v>
      </c>
      <c r="O28" s="207"/>
      <c r="P28" s="23"/>
      <c r="Q28" s="28">
        <f t="shared" si="4"/>
        <v>125</v>
      </c>
    </row>
    <row r="29" spans="2:17" ht="12.75" x14ac:dyDescent="0.2">
      <c r="D29" s="25"/>
      <c r="E29" s="25"/>
      <c r="F29" s="25"/>
      <c r="G29" s="25"/>
      <c r="H29" s="25"/>
      <c r="I29" s="25"/>
      <c r="J29" s="25"/>
      <c r="K29" s="25"/>
      <c r="L29" s="25"/>
      <c r="M29" s="25"/>
    </row>
    <row r="30" spans="2:17" ht="18.75" customHeight="1" x14ac:dyDescent="0.2">
      <c r="B30" s="322" t="s">
        <v>176</v>
      </c>
      <c r="C30" s="322"/>
      <c r="D30" s="322"/>
      <c r="E30" s="322"/>
      <c r="F30" s="322"/>
      <c r="G30" s="322"/>
      <c r="H30" s="322"/>
      <c r="I30" s="322"/>
      <c r="J30" s="322"/>
      <c r="K30" s="322"/>
      <c r="L30" s="322"/>
      <c r="M30" s="322"/>
      <c r="N30" s="322"/>
      <c r="O30" s="322"/>
    </row>
    <row r="31" spans="2:17" ht="18.75" customHeight="1" x14ac:dyDescent="0.2">
      <c r="B31" s="85" t="s">
        <v>179</v>
      </c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</row>
    <row r="32" spans="2:17" ht="18.75" customHeight="1" x14ac:dyDescent="0.2">
      <c r="B32" s="322" t="s">
        <v>180</v>
      </c>
      <c r="C32" s="322"/>
      <c r="D32" s="322"/>
      <c r="E32" s="322"/>
      <c r="F32" s="322"/>
      <c r="G32" s="322"/>
      <c r="H32" s="322"/>
      <c r="I32" s="322"/>
      <c r="J32" s="322"/>
      <c r="K32" s="322"/>
      <c r="L32" s="322"/>
      <c r="M32" s="322"/>
      <c r="N32" s="322"/>
      <c r="O32" s="322"/>
    </row>
    <row r="33" spans="3:3" ht="12.75" x14ac:dyDescent="0.2">
      <c r="C33" s="2"/>
    </row>
    <row r="34" spans="3:3" ht="12.75" x14ac:dyDescent="0.2">
      <c r="C34" s="2"/>
    </row>
    <row r="35" spans="3:3" ht="12.75" x14ac:dyDescent="0.2">
      <c r="C35" s="2"/>
    </row>
    <row r="36" spans="3:3" ht="12.75" x14ac:dyDescent="0.2">
      <c r="C36" s="2"/>
    </row>
    <row r="37" spans="3:3" ht="12.75" x14ac:dyDescent="0.2">
      <c r="C37" s="2"/>
    </row>
    <row r="38" spans="3:3" ht="12.75" x14ac:dyDescent="0.2">
      <c r="C38" s="2"/>
    </row>
    <row r="39" spans="3:3" ht="12.75" x14ac:dyDescent="0.2">
      <c r="C39" s="2"/>
    </row>
    <row r="40" spans="3:3" ht="12.75" x14ac:dyDescent="0.2">
      <c r="C40" s="2"/>
    </row>
    <row r="41" spans="3:3" ht="12.75" x14ac:dyDescent="0.2">
      <c r="C41" s="2"/>
    </row>
    <row r="42" spans="3:3" ht="12.75" x14ac:dyDescent="0.2">
      <c r="C42" s="27"/>
    </row>
    <row r="43" spans="3:3" ht="12.75" x14ac:dyDescent="0.2">
      <c r="C43" s="27"/>
    </row>
    <row r="44" spans="3:3" ht="12.75" x14ac:dyDescent="0.2">
      <c r="C44" s="27"/>
    </row>
    <row r="45" spans="3:3" ht="12.75" x14ac:dyDescent="0.2">
      <c r="C45" s="27"/>
    </row>
    <row r="46" spans="3:3" ht="12.75" x14ac:dyDescent="0.2">
      <c r="C46" s="27"/>
    </row>
    <row r="47" spans="3:3" ht="12.75" x14ac:dyDescent="0.2">
      <c r="C47" s="27"/>
    </row>
    <row r="48" spans="3:3" ht="12.75" x14ac:dyDescent="0.2">
      <c r="C48" s="27"/>
    </row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  <row r="1003" ht="12.75" x14ac:dyDescent="0.2"/>
    <row r="1004" ht="12.75" x14ac:dyDescent="0.2"/>
    <row r="1005" ht="12.75" x14ac:dyDescent="0.2"/>
    <row r="1006" ht="12.75" x14ac:dyDescent="0.2"/>
    <row r="1007" ht="12.75" x14ac:dyDescent="0.2"/>
    <row r="1008" ht="12.75" x14ac:dyDescent="0.2"/>
    <row r="1009" ht="12.75" x14ac:dyDescent="0.2"/>
    <row r="1010" ht="12.75" x14ac:dyDescent="0.2"/>
    <row r="1011" ht="12.75" x14ac:dyDescent="0.2"/>
    <row r="1012" ht="12.75" x14ac:dyDescent="0.2"/>
    <row r="1013" ht="12.75" x14ac:dyDescent="0.2"/>
    <row r="1014" ht="12.75" x14ac:dyDescent="0.2"/>
    <row r="1015" ht="12.75" x14ac:dyDescent="0.2"/>
    <row r="1016" ht="12.75" x14ac:dyDescent="0.2"/>
    <row r="1017" ht="12.75" x14ac:dyDescent="0.2"/>
    <row r="1018" ht="12.75" x14ac:dyDescent="0.2"/>
    <row r="1019" ht="12.75" x14ac:dyDescent="0.2"/>
    <row r="1020" ht="12.75" x14ac:dyDescent="0.2"/>
    <row r="1021" ht="12.75" x14ac:dyDescent="0.2"/>
    <row r="1022" ht="12.75" x14ac:dyDescent="0.2"/>
    <row r="1023" ht="12.75" x14ac:dyDescent="0.2"/>
    <row r="1024" ht="12.75" x14ac:dyDescent="0.2"/>
    <row r="1025" ht="12.75" x14ac:dyDescent="0.2"/>
    <row r="1026" ht="12.75" x14ac:dyDescent="0.2"/>
    <row r="1027" ht="12.75" x14ac:dyDescent="0.2"/>
    <row r="1028" ht="12.75" x14ac:dyDescent="0.2"/>
    <row r="1029" ht="12.75" x14ac:dyDescent="0.2"/>
    <row r="1030" ht="12.75" x14ac:dyDescent="0.2"/>
    <row r="1031" ht="12.75" x14ac:dyDescent="0.2"/>
    <row r="1032" ht="12.75" x14ac:dyDescent="0.2"/>
    <row r="1033" ht="12.75" x14ac:dyDescent="0.2"/>
    <row r="1034" ht="12.75" x14ac:dyDescent="0.2"/>
    <row r="1035" ht="12.75" x14ac:dyDescent="0.2"/>
    <row r="1036" ht="12.75" x14ac:dyDescent="0.2"/>
    <row r="1037" ht="12.75" x14ac:dyDescent="0.2"/>
    <row r="1038" ht="12.75" x14ac:dyDescent="0.2"/>
    <row r="1039" ht="12.75" x14ac:dyDescent="0.2"/>
    <row r="1040" ht="12.75" x14ac:dyDescent="0.2"/>
    <row r="1041" ht="12.75" x14ac:dyDescent="0.2"/>
    <row r="1042" ht="12.75" x14ac:dyDescent="0.2"/>
    <row r="1043" ht="12.75" x14ac:dyDescent="0.2"/>
    <row r="1044" ht="12.75" x14ac:dyDescent="0.2"/>
    <row r="1045" ht="12.75" x14ac:dyDescent="0.2"/>
    <row r="1046" ht="12.75" x14ac:dyDescent="0.2"/>
    <row r="1047" ht="12.75" x14ac:dyDescent="0.2"/>
    <row r="1048" ht="12.75" x14ac:dyDescent="0.2"/>
    <row r="1049" ht="12.75" x14ac:dyDescent="0.2"/>
    <row r="1050" ht="12.75" x14ac:dyDescent="0.2"/>
    <row r="1051" ht="12.75" x14ac:dyDescent="0.2"/>
    <row r="1052" ht="12.75" x14ac:dyDescent="0.2"/>
    <row r="1053" ht="12.75" x14ac:dyDescent="0.2"/>
    <row r="1054" ht="12.75" x14ac:dyDescent="0.2"/>
    <row r="1055" ht="12.75" x14ac:dyDescent="0.2"/>
    <row r="1056" ht="12.75" x14ac:dyDescent="0.2"/>
    <row r="1057" ht="12.75" x14ac:dyDescent="0.2"/>
    <row r="1058" ht="12.75" x14ac:dyDescent="0.2"/>
    <row r="1059" ht="12.75" x14ac:dyDescent="0.2"/>
    <row r="1060" ht="12.75" x14ac:dyDescent="0.2"/>
    <row r="1061" ht="12.75" x14ac:dyDescent="0.2"/>
    <row r="1062" ht="12.75" x14ac:dyDescent="0.2"/>
    <row r="1063" ht="12.75" x14ac:dyDescent="0.2"/>
    <row r="1064" ht="12.75" x14ac:dyDescent="0.2"/>
    <row r="1065" ht="12.75" x14ac:dyDescent="0.2"/>
    <row r="1066" ht="12.75" x14ac:dyDescent="0.2"/>
    <row r="1067" ht="12.75" x14ac:dyDescent="0.2"/>
    <row r="1068" ht="12.75" x14ac:dyDescent="0.2"/>
    <row r="1069" ht="12.75" x14ac:dyDescent="0.2"/>
    <row r="1070" ht="12.75" x14ac:dyDescent="0.2"/>
    <row r="1071" ht="12.75" x14ac:dyDescent="0.2"/>
    <row r="1072" ht="12.75" x14ac:dyDescent="0.2"/>
    <row r="1073" ht="12.75" x14ac:dyDescent="0.2"/>
    <row r="1074" ht="12.75" x14ac:dyDescent="0.2"/>
    <row r="1075" ht="12.75" x14ac:dyDescent="0.2"/>
    <row r="1076" ht="12.75" x14ac:dyDescent="0.2"/>
    <row r="1077" ht="12.75" x14ac:dyDescent="0.2"/>
    <row r="1078" ht="12.75" x14ac:dyDescent="0.2"/>
    <row r="1079" ht="12.75" x14ac:dyDescent="0.2"/>
    <row r="1080" ht="12.75" x14ac:dyDescent="0.2"/>
    <row r="1081" ht="12.75" x14ac:dyDescent="0.2"/>
    <row r="1082" ht="12.75" x14ac:dyDescent="0.2"/>
    <row r="1083" ht="12.75" x14ac:dyDescent="0.2"/>
    <row r="1084" ht="12.75" x14ac:dyDescent="0.2"/>
    <row r="1085" ht="12.75" x14ac:dyDescent="0.2"/>
    <row r="1086" ht="12.75" x14ac:dyDescent="0.2"/>
    <row r="1087" ht="12.75" x14ac:dyDescent="0.2"/>
    <row r="1088" ht="12.75" x14ac:dyDescent="0.2"/>
    <row r="1089" ht="12.75" x14ac:dyDescent="0.2"/>
    <row r="1090" ht="12.75" x14ac:dyDescent="0.2"/>
    <row r="1091" ht="12.75" x14ac:dyDescent="0.2"/>
    <row r="1092" ht="12.75" x14ac:dyDescent="0.2"/>
    <row r="1093" ht="12.75" x14ac:dyDescent="0.2"/>
    <row r="1094" ht="12.75" x14ac:dyDescent="0.2"/>
    <row r="1095" ht="12.75" x14ac:dyDescent="0.2"/>
    <row r="1096" ht="12.75" x14ac:dyDescent="0.2"/>
    <row r="1097" ht="12.75" x14ac:dyDescent="0.2"/>
    <row r="1098" ht="12.75" x14ac:dyDescent="0.2"/>
    <row r="1099" ht="12.75" x14ac:dyDescent="0.2"/>
    <row r="1100" ht="12.75" x14ac:dyDescent="0.2"/>
    <row r="1101" ht="12.75" x14ac:dyDescent="0.2"/>
    <row r="1102" ht="12.75" x14ac:dyDescent="0.2"/>
    <row r="1103" ht="12.75" x14ac:dyDescent="0.2"/>
    <row r="1104" ht="12.75" x14ac:dyDescent="0.2"/>
    <row r="1105" ht="12.75" x14ac:dyDescent="0.2"/>
    <row r="1106" ht="12.75" x14ac:dyDescent="0.2"/>
    <row r="1107" ht="12.75" x14ac:dyDescent="0.2"/>
    <row r="1108" ht="12.75" x14ac:dyDescent="0.2"/>
    <row r="1109" ht="12.75" x14ac:dyDescent="0.2"/>
    <row r="1110" ht="12.75" x14ac:dyDescent="0.2"/>
    <row r="1111" ht="12.75" x14ac:dyDescent="0.2"/>
    <row r="1112" ht="12.75" x14ac:dyDescent="0.2"/>
    <row r="1113" ht="12.75" x14ac:dyDescent="0.2"/>
    <row r="1114" ht="12.75" x14ac:dyDescent="0.2"/>
    <row r="1115" ht="12.75" x14ac:dyDescent="0.2"/>
    <row r="1116" ht="12.75" x14ac:dyDescent="0.2"/>
    <row r="1117" ht="12.75" x14ac:dyDescent="0.2"/>
    <row r="1118" ht="12.75" x14ac:dyDescent="0.2"/>
    <row r="1119" ht="12.75" x14ac:dyDescent="0.2"/>
    <row r="1120" ht="12.75" x14ac:dyDescent="0.2"/>
    <row r="1121" ht="12.75" x14ac:dyDescent="0.2"/>
    <row r="1122" ht="12.75" x14ac:dyDescent="0.2"/>
    <row r="1123" ht="12.75" x14ac:dyDescent="0.2"/>
    <row r="1124" ht="12.75" x14ac:dyDescent="0.2"/>
    <row r="1125" ht="12.75" x14ac:dyDescent="0.2"/>
    <row r="1126" ht="12.75" x14ac:dyDescent="0.2"/>
    <row r="1127" ht="12.75" x14ac:dyDescent="0.2"/>
    <row r="1128" ht="12.75" x14ac:dyDescent="0.2"/>
    <row r="1129" ht="12.75" x14ac:dyDescent="0.2"/>
    <row r="1130" ht="12.75" x14ac:dyDescent="0.2"/>
    <row r="1131" ht="12.75" x14ac:dyDescent="0.2"/>
    <row r="1132" ht="12.75" x14ac:dyDescent="0.2"/>
    <row r="1133" ht="12.75" x14ac:dyDescent="0.2"/>
    <row r="1134" ht="12.75" x14ac:dyDescent="0.2"/>
    <row r="1135" ht="12.75" x14ac:dyDescent="0.2"/>
    <row r="1136" ht="12.75" x14ac:dyDescent="0.2"/>
    <row r="1137" ht="12.75" x14ac:dyDescent="0.2"/>
    <row r="1138" ht="12.75" x14ac:dyDescent="0.2"/>
    <row r="1139" ht="12.75" x14ac:dyDescent="0.2"/>
    <row r="1140" ht="12.75" x14ac:dyDescent="0.2"/>
    <row r="1141" ht="12.75" x14ac:dyDescent="0.2"/>
    <row r="1142" ht="12.75" x14ac:dyDescent="0.2"/>
    <row r="1143" ht="12.75" x14ac:dyDescent="0.2"/>
    <row r="1144" ht="12.75" x14ac:dyDescent="0.2"/>
    <row r="1145" ht="12.75" x14ac:dyDescent="0.2"/>
    <row r="1146" ht="12.75" x14ac:dyDescent="0.2"/>
    <row r="1147" ht="12.75" x14ac:dyDescent="0.2"/>
    <row r="1148" ht="12.75" x14ac:dyDescent="0.2"/>
    <row r="1149" ht="12.75" x14ac:dyDescent="0.2"/>
    <row r="1150" ht="12.75" x14ac:dyDescent="0.2"/>
    <row r="1151" ht="12.75" x14ac:dyDescent="0.2"/>
    <row r="1152" ht="12.75" x14ac:dyDescent="0.2"/>
    <row r="1153" ht="12.75" x14ac:dyDescent="0.2"/>
    <row r="1154" ht="12.75" x14ac:dyDescent="0.2"/>
    <row r="1155" ht="12.75" x14ac:dyDescent="0.2"/>
    <row r="1156" ht="12.75" x14ac:dyDescent="0.2"/>
    <row r="1157" ht="12.75" x14ac:dyDescent="0.2"/>
    <row r="1158" ht="12.75" x14ac:dyDescent="0.2"/>
    <row r="1159" ht="12.75" x14ac:dyDescent="0.2"/>
    <row r="1160" ht="12.75" x14ac:dyDescent="0.2"/>
    <row r="1161" ht="12.75" x14ac:dyDescent="0.2"/>
    <row r="1162" ht="12.75" x14ac:dyDescent="0.2"/>
    <row r="1163" ht="12.75" x14ac:dyDescent="0.2"/>
    <row r="1164" ht="12.75" x14ac:dyDescent="0.2"/>
    <row r="1165" ht="12.75" x14ac:dyDescent="0.2"/>
    <row r="1166" ht="12.75" x14ac:dyDescent="0.2"/>
    <row r="1167" ht="12.75" x14ac:dyDescent="0.2"/>
    <row r="1168" ht="12.75" x14ac:dyDescent="0.2"/>
    <row r="1169" ht="12.75" x14ac:dyDescent="0.2"/>
    <row r="1170" ht="12.75" x14ac:dyDescent="0.2"/>
    <row r="1171" ht="12.75" x14ac:dyDescent="0.2"/>
    <row r="1172" ht="12.75" x14ac:dyDescent="0.2"/>
    <row r="1173" ht="12.75" x14ac:dyDescent="0.2"/>
    <row r="1174" ht="12.75" x14ac:dyDescent="0.2"/>
    <row r="1175" ht="12.75" x14ac:dyDescent="0.2"/>
    <row r="1176" ht="12.75" x14ac:dyDescent="0.2"/>
    <row r="1177" ht="12.75" x14ac:dyDescent="0.2"/>
    <row r="1178" ht="12.75" x14ac:dyDescent="0.2"/>
    <row r="1179" ht="12.75" x14ac:dyDescent="0.2"/>
    <row r="1180" ht="12.75" x14ac:dyDescent="0.2"/>
    <row r="1181" ht="12.75" x14ac:dyDescent="0.2"/>
    <row r="1182" ht="12.75" x14ac:dyDescent="0.2"/>
    <row r="1183" ht="12.75" x14ac:dyDescent="0.2"/>
    <row r="1184" ht="12.75" x14ac:dyDescent="0.2"/>
    <row r="1185" ht="12.75" x14ac:dyDescent="0.2"/>
    <row r="1186" ht="12.75" x14ac:dyDescent="0.2"/>
    <row r="1187" ht="12.75" x14ac:dyDescent="0.2"/>
    <row r="1188" ht="12.75" x14ac:dyDescent="0.2"/>
    <row r="1189" ht="12.75" x14ac:dyDescent="0.2"/>
    <row r="1190" ht="12.75" x14ac:dyDescent="0.2"/>
    <row r="1191" ht="12.75" x14ac:dyDescent="0.2"/>
    <row r="1192" ht="12.75" x14ac:dyDescent="0.2"/>
    <row r="1193" ht="12.75" x14ac:dyDescent="0.2"/>
    <row r="1194" ht="12.75" x14ac:dyDescent="0.2"/>
    <row r="1195" ht="12.75" x14ac:dyDescent="0.2"/>
    <row r="1196" ht="12.75" x14ac:dyDescent="0.2"/>
    <row r="1197" ht="12.75" x14ac:dyDescent="0.2"/>
    <row r="1198" ht="12.75" x14ac:dyDescent="0.2"/>
    <row r="1199" ht="12.75" x14ac:dyDescent="0.2"/>
    <row r="1200" ht="12.75" x14ac:dyDescent="0.2"/>
    <row r="1201" ht="12.75" x14ac:dyDescent="0.2"/>
    <row r="1202" ht="12.75" x14ac:dyDescent="0.2"/>
    <row r="1203" ht="12.75" x14ac:dyDescent="0.2"/>
    <row r="1204" ht="12.75" x14ac:dyDescent="0.2"/>
    <row r="1205" ht="12.75" x14ac:dyDescent="0.2"/>
    <row r="1206" ht="12.75" x14ac:dyDescent="0.2"/>
    <row r="1207" ht="12.75" x14ac:dyDescent="0.2"/>
    <row r="1208" ht="12.75" x14ac:dyDescent="0.2"/>
    <row r="1209" ht="12.75" x14ac:dyDescent="0.2"/>
    <row r="1210" ht="12.75" x14ac:dyDescent="0.2"/>
    <row r="1211" ht="12.75" x14ac:dyDescent="0.2"/>
    <row r="1212" ht="12.75" x14ac:dyDescent="0.2"/>
    <row r="1213" ht="12.75" x14ac:dyDescent="0.2"/>
    <row r="1214" ht="12.75" x14ac:dyDescent="0.2"/>
    <row r="1215" ht="12.75" x14ac:dyDescent="0.2"/>
    <row r="1216" ht="12.75" x14ac:dyDescent="0.2"/>
    <row r="1217" ht="12.75" x14ac:dyDescent="0.2"/>
    <row r="1218" ht="12.75" x14ac:dyDescent="0.2"/>
    <row r="1219" ht="12.75" x14ac:dyDescent="0.2"/>
    <row r="1220" ht="12.75" x14ac:dyDescent="0.2"/>
    <row r="1221" ht="12.75" x14ac:dyDescent="0.2"/>
    <row r="1222" ht="12.75" x14ac:dyDescent="0.2"/>
    <row r="1223" ht="12.75" x14ac:dyDescent="0.2"/>
    <row r="1224" ht="12.75" x14ac:dyDescent="0.2"/>
    <row r="1225" ht="12.75" x14ac:dyDescent="0.2"/>
    <row r="1226" ht="12.75" x14ac:dyDescent="0.2"/>
    <row r="1227" ht="12.75" x14ac:dyDescent="0.2"/>
    <row r="1228" ht="12.75" x14ac:dyDescent="0.2"/>
    <row r="1229" ht="12.75" x14ac:dyDescent="0.2"/>
    <row r="1230" ht="12.75" x14ac:dyDescent="0.2"/>
    <row r="1231" ht="12.75" x14ac:dyDescent="0.2"/>
    <row r="1232" ht="12.75" x14ac:dyDescent="0.2"/>
    <row r="1233" ht="12.75" x14ac:dyDescent="0.2"/>
    <row r="1234" ht="12.75" x14ac:dyDescent="0.2"/>
    <row r="1235" ht="12.75" x14ac:dyDescent="0.2"/>
    <row r="1236" ht="12.75" x14ac:dyDescent="0.2"/>
    <row r="1237" ht="12.75" x14ac:dyDescent="0.2"/>
    <row r="1238" ht="12.75" x14ac:dyDescent="0.2"/>
    <row r="1239" ht="12.75" x14ac:dyDescent="0.2"/>
    <row r="1240" ht="12.75" x14ac:dyDescent="0.2"/>
    <row r="1241" ht="12.75" x14ac:dyDescent="0.2"/>
    <row r="1242" ht="12.75" x14ac:dyDescent="0.2"/>
    <row r="1243" ht="12.75" x14ac:dyDescent="0.2"/>
    <row r="1244" ht="12.75" x14ac:dyDescent="0.2"/>
    <row r="1245" ht="12.75" x14ac:dyDescent="0.2"/>
    <row r="1246" ht="12.75" x14ac:dyDescent="0.2"/>
    <row r="1247" ht="12.75" x14ac:dyDescent="0.2"/>
    <row r="1248" ht="12.75" x14ac:dyDescent="0.2"/>
    <row r="1249" ht="12.75" x14ac:dyDescent="0.2"/>
    <row r="1250" ht="12.75" x14ac:dyDescent="0.2"/>
    <row r="1251" ht="12.75" x14ac:dyDescent="0.2"/>
    <row r="1252" ht="12.75" x14ac:dyDescent="0.2"/>
    <row r="1253" ht="12.75" x14ac:dyDescent="0.2"/>
    <row r="1254" ht="12.75" x14ac:dyDescent="0.2"/>
    <row r="1255" ht="12.75" x14ac:dyDescent="0.2"/>
    <row r="1256" ht="12.75" x14ac:dyDescent="0.2"/>
    <row r="1257" ht="12.75" x14ac:dyDescent="0.2"/>
    <row r="1258" ht="12.75" x14ac:dyDescent="0.2"/>
    <row r="1259" ht="12.75" x14ac:dyDescent="0.2"/>
    <row r="1260" ht="12.75" x14ac:dyDescent="0.2"/>
    <row r="1261" ht="12.75" x14ac:dyDescent="0.2"/>
    <row r="1262" ht="12.75" x14ac:dyDescent="0.2"/>
    <row r="1263" ht="12.75" x14ac:dyDescent="0.2"/>
    <row r="1264" ht="12.75" x14ac:dyDescent="0.2"/>
    <row r="1265" ht="12.75" x14ac:dyDescent="0.2"/>
    <row r="1266" ht="12.75" x14ac:dyDescent="0.2"/>
    <row r="1267" ht="12.75" x14ac:dyDescent="0.2"/>
    <row r="1268" ht="12.75" x14ac:dyDescent="0.2"/>
    <row r="1269" ht="12.75" x14ac:dyDescent="0.2"/>
    <row r="1270" ht="12.75" x14ac:dyDescent="0.2"/>
    <row r="1271" ht="12.75" x14ac:dyDescent="0.2"/>
    <row r="1272" ht="12.75" x14ac:dyDescent="0.2"/>
    <row r="1273" ht="12.75" x14ac:dyDescent="0.2"/>
    <row r="1274" ht="12.75" x14ac:dyDescent="0.2"/>
    <row r="1275" ht="12.75" x14ac:dyDescent="0.2"/>
    <row r="1276" ht="12.75" x14ac:dyDescent="0.2"/>
    <row r="1277" ht="12.75" x14ac:dyDescent="0.2"/>
    <row r="1278" ht="12.75" x14ac:dyDescent="0.2"/>
    <row r="1279" ht="12.75" x14ac:dyDescent="0.2"/>
    <row r="1280" ht="12.75" x14ac:dyDescent="0.2"/>
    <row r="1281" ht="12.75" x14ac:dyDescent="0.2"/>
    <row r="1282" ht="12.75" x14ac:dyDescent="0.2"/>
    <row r="1283" ht="12.75" x14ac:dyDescent="0.2"/>
    <row r="1284" ht="12.75" x14ac:dyDescent="0.2"/>
    <row r="1285" ht="12.75" x14ac:dyDescent="0.2"/>
    <row r="1286" ht="12.75" x14ac:dyDescent="0.2"/>
    <row r="1287" ht="12.75" x14ac:dyDescent="0.2"/>
    <row r="1288" ht="12.75" x14ac:dyDescent="0.2"/>
    <row r="1289" ht="12.75" x14ac:dyDescent="0.2"/>
    <row r="1290" ht="12.75" x14ac:dyDescent="0.2"/>
    <row r="1291" ht="12.75" x14ac:dyDescent="0.2"/>
    <row r="1292" ht="12.75" x14ac:dyDescent="0.2"/>
    <row r="1293" ht="12.75" x14ac:dyDescent="0.2"/>
    <row r="1294" ht="12.75" x14ac:dyDescent="0.2"/>
    <row r="1295" ht="12.75" x14ac:dyDescent="0.2"/>
    <row r="1296" ht="12.75" x14ac:dyDescent="0.2"/>
    <row r="1297" ht="12.75" x14ac:dyDescent="0.2"/>
    <row r="1298" ht="12.75" x14ac:dyDescent="0.2"/>
    <row r="1299" ht="12.75" x14ac:dyDescent="0.2"/>
    <row r="1300" ht="12.75" x14ac:dyDescent="0.2"/>
    <row r="1301" ht="12.75" x14ac:dyDescent="0.2"/>
    <row r="1302" ht="12.75" x14ac:dyDescent="0.2"/>
    <row r="1303" ht="12.75" x14ac:dyDescent="0.2"/>
    <row r="1304" ht="12.75" x14ac:dyDescent="0.2"/>
    <row r="1305" ht="12.75" x14ac:dyDescent="0.2"/>
    <row r="1306" ht="12.75" x14ac:dyDescent="0.2"/>
    <row r="1307" ht="12.75" x14ac:dyDescent="0.2"/>
    <row r="1308" ht="12.75" x14ac:dyDescent="0.2"/>
    <row r="1309" ht="12.75" x14ac:dyDescent="0.2"/>
    <row r="1310" ht="12.75" x14ac:dyDescent="0.2"/>
    <row r="1311" ht="12.75" x14ac:dyDescent="0.2"/>
    <row r="1312" ht="12.75" x14ac:dyDescent="0.2"/>
    <row r="1313" ht="12.75" x14ac:dyDescent="0.2"/>
    <row r="1314" ht="12.75" x14ac:dyDescent="0.2"/>
    <row r="1315" ht="12.75" x14ac:dyDescent="0.2"/>
    <row r="1316" ht="12.75" x14ac:dyDescent="0.2"/>
    <row r="1317" ht="12.75" x14ac:dyDescent="0.2"/>
    <row r="1318" ht="12.75" x14ac:dyDescent="0.2"/>
    <row r="1319" ht="12.75" x14ac:dyDescent="0.2"/>
    <row r="1320" ht="12.75" x14ac:dyDescent="0.2"/>
    <row r="1321" ht="12.75" x14ac:dyDescent="0.2"/>
    <row r="1322" ht="12.75" x14ac:dyDescent="0.2"/>
    <row r="1323" ht="12.75" x14ac:dyDescent="0.2"/>
    <row r="1324" ht="12.75" x14ac:dyDescent="0.2"/>
    <row r="1325" ht="12.75" x14ac:dyDescent="0.2"/>
    <row r="1326" ht="12.75" x14ac:dyDescent="0.2"/>
    <row r="1327" ht="12.75" x14ac:dyDescent="0.2"/>
    <row r="1328" ht="12.75" x14ac:dyDescent="0.2"/>
    <row r="1329" ht="12.75" x14ac:dyDescent="0.2"/>
    <row r="1330" ht="12.75" x14ac:dyDescent="0.2"/>
    <row r="1331" ht="12.75" x14ac:dyDescent="0.2"/>
    <row r="1332" ht="12.75" x14ac:dyDescent="0.2"/>
    <row r="1333" ht="12.75" x14ac:dyDescent="0.2"/>
    <row r="1334" ht="12.75" x14ac:dyDescent="0.2"/>
    <row r="1335" ht="12.75" x14ac:dyDescent="0.2"/>
    <row r="1336" ht="12.75" x14ac:dyDescent="0.2"/>
    <row r="1337" ht="12.75" x14ac:dyDescent="0.2"/>
    <row r="1338" ht="12.75" x14ac:dyDescent="0.2"/>
    <row r="1339" ht="12.75" x14ac:dyDescent="0.2"/>
    <row r="1340" ht="12.75" x14ac:dyDescent="0.2"/>
    <row r="1341" ht="12.75" x14ac:dyDescent="0.2"/>
    <row r="1342" ht="12.75" x14ac:dyDescent="0.2"/>
    <row r="1343" ht="12.75" x14ac:dyDescent="0.2"/>
    <row r="1344" ht="12.75" x14ac:dyDescent="0.2"/>
    <row r="1345" ht="12.75" x14ac:dyDescent="0.2"/>
    <row r="1346" ht="12.75" x14ac:dyDescent="0.2"/>
    <row r="1347" ht="12.75" x14ac:dyDescent="0.2"/>
    <row r="1348" ht="12.75" x14ac:dyDescent="0.2"/>
    <row r="1349" ht="12.75" x14ac:dyDescent="0.2"/>
    <row r="1350" ht="12.75" x14ac:dyDescent="0.2"/>
    <row r="1351" ht="12.75" x14ac:dyDescent="0.2"/>
    <row r="1352" ht="12.75" x14ac:dyDescent="0.2"/>
    <row r="1353" ht="12.75" x14ac:dyDescent="0.2"/>
    <row r="1354" ht="12.75" x14ac:dyDescent="0.2"/>
    <row r="1355" ht="12.75" x14ac:dyDescent="0.2"/>
    <row r="1356" ht="12.75" x14ac:dyDescent="0.2"/>
    <row r="1357" ht="12.75" x14ac:dyDescent="0.2"/>
    <row r="1358" ht="12.75" x14ac:dyDescent="0.2"/>
    <row r="1359" ht="12.75" x14ac:dyDescent="0.2"/>
    <row r="1360" ht="12.75" x14ac:dyDescent="0.2"/>
    <row r="1361" ht="12.75" x14ac:dyDescent="0.2"/>
    <row r="1362" ht="12.75" x14ac:dyDescent="0.2"/>
    <row r="1363" ht="12.75" x14ac:dyDescent="0.2"/>
    <row r="1364" ht="12.75" x14ac:dyDescent="0.2"/>
    <row r="1365" ht="12.75" x14ac:dyDescent="0.2"/>
    <row r="1366" ht="12.75" x14ac:dyDescent="0.2"/>
    <row r="1367" ht="12.75" x14ac:dyDescent="0.2"/>
    <row r="1368" ht="12.75" x14ac:dyDescent="0.2"/>
    <row r="1369" ht="12.75" x14ac:dyDescent="0.2"/>
    <row r="1370" ht="12.75" x14ac:dyDescent="0.2"/>
    <row r="1371" ht="12.75" x14ac:dyDescent="0.2"/>
    <row r="1372" ht="12.75" x14ac:dyDescent="0.2"/>
    <row r="1373" ht="12.75" x14ac:dyDescent="0.2"/>
    <row r="1374" ht="12.75" x14ac:dyDescent="0.2"/>
    <row r="1375" ht="12.75" x14ac:dyDescent="0.2"/>
    <row r="1376" ht="12.75" x14ac:dyDescent="0.2"/>
    <row r="1377" ht="12.75" x14ac:dyDescent="0.2"/>
    <row r="1378" ht="12.75" x14ac:dyDescent="0.2"/>
    <row r="1379" ht="12.75" x14ac:dyDescent="0.2"/>
    <row r="1380" ht="12.75" x14ac:dyDescent="0.2"/>
    <row r="1381" ht="12.75" x14ac:dyDescent="0.2"/>
    <row r="1382" ht="12.75" x14ac:dyDescent="0.2"/>
    <row r="1383" ht="12.75" x14ac:dyDescent="0.2"/>
    <row r="1384" ht="12.75" x14ac:dyDescent="0.2"/>
    <row r="1385" ht="12.75" x14ac:dyDescent="0.2"/>
    <row r="1386" ht="12.75" x14ac:dyDescent="0.2"/>
    <row r="1387" ht="12.75" x14ac:dyDescent="0.2"/>
    <row r="1388" ht="12.75" x14ac:dyDescent="0.2"/>
    <row r="1389" ht="12.75" x14ac:dyDescent="0.2"/>
    <row r="1390" ht="12.75" x14ac:dyDescent="0.2"/>
    <row r="1391" ht="12.75" x14ac:dyDescent="0.2"/>
    <row r="1392" ht="12.75" x14ac:dyDescent="0.2"/>
    <row r="1393" ht="12.75" x14ac:dyDescent="0.2"/>
    <row r="1394" ht="12.75" x14ac:dyDescent="0.2"/>
    <row r="1395" ht="12.75" x14ac:dyDescent="0.2"/>
    <row r="1396" ht="12.75" x14ac:dyDescent="0.2"/>
    <row r="1397" ht="12.75" x14ac:dyDescent="0.2"/>
    <row r="1398" ht="12.75" x14ac:dyDescent="0.2"/>
    <row r="1399" ht="12.75" x14ac:dyDescent="0.2"/>
    <row r="1400" ht="12.75" x14ac:dyDescent="0.2"/>
    <row r="1401" ht="12.75" x14ac:dyDescent="0.2"/>
    <row r="1402" ht="12.75" x14ac:dyDescent="0.2"/>
    <row r="1403" ht="12.75" x14ac:dyDescent="0.2"/>
    <row r="1404" ht="12.75" x14ac:dyDescent="0.2"/>
    <row r="1405" ht="12.75" x14ac:dyDescent="0.2"/>
    <row r="1406" ht="12.75" x14ac:dyDescent="0.2"/>
    <row r="1407" ht="12.75" x14ac:dyDescent="0.2"/>
    <row r="1408" ht="12.75" x14ac:dyDescent="0.2"/>
    <row r="1409" ht="12.75" x14ac:dyDescent="0.2"/>
    <row r="1410" ht="12.75" x14ac:dyDescent="0.2"/>
    <row r="1411" ht="12.75" x14ac:dyDescent="0.2"/>
    <row r="1412" ht="12.75" x14ac:dyDescent="0.2"/>
    <row r="1413" ht="12.75" x14ac:dyDescent="0.2"/>
    <row r="1414" ht="12.75" x14ac:dyDescent="0.2"/>
    <row r="1415" ht="12.75" x14ac:dyDescent="0.2"/>
    <row r="1416" ht="12.75" x14ac:dyDescent="0.2"/>
    <row r="1417" ht="12.75" x14ac:dyDescent="0.2"/>
    <row r="1418" ht="12.75" x14ac:dyDescent="0.2"/>
    <row r="1419" ht="12.75" x14ac:dyDescent="0.2"/>
    <row r="1420" ht="12.75" x14ac:dyDescent="0.2"/>
    <row r="1421" ht="12.75" x14ac:dyDescent="0.2"/>
    <row r="1422" ht="12.75" x14ac:dyDescent="0.2"/>
    <row r="1423" ht="12.75" x14ac:dyDescent="0.2"/>
    <row r="1424" ht="12.75" x14ac:dyDescent="0.2"/>
    <row r="1425" ht="12.75" x14ac:dyDescent="0.2"/>
    <row r="1426" ht="12.75" x14ac:dyDescent="0.2"/>
    <row r="1427" ht="12.75" x14ac:dyDescent="0.2"/>
    <row r="1428" ht="12.75" x14ac:dyDescent="0.2"/>
    <row r="1429" ht="12.75" x14ac:dyDescent="0.2"/>
    <row r="1430" ht="12.75" x14ac:dyDescent="0.2"/>
    <row r="1431" ht="12.75" x14ac:dyDescent="0.2"/>
    <row r="1432" ht="12.75" x14ac:dyDescent="0.2"/>
    <row r="1433" ht="12.75" x14ac:dyDescent="0.2"/>
    <row r="1434" ht="12.75" x14ac:dyDescent="0.2"/>
    <row r="1435" ht="12.75" x14ac:dyDescent="0.2"/>
    <row r="1436" ht="12.75" x14ac:dyDescent="0.2"/>
    <row r="1437" ht="12.75" x14ac:dyDescent="0.2"/>
    <row r="1438" ht="12.75" x14ac:dyDescent="0.2"/>
    <row r="1439" ht="12.75" x14ac:dyDescent="0.2"/>
    <row r="1440" ht="12.75" x14ac:dyDescent="0.2"/>
    <row r="1441" ht="12.75" x14ac:dyDescent="0.2"/>
    <row r="1442" ht="12.75" x14ac:dyDescent="0.2"/>
    <row r="1443" ht="12.75" x14ac:dyDescent="0.2"/>
    <row r="1444" ht="12.75" x14ac:dyDescent="0.2"/>
    <row r="1445" ht="12.75" x14ac:dyDescent="0.2"/>
    <row r="1446" ht="12.75" x14ac:dyDescent="0.2"/>
    <row r="1447" ht="12.75" x14ac:dyDescent="0.2"/>
    <row r="1448" ht="12.75" x14ac:dyDescent="0.2"/>
    <row r="1449" ht="12.75" x14ac:dyDescent="0.2"/>
    <row r="1450" ht="12.75" x14ac:dyDescent="0.2"/>
    <row r="1451" ht="12.75" x14ac:dyDescent="0.2"/>
    <row r="1452" ht="12.75" x14ac:dyDescent="0.2"/>
    <row r="1453" ht="12.75" x14ac:dyDescent="0.2"/>
    <row r="1454" ht="12.75" x14ac:dyDescent="0.2"/>
    <row r="1455" ht="12.75" x14ac:dyDescent="0.2"/>
    <row r="1456" ht="12.75" x14ac:dyDescent="0.2"/>
    <row r="1457" ht="12.75" x14ac:dyDescent="0.2"/>
    <row r="1458" ht="12.75" x14ac:dyDescent="0.2"/>
    <row r="1459" ht="12.75" x14ac:dyDescent="0.2"/>
    <row r="1460" ht="12.75" x14ac:dyDescent="0.2"/>
    <row r="1461" ht="12.75" x14ac:dyDescent="0.2"/>
    <row r="1462" ht="12.75" x14ac:dyDescent="0.2"/>
    <row r="1463" ht="12.75" x14ac:dyDescent="0.2"/>
    <row r="1464" ht="12.75" x14ac:dyDescent="0.2"/>
    <row r="1465" ht="12.75" x14ac:dyDescent="0.2"/>
    <row r="1466" ht="12.75" x14ac:dyDescent="0.2"/>
    <row r="1467" ht="12.75" x14ac:dyDescent="0.2"/>
    <row r="1468" ht="12.75" x14ac:dyDescent="0.2"/>
    <row r="1469" ht="12.75" x14ac:dyDescent="0.2"/>
    <row r="1470" ht="12.75" x14ac:dyDescent="0.2"/>
    <row r="1471" ht="12.75" x14ac:dyDescent="0.2"/>
    <row r="1472" ht="12.75" x14ac:dyDescent="0.2"/>
    <row r="1473" ht="12.75" x14ac:dyDescent="0.2"/>
    <row r="1474" ht="12.75" x14ac:dyDescent="0.2"/>
    <row r="1475" ht="12.75" x14ac:dyDescent="0.2"/>
    <row r="1476" ht="12.75" x14ac:dyDescent="0.2"/>
    <row r="1477" ht="12.75" x14ac:dyDescent="0.2"/>
    <row r="1478" ht="12.75" x14ac:dyDescent="0.2"/>
    <row r="1479" ht="12.75" x14ac:dyDescent="0.2"/>
    <row r="1480" ht="12.75" x14ac:dyDescent="0.2"/>
    <row r="1481" ht="12.75" x14ac:dyDescent="0.2"/>
    <row r="1482" ht="12.75" x14ac:dyDescent="0.2"/>
    <row r="1483" ht="12.75" x14ac:dyDescent="0.2"/>
    <row r="1484" ht="12.75" x14ac:dyDescent="0.2"/>
    <row r="1485" ht="12.75" x14ac:dyDescent="0.2"/>
    <row r="1486" ht="12.75" x14ac:dyDescent="0.2"/>
    <row r="1487" ht="12.75" x14ac:dyDescent="0.2"/>
    <row r="1488" ht="12.75" x14ac:dyDescent="0.2"/>
    <row r="1489" ht="12.75" x14ac:dyDescent="0.2"/>
    <row r="1490" ht="12.75" x14ac:dyDescent="0.2"/>
    <row r="1491" ht="12.75" x14ac:dyDescent="0.2"/>
    <row r="1492" ht="12.75" x14ac:dyDescent="0.2"/>
    <row r="1493" ht="12.75" x14ac:dyDescent="0.2"/>
    <row r="1494" ht="12.75" x14ac:dyDescent="0.2"/>
    <row r="1495" ht="12.75" x14ac:dyDescent="0.2"/>
    <row r="1496" ht="12.75" x14ac:dyDescent="0.2"/>
    <row r="1497" ht="12.75" x14ac:dyDescent="0.2"/>
    <row r="1498" ht="12.75" x14ac:dyDescent="0.2"/>
    <row r="1499" ht="12.75" x14ac:dyDescent="0.2"/>
    <row r="1500" ht="12.75" x14ac:dyDescent="0.2"/>
    <row r="1501" ht="12.75" x14ac:dyDescent="0.2"/>
    <row r="1502" ht="12.75" x14ac:dyDescent="0.2"/>
    <row r="1503" ht="12.75" x14ac:dyDescent="0.2"/>
    <row r="1504" ht="12.75" x14ac:dyDescent="0.2"/>
    <row r="1505" ht="12.75" x14ac:dyDescent="0.2"/>
    <row r="1506" ht="12.75" x14ac:dyDescent="0.2"/>
    <row r="1507" ht="12.75" x14ac:dyDescent="0.2"/>
    <row r="1508" ht="12.75" x14ac:dyDescent="0.2"/>
    <row r="1509" ht="12.75" x14ac:dyDescent="0.2"/>
    <row r="1510" ht="12.75" x14ac:dyDescent="0.2"/>
    <row r="1511" ht="12.75" x14ac:dyDescent="0.2"/>
    <row r="1512" ht="12.75" x14ac:dyDescent="0.2"/>
    <row r="1513" ht="12.75" x14ac:dyDescent="0.2"/>
    <row r="1514" ht="12.75" x14ac:dyDescent="0.2"/>
    <row r="1515" ht="12.75" x14ac:dyDescent="0.2"/>
    <row r="1516" ht="12.75" x14ac:dyDescent="0.2"/>
    <row r="1517" ht="12.75" x14ac:dyDescent="0.2"/>
    <row r="1518" ht="12.75" x14ac:dyDescent="0.2"/>
    <row r="1519" ht="12.75" x14ac:dyDescent="0.2"/>
    <row r="1520" ht="12.75" x14ac:dyDescent="0.2"/>
    <row r="1521" ht="12.75" x14ac:dyDescent="0.2"/>
    <row r="1522" ht="12.75" x14ac:dyDescent="0.2"/>
    <row r="1523" ht="12.75" x14ac:dyDescent="0.2"/>
    <row r="1524" ht="12.75" x14ac:dyDescent="0.2"/>
    <row r="1525" ht="12.75" x14ac:dyDescent="0.2"/>
    <row r="1526" ht="12.75" x14ac:dyDescent="0.2"/>
    <row r="1527" ht="12.75" x14ac:dyDescent="0.2"/>
    <row r="1528" ht="12.75" x14ac:dyDescent="0.2"/>
    <row r="1529" ht="12.75" x14ac:dyDescent="0.2"/>
    <row r="1530" ht="12.75" x14ac:dyDescent="0.2"/>
    <row r="1531" ht="12.75" x14ac:dyDescent="0.2"/>
    <row r="1532" ht="12.75" x14ac:dyDescent="0.2"/>
    <row r="1533" ht="12.75" x14ac:dyDescent="0.2"/>
    <row r="1534" ht="12.75" x14ac:dyDescent="0.2"/>
    <row r="1535" ht="12.75" x14ac:dyDescent="0.2"/>
    <row r="1536" ht="12.75" x14ac:dyDescent="0.2"/>
    <row r="1537" ht="12.75" x14ac:dyDescent="0.2"/>
    <row r="1538" ht="12.75" x14ac:dyDescent="0.2"/>
    <row r="1539" ht="12.75" x14ac:dyDescent="0.2"/>
    <row r="1540" ht="12.75" x14ac:dyDescent="0.2"/>
    <row r="1541" ht="12.75" x14ac:dyDescent="0.2"/>
    <row r="1542" ht="12.75" x14ac:dyDescent="0.2"/>
    <row r="1543" ht="12.75" x14ac:dyDescent="0.2"/>
    <row r="1544" ht="12.75" x14ac:dyDescent="0.2"/>
    <row r="1545" ht="12.75" x14ac:dyDescent="0.2"/>
    <row r="1546" ht="12.75" x14ac:dyDescent="0.2"/>
    <row r="1547" ht="12.75" x14ac:dyDescent="0.2"/>
    <row r="1548" ht="12.75" x14ac:dyDescent="0.2"/>
    <row r="1549" ht="12.75" x14ac:dyDescent="0.2"/>
    <row r="1550" ht="12.75" x14ac:dyDescent="0.2"/>
    <row r="1551" ht="12.75" x14ac:dyDescent="0.2"/>
    <row r="1552" ht="12.75" x14ac:dyDescent="0.2"/>
    <row r="1553" ht="12.75" x14ac:dyDescent="0.2"/>
    <row r="1554" ht="12.75" x14ac:dyDescent="0.2"/>
    <row r="1555" ht="12.75" x14ac:dyDescent="0.2"/>
    <row r="1556" ht="12.75" x14ac:dyDescent="0.2"/>
    <row r="1557" ht="12.75" x14ac:dyDescent="0.2"/>
    <row r="1558" ht="12.75" x14ac:dyDescent="0.2"/>
    <row r="1559" ht="12.75" x14ac:dyDescent="0.2"/>
    <row r="1560" ht="12.75" x14ac:dyDescent="0.2"/>
    <row r="1561" ht="12.75" x14ac:dyDescent="0.2"/>
    <row r="1562" ht="12.75" x14ac:dyDescent="0.2"/>
    <row r="1563" ht="12.75" x14ac:dyDescent="0.2"/>
    <row r="1564" ht="12.75" x14ac:dyDescent="0.2"/>
    <row r="1565" ht="12.75" x14ac:dyDescent="0.2"/>
    <row r="1566" ht="12.75" x14ac:dyDescent="0.2"/>
    <row r="1567" ht="12.75" x14ac:dyDescent="0.2"/>
    <row r="1568" ht="12.75" x14ac:dyDescent="0.2"/>
    <row r="1569" ht="12.75" x14ac:dyDescent="0.2"/>
    <row r="1570" ht="12.75" x14ac:dyDescent="0.2"/>
    <row r="1571" ht="12.75" x14ac:dyDescent="0.2"/>
    <row r="1572" ht="12.75" x14ac:dyDescent="0.2"/>
    <row r="1573" ht="12.75" x14ac:dyDescent="0.2"/>
    <row r="1574" ht="12.75" x14ac:dyDescent="0.2"/>
    <row r="1575" ht="12.75" x14ac:dyDescent="0.2"/>
    <row r="1576" ht="12.75" x14ac:dyDescent="0.2"/>
    <row r="1577" ht="12.75" x14ac:dyDescent="0.2"/>
    <row r="1578" ht="12.75" x14ac:dyDescent="0.2"/>
    <row r="1579" ht="12.75" x14ac:dyDescent="0.2"/>
    <row r="1580" ht="12.75" x14ac:dyDescent="0.2"/>
    <row r="1581" ht="12.75" x14ac:dyDescent="0.2"/>
    <row r="1582" ht="12.75" x14ac:dyDescent="0.2"/>
    <row r="1583" ht="12.75" x14ac:dyDescent="0.2"/>
    <row r="1584" ht="12.75" x14ac:dyDescent="0.2"/>
    <row r="1585" ht="12.75" x14ac:dyDescent="0.2"/>
    <row r="1586" ht="12.75" x14ac:dyDescent="0.2"/>
    <row r="1587" ht="12.75" x14ac:dyDescent="0.2"/>
    <row r="1588" ht="12.75" x14ac:dyDescent="0.2"/>
    <row r="1589" ht="12.75" x14ac:dyDescent="0.2"/>
    <row r="1590" ht="12.75" x14ac:dyDescent="0.2"/>
    <row r="1591" ht="12.75" x14ac:dyDescent="0.2"/>
    <row r="1592" ht="12.75" x14ac:dyDescent="0.2"/>
    <row r="1593" ht="12.75" x14ac:dyDescent="0.2"/>
    <row r="1594" ht="12.75" x14ac:dyDescent="0.2"/>
    <row r="1595" ht="12.75" x14ac:dyDescent="0.2"/>
    <row r="1596" ht="12.75" x14ac:dyDescent="0.2"/>
    <row r="1597" ht="12.75" x14ac:dyDescent="0.2"/>
    <row r="1598" ht="12.75" x14ac:dyDescent="0.2"/>
    <row r="1599" ht="12.75" x14ac:dyDescent="0.2"/>
    <row r="1600" ht="12.75" x14ac:dyDescent="0.2"/>
    <row r="1601" ht="12.75" x14ac:dyDescent="0.2"/>
    <row r="1602" ht="12.75" x14ac:dyDescent="0.2"/>
    <row r="1603" ht="12.75" x14ac:dyDescent="0.2"/>
    <row r="1604" ht="12.75" x14ac:dyDescent="0.2"/>
    <row r="1605" ht="12.75" x14ac:dyDescent="0.2"/>
    <row r="1606" ht="12.75" x14ac:dyDescent="0.2"/>
    <row r="1607" ht="12.75" x14ac:dyDescent="0.2"/>
    <row r="1608" ht="12.75" x14ac:dyDescent="0.2"/>
    <row r="1609" ht="12.75" x14ac:dyDescent="0.2"/>
    <row r="1610" ht="12.75" x14ac:dyDescent="0.2"/>
    <row r="1611" ht="12.75" x14ac:dyDescent="0.2"/>
    <row r="1612" ht="12.75" x14ac:dyDescent="0.2"/>
    <row r="1613" ht="12.75" x14ac:dyDescent="0.2"/>
    <row r="1614" ht="12.75" x14ac:dyDescent="0.2"/>
    <row r="1615" ht="12.75" x14ac:dyDescent="0.2"/>
    <row r="1616" ht="12.75" x14ac:dyDescent="0.2"/>
    <row r="1617" ht="12.75" x14ac:dyDescent="0.2"/>
    <row r="1618" ht="12.75" x14ac:dyDescent="0.2"/>
    <row r="1619" ht="12.75" x14ac:dyDescent="0.2"/>
    <row r="1620" ht="12.75" x14ac:dyDescent="0.2"/>
    <row r="1621" ht="12.75" x14ac:dyDescent="0.2"/>
    <row r="1622" ht="12.75" x14ac:dyDescent="0.2"/>
    <row r="1623" ht="12.75" x14ac:dyDescent="0.2"/>
    <row r="1624" ht="12.75" x14ac:dyDescent="0.2"/>
    <row r="1625" ht="12.75" x14ac:dyDescent="0.2"/>
    <row r="1626" ht="12.75" x14ac:dyDescent="0.2"/>
    <row r="1627" ht="12.75" x14ac:dyDescent="0.2"/>
    <row r="1628" ht="12.75" x14ac:dyDescent="0.2"/>
    <row r="1629" ht="12.75" x14ac:dyDescent="0.2"/>
    <row r="1630" ht="12.75" x14ac:dyDescent="0.2"/>
    <row r="1631" ht="12.75" x14ac:dyDescent="0.2"/>
    <row r="1632" ht="12.75" x14ac:dyDescent="0.2"/>
    <row r="1633" ht="12.75" x14ac:dyDescent="0.2"/>
    <row r="1634" ht="12.75" x14ac:dyDescent="0.2"/>
    <row r="1635" ht="12.75" x14ac:dyDescent="0.2"/>
    <row r="1636" ht="12.75" x14ac:dyDescent="0.2"/>
    <row r="1637" ht="12.75" x14ac:dyDescent="0.2"/>
    <row r="1638" ht="12.75" x14ac:dyDescent="0.2"/>
    <row r="1639" ht="12.75" x14ac:dyDescent="0.2"/>
    <row r="1640" ht="12.75" x14ac:dyDescent="0.2"/>
    <row r="1641" ht="12.75" x14ac:dyDescent="0.2"/>
    <row r="1642" ht="12.75" x14ac:dyDescent="0.2"/>
    <row r="1643" ht="12.75" x14ac:dyDescent="0.2"/>
    <row r="1644" ht="12.75" x14ac:dyDescent="0.2"/>
    <row r="1645" ht="12.75" x14ac:dyDescent="0.2"/>
    <row r="1646" ht="12.75" x14ac:dyDescent="0.2"/>
    <row r="1647" ht="12.75" x14ac:dyDescent="0.2"/>
    <row r="1648" ht="12.75" x14ac:dyDescent="0.2"/>
    <row r="1649" ht="12.75" x14ac:dyDescent="0.2"/>
    <row r="1650" ht="12.75" x14ac:dyDescent="0.2"/>
    <row r="1651" ht="12.75" x14ac:dyDescent="0.2"/>
    <row r="1652" ht="12.75" x14ac:dyDescent="0.2"/>
    <row r="1653" ht="12.75" x14ac:dyDescent="0.2"/>
    <row r="1654" ht="12.75" x14ac:dyDescent="0.2"/>
    <row r="1655" ht="12.75" x14ac:dyDescent="0.2"/>
    <row r="1656" ht="12.75" x14ac:dyDescent="0.2"/>
    <row r="1657" ht="12.75" x14ac:dyDescent="0.2"/>
    <row r="1658" ht="12.75" x14ac:dyDescent="0.2"/>
    <row r="1659" ht="12.75" x14ac:dyDescent="0.2"/>
    <row r="1660" ht="12.75" x14ac:dyDescent="0.2"/>
    <row r="1661" ht="12.75" x14ac:dyDescent="0.2"/>
    <row r="1662" ht="12.75" x14ac:dyDescent="0.2"/>
    <row r="1663" ht="12.75" x14ac:dyDescent="0.2"/>
    <row r="1664" ht="12.75" x14ac:dyDescent="0.2"/>
    <row r="1665" ht="12.75" x14ac:dyDescent="0.2"/>
    <row r="1666" ht="12.75" x14ac:dyDescent="0.2"/>
    <row r="1667" ht="12.75" x14ac:dyDescent="0.2"/>
    <row r="1668" ht="12.75" x14ac:dyDescent="0.2"/>
    <row r="1669" ht="12.75" x14ac:dyDescent="0.2"/>
    <row r="1670" ht="12.75" x14ac:dyDescent="0.2"/>
    <row r="1671" ht="12.75" x14ac:dyDescent="0.2"/>
    <row r="1672" ht="12.75" x14ac:dyDescent="0.2"/>
    <row r="1673" ht="12.75" x14ac:dyDescent="0.2"/>
    <row r="1674" ht="12.75" x14ac:dyDescent="0.2"/>
    <row r="1675" ht="12.75" x14ac:dyDescent="0.2"/>
    <row r="1676" ht="12.75" x14ac:dyDescent="0.2"/>
    <row r="1677" ht="12.75" x14ac:dyDescent="0.2"/>
    <row r="1678" ht="12.75" x14ac:dyDescent="0.2"/>
    <row r="1679" ht="12.75" x14ac:dyDescent="0.2"/>
    <row r="1680" ht="12.75" x14ac:dyDescent="0.2"/>
    <row r="1681" ht="12.75" x14ac:dyDescent="0.2"/>
    <row r="1682" ht="12.75" x14ac:dyDescent="0.2"/>
    <row r="1683" ht="12.75" x14ac:dyDescent="0.2"/>
    <row r="1684" ht="12.75" x14ac:dyDescent="0.2"/>
    <row r="1685" ht="12.75" x14ac:dyDescent="0.2"/>
    <row r="1686" ht="12.75" x14ac:dyDescent="0.2"/>
    <row r="1687" ht="12.75" x14ac:dyDescent="0.2"/>
    <row r="1688" ht="12.75" x14ac:dyDescent="0.2"/>
    <row r="1689" ht="12.75" x14ac:dyDescent="0.2"/>
    <row r="1690" ht="12.75" x14ac:dyDescent="0.2"/>
    <row r="1691" ht="12.75" x14ac:dyDescent="0.2"/>
    <row r="1692" ht="12.75" x14ac:dyDescent="0.2"/>
    <row r="1693" ht="12.75" x14ac:dyDescent="0.2"/>
    <row r="1694" ht="12.75" x14ac:dyDescent="0.2"/>
    <row r="1695" ht="12.75" x14ac:dyDescent="0.2"/>
    <row r="1696" ht="12.75" x14ac:dyDescent="0.2"/>
    <row r="1697" ht="12.75" x14ac:dyDescent="0.2"/>
    <row r="1698" ht="12.75" x14ac:dyDescent="0.2"/>
    <row r="1699" ht="12.75" x14ac:dyDescent="0.2"/>
    <row r="1700" ht="12.75" x14ac:dyDescent="0.2"/>
    <row r="1701" ht="12.75" x14ac:dyDescent="0.2"/>
    <row r="1702" ht="12.75" x14ac:dyDescent="0.2"/>
    <row r="1703" ht="12.75" x14ac:dyDescent="0.2"/>
    <row r="1704" ht="12.75" x14ac:dyDescent="0.2"/>
    <row r="1705" ht="12.75" x14ac:dyDescent="0.2"/>
    <row r="1706" ht="12.75" x14ac:dyDescent="0.2"/>
    <row r="1707" ht="12.75" x14ac:dyDescent="0.2"/>
    <row r="1708" ht="12.75" x14ac:dyDescent="0.2"/>
    <row r="1709" ht="12.75" x14ac:dyDescent="0.2"/>
    <row r="1710" ht="12.75" x14ac:dyDescent="0.2"/>
    <row r="1711" ht="12.75" x14ac:dyDescent="0.2"/>
    <row r="1712" ht="12.75" x14ac:dyDescent="0.2"/>
    <row r="1713" ht="12.75" x14ac:dyDescent="0.2"/>
    <row r="1714" ht="12.75" x14ac:dyDescent="0.2"/>
    <row r="1715" ht="12.75" x14ac:dyDescent="0.2"/>
    <row r="1716" ht="12.75" x14ac:dyDescent="0.2"/>
    <row r="1717" ht="12.75" x14ac:dyDescent="0.2"/>
    <row r="1718" ht="12.75" x14ac:dyDescent="0.2"/>
    <row r="1719" ht="12.75" x14ac:dyDescent="0.2"/>
    <row r="1720" ht="12.75" x14ac:dyDescent="0.2"/>
    <row r="1721" ht="12.75" x14ac:dyDescent="0.2"/>
    <row r="1722" ht="12.75" x14ac:dyDescent="0.2"/>
    <row r="1723" ht="12.75" x14ac:dyDescent="0.2"/>
    <row r="1724" ht="12.75" x14ac:dyDescent="0.2"/>
    <row r="1725" ht="12.75" x14ac:dyDescent="0.2"/>
    <row r="1726" ht="12.75" x14ac:dyDescent="0.2"/>
    <row r="1727" ht="12.75" x14ac:dyDescent="0.2"/>
    <row r="1728" ht="12.75" x14ac:dyDescent="0.2"/>
    <row r="1729" ht="12.75" x14ac:dyDescent="0.2"/>
    <row r="1730" ht="12.75" x14ac:dyDescent="0.2"/>
    <row r="1731" ht="12.75" x14ac:dyDescent="0.2"/>
    <row r="1732" ht="12.75" x14ac:dyDescent="0.2"/>
    <row r="1733" ht="12.75" x14ac:dyDescent="0.2"/>
    <row r="1734" ht="12.75" x14ac:dyDescent="0.2"/>
    <row r="1735" ht="12.75" x14ac:dyDescent="0.2"/>
    <row r="1736" ht="12.75" x14ac:dyDescent="0.2"/>
    <row r="1737" ht="12.75" x14ac:dyDescent="0.2"/>
    <row r="1738" ht="12.75" x14ac:dyDescent="0.2"/>
    <row r="1739" ht="12.75" x14ac:dyDescent="0.2"/>
    <row r="1740" ht="12.75" x14ac:dyDescent="0.2"/>
    <row r="1741" ht="12.75" x14ac:dyDescent="0.2"/>
    <row r="1742" ht="12.75" x14ac:dyDescent="0.2"/>
    <row r="1743" ht="12.75" x14ac:dyDescent="0.2"/>
    <row r="1744" ht="12.75" x14ac:dyDescent="0.2"/>
    <row r="1745" ht="12.75" x14ac:dyDescent="0.2"/>
    <row r="1746" ht="12.75" x14ac:dyDescent="0.2"/>
    <row r="1747" ht="12.75" x14ac:dyDescent="0.2"/>
    <row r="1748" ht="12.75" x14ac:dyDescent="0.2"/>
    <row r="1749" ht="12.75" x14ac:dyDescent="0.2"/>
    <row r="1750" ht="12.75" x14ac:dyDescent="0.2"/>
    <row r="1751" ht="12.75" x14ac:dyDescent="0.2"/>
    <row r="1752" ht="12.75" x14ac:dyDescent="0.2"/>
    <row r="1753" ht="12.75" x14ac:dyDescent="0.2"/>
    <row r="1754" ht="12.75" x14ac:dyDescent="0.2"/>
    <row r="1755" ht="12.75" x14ac:dyDescent="0.2"/>
    <row r="1756" ht="12.75" x14ac:dyDescent="0.2"/>
    <row r="1757" ht="12.75" x14ac:dyDescent="0.2"/>
    <row r="1758" ht="12.75" x14ac:dyDescent="0.2"/>
    <row r="1759" ht="12.75" x14ac:dyDescent="0.2"/>
    <row r="1760" ht="12.75" x14ac:dyDescent="0.2"/>
    <row r="1761" ht="12.75" x14ac:dyDescent="0.2"/>
    <row r="1762" ht="12.75" x14ac:dyDescent="0.2"/>
    <row r="1763" ht="12.75" x14ac:dyDescent="0.2"/>
    <row r="1764" ht="12.75" x14ac:dyDescent="0.2"/>
    <row r="1765" ht="12.75" x14ac:dyDescent="0.2"/>
    <row r="1766" ht="12.75" x14ac:dyDescent="0.2"/>
    <row r="1767" ht="12.75" x14ac:dyDescent="0.2"/>
    <row r="1768" ht="12.75" x14ac:dyDescent="0.2"/>
    <row r="1769" ht="12.75" x14ac:dyDescent="0.2"/>
    <row r="1770" ht="12.75" x14ac:dyDescent="0.2"/>
    <row r="1771" ht="12.75" x14ac:dyDescent="0.2"/>
    <row r="1772" ht="12.75" x14ac:dyDescent="0.2"/>
    <row r="1773" ht="12.75" x14ac:dyDescent="0.2"/>
    <row r="1774" ht="12.75" x14ac:dyDescent="0.2"/>
    <row r="1775" ht="12.75" x14ac:dyDescent="0.2"/>
    <row r="1776" ht="12.75" x14ac:dyDescent="0.2"/>
    <row r="1777" ht="12.75" x14ac:dyDescent="0.2"/>
    <row r="1778" ht="12.75" x14ac:dyDescent="0.2"/>
    <row r="1779" ht="12.75" x14ac:dyDescent="0.2"/>
    <row r="1780" ht="12.75" x14ac:dyDescent="0.2"/>
    <row r="1781" ht="12.75" x14ac:dyDescent="0.2"/>
    <row r="1782" ht="12.75" x14ac:dyDescent="0.2"/>
    <row r="1783" ht="12.75" x14ac:dyDescent="0.2"/>
    <row r="1784" ht="12.75" x14ac:dyDescent="0.2"/>
    <row r="1785" ht="12.75" x14ac:dyDescent="0.2"/>
    <row r="1786" ht="12.75" x14ac:dyDescent="0.2"/>
    <row r="1787" ht="12.75" x14ac:dyDescent="0.2"/>
    <row r="1788" ht="12.75" x14ac:dyDescent="0.2"/>
    <row r="1789" ht="12.75" x14ac:dyDescent="0.2"/>
    <row r="1790" ht="12.75" x14ac:dyDescent="0.2"/>
    <row r="1791" ht="12.75" x14ac:dyDescent="0.2"/>
    <row r="1792" ht="12.75" x14ac:dyDescent="0.2"/>
    <row r="1793" ht="12.75" x14ac:dyDescent="0.2"/>
    <row r="1794" ht="12.75" x14ac:dyDescent="0.2"/>
    <row r="1795" ht="12.75" x14ac:dyDescent="0.2"/>
    <row r="1796" ht="12.75" x14ac:dyDescent="0.2"/>
    <row r="1797" ht="12.75" x14ac:dyDescent="0.2"/>
    <row r="1798" ht="12.75" x14ac:dyDescent="0.2"/>
    <row r="1799" ht="12.75" x14ac:dyDescent="0.2"/>
    <row r="1800" ht="12.75" x14ac:dyDescent="0.2"/>
    <row r="1801" ht="12.75" x14ac:dyDescent="0.2"/>
    <row r="1802" ht="12.75" x14ac:dyDescent="0.2"/>
    <row r="1803" ht="12.75" x14ac:dyDescent="0.2"/>
    <row r="1804" ht="12.75" x14ac:dyDescent="0.2"/>
    <row r="1805" ht="12.75" x14ac:dyDescent="0.2"/>
    <row r="1806" ht="12.75" x14ac:dyDescent="0.2"/>
    <row r="1807" ht="12.75" x14ac:dyDescent="0.2"/>
    <row r="1808" ht="12.75" x14ac:dyDescent="0.2"/>
    <row r="1809" ht="12.75" x14ac:dyDescent="0.2"/>
    <row r="1810" ht="12.75" x14ac:dyDescent="0.2"/>
    <row r="1811" ht="12.75" x14ac:dyDescent="0.2"/>
    <row r="1812" ht="12.75" x14ac:dyDescent="0.2"/>
    <row r="1813" ht="12.75" x14ac:dyDescent="0.2"/>
    <row r="1814" ht="12.75" x14ac:dyDescent="0.2"/>
    <row r="1815" ht="12.75" x14ac:dyDescent="0.2"/>
    <row r="1816" ht="12.75" x14ac:dyDescent="0.2"/>
    <row r="1817" ht="12.75" x14ac:dyDescent="0.2"/>
    <row r="1818" ht="12.75" x14ac:dyDescent="0.2"/>
    <row r="1819" ht="12.75" x14ac:dyDescent="0.2"/>
    <row r="1820" ht="12.75" x14ac:dyDescent="0.2"/>
    <row r="1821" ht="12.75" x14ac:dyDescent="0.2"/>
    <row r="1822" ht="12.75" x14ac:dyDescent="0.2"/>
    <row r="1823" ht="12.75" x14ac:dyDescent="0.2"/>
    <row r="1824" ht="12.75" x14ac:dyDescent="0.2"/>
    <row r="1825" ht="12.75" x14ac:dyDescent="0.2"/>
    <row r="1826" ht="12.75" x14ac:dyDescent="0.2"/>
    <row r="1827" ht="12.75" x14ac:dyDescent="0.2"/>
    <row r="1828" ht="12.75" x14ac:dyDescent="0.2"/>
    <row r="1829" ht="12.75" x14ac:dyDescent="0.2"/>
    <row r="1830" ht="12.75" x14ac:dyDescent="0.2"/>
    <row r="1831" ht="12.75" x14ac:dyDescent="0.2"/>
    <row r="1832" ht="12.75" x14ac:dyDescent="0.2"/>
    <row r="1833" ht="12.75" x14ac:dyDescent="0.2"/>
    <row r="1834" ht="12.75" x14ac:dyDescent="0.2"/>
    <row r="1835" ht="12.75" x14ac:dyDescent="0.2"/>
    <row r="1836" ht="12.75" x14ac:dyDescent="0.2"/>
    <row r="1837" ht="12.75" x14ac:dyDescent="0.2"/>
    <row r="1838" ht="12.75" x14ac:dyDescent="0.2"/>
    <row r="1839" ht="12.75" x14ac:dyDescent="0.2"/>
    <row r="1840" ht="12.75" x14ac:dyDescent="0.2"/>
    <row r="1841" ht="12.75" x14ac:dyDescent="0.2"/>
    <row r="1842" ht="12.75" x14ac:dyDescent="0.2"/>
    <row r="1843" ht="12.75" x14ac:dyDescent="0.2"/>
    <row r="1844" ht="12.75" x14ac:dyDescent="0.2"/>
    <row r="1845" ht="12.75" x14ac:dyDescent="0.2"/>
    <row r="1846" ht="12.75" x14ac:dyDescent="0.2"/>
    <row r="1847" ht="12.75" x14ac:dyDescent="0.2"/>
    <row r="1848" ht="12.75" x14ac:dyDescent="0.2"/>
    <row r="1849" ht="12.75" x14ac:dyDescent="0.2"/>
    <row r="1850" ht="12.75" x14ac:dyDescent="0.2"/>
    <row r="1851" ht="12.75" x14ac:dyDescent="0.2"/>
    <row r="1852" ht="12.75" x14ac:dyDescent="0.2"/>
    <row r="1853" ht="12.75" x14ac:dyDescent="0.2"/>
    <row r="1854" ht="12.75" x14ac:dyDescent="0.2"/>
    <row r="1855" ht="12.75" x14ac:dyDescent="0.2"/>
    <row r="1856" ht="12.75" x14ac:dyDescent="0.2"/>
    <row r="1857" ht="12.75" x14ac:dyDescent="0.2"/>
    <row r="1858" ht="12.75" x14ac:dyDescent="0.2"/>
    <row r="1859" ht="12.75" x14ac:dyDescent="0.2"/>
    <row r="1860" ht="12.75" x14ac:dyDescent="0.2"/>
    <row r="1861" ht="12.75" x14ac:dyDescent="0.2"/>
    <row r="1862" ht="12.75" x14ac:dyDescent="0.2"/>
    <row r="1863" ht="12.75" x14ac:dyDescent="0.2"/>
    <row r="1864" ht="12.75" x14ac:dyDescent="0.2"/>
    <row r="1865" ht="12.75" x14ac:dyDescent="0.2"/>
    <row r="1866" ht="12.75" x14ac:dyDescent="0.2"/>
    <row r="1867" ht="12.75" x14ac:dyDescent="0.2"/>
    <row r="1868" ht="12.75" x14ac:dyDescent="0.2"/>
    <row r="1869" ht="12.75" x14ac:dyDescent="0.2"/>
    <row r="1870" ht="12.75" x14ac:dyDescent="0.2"/>
    <row r="1871" ht="12.75" x14ac:dyDescent="0.2"/>
    <row r="1872" ht="12.75" x14ac:dyDescent="0.2"/>
    <row r="1873" ht="12.75" x14ac:dyDescent="0.2"/>
    <row r="1874" ht="12.75" x14ac:dyDescent="0.2"/>
    <row r="1875" ht="12.75" x14ac:dyDescent="0.2"/>
    <row r="1876" ht="12.75" x14ac:dyDescent="0.2"/>
    <row r="1877" ht="12.75" x14ac:dyDescent="0.2"/>
    <row r="1878" ht="12.75" x14ac:dyDescent="0.2"/>
    <row r="1879" ht="12.75" x14ac:dyDescent="0.2"/>
    <row r="1880" ht="12.75" x14ac:dyDescent="0.2"/>
    <row r="1881" ht="12.75" x14ac:dyDescent="0.2"/>
    <row r="1882" ht="12.75" x14ac:dyDescent="0.2"/>
    <row r="1883" ht="12.75" x14ac:dyDescent="0.2"/>
    <row r="1884" ht="12.75" x14ac:dyDescent="0.2"/>
    <row r="1885" ht="12.75" x14ac:dyDescent="0.2"/>
    <row r="1886" ht="12.75" x14ac:dyDescent="0.2"/>
    <row r="1887" ht="12.75" x14ac:dyDescent="0.2"/>
    <row r="1888" ht="12.75" x14ac:dyDescent="0.2"/>
    <row r="1889" ht="12.75" x14ac:dyDescent="0.2"/>
    <row r="1890" ht="12.75" x14ac:dyDescent="0.2"/>
    <row r="1891" ht="12.75" x14ac:dyDescent="0.2"/>
    <row r="1892" ht="12.75" x14ac:dyDescent="0.2"/>
    <row r="1893" ht="12.75" x14ac:dyDescent="0.2"/>
    <row r="1894" ht="12.75" x14ac:dyDescent="0.2"/>
    <row r="1895" ht="12.75" x14ac:dyDescent="0.2"/>
    <row r="1896" ht="12.75" x14ac:dyDescent="0.2"/>
    <row r="1897" ht="12.75" x14ac:dyDescent="0.2"/>
    <row r="1898" ht="12.75" x14ac:dyDescent="0.2"/>
    <row r="1899" ht="12.75" x14ac:dyDescent="0.2"/>
    <row r="1900" ht="12.75" x14ac:dyDescent="0.2"/>
    <row r="1901" ht="12.75" x14ac:dyDescent="0.2"/>
    <row r="1902" ht="12.75" x14ac:dyDescent="0.2"/>
    <row r="1903" ht="12.75" x14ac:dyDescent="0.2"/>
    <row r="1904" ht="12.75" x14ac:dyDescent="0.2"/>
    <row r="1905" ht="12.75" x14ac:dyDescent="0.2"/>
    <row r="1906" ht="12.75" x14ac:dyDescent="0.2"/>
    <row r="1907" ht="12.75" x14ac:dyDescent="0.2"/>
    <row r="1908" ht="12.75" x14ac:dyDescent="0.2"/>
    <row r="1909" ht="12.75" x14ac:dyDescent="0.2"/>
    <row r="1910" ht="12.75" x14ac:dyDescent="0.2"/>
    <row r="1911" ht="12.75" x14ac:dyDescent="0.2"/>
    <row r="1912" ht="12.75" x14ac:dyDescent="0.2"/>
    <row r="1913" ht="12.75" x14ac:dyDescent="0.2"/>
    <row r="1914" ht="12.75" x14ac:dyDescent="0.2"/>
    <row r="1915" ht="12.75" x14ac:dyDescent="0.2"/>
    <row r="1916" ht="12.75" x14ac:dyDescent="0.2"/>
    <row r="1917" ht="12.75" x14ac:dyDescent="0.2"/>
    <row r="1918" ht="12.75" x14ac:dyDescent="0.2"/>
    <row r="1919" ht="12.75" x14ac:dyDescent="0.2"/>
    <row r="1920" ht="12.75" x14ac:dyDescent="0.2"/>
    <row r="1921" ht="12.75" x14ac:dyDescent="0.2"/>
    <row r="1922" ht="12.75" x14ac:dyDescent="0.2"/>
    <row r="1923" ht="12.75" x14ac:dyDescent="0.2"/>
    <row r="1924" ht="12.75" x14ac:dyDescent="0.2"/>
    <row r="1925" ht="12.75" x14ac:dyDescent="0.2"/>
    <row r="1926" ht="12.75" x14ac:dyDescent="0.2"/>
    <row r="1927" ht="12.75" x14ac:dyDescent="0.2"/>
    <row r="1928" ht="12.75" x14ac:dyDescent="0.2"/>
    <row r="1929" ht="12.75" x14ac:dyDescent="0.2"/>
    <row r="1930" ht="12.75" x14ac:dyDescent="0.2"/>
    <row r="1931" ht="12.75" x14ac:dyDescent="0.2"/>
    <row r="1932" ht="12.75" x14ac:dyDescent="0.2"/>
    <row r="1933" ht="12.75" x14ac:dyDescent="0.2"/>
    <row r="1934" ht="12.75" x14ac:dyDescent="0.2"/>
    <row r="1935" ht="12.75" x14ac:dyDescent="0.2"/>
    <row r="1936" ht="12.75" x14ac:dyDescent="0.2"/>
    <row r="1937" ht="12.75" x14ac:dyDescent="0.2"/>
    <row r="1938" ht="12.75" x14ac:dyDescent="0.2"/>
    <row r="1939" ht="12.75" x14ac:dyDescent="0.2"/>
    <row r="1940" ht="12.75" x14ac:dyDescent="0.2"/>
    <row r="1941" ht="12.75" x14ac:dyDescent="0.2"/>
    <row r="1942" ht="12.75" x14ac:dyDescent="0.2"/>
    <row r="1943" ht="12.75" x14ac:dyDescent="0.2"/>
    <row r="1944" ht="12.75" x14ac:dyDescent="0.2"/>
    <row r="1945" ht="12.75" x14ac:dyDescent="0.2"/>
    <row r="1946" ht="12.75" x14ac:dyDescent="0.2"/>
    <row r="1947" ht="12.75" x14ac:dyDescent="0.2"/>
    <row r="1948" ht="12.75" x14ac:dyDescent="0.2"/>
    <row r="1949" ht="12.75" x14ac:dyDescent="0.2"/>
    <row r="1950" ht="12.75" x14ac:dyDescent="0.2"/>
    <row r="1951" ht="12.75" x14ac:dyDescent="0.2"/>
    <row r="1952" ht="12.75" x14ac:dyDescent="0.2"/>
    <row r="1953" ht="12.75" x14ac:dyDescent="0.2"/>
    <row r="1954" ht="12.75" x14ac:dyDescent="0.2"/>
    <row r="1955" ht="12.75" x14ac:dyDescent="0.2"/>
    <row r="1956" ht="12.75" x14ac:dyDescent="0.2"/>
    <row r="1957" ht="12.75" x14ac:dyDescent="0.2"/>
    <row r="1958" ht="12.75" x14ac:dyDescent="0.2"/>
    <row r="1959" ht="12.75" x14ac:dyDescent="0.2"/>
    <row r="1960" ht="12.75" x14ac:dyDescent="0.2"/>
    <row r="1961" ht="12.75" x14ac:dyDescent="0.2"/>
    <row r="1962" ht="12.75" x14ac:dyDescent="0.2"/>
    <row r="1963" ht="12.75" x14ac:dyDescent="0.2"/>
    <row r="1964" ht="12.75" x14ac:dyDescent="0.2"/>
    <row r="1965" ht="12.75" x14ac:dyDescent="0.2"/>
    <row r="1966" ht="12.75" x14ac:dyDescent="0.2"/>
    <row r="1967" ht="12.75" x14ac:dyDescent="0.2"/>
    <row r="1968" ht="12.75" x14ac:dyDescent="0.2"/>
    <row r="1969" ht="12.75" x14ac:dyDescent="0.2"/>
    <row r="1970" ht="12.75" x14ac:dyDescent="0.2"/>
    <row r="1971" ht="12.75" x14ac:dyDescent="0.2"/>
    <row r="1972" ht="12.75" x14ac:dyDescent="0.2"/>
    <row r="1973" ht="12.75" x14ac:dyDescent="0.2"/>
    <row r="1974" ht="12.75" x14ac:dyDescent="0.2"/>
    <row r="1975" ht="12.75" x14ac:dyDescent="0.2"/>
    <row r="1976" ht="12.75" x14ac:dyDescent="0.2"/>
    <row r="1977" ht="12.75" x14ac:dyDescent="0.2"/>
    <row r="1978" ht="12.75" x14ac:dyDescent="0.2"/>
    <row r="1979" ht="12.75" x14ac:dyDescent="0.2"/>
    <row r="1980" ht="12.75" x14ac:dyDescent="0.2"/>
    <row r="1981" ht="12.75" x14ac:dyDescent="0.2"/>
    <row r="1982" ht="12.75" x14ac:dyDescent="0.2"/>
    <row r="1983" ht="12.75" x14ac:dyDescent="0.2"/>
    <row r="1984" ht="12.75" x14ac:dyDescent="0.2"/>
    <row r="1985" ht="12.75" x14ac:dyDescent="0.2"/>
    <row r="1986" ht="12.75" x14ac:dyDescent="0.2"/>
    <row r="1987" ht="12.75" x14ac:dyDescent="0.2"/>
    <row r="1988" ht="12.75" x14ac:dyDescent="0.2"/>
    <row r="1989" ht="12.75" x14ac:dyDescent="0.2"/>
    <row r="1990" ht="12.75" x14ac:dyDescent="0.2"/>
    <row r="1991" ht="12.75" x14ac:dyDescent="0.2"/>
    <row r="1992" ht="12.75" x14ac:dyDescent="0.2"/>
    <row r="1993" ht="12.75" x14ac:dyDescent="0.2"/>
    <row r="1994" ht="12.75" x14ac:dyDescent="0.2"/>
    <row r="1995" ht="12.75" x14ac:dyDescent="0.2"/>
    <row r="1996" ht="12.75" x14ac:dyDescent="0.2"/>
    <row r="1997" ht="12.75" x14ac:dyDescent="0.2"/>
    <row r="1998" ht="12.75" x14ac:dyDescent="0.2"/>
    <row r="1999" ht="12.75" x14ac:dyDescent="0.2"/>
    <row r="2000" ht="12.75" x14ac:dyDescent="0.2"/>
    <row r="2001" ht="12.75" x14ac:dyDescent="0.2"/>
    <row r="2002" ht="12.75" x14ac:dyDescent="0.2"/>
    <row r="2003" ht="12.75" x14ac:dyDescent="0.2"/>
    <row r="2004" ht="12.75" x14ac:dyDescent="0.2"/>
    <row r="2005" ht="12.75" x14ac:dyDescent="0.2"/>
    <row r="2006" ht="12.75" x14ac:dyDescent="0.2"/>
    <row r="2007" ht="12.75" x14ac:dyDescent="0.2"/>
    <row r="2008" ht="12.75" x14ac:dyDescent="0.2"/>
    <row r="2009" ht="12.75" x14ac:dyDescent="0.2"/>
    <row r="2010" ht="12.75" x14ac:dyDescent="0.2"/>
    <row r="2011" ht="12.75" x14ac:dyDescent="0.2"/>
    <row r="2012" ht="12.75" x14ac:dyDescent="0.2"/>
    <row r="2013" ht="12.75" x14ac:dyDescent="0.2"/>
    <row r="2014" ht="12.75" x14ac:dyDescent="0.2"/>
    <row r="2015" ht="12.75" x14ac:dyDescent="0.2"/>
    <row r="2016" ht="12.75" x14ac:dyDescent="0.2"/>
    <row r="2017" ht="12.75" x14ac:dyDescent="0.2"/>
    <row r="2018" ht="12.75" x14ac:dyDescent="0.2"/>
    <row r="2019" ht="12.75" x14ac:dyDescent="0.2"/>
    <row r="2020" ht="12.75" x14ac:dyDescent="0.2"/>
    <row r="2021" ht="12.75" x14ac:dyDescent="0.2"/>
    <row r="2022" ht="12.75" x14ac:dyDescent="0.2"/>
    <row r="2023" ht="12.75" x14ac:dyDescent="0.2"/>
    <row r="2024" ht="12.75" x14ac:dyDescent="0.2"/>
    <row r="2025" ht="12.75" x14ac:dyDescent="0.2"/>
    <row r="2026" ht="12.75" x14ac:dyDescent="0.2"/>
    <row r="2027" ht="12.75" x14ac:dyDescent="0.2"/>
    <row r="2028" ht="12.75" x14ac:dyDescent="0.2"/>
    <row r="2029" ht="12.75" x14ac:dyDescent="0.2"/>
    <row r="2030" ht="12.75" x14ac:dyDescent="0.2"/>
    <row r="2031" ht="12.75" x14ac:dyDescent="0.2"/>
    <row r="2032" ht="12.75" x14ac:dyDescent="0.2"/>
    <row r="2033" ht="12.75" x14ac:dyDescent="0.2"/>
    <row r="2034" ht="12.75" x14ac:dyDescent="0.2"/>
    <row r="2035" ht="12.75" x14ac:dyDescent="0.2"/>
    <row r="2036" ht="12.75" x14ac:dyDescent="0.2"/>
    <row r="2037" ht="12.75" x14ac:dyDescent="0.2"/>
    <row r="2038" ht="12.75" x14ac:dyDescent="0.2"/>
    <row r="2039" ht="12.75" x14ac:dyDescent="0.2"/>
    <row r="2040" ht="12.75" x14ac:dyDescent="0.2"/>
    <row r="2041" ht="12.75" x14ac:dyDescent="0.2"/>
    <row r="2042" ht="12.75" x14ac:dyDescent="0.2"/>
    <row r="2043" ht="12.75" x14ac:dyDescent="0.2"/>
    <row r="2044" ht="12.75" x14ac:dyDescent="0.2"/>
    <row r="2045" ht="12.75" x14ac:dyDescent="0.2"/>
    <row r="2046" ht="12.75" x14ac:dyDescent="0.2"/>
    <row r="2047" ht="12.75" x14ac:dyDescent="0.2"/>
    <row r="2048" ht="12.75" x14ac:dyDescent="0.2"/>
    <row r="2049" ht="12.75" x14ac:dyDescent="0.2"/>
    <row r="2050" ht="12.75" x14ac:dyDescent="0.2"/>
    <row r="2051" ht="12.75" x14ac:dyDescent="0.2"/>
    <row r="2052" ht="12.75" x14ac:dyDescent="0.2"/>
    <row r="2053" ht="12.75" x14ac:dyDescent="0.2"/>
    <row r="2054" ht="12.75" x14ac:dyDescent="0.2"/>
    <row r="2055" ht="12.75" x14ac:dyDescent="0.2"/>
    <row r="2056" ht="12.75" x14ac:dyDescent="0.2"/>
    <row r="2057" ht="12.75" x14ac:dyDescent="0.2"/>
    <row r="2058" ht="12.75" x14ac:dyDescent="0.2"/>
    <row r="2059" ht="12.75" x14ac:dyDescent="0.2"/>
    <row r="2060" ht="12.75" x14ac:dyDescent="0.2"/>
    <row r="2061" ht="12.75" x14ac:dyDescent="0.2"/>
    <row r="2062" ht="12.75" x14ac:dyDescent="0.2"/>
    <row r="2063" ht="12.75" x14ac:dyDescent="0.2"/>
    <row r="2064" ht="12.75" x14ac:dyDescent="0.2"/>
    <row r="2065" ht="12.75" x14ac:dyDescent="0.2"/>
    <row r="2066" ht="12.75" x14ac:dyDescent="0.2"/>
    <row r="2067" ht="12.75" x14ac:dyDescent="0.2"/>
    <row r="2068" ht="12.75" x14ac:dyDescent="0.2"/>
    <row r="2069" ht="12.75" x14ac:dyDescent="0.2"/>
    <row r="2070" ht="12.75" x14ac:dyDescent="0.2"/>
    <row r="2071" ht="12.75" x14ac:dyDescent="0.2"/>
    <row r="2072" ht="12.75" x14ac:dyDescent="0.2"/>
    <row r="2073" ht="12.75" x14ac:dyDescent="0.2"/>
    <row r="2074" ht="12.75" x14ac:dyDescent="0.2"/>
    <row r="2075" ht="12.75" x14ac:dyDescent="0.2"/>
    <row r="2076" ht="12.75" x14ac:dyDescent="0.2"/>
    <row r="2077" ht="12.75" x14ac:dyDescent="0.2"/>
    <row r="2078" ht="12.75" x14ac:dyDescent="0.2"/>
    <row r="2079" ht="12.75" x14ac:dyDescent="0.2"/>
    <row r="2080" ht="12.75" x14ac:dyDescent="0.2"/>
    <row r="2081" ht="12.75" x14ac:dyDescent="0.2"/>
    <row r="2082" ht="12.75" x14ac:dyDescent="0.2"/>
    <row r="2083" ht="12.75" x14ac:dyDescent="0.2"/>
    <row r="2084" ht="12.75" x14ac:dyDescent="0.2"/>
    <row r="2085" ht="12.75" x14ac:dyDescent="0.2"/>
    <row r="2086" ht="12.75" x14ac:dyDescent="0.2"/>
    <row r="2087" ht="12.75" x14ac:dyDescent="0.2"/>
    <row r="2088" ht="12.75" x14ac:dyDescent="0.2"/>
    <row r="2089" ht="12.75" x14ac:dyDescent="0.2"/>
    <row r="2090" ht="12.75" x14ac:dyDescent="0.2"/>
    <row r="2091" ht="12.75" x14ac:dyDescent="0.2"/>
    <row r="2092" ht="12.75" x14ac:dyDescent="0.2"/>
    <row r="2093" ht="12.75" x14ac:dyDescent="0.2"/>
    <row r="2094" ht="12.75" x14ac:dyDescent="0.2"/>
    <row r="2095" ht="12.75" x14ac:dyDescent="0.2"/>
    <row r="2096" ht="12.75" x14ac:dyDescent="0.2"/>
    <row r="2097" ht="12.75" x14ac:dyDescent="0.2"/>
    <row r="2098" ht="12.75" x14ac:dyDescent="0.2"/>
    <row r="2099" ht="12.75" x14ac:dyDescent="0.2"/>
    <row r="2100" ht="12.75" x14ac:dyDescent="0.2"/>
    <row r="2101" ht="12.75" x14ac:dyDescent="0.2"/>
    <row r="2102" ht="12.75" x14ac:dyDescent="0.2"/>
    <row r="2103" ht="12.75" x14ac:dyDescent="0.2"/>
    <row r="2104" ht="12.75" x14ac:dyDescent="0.2"/>
    <row r="2105" ht="12.75" x14ac:dyDescent="0.2"/>
    <row r="2106" ht="12.75" x14ac:dyDescent="0.2"/>
    <row r="2107" ht="12.75" x14ac:dyDescent="0.2"/>
    <row r="2108" ht="12.75" x14ac:dyDescent="0.2"/>
    <row r="2109" ht="12.75" x14ac:dyDescent="0.2"/>
    <row r="2110" ht="12.75" x14ac:dyDescent="0.2"/>
    <row r="2111" ht="12.75" x14ac:dyDescent="0.2"/>
    <row r="2112" ht="12.75" x14ac:dyDescent="0.2"/>
    <row r="2113" ht="12.75" x14ac:dyDescent="0.2"/>
    <row r="2114" ht="12.75" x14ac:dyDescent="0.2"/>
    <row r="2115" ht="12.75" x14ac:dyDescent="0.2"/>
    <row r="2116" ht="12.75" x14ac:dyDescent="0.2"/>
    <row r="2117" ht="12.75" x14ac:dyDescent="0.2"/>
    <row r="2118" ht="12.75" x14ac:dyDescent="0.2"/>
    <row r="2119" ht="12.75" x14ac:dyDescent="0.2"/>
    <row r="2120" ht="12.75" x14ac:dyDescent="0.2"/>
    <row r="2121" ht="12.75" x14ac:dyDescent="0.2"/>
    <row r="2122" ht="12.75" x14ac:dyDescent="0.2"/>
    <row r="2123" ht="12.75" x14ac:dyDescent="0.2"/>
    <row r="2124" ht="12.75" x14ac:dyDescent="0.2"/>
    <row r="2125" ht="12.75" x14ac:dyDescent="0.2"/>
    <row r="2126" ht="12.75" x14ac:dyDescent="0.2"/>
    <row r="2127" ht="12.75" x14ac:dyDescent="0.2"/>
    <row r="2128" ht="12.75" x14ac:dyDescent="0.2"/>
    <row r="2129" ht="12.75" x14ac:dyDescent="0.2"/>
    <row r="2130" ht="12.75" x14ac:dyDescent="0.2"/>
    <row r="2131" ht="12.75" x14ac:dyDescent="0.2"/>
    <row r="2132" ht="12.75" x14ac:dyDescent="0.2"/>
    <row r="2133" ht="12.75" x14ac:dyDescent="0.2"/>
    <row r="2134" ht="12.75" x14ac:dyDescent="0.2"/>
    <row r="2135" ht="12.75" x14ac:dyDescent="0.2"/>
    <row r="2136" ht="12.75" x14ac:dyDescent="0.2"/>
    <row r="2137" ht="12.75" x14ac:dyDescent="0.2"/>
    <row r="2138" ht="12.75" x14ac:dyDescent="0.2"/>
    <row r="2139" ht="12.75" x14ac:dyDescent="0.2"/>
    <row r="2140" ht="12.75" x14ac:dyDescent="0.2"/>
    <row r="2141" ht="12.75" x14ac:dyDescent="0.2"/>
    <row r="2142" ht="12.75" x14ac:dyDescent="0.2"/>
    <row r="2143" ht="12.75" x14ac:dyDescent="0.2"/>
    <row r="2144" ht="12.75" x14ac:dyDescent="0.2"/>
    <row r="2145" ht="12.75" x14ac:dyDescent="0.2"/>
    <row r="2146" ht="12.75" x14ac:dyDescent="0.2"/>
    <row r="2147" ht="12.75" x14ac:dyDescent="0.2"/>
    <row r="2148" ht="12.75" x14ac:dyDescent="0.2"/>
    <row r="2149" ht="12.75" x14ac:dyDescent="0.2"/>
    <row r="2150" ht="12.75" x14ac:dyDescent="0.2"/>
    <row r="2151" ht="12.75" x14ac:dyDescent="0.2"/>
    <row r="2152" ht="12.75" x14ac:dyDescent="0.2"/>
    <row r="2153" ht="12.75" x14ac:dyDescent="0.2"/>
    <row r="2154" ht="12.75" x14ac:dyDescent="0.2"/>
    <row r="2155" ht="12.75" x14ac:dyDescent="0.2"/>
    <row r="2156" ht="12.75" x14ac:dyDescent="0.2"/>
    <row r="2157" ht="12.75" x14ac:dyDescent="0.2"/>
    <row r="2158" ht="12.75" x14ac:dyDescent="0.2"/>
    <row r="2159" ht="12.75" x14ac:dyDescent="0.2"/>
    <row r="2160" ht="12.75" x14ac:dyDescent="0.2"/>
    <row r="2161" ht="12.75" x14ac:dyDescent="0.2"/>
    <row r="2162" ht="12.75" x14ac:dyDescent="0.2"/>
    <row r="2163" ht="12.75" x14ac:dyDescent="0.2"/>
    <row r="2164" ht="12.75" x14ac:dyDescent="0.2"/>
    <row r="2165" ht="12.75" x14ac:dyDescent="0.2"/>
    <row r="2166" ht="12.75" x14ac:dyDescent="0.2"/>
    <row r="2167" ht="12.75" x14ac:dyDescent="0.2"/>
    <row r="2168" ht="12.75" x14ac:dyDescent="0.2"/>
    <row r="2169" ht="12.75" x14ac:dyDescent="0.2"/>
    <row r="2170" ht="12.75" x14ac:dyDescent="0.2"/>
    <row r="2171" ht="12.75" x14ac:dyDescent="0.2"/>
    <row r="2172" ht="12.75" x14ac:dyDescent="0.2"/>
    <row r="2173" ht="12.75" x14ac:dyDescent="0.2"/>
    <row r="2174" ht="12.75" x14ac:dyDescent="0.2"/>
    <row r="2175" ht="12.75" x14ac:dyDescent="0.2"/>
    <row r="2176" ht="12.75" x14ac:dyDescent="0.2"/>
    <row r="2177" ht="12.75" x14ac:dyDescent="0.2"/>
    <row r="2178" ht="12.75" x14ac:dyDescent="0.2"/>
    <row r="2179" ht="12.75" x14ac:dyDescent="0.2"/>
    <row r="2180" ht="12.75" x14ac:dyDescent="0.2"/>
    <row r="2181" ht="12.75" x14ac:dyDescent="0.2"/>
    <row r="2182" ht="12.75" x14ac:dyDescent="0.2"/>
    <row r="2183" ht="12.75" x14ac:dyDescent="0.2"/>
    <row r="2184" ht="12.75" x14ac:dyDescent="0.2"/>
    <row r="2185" ht="12.75" x14ac:dyDescent="0.2"/>
    <row r="2186" ht="12.75" x14ac:dyDescent="0.2"/>
    <row r="2187" ht="12.75" x14ac:dyDescent="0.2"/>
    <row r="2188" ht="12.75" x14ac:dyDescent="0.2"/>
    <row r="2189" ht="12.75" x14ac:dyDescent="0.2"/>
    <row r="2190" ht="12.75" x14ac:dyDescent="0.2"/>
    <row r="2191" ht="12.75" x14ac:dyDescent="0.2"/>
    <row r="2192" ht="12.75" x14ac:dyDescent="0.2"/>
    <row r="2193" ht="12.75" x14ac:dyDescent="0.2"/>
    <row r="2194" ht="12.75" x14ac:dyDescent="0.2"/>
    <row r="2195" ht="12.75" x14ac:dyDescent="0.2"/>
    <row r="2196" ht="12.75" x14ac:dyDescent="0.2"/>
    <row r="2197" ht="12.75" x14ac:dyDescent="0.2"/>
    <row r="2198" ht="12.75" x14ac:dyDescent="0.2"/>
    <row r="2199" ht="12.75" x14ac:dyDescent="0.2"/>
    <row r="2200" ht="12.75" x14ac:dyDescent="0.2"/>
    <row r="2201" ht="12.75" x14ac:dyDescent="0.2"/>
    <row r="2202" ht="12.75" x14ac:dyDescent="0.2"/>
    <row r="2203" ht="12.75" x14ac:dyDescent="0.2"/>
    <row r="2204" ht="12.75" x14ac:dyDescent="0.2"/>
    <row r="2205" ht="12.75" x14ac:dyDescent="0.2"/>
    <row r="2206" ht="12.75" x14ac:dyDescent="0.2"/>
    <row r="2207" ht="12.75" x14ac:dyDescent="0.2"/>
    <row r="2208" ht="12.75" x14ac:dyDescent="0.2"/>
    <row r="2209" ht="12.75" x14ac:dyDescent="0.2"/>
    <row r="2210" ht="12.75" x14ac:dyDescent="0.2"/>
    <row r="2211" ht="12.75" x14ac:dyDescent="0.2"/>
    <row r="2212" ht="12.75" x14ac:dyDescent="0.2"/>
    <row r="2213" ht="12.75" x14ac:dyDescent="0.2"/>
    <row r="2214" ht="12.75" x14ac:dyDescent="0.2"/>
    <row r="2215" ht="12.75" x14ac:dyDescent="0.2"/>
    <row r="2216" ht="12.75" x14ac:dyDescent="0.2"/>
    <row r="2217" ht="12.75" x14ac:dyDescent="0.2"/>
    <row r="2218" ht="12.75" x14ac:dyDescent="0.2"/>
    <row r="2219" ht="12.75" x14ac:dyDescent="0.2"/>
    <row r="2220" ht="12.75" x14ac:dyDescent="0.2"/>
    <row r="2221" ht="12.75" x14ac:dyDescent="0.2"/>
    <row r="2222" ht="12.75" x14ac:dyDescent="0.2"/>
    <row r="2223" ht="12.75" x14ac:dyDescent="0.2"/>
    <row r="2224" ht="12.75" x14ac:dyDescent="0.2"/>
    <row r="2225" ht="12.75" x14ac:dyDescent="0.2"/>
    <row r="2226" ht="12.75" x14ac:dyDescent="0.2"/>
    <row r="2227" ht="12.75" x14ac:dyDescent="0.2"/>
    <row r="2228" ht="12.75" x14ac:dyDescent="0.2"/>
    <row r="2229" ht="12.75" x14ac:dyDescent="0.2"/>
    <row r="2230" ht="12.75" x14ac:dyDescent="0.2"/>
    <row r="2231" ht="12.75" x14ac:dyDescent="0.2"/>
    <row r="2232" ht="12.75" x14ac:dyDescent="0.2"/>
    <row r="2233" ht="12.75" x14ac:dyDescent="0.2"/>
    <row r="2234" ht="12.75" x14ac:dyDescent="0.2"/>
    <row r="2235" ht="12.75" x14ac:dyDescent="0.2"/>
    <row r="2236" ht="12.75" x14ac:dyDescent="0.2"/>
    <row r="2237" ht="12.75" x14ac:dyDescent="0.2"/>
    <row r="2238" ht="12.75" x14ac:dyDescent="0.2"/>
    <row r="2239" ht="12.75" x14ac:dyDescent="0.2"/>
    <row r="2240" ht="12.75" x14ac:dyDescent="0.2"/>
    <row r="2241" ht="12.75" x14ac:dyDescent="0.2"/>
    <row r="2242" ht="12.75" x14ac:dyDescent="0.2"/>
    <row r="2243" ht="12.75" x14ac:dyDescent="0.2"/>
    <row r="2244" ht="12.75" x14ac:dyDescent="0.2"/>
    <row r="2245" ht="12.75" x14ac:dyDescent="0.2"/>
    <row r="2246" ht="12.75" x14ac:dyDescent="0.2"/>
    <row r="2247" ht="12.75" x14ac:dyDescent="0.2"/>
    <row r="2248" ht="12.75" x14ac:dyDescent="0.2"/>
    <row r="2249" ht="12.75" x14ac:dyDescent="0.2"/>
    <row r="2250" ht="12.75" x14ac:dyDescent="0.2"/>
    <row r="2251" ht="12.75" x14ac:dyDescent="0.2"/>
    <row r="2252" ht="12.75" x14ac:dyDescent="0.2"/>
    <row r="2253" ht="12.75" x14ac:dyDescent="0.2"/>
    <row r="2254" ht="12.75" x14ac:dyDescent="0.2"/>
    <row r="2255" ht="12.75" x14ac:dyDescent="0.2"/>
    <row r="2256" ht="12.75" x14ac:dyDescent="0.2"/>
    <row r="2257" ht="12.75" x14ac:dyDescent="0.2"/>
    <row r="2258" ht="12.75" x14ac:dyDescent="0.2"/>
    <row r="2259" ht="12.75" x14ac:dyDescent="0.2"/>
    <row r="2260" ht="12.75" x14ac:dyDescent="0.2"/>
    <row r="2261" ht="12.75" x14ac:dyDescent="0.2"/>
    <row r="2262" ht="12.75" x14ac:dyDescent="0.2"/>
    <row r="2263" ht="12.75" x14ac:dyDescent="0.2"/>
    <row r="2264" ht="12.75" x14ac:dyDescent="0.2"/>
    <row r="2265" ht="12.75" x14ac:dyDescent="0.2"/>
    <row r="2266" ht="12.75" x14ac:dyDescent="0.2"/>
    <row r="2267" ht="12.75" x14ac:dyDescent="0.2"/>
    <row r="2268" ht="12.75" x14ac:dyDescent="0.2"/>
    <row r="2269" ht="12.75" x14ac:dyDescent="0.2"/>
    <row r="2270" ht="12.75" x14ac:dyDescent="0.2"/>
    <row r="2271" ht="12.75" x14ac:dyDescent="0.2"/>
    <row r="2272" ht="12.75" x14ac:dyDescent="0.2"/>
    <row r="2273" ht="12.75" x14ac:dyDescent="0.2"/>
    <row r="2274" ht="12.75" x14ac:dyDescent="0.2"/>
    <row r="2275" ht="12.75" x14ac:dyDescent="0.2"/>
    <row r="2276" ht="12.75" x14ac:dyDescent="0.2"/>
    <row r="2277" ht="12.75" x14ac:dyDescent="0.2"/>
    <row r="2278" ht="12.75" x14ac:dyDescent="0.2"/>
    <row r="2279" ht="12.75" x14ac:dyDescent="0.2"/>
    <row r="2280" ht="12.75" x14ac:dyDescent="0.2"/>
    <row r="2281" ht="12.75" x14ac:dyDescent="0.2"/>
    <row r="2282" ht="12.75" x14ac:dyDescent="0.2"/>
    <row r="2283" ht="12.75" x14ac:dyDescent="0.2"/>
    <row r="2284" ht="12.75" x14ac:dyDescent="0.2"/>
    <row r="2285" ht="12.75" x14ac:dyDescent="0.2"/>
    <row r="2286" ht="12.75" x14ac:dyDescent="0.2"/>
    <row r="2287" ht="12.75" x14ac:dyDescent="0.2"/>
    <row r="2288" ht="12.75" x14ac:dyDescent="0.2"/>
    <row r="2289" ht="12.75" x14ac:dyDescent="0.2"/>
    <row r="2290" ht="12.75" x14ac:dyDescent="0.2"/>
    <row r="2291" ht="12.75" x14ac:dyDescent="0.2"/>
    <row r="2292" ht="12.75" x14ac:dyDescent="0.2"/>
    <row r="2293" ht="12.75" x14ac:dyDescent="0.2"/>
    <row r="2294" ht="12.75" x14ac:dyDescent="0.2"/>
    <row r="2295" ht="12.75" x14ac:dyDescent="0.2"/>
    <row r="2296" ht="12.75" x14ac:dyDescent="0.2"/>
    <row r="2297" ht="12.75" x14ac:dyDescent="0.2"/>
    <row r="2298" ht="12.75" x14ac:dyDescent="0.2"/>
    <row r="2299" ht="12.75" x14ac:dyDescent="0.2"/>
    <row r="2300" ht="12.75" x14ac:dyDescent="0.2"/>
    <row r="2301" ht="12.75" x14ac:dyDescent="0.2"/>
    <row r="2302" ht="12.75" x14ac:dyDescent="0.2"/>
    <row r="2303" ht="12.75" x14ac:dyDescent="0.2"/>
    <row r="2304" ht="12.75" x14ac:dyDescent="0.2"/>
    <row r="2305" ht="12.75" x14ac:dyDescent="0.2"/>
    <row r="2306" ht="12.75" x14ac:dyDescent="0.2"/>
    <row r="2307" ht="12.75" x14ac:dyDescent="0.2"/>
    <row r="2308" ht="12.75" x14ac:dyDescent="0.2"/>
    <row r="2309" ht="12.75" x14ac:dyDescent="0.2"/>
    <row r="2310" ht="12.75" x14ac:dyDescent="0.2"/>
    <row r="2311" ht="12.75" x14ac:dyDescent="0.2"/>
    <row r="2312" ht="12.75" x14ac:dyDescent="0.2"/>
    <row r="2313" ht="12.75" x14ac:dyDescent="0.2"/>
    <row r="2314" ht="12.75" x14ac:dyDescent="0.2"/>
    <row r="2315" ht="12.75" x14ac:dyDescent="0.2"/>
    <row r="2316" ht="12.75" x14ac:dyDescent="0.2"/>
    <row r="2317" ht="12.75" x14ac:dyDescent="0.2"/>
    <row r="2318" ht="12.75" x14ac:dyDescent="0.2"/>
    <row r="2319" ht="12.75" x14ac:dyDescent="0.2"/>
    <row r="2320" ht="12.75" x14ac:dyDescent="0.2"/>
    <row r="2321" ht="12.75" x14ac:dyDescent="0.2"/>
    <row r="2322" ht="12.75" x14ac:dyDescent="0.2"/>
    <row r="2323" ht="12.75" x14ac:dyDescent="0.2"/>
    <row r="2324" ht="12.75" x14ac:dyDescent="0.2"/>
    <row r="2325" ht="12.75" x14ac:dyDescent="0.2"/>
    <row r="2326" ht="12.75" x14ac:dyDescent="0.2"/>
    <row r="2327" ht="12.75" x14ac:dyDescent="0.2"/>
    <row r="2328" ht="12.75" x14ac:dyDescent="0.2"/>
    <row r="2329" ht="12.75" x14ac:dyDescent="0.2"/>
    <row r="2330" ht="12.75" x14ac:dyDescent="0.2"/>
    <row r="2331" ht="12.75" x14ac:dyDescent="0.2"/>
    <row r="2332" ht="12.75" x14ac:dyDescent="0.2"/>
    <row r="2333" ht="12.75" x14ac:dyDescent="0.2"/>
    <row r="2334" ht="12.75" x14ac:dyDescent="0.2"/>
    <row r="2335" ht="12.75" x14ac:dyDescent="0.2"/>
    <row r="2336" ht="12.75" x14ac:dyDescent="0.2"/>
    <row r="2337" ht="12.75" x14ac:dyDescent="0.2"/>
    <row r="2338" ht="12.75" x14ac:dyDescent="0.2"/>
    <row r="2339" ht="12.75" x14ac:dyDescent="0.2"/>
    <row r="2340" ht="12.75" x14ac:dyDescent="0.2"/>
    <row r="2341" ht="12.75" x14ac:dyDescent="0.2"/>
    <row r="2342" ht="12.75" x14ac:dyDescent="0.2"/>
    <row r="2343" ht="12.75" x14ac:dyDescent="0.2"/>
    <row r="2344" ht="12.75" x14ac:dyDescent="0.2"/>
    <row r="2345" ht="12.75" x14ac:dyDescent="0.2"/>
    <row r="2346" ht="12.75" x14ac:dyDescent="0.2"/>
    <row r="2347" ht="12.75" x14ac:dyDescent="0.2"/>
    <row r="2348" ht="12.75" x14ac:dyDescent="0.2"/>
    <row r="2349" ht="12.75" x14ac:dyDescent="0.2"/>
    <row r="2350" ht="12.75" x14ac:dyDescent="0.2"/>
    <row r="2351" ht="12.75" x14ac:dyDescent="0.2"/>
    <row r="2352" ht="12.75" x14ac:dyDescent="0.2"/>
    <row r="2353" ht="12.75" x14ac:dyDescent="0.2"/>
    <row r="2354" ht="12.75" x14ac:dyDescent="0.2"/>
    <row r="2355" ht="12.75" x14ac:dyDescent="0.2"/>
    <row r="2356" ht="12.75" x14ac:dyDescent="0.2"/>
    <row r="2357" ht="12.75" x14ac:dyDescent="0.2"/>
    <row r="2358" ht="12.75" x14ac:dyDescent="0.2"/>
    <row r="2359" ht="12.75" x14ac:dyDescent="0.2"/>
    <row r="2360" ht="12.75" x14ac:dyDescent="0.2"/>
    <row r="2361" ht="12.75" x14ac:dyDescent="0.2"/>
    <row r="2362" ht="12.75" x14ac:dyDescent="0.2"/>
    <row r="2363" ht="12.75" x14ac:dyDescent="0.2"/>
    <row r="2364" ht="12.75" x14ac:dyDescent="0.2"/>
    <row r="2365" ht="12.75" x14ac:dyDescent="0.2"/>
    <row r="2366" ht="12.75" x14ac:dyDescent="0.2"/>
    <row r="2367" ht="12.75" x14ac:dyDescent="0.2"/>
    <row r="2368" ht="12.75" x14ac:dyDescent="0.2"/>
    <row r="2369" ht="12.75" x14ac:dyDescent="0.2"/>
    <row r="2370" ht="12.75" x14ac:dyDescent="0.2"/>
    <row r="2371" ht="12.75" x14ac:dyDescent="0.2"/>
    <row r="2372" ht="12.75" x14ac:dyDescent="0.2"/>
    <row r="2373" ht="12.75" x14ac:dyDescent="0.2"/>
    <row r="2374" ht="12.75" x14ac:dyDescent="0.2"/>
    <row r="2375" ht="12.75" x14ac:dyDescent="0.2"/>
    <row r="2376" ht="12.75" x14ac:dyDescent="0.2"/>
    <row r="2377" ht="12.75" x14ac:dyDescent="0.2"/>
    <row r="2378" ht="12.75" x14ac:dyDescent="0.2"/>
    <row r="2379" ht="12.75" x14ac:dyDescent="0.2"/>
    <row r="2380" ht="12.75" x14ac:dyDescent="0.2"/>
    <row r="2381" ht="12.75" x14ac:dyDescent="0.2"/>
    <row r="2382" ht="12.75" x14ac:dyDescent="0.2"/>
    <row r="2383" ht="12.75" x14ac:dyDescent="0.2"/>
    <row r="2384" ht="12.75" x14ac:dyDescent="0.2"/>
    <row r="2385" ht="12.75" x14ac:dyDescent="0.2"/>
    <row r="2386" ht="12.75" x14ac:dyDescent="0.2"/>
    <row r="2387" ht="12.75" x14ac:dyDescent="0.2"/>
    <row r="2388" ht="12.75" x14ac:dyDescent="0.2"/>
    <row r="2389" ht="12.75" x14ac:dyDescent="0.2"/>
    <row r="2390" ht="12.75" x14ac:dyDescent="0.2"/>
    <row r="2391" ht="12.75" x14ac:dyDescent="0.2"/>
    <row r="2392" ht="12.75" x14ac:dyDescent="0.2"/>
    <row r="2393" ht="12.75" x14ac:dyDescent="0.2"/>
    <row r="2394" ht="12.75" x14ac:dyDescent="0.2"/>
    <row r="2395" ht="12.75" x14ac:dyDescent="0.2"/>
    <row r="2396" ht="12.75" x14ac:dyDescent="0.2"/>
    <row r="2397" ht="12.75" x14ac:dyDescent="0.2"/>
    <row r="2398" ht="12.75" x14ac:dyDescent="0.2"/>
    <row r="2399" ht="12.75" x14ac:dyDescent="0.2"/>
    <row r="2400" ht="12.75" x14ac:dyDescent="0.2"/>
    <row r="2401" ht="12.75" x14ac:dyDescent="0.2"/>
    <row r="2402" ht="12.75" x14ac:dyDescent="0.2"/>
    <row r="2403" ht="12.75" x14ac:dyDescent="0.2"/>
    <row r="2404" ht="12.75" x14ac:dyDescent="0.2"/>
    <row r="2405" ht="12.75" x14ac:dyDescent="0.2"/>
    <row r="2406" ht="12.75" x14ac:dyDescent="0.2"/>
    <row r="2407" ht="12.75" x14ac:dyDescent="0.2"/>
    <row r="2408" ht="12.75" x14ac:dyDescent="0.2"/>
    <row r="2409" ht="12.75" x14ac:dyDescent="0.2"/>
    <row r="2410" ht="12.75" x14ac:dyDescent="0.2"/>
    <row r="2411" ht="12.75" x14ac:dyDescent="0.2"/>
    <row r="2412" ht="12.75" x14ac:dyDescent="0.2"/>
    <row r="2413" ht="12.75" x14ac:dyDescent="0.2"/>
    <row r="2414" ht="12.75" x14ac:dyDescent="0.2"/>
    <row r="2415" ht="12.75" x14ac:dyDescent="0.2"/>
    <row r="2416" ht="12.75" x14ac:dyDescent="0.2"/>
    <row r="2417" ht="12.75" x14ac:dyDescent="0.2"/>
    <row r="2418" ht="12.75" x14ac:dyDescent="0.2"/>
    <row r="2419" ht="12.75" x14ac:dyDescent="0.2"/>
    <row r="2420" ht="12.75" x14ac:dyDescent="0.2"/>
    <row r="2421" ht="12.75" x14ac:dyDescent="0.2"/>
    <row r="2422" ht="12.75" x14ac:dyDescent="0.2"/>
    <row r="2423" ht="12.75" x14ac:dyDescent="0.2"/>
    <row r="2424" ht="12.75" x14ac:dyDescent="0.2"/>
    <row r="2425" ht="12.75" x14ac:dyDescent="0.2"/>
    <row r="2426" ht="12.75" x14ac:dyDescent="0.2"/>
    <row r="2427" ht="12.75" x14ac:dyDescent="0.2"/>
    <row r="2428" ht="12.75" x14ac:dyDescent="0.2"/>
    <row r="2429" ht="12.75" x14ac:dyDescent="0.2"/>
    <row r="2430" ht="12.75" x14ac:dyDescent="0.2"/>
    <row r="2431" ht="12.75" x14ac:dyDescent="0.2"/>
    <row r="2432" ht="12.75" x14ac:dyDescent="0.2"/>
    <row r="2433" ht="12.75" x14ac:dyDescent="0.2"/>
    <row r="2434" ht="12.75" x14ac:dyDescent="0.2"/>
    <row r="2435" ht="12.75" x14ac:dyDescent="0.2"/>
    <row r="2436" ht="12.75" x14ac:dyDescent="0.2"/>
    <row r="2437" ht="12.75" x14ac:dyDescent="0.2"/>
    <row r="2438" ht="12.75" x14ac:dyDescent="0.2"/>
    <row r="2439" ht="12.75" x14ac:dyDescent="0.2"/>
    <row r="2440" ht="12.75" x14ac:dyDescent="0.2"/>
    <row r="2441" ht="12.75" x14ac:dyDescent="0.2"/>
    <row r="2442" ht="12.75" x14ac:dyDescent="0.2"/>
    <row r="2443" ht="12.75" x14ac:dyDescent="0.2"/>
    <row r="2444" ht="12.75" x14ac:dyDescent="0.2"/>
    <row r="2445" ht="12.75" x14ac:dyDescent="0.2"/>
    <row r="2446" ht="12.75" x14ac:dyDescent="0.2"/>
    <row r="2447" ht="12.75" x14ac:dyDescent="0.2"/>
    <row r="2448" ht="12.75" x14ac:dyDescent="0.2"/>
    <row r="2449" ht="12.75" x14ac:dyDescent="0.2"/>
    <row r="2450" ht="12.75" x14ac:dyDescent="0.2"/>
    <row r="2451" ht="12.75" x14ac:dyDescent="0.2"/>
    <row r="2452" ht="12.75" x14ac:dyDescent="0.2"/>
    <row r="2453" ht="12.75" x14ac:dyDescent="0.2"/>
    <row r="2454" ht="12.75" x14ac:dyDescent="0.2"/>
    <row r="2455" ht="12.75" x14ac:dyDescent="0.2"/>
    <row r="2456" ht="12.75" x14ac:dyDescent="0.2"/>
    <row r="2457" ht="12.75" x14ac:dyDescent="0.2"/>
    <row r="2458" ht="12.75" x14ac:dyDescent="0.2"/>
    <row r="2459" ht="12.75" x14ac:dyDescent="0.2"/>
    <row r="2460" ht="12.75" x14ac:dyDescent="0.2"/>
    <row r="2461" ht="12.75" x14ac:dyDescent="0.2"/>
    <row r="2462" ht="12.75" x14ac:dyDescent="0.2"/>
    <row r="2463" ht="12.75" x14ac:dyDescent="0.2"/>
    <row r="2464" ht="12.75" x14ac:dyDescent="0.2"/>
    <row r="2465" ht="12.75" x14ac:dyDescent="0.2"/>
    <row r="2466" ht="12.75" x14ac:dyDescent="0.2"/>
    <row r="2467" ht="12.75" x14ac:dyDescent="0.2"/>
    <row r="2468" ht="12.75" x14ac:dyDescent="0.2"/>
    <row r="2469" ht="12.75" x14ac:dyDescent="0.2"/>
    <row r="2470" ht="12.75" x14ac:dyDescent="0.2"/>
    <row r="2471" ht="12.75" x14ac:dyDescent="0.2"/>
    <row r="2472" ht="12.75" x14ac:dyDescent="0.2"/>
    <row r="2473" ht="12.75" x14ac:dyDescent="0.2"/>
    <row r="2474" ht="12.75" x14ac:dyDescent="0.2"/>
    <row r="2475" ht="12.75" x14ac:dyDescent="0.2"/>
    <row r="2476" ht="12.75" x14ac:dyDescent="0.2"/>
    <row r="2477" ht="12.75" x14ac:dyDescent="0.2"/>
    <row r="2478" ht="12.75" x14ac:dyDescent="0.2"/>
    <row r="2479" ht="12.75" x14ac:dyDescent="0.2"/>
    <row r="2480" ht="12.75" x14ac:dyDescent="0.2"/>
    <row r="2481" ht="12.75" x14ac:dyDescent="0.2"/>
    <row r="2482" ht="12.75" x14ac:dyDescent="0.2"/>
    <row r="2483" ht="12.75" x14ac:dyDescent="0.2"/>
    <row r="2484" ht="12.75" x14ac:dyDescent="0.2"/>
    <row r="2485" ht="12.75" x14ac:dyDescent="0.2"/>
    <row r="2486" ht="12.75" x14ac:dyDescent="0.2"/>
    <row r="2487" ht="12.75" x14ac:dyDescent="0.2"/>
    <row r="2488" ht="12.75" x14ac:dyDescent="0.2"/>
    <row r="2489" ht="12.75" x14ac:dyDescent="0.2"/>
    <row r="2490" ht="12.75" x14ac:dyDescent="0.2"/>
    <row r="2491" ht="12.75" x14ac:dyDescent="0.2"/>
    <row r="2492" ht="12.75" x14ac:dyDescent="0.2"/>
    <row r="2493" ht="12.75" x14ac:dyDescent="0.2"/>
    <row r="2494" ht="12.75" x14ac:dyDescent="0.2"/>
    <row r="2495" ht="12.75" x14ac:dyDescent="0.2"/>
    <row r="2496" ht="12.75" x14ac:dyDescent="0.2"/>
    <row r="2497" ht="12.75" x14ac:dyDescent="0.2"/>
    <row r="2498" ht="12.75" x14ac:dyDescent="0.2"/>
    <row r="2499" ht="12.75" x14ac:dyDescent="0.2"/>
    <row r="2500" ht="12.75" x14ac:dyDescent="0.2"/>
    <row r="2501" ht="12.75" x14ac:dyDescent="0.2"/>
    <row r="2502" ht="12.75" x14ac:dyDescent="0.2"/>
    <row r="2503" ht="12.75" x14ac:dyDescent="0.2"/>
    <row r="2504" ht="12.75" x14ac:dyDescent="0.2"/>
    <row r="2505" ht="12.75" x14ac:dyDescent="0.2"/>
    <row r="2506" ht="12.75" x14ac:dyDescent="0.2"/>
    <row r="2507" ht="12.75" x14ac:dyDescent="0.2"/>
    <row r="2508" ht="12.75" x14ac:dyDescent="0.2"/>
    <row r="2509" ht="12.75" x14ac:dyDescent="0.2"/>
    <row r="2510" ht="12.75" x14ac:dyDescent="0.2"/>
    <row r="2511" ht="12.75" x14ac:dyDescent="0.2"/>
    <row r="2512" ht="12.75" x14ac:dyDescent="0.2"/>
    <row r="2513" ht="12.75" x14ac:dyDescent="0.2"/>
    <row r="2514" ht="12.75" x14ac:dyDescent="0.2"/>
    <row r="2515" ht="12.75" x14ac:dyDescent="0.2"/>
    <row r="2516" ht="12.75" x14ac:dyDescent="0.2"/>
    <row r="2517" ht="12.75" x14ac:dyDescent="0.2"/>
    <row r="2518" ht="12.75" x14ac:dyDescent="0.2"/>
    <row r="2519" ht="12.75" x14ac:dyDescent="0.2"/>
    <row r="2520" ht="12.75" x14ac:dyDescent="0.2"/>
    <row r="2521" ht="12.75" x14ac:dyDescent="0.2"/>
    <row r="2522" ht="12.75" x14ac:dyDescent="0.2"/>
    <row r="2523" ht="12.75" x14ac:dyDescent="0.2"/>
    <row r="2524" ht="12.75" x14ac:dyDescent="0.2"/>
    <row r="2525" ht="12.75" x14ac:dyDescent="0.2"/>
    <row r="2526" ht="12.75" x14ac:dyDescent="0.2"/>
    <row r="2527" ht="12.75" x14ac:dyDescent="0.2"/>
    <row r="2528" ht="12.75" x14ac:dyDescent="0.2"/>
    <row r="2529" ht="12.75" x14ac:dyDescent="0.2"/>
    <row r="2530" ht="12.75" x14ac:dyDescent="0.2"/>
    <row r="2531" ht="12.75" x14ac:dyDescent="0.2"/>
    <row r="2532" ht="12.75" x14ac:dyDescent="0.2"/>
    <row r="2533" ht="12.75" x14ac:dyDescent="0.2"/>
    <row r="2534" ht="12.75" x14ac:dyDescent="0.2"/>
    <row r="2535" ht="12.75" x14ac:dyDescent="0.2"/>
    <row r="2536" ht="12.75" x14ac:dyDescent="0.2"/>
    <row r="2537" ht="12.75" x14ac:dyDescent="0.2"/>
    <row r="2538" ht="12.75" x14ac:dyDescent="0.2"/>
    <row r="2539" ht="12.75" x14ac:dyDescent="0.2"/>
    <row r="2540" ht="12.75" x14ac:dyDescent="0.2"/>
    <row r="2541" ht="12.75" x14ac:dyDescent="0.2"/>
    <row r="2542" ht="12.75" x14ac:dyDescent="0.2"/>
    <row r="2543" ht="12.75" x14ac:dyDescent="0.2"/>
    <row r="2544" ht="12.75" x14ac:dyDescent="0.2"/>
    <row r="2545" ht="12.75" x14ac:dyDescent="0.2"/>
    <row r="2546" ht="12.75" x14ac:dyDescent="0.2"/>
    <row r="2547" ht="12.75" x14ac:dyDescent="0.2"/>
    <row r="2548" ht="12.75" x14ac:dyDescent="0.2"/>
    <row r="2549" ht="12.75" x14ac:dyDescent="0.2"/>
    <row r="2550" ht="12.75" x14ac:dyDescent="0.2"/>
    <row r="2551" ht="12.75" x14ac:dyDescent="0.2"/>
    <row r="2552" ht="12.75" x14ac:dyDescent="0.2"/>
    <row r="2553" ht="12.75" x14ac:dyDescent="0.2"/>
    <row r="2554" ht="12.75" x14ac:dyDescent="0.2"/>
    <row r="2555" ht="12.75" x14ac:dyDescent="0.2"/>
    <row r="2556" ht="12.75" x14ac:dyDescent="0.2"/>
    <row r="2557" ht="12.75" x14ac:dyDescent="0.2"/>
    <row r="2558" ht="12.75" x14ac:dyDescent="0.2"/>
    <row r="2559" ht="12.75" x14ac:dyDescent="0.2"/>
    <row r="2560" ht="12.75" x14ac:dyDescent="0.2"/>
    <row r="2561" ht="12.75" x14ac:dyDescent="0.2"/>
    <row r="2562" ht="12.75" x14ac:dyDescent="0.2"/>
    <row r="2563" ht="12.75" x14ac:dyDescent="0.2"/>
    <row r="2564" ht="12.75" x14ac:dyDescent="0.2"/>
    <row r="2565" ht="12.75" x14ac:dyDescent="0.2"/>
    <row r="2566" ht="12.75" x14ac:dyDescent="0.2"/>
    <row r="2567" ht="12.75" x14ac:dyDescent="0.2"/>
    <row r="2568" ht="12.75" x14ac:dyDescent="0.2"/>
    <row r="2569" ht="12.75" x14ac:dyDescent="0.2"/>
    <row r="2570" ht="12.75" x14ac:dyDescent="0.2"/>
    <row r="2571" ht="12.75" x14ac:dyDescent="0.2"/>
    <row r="2572" ht="12.75" x14ac:dyDescent="0.2"/>
    <row r="2573" ht="12.75" x14ac:dyDescent="0.2"/>
    <row r="2574" ht="12.75" x14ac:dyDescent="0.2"/>
    <row r="2575" ht="12.75" x14ac:dyDescent="0.2"/>
    <row r="2576" ht="12.75" x14ac:dyDescent="0.2"/>
    <row r="2577" ht="12.75" x14ac:dyDescent="0.2"/>
    <row r="2578" ht="12.75" x14ac:dyDescent="0.2"/>
    <row r="2579" ht="12.75" x14ac:dyDescent="0.2"/>
    <row r="2580" ht="12.75" x14ac:dyDescent="0.2"/>
    <row r="2581" ht="12.75" x14ac:dyDescent="0.2"/>
    <row r="2582" ht="12.75" x14ac:dyDescent="0.2"/>
    <row r="2583" ht="12.75" x14ac:dyDescent="0.2"/>
    <row r="2584" ht="12.75" x14ac:dyDescent="0.2"/>
    <row r="2585" ht="12.75" x14ac:dyDescent="0.2"/>
    <row r="2586" ht="12.75" x14ac:dyDescent="0.2"/>
    <row r="2587" ht="12.75" x14ac:dyDescent="0.2"/>
    <row r="2588" ht="12.75" x14ac:dyDescent="0.2"/>
    <row r="2589" ht="12.75" x14ac:dyDescent="0.2"/>
    <row r="2590" ht="12.75" x14ac:dyDescent="0.2"/>
    <row r="2591" ht="12.75" x14ac:dyDescent="0.2"/>
    <row r="2592" ht="12.75" x14ac:dyDescent="0.2"/>
    <row r="2593" ht="12.75" x14ac:dyDescent="0.2"/>
    <row r="2594" ht="12.75" x14ac:dyDescent="0.2"/>
    <row r="2595" ht="12.75" x14ac:dyDescent="0.2"/>
    <row r="2596" ht="12.75" x14ac:dyDescent="0.2"/>
    <row r="2597" ht="12.75" x14ac:dyDescent="0.2"/>
    <row r="2598" ht="12.75" x14ac:dyDescent="0.2"/>
    <row r="2599" ht="12.75" x14ac:dyDescent="0.2"/>
    <row r="2600" ht="12.75" x14ac:dyDescent="0.2"/>
    <row r="2601" ht="12.75" x14ac:dyDescent="0.2"/>
    <row r="2602" ht="12.75" x14ac:dyDescent="0.2"/>
    <row r="2603" ht="12.75" x14ac:dyDescent="0.2"/>
    <row r="2604" ht="12.75" x14ac:dyDescent="0.2"/>
    <row r="2605" ht="12.75" x14ac:dyDescent="0.2"/>
    <row r="2606" ht="12.75" x14ac:dyDescent="0.2"/>
    <row r="2607" ht="12.75" x14ac:dyDescent="0.2"/>
    <row r="2608" ht="12.75" x14ac:dyDescent="0.2"/>
    <row r="2609" ht="12.75" x14ac:dyDescent="0.2"/>
    <row r="2610" ht="12.75" x14ac:dyDescent="0.2"/>
    <row r="2611" ht="12.75" x14ac:dyDescent="0.2"/>
    <row r="2612" ht="12.75" x14ac:dyDescent="0.2"/>
    <row r="2613" ht="12.75" x14ac:dyDescent="0.2"/>
    <row r="2614" ht="12.75" x14ac:dyDescent="0.2"/>
    <row r="2615" ht="12.75" x14ac:dyDescent="0.2"/>
    <row r="2616" ht="12.75" x14ac:dyDescent="0.2"/>
    <row r="2617" ht="12.75" x14ac:dyDescent="0.2"/>
    <row r="2618" ht="12.75" x14ac:dyDescent="0.2"/>
    <row r="2619" ht="12.75" x14ac:dyDescent="0.2"/>
    <row r="2620" ht="12.75" x14ac:dyDescent="0.2"/>
    <row r="2621" ht="12.75" x14ac:dyDescent="0.2"/>
    <row r="2622" ht="12.75" x14ac:dyDescent="0.2"/>
    <row r="2623" ht="12.75" x14ac:dyDescent="0.2"/>
    <row r="2624" ht="12.75" x14ac:dyDescent="0.2"/>
    <row r="2625" ht="12.75" x14ac:dyDescent="0.2"/>
    <row r="2626" ht="12.75" x14ac:dyDescent="0.2"/>
    <row r="2627" ht="12.75" x14ac:dyDescent="0.2"/>
    <row r="2628" ht="12.75" x14ac:dyDescent="0.2"/>
    <row r="2629" ht="12.75" x14ac:dyDescent="0.2"/>
    <row r="2630" ht="12.75" x14ac:dyDescent="0.2"/>
    <row r="2631" ht="12.75" x14ac:dyDescent="0.2"/>
    <row r="2632" ht="12.75" x14ac:dyDescent="0.2"/>
    <row r="2633" ht="12.75" x14ac:dyDescent="0.2"/>
    <row r="2634" ht="12.75" x14ac:dyDescent="0.2"/>
    <row r="2635" ht="12.75" x14ac:dyDescent="0.2"/>
    <row r="2636" ht="12.75" x14ac:dyDescent="0.2"/>
    <row r="2637" ht="12.75" x14ac:dyDescent="0.2"/>
    <row r="2638" ht="12.75" x14ac:dyDescent="0.2"/>
    <row r="2639" ht="12.75" x14ac:dyDescent="0.2"/>
    <row r="2640" ht="12.75" x14ac:dyDescent="0.2"/>
    <row r="2641" ht="12.75" x14ac:dyDescent="0.2"/>
    <row r="2642" ht="12.75" x14ac:dyDescent="0.2"/>
    <row r="2643" ht="12.75" x14ac:dyDescent="0.2"/>
    <row r="2644" ht="12.75" x14ac:dyDescent="0.2"/>
    <row r="2645" ht="12.75" x14ac:dyDescent="0.2"/>
    <row r="2646" ht="12.75" x14ac:dyDescent="0.2"/>
    <row r="2647" ht="12.75" x14ac:dyDescent="0.2"/>
    <row r="2648" ht="12.75" x14ac:dyDescent="0.2"/>
    <row r="2649" ht="12.75" x14ac:dyDescent="0.2"/>
    <row r="2650" ht="12.75" x14ac:dyDescent="0.2"/>
    <row r="2651" ht="12.75" x14ac:dyDescent="0.2"/>
    <row r="2652" ht="12.75" x14ac:dyDescent="0.2"/>
    <row r="2653" ht="12.75" x14ac:dyDescent="0.2"/>
    <row r="2654" ht="12.75" x14ac:dyDescent="0.2"/>
    <row r="2655" ht="12.75" x14ac:dyDescent="0.2"/>
    <row r="2656" ht="12.75" x14ac:dyDescent="0.2"/>
    <row r="2657" ht="12.75" x14ac:dyDescent="0.2"/>
    <row r="2658" ht="12.75" x14ac:dyDescent="0.2"/>
    <row r="2659" ht="12.75" x14ac:dyDescent="0.2"/>
    <row r="2660" ht="12.75" x14ac:dyDescent="0.2"/>
    <row r="2661" ht="12.75" x14ac:dyDescent="0.2"/>
    <row r="2662" ht="12.75" x14ac:dyDescent="0.2"/>
    <row r="2663" ht="12.75" x14ac:dyDescent="0.2"/>
    <row r="2664" ht="12.75" x14ac:dyDescent="0.2"/>
    <row r="2665" ht="12.75" x14ac:dyDescent="0.2"/>
    <row r="2666" ht="12.75" x14ac:dyDescent="0.2"/>
    <row r="2667" ht="12.75" x14ac:dyDescent="0.2"/>
    <row r="2668" ht="12.75" x14ac:dyDescent="0.2"/>
    <row r="2669" ht="12.75" x14ac:dyDescent="0.2"/>
    <row r="2670" ht="12.75" x14ac:dyDescent="0.2"/>
    <row r="2671" ht="12.75" x14ac:dyDescent="0.2"/>
    <row r="2672" ht="12.75" x14ac:dyDescent="0.2"/>
    <row r="2673" ht="12.75" x14ac:dyDescent="0.2"/>
    <row r="2674" ht="12.75" x14ac:dyDescent="0.2"/>
    <row r="2675" ht="12.75" x14ac:dyDescent="0.2"/>
    <row r="2676" ht="12.75" x14ac:dyDescent="0.2"/>
    <row r="2677" ht="12.75" x14ac:dyDescent="0.2"/>
    <row r="2678" ht="12.75" x14ac:dyDescent="0.2"/>
    <row r="2679" ht="12.75" x14ac:dyDescent="0.2"/>
    <row r="2680" ht="12.75" x14ac:dyDescent="0.2"/>
    <row r="2681" ht="12.75" x14ac:dyDescent="0.2"/>
    <row r="2682" ht="12.75" x14ac:dyDescent="0.2"/>
    <row r="2683" ht="12.75" x14ac:dyDescent="0.2"/>
    <row r="2684" ht="12.75" x14ac:dyDescent="0.2"/>
    <row r="2685" ht="12.75" x14ac:dyDescent="0.2"/>
    <row r="2686" ht="12.75" x14ac:dyDescent="0.2"/>
    <row r="2687" ht="12.75" x14ac:dyDescent="0.2"/>
    <row r="2688" ht="12.75" x14ac:dyDescent="0.2"/>
    <row r="2689" ht="12.75" x14ac:dyDescent="0.2"/>
    <row r="2690" ht="12.75" x14ac:dyDescent="0.2"/>
    <row r="2691" ht="12.75" x14ac:dyDescent="0.2"/>
    <row r="2692" ht="12.75" x14ac:dyDescent="0.2"/>
    <row r="2693" ht="12.75" x14ac:dyDescent="0.2"/>
    <row r="2694" ht="12.75" x14ac:dyDescent="0.2"/>
    <row r="2695" ht="12.75" x14ac:dyDescent="0.2"/>
    <row r="2696" ht="12.75" x14ac:dyDescent="0.2"/>
    <row r="2697" ht="12.75" x14ac:dyDescent="0.2"/>
    <row r="2698" ht="12.75" x14ac:dyDescent="0.2"/>
    <row r="2699" ht="12.75" x14ac:dyDescent="0.2"/>
    <row r="2700" ht="12.75" x14ac:dyDescent="0.2"/>
    <row r="2701" ht="12.75" x14ac:dyDescent="0.2"/>
    <row r="2702" ht="12.75" x14ac:dyDescent="0.2"/>
    <row r="2703" ht="12.75" x14ac:dyDescent="0.2"/>
    <row r="2704" ht="12.75" x14ac:dyDescent="0.2"/>
    <row r="2705" ht="12.75" x14ac:dyDescent="0.2"/>
    <row r="2706" ht="12.75" x14ac:dyDescent="0.2"/>
    <row r="2707" ht="12.75" x14ac:dyDescent="0.2"/>
    <row r="2708" ht="12.75" x14ac:dyDescent="0.2"/>
    <row r="2709" ht="12.75" x14ac:dyDescent="0.2"/>
    <row r="2710" ht="12.75" x14ac:dyDescent="0.2"/>
    <row r="2711" ht="12.75" x14ac:dyDescent="0.2"/>
    <row r="2712" ht="12.75" x14ac:dyDescent="0.2"/>
    <row r="2713" ht="12.75" x14ac:dyDescent="0.2"/>
    <row r="2714" ht="12.75" x14ac:dyDescent="0.2"/>
    <row r="2715" ht="12.75" x14ac:dyDescent="0.2"/>
    <row r="2716" ht="12.75" x14ac:dyDescent="0.2"/>
    <row r="2717" ht="12.75" x14ac:dyDescent="0.2"/>
    <row r="2718" ht="12.75" x14ac:dyDescent="0.2"/>
    <row r="2719" ht="12.75" x14ac:dyDescent="0.2"/>
    <row r="2720" ht="12.75" x14ac:dyDescent="0.2"/>
    <row r="2721" ht="12.75" x14ac:dyDescent="0.2"/>
    <row r="2722" ht="12.75" x14ac:dyDescent="0.2"/>
    <row r="2723" ht="12.75" x14ac:dyDescent="0.2"/>
    <row r="2724" ht="12.75" x14ac:dyDescent="0.2"/>
    <row r="2725" ht="12.75" x14ac:dyDescent="0.2"/>
    <row r="2726" ht="12.75" x14ac:dyDescent="0.2"/>
    <row r="2727" ht="12.75" x14ac:dyDescent="0.2"/>
    <row r="2728" ht="12.75" x14ac:dyDescent="0.2"/>
    <row r="2729" ht="12.75" x14ac:dyDescent="0.2"/>
    <row r="2730" ht="12.75" x14ac:dyDescent="0.2"/>
    <row r="2731" ht="12.75" x14ac:dyDescent="0.2"/>
    <row r="2732" ht="12.75" x14ac:dyDescent="0.2"/>
    <row r="2733" ht="12.75" x14ac:dyDescent="0.2"/>
    <row r="2734" ht="12.75" x14ac:dyDescent="0.2"/>
    <row r="2735" ht="12.75" x14ac:dyDescent="0.2"/>
    <row r="2736" ht="12.75" x14ac:dyDescent="0.2"/>
    <row r="2737" ht="12.75" x14ac:dyDescent="0.2"/>
    <row r="2738" ht="12.75" x14ac:dyDescent="0.2"/>
    <row r="2739" ht="12.75" x14ac:dyDescent="0.2"/>
    <row r="2740" ht="12.75" x14ac:dyDescent="0.2"/>
    <row r="2741" ht="12.75" x14ac:dyDescent="0.2"/>
    <row r="2742" ht="12.75" x14ac:dyDescent="0.2"/>
    <row r="2743" ht="12.75" x14ac:dyDescent="0.2"/>
    <row r="2744" ht="12.75" x14ac:dyDescent="0.2"/>
    <row r="2745" ht="12.75" x14ac:dyDescent="0.2"/>
    <row r="2746" ht="12.75" x14ac:dyDescent="0.2"/>
    <row r="2747" ht="12.75" x14ac:dyDescent="0.2"/>
    <row r="2748" ht="12.75" x14ac:dyDescent="0.2"/>
    <row r="2749" ht="12.75" x14ac:dyDescent="0.2"/>
    <row r="2750" ht="12.75" x14ac:dyDescent="0.2"/>
    <row r="2751" ht="12.75" x14ac:dyDescent="0.2"/>
    <row r="2752" ht="12.75" x14ac:dyDescent="0.2"/>
    <row r="2753" ht="12.75" x14ac:dyDescent="0.2"/>
    <row r="2754" ht="12.75" x14ac:dyDescent="0.2"/>
    <row r="2755" ht="12.75" x14ac:dyDescent="0.2"/>
    <row r="2756" ht="12.75" x14ac:dyDescent="0.2"/>
    <row r="2757" ht="12.75" x14ac:dyDescent="0.2"/>
    <row r="2758" ht="12.75" x14ac:dyDescent="0.2"/>
    <row r="2759" ht="12.75" x14ac:dyDescent="0.2"/>
    <row r="2760" ht="12.75" x14ac:dyDescent="0.2"/>
    <row r="2761" ht="12.75" x14ac:dyDescent="0.2"/>
    <row r="2762" ht="12.75" x14ac:dyDescent="0.2"/>
    <row r="2763" ht="12.75" x14ac:dyDescent="0.2"/>
    <row r="2764" ht="12.75" x14ac:dyDescent="0.2"/>
    <row r="2765" ht="12.75" x14ac:dyDescent="0.2"/>
    <row r="2766" ht="12.75" x14ac:dyDescent="0.2"/>
    <row r="2767" ht="12.75" x14ac:dyDescent="0.2"/>
    <row r="2768" ht="12.75" x14ac:dyDescent="0.2"/>
    <row r="2769" ht="12.75" x14ac:dyDescent="0.2"/>
    <row r="2770" ht="12.75" x14ac:dyDescent="0.2"/>
    <row r="2771" ht="12.75" x14ac:dyDescent="0.2"/>
    <row r="2772" ht="12.75" x14ac:dyDescent="0.2"/>
    <row r="2773" ht="12.75" x14ac:dyDescent="0.2"/>
    <row r="2774" ht="12.75" x14ac:dyDescent="0.2"/>
    <row r="2775" ht="12.75" x14ac:dyDescent="0.2"/>
    <row r="2776" ht="12.75" x14ac:dyDescent="0.2"/>
    <row r="2777" ht="12.75" x14ac:dyDescent="0.2"/>
    <row r="2778" ht="12.75" x14ac:dyDescent="0.2"/>
    <row r="2779" ht="12.75" x14ac:dyDescent="0.2"/>
    <row r="2780" ht="12.75" x14ac:dyDescent="0.2"/>
    <row r="2781" ht="12.75" x14ac:dyDescent="0.2"/>
    <row r="2782" ht="12.75" x14ac:dyDescent="0.2"/>
    <row r="2783" ht="12.75" x14ac:dyDescent="0.2"/>
    <row r="2784" ht="12.75" x14ac:dyDescent="0.2"/>
    <row r="2785" ht="12.75" x14ac:dyDescent="0.2"/>
    <row r="2786" ht="12.75" x14ac:dyDescent="0.2"/>
    <row r="2787" ht="12.75" x14ac:dyDescent="0.2"/>
    <row r="2788" ht="12.75" x14ac:dyDescent="0.2"/>
    <row r="2789" ht="12.75" x14ac:dyDescent="0.2"/>
    <row r="2790" ht="12.75" x14ac:dyDescent="0.2"/>
    <row r="2791" ht="12.75" x14ac:dyDescent="0.2"/>
    <row r="2792" ht="12.75" x14ac:dyDescent="0.2"/>
    <row r="2793" ht="12.75" x14ac:dyDescent="0.2"/>
    <row r="2794" ht="12.75" x14ac:dyDescent="0.2"/>
    <row r="2795" ht="12.75" x14ac:dyDescent="0.2"/>
    <row r="2796" ht="12.75" x14ac:dyDescent="0.2"/>
    <row r="2797" ht="12.75" x14ac:dyDescent="0.2"/>
    <row r="2798" ht="12.75" x14ac:dyDescent="0.2"/>
    <row r="2799" ht="12.75" x14ac:dyDescent="0.2"/>
    <row r="2800" ht="12.75" x14ac:dyDescent="0.2"/>
    <row r="2801" ht="12.75" x14ac:dyDescent="0.2"/>
    <row r="2802" ht="12.75" x14ac:dyDescent="0.2"/>
    <row r="2803" ht="12.75" x14ac:dyDescent="0.2"/>
    <row r="2804" ht="12.75" x14ac:dyDescent="0.2"/>
    <row r="2805" ht="12.75" x14ac:dyDescent="0.2"/>
    <row r="2806" ht="12.75" x14ac:dyDescent="0.2"/>
    <row r="2807" ht="12.75" x14ac:dyDescent="0.2"/>
    <row r="2808" ht="12.75" x14ac:dyDescent="0.2"/>
    <row r="2809" ht="12.75" x14ac:dyDescent="0.2"/>
    <row r="2810" ht="12.75" x14ac:dyDescent="0.2"/>
    <row r="2811" ht="12.75" x14ac:dyDescent="0.2"/>
    <row r="2812" ht="12.75" x14ac:dyDescent="0.2"/>
    <row r="2813" ht="12.75" x14ac:dyDescent="0.2"/>
    <row r="2814" ht="12.75" x14ac:dyDescent="0.2"/>
    <row r="2815" ht="12.75" x14ac:dyDescent="0.2"/>
    <row r="2816" ht="12.75" x14ac:dyDescent="0.2"/>
    <row r="2817" ht="12.75" x14ac:dyDescent="0.2"/>
    <row r="2818" ht="12.75" x14ac:dyDescent="0.2"/>
    <row r="2819" ht="12.75" x14ac:dyDescent="0.2"/>
    <row r="2820" ht="12.75" x14ac:dyDescent="0.2"/>
    <row r="2821" ht="12.75" x14ac:dyDescent="0.2"/>
    <row r="2822" ht="12.75" x14ac:dyDescent="0.2"/>
    <row r="2823" ht="12.75" x14ac:dyDescent="0.2"/>
    <row r="2824" ht="12.75" x14ac:dyDescent="0.2"/>
    <row r="2825" ht="12.75" x14ac:dyDescent="0.2"/>
    <row r="2826" ht="12.75" x14ac:dyDescent="0.2"/>
    <row r="2827" ht="12.75" x14ac:dyDescent="0.2"/>
    <row r="2828" ht="12.75" x14ac:dyDescent="0.2"/>
    <row r="2829" ht="12.75" x14ac:dyDescent="0.2"/>
    <row r="2830" ht="12.75" x14ac:dyDescent="0.2"/>
    <row r="2831" ht="12.75" x14ac:dyDescent="0.2"/>
    <row r="2832" ht="12.75" x14ac:dyDescent="0.2"/>
    <row r="2833" ht="12.75" x14ac:dyDescent="0.2"/>
    <row r="2834" ht="12.75" x14ac:dyDescent="0.2"/>
    <row r="2835" ht="12.75" x14ac:dyDescent="0.2"/>
    <row r="2836" ht="12.75" x14ac:dyDescent="0.2"/>
    <row r="2837" ht="12.75" x14ac:dyDescent="0.2"/>
    <row r="2838" ht="12.75" x14ac:dyDescent="0.2"/>
    <row r="2839" ht="12.75" x14ac:dyDescent="0.2"/>
    <row r="2840" ht="12.75" x14ac:dyDescent="0.2"/>
    <row r="2841" ht="12.75" x14ac:dyDescent="0.2"/>
    <row r="2842" ht="12.75" x14ac:dyDescent="0.2"/>
    <row r="2843" ht="12.75" x14ac:dyDescent="0.2"/>
    <row r="2844" ht="12.75" x14ac:dyDescent="0.2"/>
    <row r="2845" ht="12.75" x14ac:dyDescent="0.2"/>
    <row r="2846" ht="12.75" x14ac:dyDescent="0.2"/>
    <row r="2847" ht="12.75" x14ac:dyDescent="0.2"/>
    <row r="2848" ht="12.75" x14ac:dyDescent="0.2"/>
    <row r="2849" ht="12.75" x14ac:dyDescent="0.2"/>
    <row r="2850" ht="12.75" x14ac:dyDescent="0.2"/>
    <row r="2851" ht="12.75" x14ac:dyDescent="0.2"/>
    <row r="2852" ht="12.75" x14ac:dyDescent="0.2"/>
    <row r="2853" ht="12.75" x14ac:dyDescent="0.2"/>
    <row r="2854" ht="12.75" x14ac:dyDescent="0.2"/>
    <row r="2855" ht="12.75" x14ac:dyDescent="0.2"/>
    <row r="2856" ht="12.75" x14ac:dyDescent="0.2"/>
    <row r="2857" ht="12.75" x14ac:dyDescent="0.2"/>
    <row r="2858" ht="12.75" x14ac:dyDescent="0.2"/>
    <row r="2859" ht="12.75" x14ac:dyDescent="0.2"/>
    <row r="2860" ht="12.75" x14ac:dyDescent="0.2"/>
    <row r="2861" ht="12.75" x14ac:dyDescent="0.2"/>
    <row r="2862" ht="12.75" x14ac:dyDescent="0.2"/>
    <row r="2863" ht="12.75" x14ac:dyDescent="0.2"/>
    <row r="2864" ht="12.75" x14ac:dyDescent="0.2"/>
    <row r="2865" ht="12.75" x14ac:dyDescent="0.2"/>
    <row r="2866" ht="12.75" x14ac:dyDescent="0.2"/>
    <row r="2867" ht="12.75" x14ac:dyDescent="0.2"/>
    <row r="2868" ht="12.75" x14ac:dyDescent="0.2"/>
    <row r="2869" ht="12.75" x14ac:dyDescent="0.2"/>
    <row r="2870" ht="12.75" x14ac:dyDescent="0.2"/>
    <row r="2871" ht="12.75" x14ac:dyDescent="0.2"/>
    <row r="2872" ht="12.75" x14ac:dyDescent="0.2"/>
    <row r="2873" ht="12.75" x14ac:dyDescent="0.2"/>
    <row r="2874" ht="12.75" x14ac:dyDescent="0.2"/>
    <row r="2875" ht="12.75" x14ac:dyDescent="0.2"/>
    <row r="2876" ht="12.75" x14ac:dyDescent="0.2"/>
    <row r="2877" ht="12.75" x14ac:dyDescent="0.2"/>
    <row r="2878" ht="12.75" x14ac:dyDescent="0.2"/>
    <row r="2879" ht="12.75" x14ac:dyDescent="0.2"/>
    <row r="2880" ht="12.75" x14ac:dyDescent="0.2"/>
    <row r="2881" ht="12.75" x14ac:dyDescent="0.2"/>
    <row r="2882" ht="12.75" x14ac:dyDescent="0.2"/>
    <row r="2883" ht="12.75" x14ac:dyDescent="0.2"/>
    <row r="2884" ht="12.75" x14ac:dyDescent="0.2"/>
    <row r="2885" ht="12.75" x14ac:dyDescent="0.2"/>
    <row r="2886" ht="12.75" x14ac:dyDescent="0.2"/>
    <row r="2887" ht="12.75" x14ac:dyDescent="0.2"/>
    <row r="2888" ht="12.75" x14ac:dyDescent="0.2"/>
    <row r="2889" ht="12.75" x14ac:dyDescent="0.2"/>
    <row r="2890" ht="12.75" x14ac:dyDescent="0.2"/>
    <row r="2891" ht="12.75" x14ac:dyDescent="0.2"/>
    <row r="2892" ht="12.75" x14ac:dyDescent="0.2"/>
    <row r="2893" ht="12.75" x14ac:dyDescent="0.2"/>
    <row r="2894" ht="12.75" x14ac:dyDescent="0.2"/>
    <row r="2895" ht="12.75" x14ac:dyDescent="0.2"/>
    <row r="2896" ht="12.75" x14ac:dyDescent="0.2"/>
    <row r="2897" ht="12.75" x14ac:dyDescent="0.2"/>
    <row r="2898" ht="12.75" x14ac:dyDescent="0.2"/>
    <row r="2899" ht="12.75" x14ac:dyDescent="0.2"/>
    <row r="2900" ht="12.75" x14ac:dyDescent="0.2"/>
    <row r="2901" ht="12.75" x14ac:dyDescent="0.2"/>
    <row r="2902" ht="12.75" x14ac:dyDescent="0.2"/>
    <row r="2903" ht="12.75" x14ac:dyDescent="0.2"/>
    <row r="2904" ht="12.75" x14ac:dyDescent="0.2"/>
    <row r="2905" ht="12.75" x14ac:dyDescent="0.2"/>
    <row r="2906" ht="12.75" x14ac:dyDescent="0.2"/>
    <row r="2907" ht="12.75" x14ac:dyDescent="0.2"/>
    <row r="2908" ht="12.75" x14ac:dyDescent="0.2"/>
    <row r="2909" ht="12.75" x14ac:dyDescent="0.2"/>
    <row r="2910" ht="12.75" x14ac:dyDescent="0.2"/>
    <row r="2911" ht="12.75" x14ac:dyDescent="0.2"/>
    <row r="2912" ht="12.75" x14ac:dyDescent="0.2"/>
    <row r="2913" ht="12.75" x14ac:dyDescent="0.2"/>
    <row r="2914" ht="12.75" x14ac:dyDescent="0.2"/>
    <row r="2915" ht="12.75" x14ac:dyDescent="0.2"/>
    <row r="2916" ht="12.75" x14ac:dyDescent="0.2"/>
    <row r="2917" ht="12.75" x14ac:dyDescent="0.2"/>
    <row r="2918" ht="12.75" x14ac:dyDescent="0.2"/>
    <row r="2919" ht="12.75" x14ac:dyDescent="0.2"/>
    <row r="2920" ht="12.75" x14ac:dyDescent="0.2"/>
    <row r="2921" ht="12.75" x14ac:dyDescent="0.2"/>
    <row r="2922" ht="12.75" x14ac:dyDescent="0.2"/>
    <row r="2923" ht="12.75" x14ac:dyDescent="0.2"/>
    <row r="2924" ht="12.75" x14ac:dyDescent="0.2"/>
    <row r="2925" ht="12.75" x14ac:dyDescent="0.2"/>
    <row r="2926" ht="12.75" x14ac:dyDescent="0.2"/>
    <row r="2927" ht="12.75" x14ac:dyDescent="0.2"/>
    <row r="2928" ht="12.75" x14ac:dyDescent="0.2"/>
    <row r="2929" ht="12.75" x14ac:dyDescent="0.2"/>
    <row r="2930" ht="12.75" x14ac:dyDescent="0.2"/>
    <row r="2931" ht="12.75" x14ac:dyDescent="0.2"/>
    <row r="2932" ht="12.75" x14ac:dyDescent="0.2"/>
    <row r="2933" ht="12.75" x14ac:dyDescent="0.2"/>
    <row r="2934" ht="12.75" x14ac:dyDescent="0.2"/>
    <row r="2935" ht="12.75" x14ac:dyDescent="0.2"/>
    <row r="2936" ht="12.75" x14ac:dyDescent="0.2"/>
    <row r="2937" ht="12.75" x14ac:dyDescent="0.2"/>
    <row r="2938" ht="12.75" x14ac:dyDescent="0.2"/>
    <row r="2939" ht="12.75" x14ac:dyDescent="0.2"/>
    <row r="2940" ht="12.75" x14ac:dyDescent="0.2"/>
    <row r="2941" ht="12.75" x14ac:dyDescent="0.2"/>
    <row r="2942" ht="12.75" x14ac:dyDescent="0.2"/>
    <row r="2943" ht="12.75" x14ac:dyDescent="0.2"/>
    <row r="2944" ht="12.75" x14ac:dyDescent="0.2"/>
    <row r="2945" ht="12.75" x14ac:dyDescent="0.2"/>
    <row r="2946" ht="12.75" x14ac:dyDescent="0.2"/>
    <row r="2947" ht="12.75" x14ac:dyDescent="0.2"/>
    <row r="2948" ht="12.75" x14ac:dyDescent="0.2"/>
    <row r="2949" ht="12.75" x14ac:dyDescent="0.2"/>
    <row r="2950" ht="12.75" x14ac:dyDescent="0.2"/>
    <row r="2951" ht="12.75" x14ac:dyDescent="0.2"/>
    <row r="2952" ht="12.75" x14ac:dyDescent="0.2"/>
    <row r="2953" ht="12.75" x14ac:dyDescent="0.2"/>
    <row r="2954" ht="12.75" x14ac:dyDescent="0.2"/>
    <row r="2955" ht="12.75" x14ac:dyDescent="0.2"/>
    <row r="2956" ht="12.75" x14ac:dyDescent="0.2"/>
    <row r="2957" ht="12.75" x14ac:dyDescent="0.2"/>
    <row r="2958" ht="12.75" x14ac:dyDescent="0.2"/>
    <row r="2959" ht="12.75" x14ac:dyDescent="0.2"/>
    <row r="2960" ht="12.75" x14ac:dyDescent="0.2"/>
    <row r="2961" ht="12.75" x14ac:dyDescent="0.2"/>
    <row r="2962" ht="12.75" x14ac:dyDescent="0.2"/>
    <row r="2963" ht="12.75" x14ac:dyDescent="0.2"/>
    <row r="2964" ht="12.75" x14ac:dyDescent="0.2"/>
    <row r="2965" ht="12.75" x14ac:dyDescent="0.2"/>
    <row r="2966" ht="12.75" x14ac:dyDescent="0.2"/>
    <row r="2967" ht="12.75" x14ac:dyDescent="0.2"/>
    <row r="2968" ht="12.75" x14ac:dyDescent="0.2"/>
    <row r="2969" ht="12.75" x14ac:dyDescent="0.2"/>
    <row r="2970" ht="12.75" x14ac:dyDescent="0.2"/>
    <row r="2971" ht="12.75" x14ac:dyDescent="0.2"/>
    <row r="2972" ht="12.75" x14ac:dyDescent="0.2"/>
    <row r="2973" ht="12.75" x14ac:dyDescent="0.2"/>
    <row r="2974" ht="12.75" x14ac:dyDescent="0.2"/>
    <row r="2975" ht="12.75" x14ac:dyDescent="0.2"/>
    <row r="2976" ht="12.75" x14ac:dyDescent="0.2"/>
    <row r="2977" ht="12.75" x14ac:dyDescent="0.2"/>
    <row r="2978" ht="12.75" x14ac:dyDescent="0.2"/>
    <row r="2979" ht="12.75" x14ac:dyDescent="0.2"/>
    <row r="2980" ht="12.75" x14ac:dyDescent="0.2"/>
    <row r="2981" ht="12.75" x14ac:dyDescent="0.2"/>
    <row r="2982" ht="12.75" x14ac:dyDescent="0.2"/>
    <row r="2983" ht="12.75" x14ac:dyDescent="0.2"/>
    <row r="2984" ht="12.75" x14ac:dyDescent="0.2"/>
    <row r="2985" ht="12.75" x14ac:dyDescent="0.2"/>
    <row r="2986" ht="12.75" x14ac:dyDescent="0.2"/>
    <row r="2987" ht="12.75" x14ac:dyDescent="0.2"/>
    <row r="2988" ht="12.75" x14ac:dyDescent="0.2"/>
    <row r="2989" ht="12.75" x14ac:dyDescent="0.2"/>
    <row r="2990" ht="12.75" x14ac:dyDescent="0.2"/>
    <row r="2991" ht="12.75" x14ac:dyDescent="0.2"/>
    <row r="2992" ht="12.75" x14ac:dyDescent="0.2"/>
    <row r="2993" ht="12.75" x14ac:dyDescent="0.2"/>
    <row r="2994" ht="12.75" x14ac:dyDescent="0.2"/>
    <row r="2995" ht="12.75" x14ac:dyDescent="0.2"/>
    <row r="2996" ht="12.75" x14ac:dyDescent="0.2"/>
    <row r="2997" ht="12.75" x14ac:dyDescent="0.2"/>
    <row r="2998" ht="12.75" x14ac:dyDescent="0.2"/>
    <row r="2999" ht="12.75" x14ac:dyDescent="0.2"/>
    <row r="3000" ht="12.75" x14ac:dyDescent="0.2"/>
    <row r="3001" ht="12.75" x14ac:dyDescent="0.2"/>
    <row r="3002" ht="12.75" x14ac:dyDescent="0.2"/>
    <row r="3003" ht="12.75" x14ac:dyDescent="0.2"/>
    <row r="3004" ht="12.75" x14ac:dyDescent="0.2"/>
    <row r="3005" ht="12.75" x14ac:dyDescent="0.2"/>
    <row r="3006" ht="12.75" x14ac:dyDescent="0.2"/>
    <row r="3007" ht="12.75" x14ac:dyDescent="0.2"/>
    <row r="3008" ht="12.75" x14ac:dyDescent="0.2"/>
    <row r="3009" ht="12.75" x14ac:dyDescent="0.2"/>
    <row r="3010" ht="12.75" x14ac:dyDescent="0.2"/>
    <row r="3011" ht="12.75" x14ac:dyDescent="0.2"/>
    <row r="3012" ht="12.75" x14ac:dyDescent="0.2"/>
    <row r="3013" ht="12.75" x14ac:dyDescent="0.2"/>
    <row r="3014" ht="12.75" x14ac:dyDescent="0.2"/>
    <row r="3015" ht="12.75" x14ac:dyDescent="0.2"/>
    <row r="3016" ht="12.75" x14ac:dyDescent="0.2"/>
    <row r="3017" ht="12.75" x14ac:dyDescent="0.2"/>
    <row r="3018" ht="12.75" x14ac:dyDescent="0.2"/>
    <row r="3019" ht="12.75" x14ac:dyDescent="0.2"/>
    <row r="3020" ht="12.75" x14ac:dyDescent="0.2"/>
    <row r="3021" ht="12.75" x14ac:dyDescent="0.2"/>
    <row r="3022" ht="12.75" x14ac:dyDescent="0.2"/>
    <row r="3023" ht="12.75" x14ac:dyDescent="0.2"/>
    <row r="3024" ht="12.75" x14ac:dyDescent="0.2"/>
    <row r="3025" ht="12.75" x14ac:dyDescent="0.2"/>
    <row r="3026" ht="12.75" x14ac:dyDescent="0.2"/>
    <row r="3027" ht="12.75" x14ac:dyDescent="0.2"/>
    <row r="3028" ht="12.75" x14ac:dyDescent="0.2"/>
    <row r="3029" ht="12.75" x14ac:dyDescent="0.2"/>
    <row r="3030" ht="12.75" x14ac:dyDescent="0.2"/>
    <row r="3031" ht="12.75" x14ac:dyDescent="0.2"/>
    <row r="3032" ht="12.75" x14ac:dyDescent="0.2"/>
    <row r="3033" ht="12.75" x14ac:dyDescent="0.2"/>
    <row r="3034" ht="12.75" x14ac:dyDescent="0.2"/>
    <row r="3035" ht="12.75" x14ac:dyDescent="0.2"/>
    <row r="3036" ht="12.75" x14ac:dyDescent="0.2"/>
    <row r="3037" ht="12.75" x14ac:dyDescent="0.2"/>
    <row r="3038" ht="12.75" x14ac:dyDescent="0.2"/>
    <row r="3039" ht="12.75" x14ac:dyDescent="0.2"/>
    <row r="3040" ht="12.75" x14ac:dyDescent="0.2"/>
    <row r="3041" ht="12.75" x14ac:dyDescent="0.2"/>
    <row r="3042" ht="12.75" x14ac:dyDescent="0.2"/>
    <row r="3043" ht="12.75" x14ac:dyDescent="0.2"/>
    <row r="3044" ht="12.75" x14ac:dyDescent="0.2"/>
    <row r="3045" ht="12.75" x14ac:dyDescent="0.2"/>
    <row r="3046" ht="12.75" x14ac:dyDescent="0.2"/>
    <row r="3047" ht="12.75" x14ac:dyDescent="0.2"/>
    <row r="3048" ht="12.75" x14ac:dyDescent="0.2"/>
    <row r="3049" ht="12.75" x14ac:dyDescent="0.2"/>
    <row r="3050" ht="12.75" x14ac:dyDescent="0.2"/>
    <row r="3051" ht="12.75" x14ac:dyDescent="0.2"/>
    <row r="3052" ht="12.75" x14ac:dyDescent="0.2"/>
    <row r="3053" ht="12.75" x14ac:dyDescent="0.2"/>
    <row r="3054" ht="12.75" x14ac:dyDescent="0.2"/>
    <row r="3055" ht="12.75" x14ac:dyDescent="0.2"/>
    <row r="3056" ht="12.75" x14ac:dyDescent="0.2"/>
    <row r="3057" ht="12.75" x14ac:dyDescent="0.2"/>
    <row r="3058" ht="12.75" x14ac:dyDescent="0.2"/>
    <row r="3059" ht="12.75" x14ac:dyDescent="0.2"/>
    <row r="3060" ht="12.75" x14ac:dyDescent="0.2"/>
    <row r="3061" ht="12.75" x14ac:dyDescent="0.2"/>
    <row r="3062" ht="12.75" x14ac:dyDescent="0.2"/>
    <row r="3063" ht="12.75" x14ac:dyDescent="0.2"/>
    <row r="3064" ht="12.75" x14ac:dyDescent="0.2"/>
    <row r="3065" ht="12.75" x14ac:dyDescent="0.2"/>
    <row r="3066" ht="12.75" x14ac:dyDescent="0.2"/>
    <row r="3067" ht="12.75" x14ac:dyDescent="0.2"/>
    <row r="3068" ht="12.75" x14ac:dyDescent="0.2"/>
    <row r="3069" ht="12.75" x14ac:dyDescent="0.2"/>
    <row r="3070" ht="12.75" x14ac:dyDescent="0.2"/>
    <row r="3071" ht="12.75" x14ac:dyDescent="0.2"/>
    <row r="3072" ht="12.75" x14ac:dyDescent="0.2"/>
    <row r="3073" ht="12.75" x14ac:dyDescent="0.2"/>
    <row r="3074" ht="12.75" x14ac:dyDescent="0.2"/>
    <row r="3075" ht="12.75" x14ac:dyDescent="0.2"/>
    <row r="3076" ht="12.75" x14ac:dyDescent="0.2"/>
    <row r="3077" ht="12.75" x14ac:dyDescent="0.2"/>
    <row r="3078" ht="12.75" x14ac:dyDescent="0.2"/>
    <row r="3079" ht="12.75" x14ac:dyDescent="0.2"/>
    <row r="3080" ht="12.75" x14ac:dyDescent="0.2"/>
    <row r="3081" ht="12.75" x14ac:dyDescent="0.2"/>
    <row r="3082" ht="12.75" x14ac:dyDescent="0.2"/>
    <row r="3083" ht="12.75" x14ac:dyDescent="0.2"/>
    <row r="3084" ht="12.75" x14ac:dyDescent="0.2"/>
    <row r="3085" ht="12.75" x14ac:dyDescent="0.2"/>
    <row r="3086" ht="12.75" x14ac:dyDescent="0.2"/>
    <row r="3087" ht="12.75" x14ac:dyDescent="0.2"/>
    <row r="3088" ht="12.75" x14ac:dyDescent="0.2"/>
    <row r="3089" ht="12.75" x14ac:dyDescent="0.2"/>
    <row r="3090" ht="12.75" x14ac:dyDescent="0.2"/>
    <row r="3091" ht="12.75" x14ac:dyDescent="0.2"/>
    <row r="3092" ht="12.75" x14ac:dyDescent="0.2"/>
    <row r="3093" ht="12.75" x14ac:dyDescent="0.2"/>
    <row r="3094" ht="12.75" x14ac:dyDescent="0.2"/>
    <row r="3095" ht="12.75" x14ac:dyDescent="0.2"/>
    <row r="3096" ht="12.75" x14ac:dyDescent="0.2"/>
    <row r="3097" ht="12.75" x14ac:dyDescent="0.2"/>
    <row r="3098" ht="12.75" x14ac:dyDescent="0.2"/>
    <row r="3099" ht="12.75" x14ac:dyDescent="0.2"/>
    <row r="3100" ht="12.75" x14ac:dyDescent="0.2"/>
    <row r="3101" ht="12.75" x14ac:dyDescent="0.2"/>
    <row r="3102" ht="12.75" x14ac:dyDescent="0.2"/>
    <row r="3103" ht="12.75" x14ac:dyDescent="0.2"/>
    <row r="3104" ht="12.75" x14ac:dyDescent="0.2"/>
    <row r="3105" ht="12.75" x14ac:dyDescent="0.2"/>
    <row r="3106" ht="12.75" x14ac:dyDescent="0.2"/>
    <row r="3107" ht="12.75" x14ac:dyDescent="0.2"/>
    <row r="3108" ht="12.75" x14ac:dyDescent="0.2"/>
    <row r="3109" ht="12.75" x14ac:dyDescent="0.2"/>
    <row r="3110" ht="12.75" x14ac:dyDescent="0.2"/>
    <row r="3111" ht="12.75" x14ac:dyDescent="0.2"/>
    <row r="3112" ht="12.75" x14ac:dyDescent="0.2"/>
    <row r="3113" ht="12.75" x14ac:dyDescent="0.2"/>
    <row r="3114" ht="12.75" x14ac:dyDescent="0.2"/>
    <row r="3115" ht="12.75" x14ac:dyDescent="0.2"/>
    <row r="3116" ht="12.75" x14ac:dyDescent="0.2"/>
    <row r="3117" ht="12.75" x14ac:dyDescent="0.2"/>
    <row r="3118" ht="12.75" x14ac:dyDescent="0.2"/>
    <row r="3119" ht="12.75" x14ac:dyDescent="0.2"/>
    <row r="3120" ht="12.75" x14ac:dyDescent="0.2"/>
    <row r="3121" ht="12.75" x14ac:dyDescent="0.2"/>
    <row r="3122" ht="12.75" x14ac:dyDescent="0.2"/>
    <row r="3123" ht="12.75" x14ac:dyDescent="0.2"/>
    <row r="3124" ht="12.75" x14ac:dyDescent="0.2"/>
    <row r="3125" ht="12.75" x14ac:dyDescent="0.2"/>
    <row r="3126" ht="12.75" x14ac:dyDescent="0.2"/>
    <row r="3127" ht="12.75" x14ac:dyDescent="0.2"/>
    <row r="3128" ht="12.75" x14ac:dyDescent="0.2"/>
    <row r="3129" ht="12.75" x14ac:dyDescent="0.2"/>
    <row r="3130" ht="12.75" x14ac:dyDescent="0.2"/>
    <row r="3131" ht="12.75" x14ac:dyDescent="0.2"/>
    <row r="3132" ht="12.75" x14ac:dyDescent="0.2"/>
    <row r="3133" ht="12.75" x14ac:dyDescent="0.2"/>
    <row r="3134" ht="12.75" x14ac:dyDescent="0.2"/>
    <row r="3135" ht="12.75" x14ac:dyDescent="0.2"/>
    <row r="3136" ht="12.75" x14ac:dyDescent="0.2"/>
    <row r="3137" ht="12.75" x14ac:dyDescent="0.2"/>
    <row r="3138" ht="12.75" x14ac:dyDescent="0.2"/>
    <row r="3139" ht="12.75" x14ac:dyDescent="0.2"/>
    <row r="3140" ht="12.75" x14ac:dyDescent="0.2"/>
    <row r="3141" ht="12.75" x14ac:dyDescent="0.2"/>
    <row r="3142" ht="12.75" x14ac:dyDescent="0.2"/>
    <row r="3143" ht="12.75" x14ac:dyDescent="0.2"/>
    <row r="3144" ht="12.75" x14ac:dyDescent="0.2"/>
    <row r="3145" ht="12.75" x14ac:dyDescent="0.2"/>
    <row r="3146" ht="12.75" x14ac:dyDescent="0.2"/>
    <row r="3147" ht="12.75" x14ac:dyDescent="0.2"/>
    <row r="3148" ht="12.75" x14ac:dyDescent="0.2"/>
    <row r="3149" ht="12.75" x14ac:dyDescent="0.2"/>
    <row r="3150" ht="12.75" x14ac:dyDescent="0.2"/>
    <row r="3151" ht="12.75" x14ac:dyDescent="0.2"/>
    <row r="3152" ht="12.75" x14ac:dyDescent="0.2"/>
    <row r="3153" ht="12.75" x14ac:dyDescent="0.2"/>
    <row r="3154" ht="12.75" x14ac:dyDescent="0.2"/>
    <row r="3155" ht="12.75" x14ac:dyDescent="0.2"/>
    <row r="3156" ht="12.75" x14ac:dyDescent="0.2"/>
    <row r="3157" ht="12.75" x14ac:dyDescent="0.2"/>
    <row r="3158" ht="12.75" x14ac:dyDescent="0.2"/>
    <row r="3159" ht="12.75" x14ac:dyDescent="0.2"/>
    <row r="3160" ht="12.75" x14ac:dyDescent="0.2"/>
    <row r="3161" ht="12.75" x14ac:dyDescent="0.2"/>
    <row r="3162" ht="12.75" x14ac:dyDescent="0.2"/>
    <row r="3163" ht="12.75" x14ac:dyDescent="0.2"/>
    <row r="3164" ht="12.75" x14ac:dyDescent="0.2"/>
    <row r="3165" ht="12.75" x14ac:dyDescent="0.2"/>
    <row r="3166" ht="12.75" x14ac:dyDescent="0.2"/>
    <row r="3167" ht="12.75" x14ac:dyDescent="0.2"/>
    <row r="3168" ht="12.75" x14ac:dyDescent="0.2"/>
    <row r="3169" ht="12.75" x14ac:dyDescent="0.2"/>
    <row r="3170" ht="12.75" x14ac:dyDescent="0.2"/>
    <row r="3171" ht="12.75" x14ac:dyDescent="0.2"/>
    <row r="3172" ht="12.75" x14ac:dyDescent="0.2"/>
    <row r="3173" ht="12.75" x14ac:dyDescent="0.2"/>
    <row r="3174" ht="12.75" x14ac:dyDescent="0.2"/>
    <row r="3175" ht="12.75" x14ac:dyDescent="0.2"/>
    <row r="3176" ht="12.75" x14ac:dyDescent="0.2"/>
    <row r="3177" ht="12.75" x14ac:dyDescent="0.2"/>
    <row r="3178" ht="12.75" x14ac:dyDescent="0.2"/>
    <row r="3179" ht="12.75" x14ac:dyDescent="0.2"/>
    <row r="3180" ht="12.75" x14ac:dyDescent="0.2"/>
    <row r="3181" ht="12.75" x14ac:dyDescent="0.2"/>
    <row r="3182" ht="12.75" x14ac:dyDescent="0.2"/>
    <row r="3183" ht="12.75" x14ac:dyDescent="0.2"/>
    <row r="3184" ht="12.75" x14ac:dyDescent="0.2"/>
    <row r="3185" ht="12.75" x14ac:dyDescent="0.2"/>
    <row r="3186" ht="12.75" x14ac:dyDescent="0.2"/>
    <row r="3187" ht="12.75" x14ac:dyDescent="0.2"/>
    <row r="3188" ht="12.75" x14ac:dyDescent="0.2"/>
    <row r="3189" ht="12.75" x14ac:dyDescent="0.2"/>
    <row r="3190" ht="12.75" x14ac:dyDescent="0.2"/>
    <row r="3191" ht="12.75" x14ac:dyDescent="0.2"/>
    <row r="3192" ht="12.75" x14ac:dyDescent="0.2"/>
    <row r="3193" ht="12.75" x14ac:dyDescent="0.2"/>
    <row r="3194" ht="12.75" x14ac:dyDescent="0.2"/>
    <row r="3195" ht="12.75" x14ac:dyDescent="0.2"/>
    <row r="3196" ht="12.75" x14ac:dyDescent="0.2"/>
    <row r="3197" ht="12.75" x14ac:dyDescent="0.2"/>
    <row r="3198" ht="12.75" x14ac:dyDescent="0.2"/>
    <row r="3199" ht="12.75" x14ac:dyDescent="0.2"/>
    <row r="3200" ht="12.75" x14ac:dyDescent="0.2"/>
    <row r="3201" ht="12.75" x14ac:dyDescent="0.2"/>
    <row r="3202" ht="12.75" x14ac:dyDescent="0.2"/>
    <row r="3203" ht="12.75" x14ac:dyDescent="0.2"/>
    <row r="3204" ht="12.75" x14ac:dyDescent="0.2"/>
    <row r="3205" ht="12.75" x14ac:dyDescent="0.2"/>
    <row r="3206" ht="12.75" x14ac:dyDescent="0.2"/>
    <row r="3207" ht="12.75" x14ac:dyDescent="0.2"/>
    <row r="3208" ht="12.75" x14ac:dyDescent="0.2"/>
    <row r="3209" ht="12.75" x14ac:dyDescent="0.2"/>
    <row r="3210" ht="12.75" x14ac:dyDescent="0.2"/>
    <row r="3211" ht="12.75" x14ac:dyDescent="0.2"/>
    <row r="3212" ht="12.75" x14ac:dyDescent="0.2"/>
    <row r="3213" ht="12.75" x14ac:dyDescent="0.2"/>
    <row r="3214" ht="12.75" x14ac:dyDescent="0.2"/>
    <row r="3215" ht="12.75" x14ac:dyDescent="0.2"/>
    <row r="3216" ht="12.75" x14ac:dyDescent="0.2"/>
    <row r="3217" ht="12.75" x14ac:dyDescent="0.2"/>
    <row r="3218" ht="12.75" x14ac:dyDescent="0.2"/>
    <row r="3219" ht="12.75" x14ac:dyDescent="0.2"/>
    <row r="3220" ht="12.75" x14ac:dyDescent="0.2"/>
    <row r="3221" ht="12.75" x14ac:dyDescent="0.2"/>
    <row r="3222" ht="12.75" x14ac:dyDescent="0.2"/>
    <row r="3223" ht="12.75" x14ac:dyDescent="0.2"/>
    <row r="3224" ht="12.75" x14ac:dyDescent="0.2"/>
    <row r="3225" ht="12.75" x14ac:dyDescent="0.2"/>
    <row r="3226" ht="12.75" x14ac:dyDescent="0.2"/>
    <row r="3227" ht="12.75" x14ac:dyDescent="0.2"/>
    <row r="3228" ht="12.75" x14ac:dyDescent="0.2"/>
    <row r="3229" ht="12.75" x14ac:dyDescent="0.2"/>
    <row r="3230" ht="12.75" x14ac:dyDescent="0.2"/>
    <row r="3231" ht="12.75" x14ac:dyDescent="0.2"/>
    <row r="3232" ht="12.75" x14ac:dyDescent="0.2"/>
    <row r="3233" ht="12.75" x14ac:dyDescent="0.2"/>
    <row r="3234" ht="12.75" x14ac:dyDescent="0.2"/>
    <row r="3235" ht="12.75" x14ac:dyDescent="0.2"/>
    <row r="3236" ht="12.75" x14ac:dyDescent="0.2"/>
    <row r="3237" ht="12.75" x14ac:dyDescent="0.2"/>
    <row r="3238" ht="12.75" x14ac:dyDescent="0.2"/>
    <row r="3239" ht="12.75" x14ac:dyDescent="0.2"/>
    <row r="3240" ht="12.75" x14ac:dyDescent="0.2"/>
    <row r="3241" ht="12.75" x14ac:dyDescent="0.2"/>
    <row r="3242" ht="12.75" x14ac:dyDescent="0.2"/>
    <row r="3243" ht="12.75" x14ac:dyDescent="0.2"/>
    <row r="3244" ht="12.75" x14ac:dyDescent="0.2"/>
    <row r="3245" ht="12.75" x14ac:dyDescent="0.2"/>
    <row r="3246" ht="12.75" x14ac:dyDescent="0.2"/>
    <row r="3247" ht="12.75" x14ac:dyDescent="0.2"/>
    <row r="3248" ht="12.75" x14ac:dyDescent="0.2"/>
    <row r="3249" ht="12.75" x14ac:dyDescent="0.2"/>
    <row r="3250" ht="12.75" x14ac:dyDescent="0.2"/>
    <row r="3251" ht="12.75" x14ac:dyDescent="0.2"/>
    <row r="3252" ht="12.75" x14ac:dyDescent="0.2"/>
    <row r="3253" ht="12.75" x14ac:dyDescent="0.2"/>
    <row r="3254" ht="12.75" x14ac:dyDescent="0.2"/>
    <row r="3255" ht="12.75" x14ac:dyDescent="0.2"/>
    <row r="3256" ht="12.75" x14ac:dyDescent="0.2"/>
    <row r="3257" ht="12.75" x14ac:dyDescent="0.2"/>
    <row r="3258" ht="12.75" x14ac:dyDescent="0.2"/>
    <row r="3259" ht="12.75" x14ac:dyDescent="0.2"/>
    <row r="3260" ht="12.75" x14ac:dyDescent="0.2"/>
    <row r="3261" ht="12.75" x14ac:dyDescent="0.2"/>
    <row r="3262" ht="12.75" x14ac:dyDescent="0.2"/>
    <row r="3263" ht="12.75" x14ac:dyDescent="0.2"/>
    <row r="3264" ht="12.75" x14ac:dyDescent="0.2"/>
    <row r="3265" ht="12.75" x14ac:dyDescent="0.2"/>
    <row r="3266" ht="12.75" x14ac:dyDescent="0.2"/>
    <row r="3267" ht="12.75" x14ac:dyDescent="0.2"/>
    <row r="3268" ht="12.75" x14ac:dyDescent="0.2"/>
    <row r="3269" ht="12.75" x14ac:dyDescent="0.2"/>
    <row r="3270" ht="12.75" x14ac:dyDescent="0.2"/>
    <row r="3271" ht="12.75" x14ac:dyDescent="0.2"/>
    <row r="3272" ht="12.75" x14ac:dyDescent="0.2"/>
    <row r="3273" ht="12.75" x14ac:dyDescent="0.2"/>
    <row r="3274" ht="12.75" x14ac:dyDescent="0.2"/>
    <row r="3275" ht="12.75" x14ac:dyDescent="0.2"/>
    <row r="3276" ht="12.75" x14ac:dyDescent="0.2"/>
    <row r="3277" ht="12.75" x14ac:dyDescent="0.2"/>
    <row r="3278" ht="12.75" x14ac:dyDescent="0.2"/>
    <row r="3279" ht="12.75" x14ac:dyDescent="0.2"/>
    <row r="3280" ht="12.75" x14ac:dyDescent="0.2"/>
    <row r="3281" ht="12.75" x14ac:dyDescent="0.2"/>
    <row r="3282" ht="12.75" x14ac:dyDescent="0.2"/>
    <row r="3283" ht="12.75" x14ac:dyDescent="0.2"/>
    <row r="3284" ht="12.75" x14ac:dyDescent="0.2"/>
    <row r="3285" ht="12.75" x14ac:dyDescent="0.2"/>
    <row r="3286" ht="12.75" x14ac:dyDescent="0.2"/>
    <row r="3287" ht="12.75" x14ac:dyDescent="0.2"/>
    <row r="3288" ht="12.75" x14ac:dyDescent="0.2"/>
    <row r="3289" ht="12.75" x14ac:dyDescent="0.2"/>
    <row r="3290" ht="12.75" x14ac:dyDescent="0.2"/>
    <row r="3291" ht="12.75" x14ac:dyDescent="0.2"/>
    <row r="3292" ht="12.75" x14ac:dyDescent="0.2"/>
    <row r="3293" ht="12.75" x14ac:dyDescent="0.2"/>
    <row r="3294" ht="12.75" x14ac:dyDescent="0.2"/>
    <row r="3295" ht="12.75" x14ac:dyDescent="0.2"/>
    <row r="3296" ht="12.75" x14ac:dyDescent="0.2"/>
    <row r="3297" ht="12.75" x14ac:dyDescent="0.2"/>
    <row r="3298" ht="12.75" x14ac:dyDescent="0.2"/>
    <row r="3299" ht="12.75" x14ac:dyDescent="0.2"/>
    <row r="3300" ht="12.75" x14ac:dyDescent="0.2"/>
    <row r="3301" ht="12.75" x14ac:dyDescent="0.2"/>
    <row r="3302" ht="12.75" x14ac:dyDescent="0.2"/>
    <row r="3303" ht="12.75" x14ac:dyDescent="0.2"/>
    <row r="3304" ht="12.75" x14ac:dyDescent="0.2"/>
    <row r="3305" ht="12.75" x14ac:dyDescent="0.2"/>
    <row r="3306" ht="12.75" x14ac:dyDescent="0.2"/>
    <row r="3307" ht="12.75" x14ac:dyDescent="0.2"/>
    <row r="3308" ht="12.75" x14ac:dyDescent="0.2"/>
    <row r="3309" ht="12.75" x14ac:dyDescent="0.2"/>
    <row r="3310" ht="12.75" x14ac:dyDescent="0.2"/>
    <row r="3311" ht="12.75" x14ac:dyDescent="0.2"/>
    <row r="3312" ht="12.75" x14ac:dyDescent="0.2"/>
    <row r="3313" ht="12.75" x14ac:dyDescent="0.2"/>
    <row r="3314" ht="12.75" x14ac:dyDescent="0.2"/>
    <row r="3315" ht="12.75" x14ac:dyDescent="0.2"/>
    <row r="3316" ht="12.75" x14ac:dyDescent="0.2"/>
    <row r="3317" ht="12.75" x14ac:dyDescent="0.2"/>
    <row r="3318" ht="12.75" x14ac:dyDescent="0.2"/>
    <row r="3319" ht="12.75" x14ac:dyDescent="0.2"/>
    <row r="3320" ht="12.75" x14ac:dyDescent="0.2"/>
    <row r="3321" ht="12.75" x14ac:dyDescent="0.2"/>
    <row r="3322" ht="12.75" x14ac:dyDescent="0.2"/>
    <row r="3323" ht="12.75" x14ac:dyDescent="0.2"/>
    <row r="3324" ht="12.75" x14ac:dyDescent="0.2"/>
    <row r="3325" ht="12.75" x14ac:dyDescent="0.2"/>
    <row r="3326" ht="12.75" x14ac:dyDescent="0.2"/>
    <row r="3327" ht="12.75" x14ac:dyDescent="0.2"/>
    <row r="3328" ht="12.75" x14ac:dyDescent="0.2"/>
    <row r="3329" ht="12.75" x14ac:dyDescent="0.2"/>
    <row r="3330" ht="12.75" x14ac:dyDescent="0.2"/>
    <row r="3331" ht="12.75" x14ac:dyDescent="0.2"/>
    <row r="3332" ht="12.75" x14ac:dyDescent="0.2"/>
    <row r="3333" ht="12.75" x14ac:dyDescent="0.2"/>
    <row r="3334" ht="12.75" x14ac:dyDescent="0.2"/>
    <row r="3335" ht="12.75" x14ac:dyDescent="0.2"/>
    <row r="3336" ht="12.75" x14ac:dyDescent="0.2"/>
    <row r="3337" ht="12.75" x14ac:dyDescent="0.2"/>
    <row r="3338" ht="12.75" x14ac:dyDescent="0.2"/>
    <row r="3339" ht="12.75" x14ac:dyDescent="0.2"/>
    <row r="3340" ht="12.75" x14ac:dyDescent="0.2"/>
    <row r="3341" ht="12.75" x14ac:dyDescent="0.2"/>
    <row r="3342" ht="12.75" x14ac:dyDescent="0.2"/>
    <row r="3343" ht="12.75" x14ac:dyDescent="0.2"/>
    <row r="3344" ht="12.75" x14ac:dyDescent="0.2"/>
    <row r="3345" ht="12.75" x14ac:dyDescent="0.2"/>
    <row r="3346" ht="12.75" x14ac:dyDescent="0.2"/>
    <row r="3347" ht="12.75" x14ac:dyDescent="0.2"/>
    <row r="3348" ht="12.75" x14ac:dyDescent="0.2"/>
    <row r="3349" ht="12.75" x14ac:dyDescent="0.2"/>
    <row r="3350" ht="12.75" x14ac:dyDescent="0.2"/>
    <row r="3351" ht="12.75" x14ac:dyDescent="0.2"/>
    <row r="3352" ht="12.75" x14ac:dyDescent="0.2"/>
    <row r="3353" ht="12.75" x14ac:dyDescent="0.2"/>
    <row r="3354" ht="12.75" x14ac:dyDescent="0.2"/>
    <row r="3355" ht="12.75" x14ac:dyDescent="0.2"/>
    <row r="3356" ht="12.75" x14ac:dyDescent="0.2"/>
    <row r="3357" ht="12.75" x14ac:dyDescent="0.2"/>
    <row r="3358" ht="12.75" x14ac:dyDescent="0.2"/>
    <row r="3359" ht="12.75" x14ac:dyDescent="0.2"/>
    <row r="3360" ht="12.75" x14ac:dyDescent="0.2"/>
    <row r="3361" ht="12.75" x14ac:dyDescent="0.2"/>
    <row r="3362" ht="12.75" x14ac:dyDescent="0.2"/>
    <row r="3363" ht="12.75" x14ac:dyDescent="0.2"/>
    <row r="3364" ht="12.75" x14ac:dyDescent="0.2"/>
    <row r="3365" ht="12.75" x14ac:dyDescent="0.2"/>
    <row r="3366" ht="12.75" x14ac:dyDescent="0.2"/>
    <row r="3367" ht="12.75" x14ac:dyDescent="0.2"/>
    <row r="3368" ht="12.75" x14ac:dyDescent="0.2"/>
    <row r="3369" ht="12.75" x14ac:dyDescent="0.2"/>
    <row r="3370" ht="12.75" x14ac:dyDescent="0.2"/>
    <row r="3371" ht="12.75" x14ac:dyDescent="0.2"/>
    <row r="3372" ht="12.75" x14ac:dyDescent="0.2"/>
    <row r="3373" ht="12.75" x14ac:dyDescent="0.2"/>
    <row r="3374" ht="12.75" x14ac:dyDescent="0.2"/>
    <row r="3375" ht="12.75" x14ac:dyDescent="0.2"/>
    <row r="3376" ht="12.75" x14ac:dyDescent="0.2"/>
    <row r="3377" ht="12.75" x14ac:dyDescent="0.2"/>
    <row r="3378" ht="12.75" x14ac:dyDescent="0.2"/>
    <row r="3379" ht="12.75" x14ac:dyDescent="0.2"/>
    <row r="3380" ht="12.75" x14ac:dyDescent="0.2"/>
    <row r="3381" ht="12.75" x14ac:dyDescent="0.2"/>
    <row r="3382" ht="12.75" x14ac:dyDescent="0.2"/>
    <row r="3383" ht="12.75" x14ac:dyDescent="0.2"/>
    <row r="3384" ht="12.75" x14ac:dyDescent="0.2"/>
    <row r="3385" ht="12.75" x14ac:dyDescent="0.2"/>
    <row r="3386" ht="12.75" x14ac:dyDescent="0.2"/>
    <row r="3387" ht="12.75" x14ac:dyDescent="0.2"/>
    <row r="3388" ht="12.75" x14ac:dyDescent="0.2"/>
    <row r="3389" ht="12.75" x14ac:dyDescent="0.2"/>
    <row r="3390" ht="12.75" x14ac:dyDescent="0.2"/>
    <row r="3391" ht="12.75" x14ac:dyDescent="0.2"/>
    <row r="3392" ht="12.75" x14ac:dyDescent="0.2"/>
    <row r="3393" ht="12.75" x14ac:dyDescent="0.2"/>
    <row r="3394" ht="12.75" x14ac:dyDescent="0.2"/>
    <row r="3395" ht="12.75" x14ac:dyDescent="0.2"/>
    <row r="3396" ht="12.75" x14ac:dyDescent="0.2"/>
    <row r="3397" ht="12.75" x14ac:dyDescent="0.2"/>
    <row r="3398" ht="12.75" x14ac:dyDescent="0.2"/>
    <row r="3399" ht="12.75" x14ac:dyDescent="0.2"/>
    <row r="3400" ht="12.75" x14ac:dyDescent="0.2"/>
    <row r="3401" ht="12.75" x14ac:dyDescent="0.2"/>
    <row r="3402" ht="12.75" x14ac:dyDescent="0.2"/>
    <row r="3403" ht="12.75" x14ac:dyDescent="0.2"/>
    <row r="3404" ht="12.75" x14ac:dyDescent="0.2"/>
    <row r="3405" ht="12.75" x14ac:dyDescent="0.2"/>
    <row r="3406" ht="12.75" x14ac:dyDescent="0.2"/>
    <row r="3407" ht="12.75" x14ac:dyDescent="0.2"/>
    <row r="3408" ht="12.75" x14ac:dyDescent="0.2"/>
    <row r="3409" ht="12.75" x14ac:dyDescent="0.2"/>
    <row r="3410" ht="12.75" x14ac:dyDescent="0.2"/>
    <row r="3411" ht="12.75" x14ac:dyDescent="0.2"/>
    <row r="3412" ht="12.75" x14ac:dyDescent="0.2"/>
    <row r="3413" ht="12.75" x14ac:dyDescent="0.2"/>
    <row r="3414" ht="12.75" x14ac:dyDescent="0.2"/>
    <row r="3415" ht="12.75" x14ac:dyDescent="0.2"/>
    <row r="3416" ht="12.75" x14ac:dyDescent="0.2"/>
    <row r="3417" ht="12.75" x14ac:dyDescent="0.2"/>
    <row r="3418" ht="12.75" x14ac:dyDescent="0.2"/>
    <row r="3419" ht="12.75" x14ac:dyDescent="0.2"/>
    <row r="3420" ht="12.75" x14ac:dyDescent="0.2"/>
    <row r="3421" ht="12.75" x14ac:dyDescent="0.2"/>
    <row r="3422" ht="12.75" x14ac:dyDescent="0.2"/>
    <row r="3423" ht="12.75" x14ac:dyDescent="0.2"/>
    <row r="3424" ht="12.75" x14ac:dyDescent="0.2"/>
    <row r="3425" ht="12.75" x14ac:dyDescent="0.2"/>
    <row r="3426" ht="12.75" x14ac:dyDescent="0.2"/>
    <row r="3427" ht="12.75" x14ac:dyDescent="0.2"/>
    <row r="3428" ht="12.75" x14ac:dyDescent="0.2"/>
    <row r="3429" ht="12.75" x14ac:dyDescent="0.2"/>
    <row r="3430" ht="12.75" x14ac:dyDescent="0.2"/>
    <row r="3431" ht="12.75" x14ac:dyDescent="0.2"/>
    <row r="3432" ht="12.75" x14ac:dyDescent="0.2"/>
    <row r="3433" ht="12.75" x14ac:dyDescent="0.2"/>
    <row r="3434" ht="12.75" x14ac:dyDescent="0.2"/>
    <row r="3435" ht="12.75" x14ac:dyDescent="0.2"/>
    <row r="3436" ht="12.75" x14ac:dyDescent="0.2"/>
    <row r="3437" ht="12.75" x14ac:dyDescent="0.2"/>
    <row r="3438" ht="12.75" x14ac:dyDescent="0.2"/>
    <row r="3439" ht="12.75" x14ac:dyDescent="0.2"/>
    <row r="3440" ht="12.75" x14ac:dyDescent="0.2"/>
    <row r="3441" ht="12.75" x14ac:dyDescent="0.2"/>
    <row r="3442" ht="12.75" x14ac:dyDescent="0.2"/>
    <row r="3443" ht="12.75" x14ac:dyDescent="0.2"/>
    <row r="3444" ht="12.75" x14ac:dyDescent="0.2"/>
    <row r="3445" ht="12.75" x14ac:dyDescent="0.2"/>
    <row r="3446" ht="12.75" x14ac:dyDescent="0.2"/>
    <row r="3447" ht="12.75" x14ac:dyDescent="0.2"/>
    <row r="3448" ht="12.75" x14ac:dyDescent="0.2"/>
    <row r="3449" ht="12.75" x14ac:dyDescent="0.2"/>
    <row r="3450" ht="12.75" x14ac:dyDescent="0.2"/>
    <row r="3451" ht="12.75" x14ac:dyDescent="0.2"/>
    <row r="3452" ht="12.75" x14ac:dyDescent="0.2"/>
    <row r="3453" ht="12.75" x14ac:dyDescent="0.2"/>
    <row r="3454" ht="12.75" x14ac:dyDescent="0.2"/>
    <row r="3455" ht="12.75" x14ac:dyDescent="0.2"/>
    <row r="3456" ht="12.75" x14ac:dyDescent="0.2"/>
    <row r="3457" ht="12.75" x14ac:dyDescent="0.2"/>
    <row r="3458" ht="12.75" x14ac:dyDescent="0.2"/>
    <row r="3459" ht="12.75" x14ac:dyDescent="0.2"/>
    <row r="3460" ht="12.75" x14ac:dyDescent="0.2"/>
    <row r="3461" ht="12.75" x14ac:dyDescent="0.2"/>
    <row r="3462" ht="12.75" x14ac:dyDescent="0.2"/>
    <row r="3463" ht="12.75" x14ac:dyDescent="0.2"/>
    <row r="3464" ht="12.75" x14ac:dyDescent="0.2"/>
    <row r="3465" ht="12.75" x14ac:dyDescent="0.2"/>
    <row r="3466" ht="12.75" x14ac:dyDescent="0.2"/>
    <row r="3467" ht="12.75" x14ac:dyDescent="0.2"/>
    <row r="3468" ht="12.75" x14ac:dyDescent="0.2"/>
    <row r="3469" ht="12.75" x14ac:dyDescent="0.2"/>
    <row r="3470" ht="12.75" x14ac:dyDescent="0.2"/>
    <row r="3471" ht="12.75" x14ac:dyDescent="0.2"/>
    <row r="3472" ht="12.75" x14ac:dyDescent="0.2"/>
    <row r="3473" ht="12.75" x14ac:dyDescent="0.2"/>
    <row r="3474" ht="12.75" x14ac:dyDescent="0.2"/>
    <row r="3475" ht="12.75" x14ac:dyDescent="0.2"/>
    <row r="3476" ht="12.75" x14ac:dyDescent="0.2"/>
    <row r="3477" ht="12.75" x14ac:dyDescent="0.2"/>
    <row r="3478" ht="12.75" x14ac:dyDescent="0.2"/>
    <row r="3479" ht="12.75" x14ac:dyDescent="0.2"/>
    <row r="3480" ht="12.75" x14ac:dyDescent="0.2"/>
    <row r="3481" ht="12.75" x14ac:dyDescent="0.2"/>
    <row r="3482" ht="12.75" x14ac:dyDescent="0.2"/>
    <row r="3483" ht="12.75" x14ac:dyDescent="0.2"/>
    <row r="3484" ht="12.75" x14ac:dyDescent="0.2"/>
    <row r="3485" ht="12.75" x14ac:dyDescent="0.2"/>
    <row r="3486" ht="12.75" x14ac:dyDescent="0.2"/>
    <row r="3487" ht="12.75" x14ac:dyDescent="0.2"/>
    <row r="3488" ht="12.75" x14ac:dyDescent="0.2"/>
    <row r="3489" ht="12.75" x14ac:dyDescent="0.2"/>
    <row r="3490" ht="12.75" x14ac:dyDescent="0.2"/>
    <row r="3491" ht="12.75" x14ac:dyDescent="0.2"/>
    <row r="3492" ht="12.75" x14ac:dyDescent="0.2"/>
    <row r="3493" ht="12.75" x14ac:dyDescent="0.2"/>
    <row r="3494" ht="12.75" x14ac:dyDescent="0.2"/>
    <row r="3495" ht="12.75" x14ac:dyDescent="0.2"/>
    <row r="3496" ht="12.75" x14ac:dyDescent="0.2"/>
    <row r="3497" ht="12.75" x14ac:dyDescent="0.2"/>
    <row r="3498" ht="12.75" x14ac:dyDescent="0.2"/>
    <row r="3499" ht="12.75" x14ac:dyDescent="0.2"/>
    <row r="3500" ht="12.75" x14ac:dyDescent="0.2"/>
    <row r="3501" ht="12.75" x14ac:dyDescent="0.2"/>
    <row r="3502" ht="12.75" x14ac:dyDescent="0.2"/>
    <row r="3503" ht="12.75" x14ac:dyDescent="0.2"/>
    <row r="3504" ht="12.75" x14ac:dyDescent="0.2"/>
    <row r="3505" ht="12.75" x14ac:dyDescent="0.2"/>
    <row r="3506" ht="12.75" x14ac:dyDescent="0.2"/>
    <row r="3507" ht="12.75" x14ac:dyDescent="0.2"/>
    <row r="3508" ht="12.75" x14ac:dyDescent="0.2"/>
    <row r="3509" ht="12.75" x14ac:dyDescent="0.2"/>
    <row r="3510" ht="12.75" x14ac:dyDescent="0.2"/>
    <row r="3511" ht="12.75" x14ac:dyDescent="0.2"/>
    <row r="3512" ht="12.75" x14ac:dyDescent="0.2"/>
    <row r="3513" ht="12.75" x14ac:dyDescent="0.2"/>
    <row r="3514" ht="12.75" x14ac:dyDescent="0.2"/>
    <row r="3515" ht="12.75" x14ac:dyDescent="0.2"/>
    <row r="3516" ht="12.75" x14ac:dyDescent="0.2"/>
    <row r="3517" ht="12.75" x14ac:dyDescent="0.2"/>
    <row r="3518" ht="12.75" x14ac:dyDescent="0.2"/>
    <row r="3519" ht="12.75" x14ac:dyDescent="0.2"/>
    <row r="3520" ht="12.75" x14ac:dyDescent="0.2"/>
    <row r="3521" ht="12.75" x14ac:dyDescent="0.2"/>
    <row r="3522" ht="12.75" x14ac:dyDescent="0.2"/>
    <row r="3523" ht="12.75" x14ac:dyDescent="0.2"/>
    <row r="3524" ht="12.75" x14ac:dyDescent="0.2"/>
    <row r="3525" ht="12.75" x14ac:dyDescent="0.2"/>
    <row r="3526" ht="12.75" x14ac:dyDescent="0.2"/>
    <row r="3527" ht="12.75" x14ac:dyDescent="0.2"/>
    <row r="3528" ht="12.75" x14ac:dyDescent="0.2"/>
    <row r="3529" ht="12.75" x14ac:dyDescent="0.2"/>
    <row r="3530" ht="12.75" x14ac:dyDescent="0.2"/>
    <row r="3531" ht="12.75" x14ac:dyDescent="0.2"/>
    <row r="3532" ht="12.75" x14ac:dyDescent="0.2"/>
    <row r="3533" ht="12.75" x14ac:dyDescent="0.2"/>
    <row r="3534" ht="12.75" x14ac:dyDescent="0.2"/>
    <row r="3535" ht="12.75" x14ac:dyDescent="0.2"/>
    <row r="3536" ht="12.75" x14ac:dyDescent="0.2"/>
    <row r="3537" ht="12.75" x14ac:dyDescent="0.2"/>
    <row r="3538" ht="12.75" x14ac:dyDescent="0.2"/>
    <row r="3539" ht="12.75" x14ac:dyDescent="0.2"/>
    <row r="3540" ht="12.75" x14ac:dyDescent="0.2"/>
    <row r="3541" ht="12.75" x14ac:dyDescent="0.2"/>
    <row r="3542" ht="12.75" x14ac:dyDescent="0.2"/>
    <row r="3543" ht="12.75" x14ac:dyDescent="0.2"/>
    <row r="3544" ht="12.75" x14ac:dyDescent="0.2"/>
    <row r="3545" ht="12.75" x14ac:dyDescent="0.2"/>
    <row r="3546" ht="12.75" x14ac:dyDescent="0.2"/>
    <row r="3547" ht="12.75" x14ac:dyDescent="0.2"/>
    <row r="3548" ht="12.75" x14ac:dyDescent="0.2"/>
    <row r="3549" ht="12.75" x14ac:dyDescent="0.2"/>
    <row r="3550" ht="12.75" x14ac:dyDescent="0.2"/>
    <row r="3551" ht="12.75" x14ac:dyDescent="0.2"/>
    <row r="3552" ht="12.75" x14ac:dyDescent="0.2"/>
    <row r="3553" ht="12.75" x14ac:dyDescent="0.2"/>
    <row r="3554" ht="12.75" x14ac:dyDescent="0.2"/>
    <row r="3555" ht="12.75" x14ac:dyDescent="0.2"/>
    <row r="3556" ht="12.75" x14ac:dyDescent="0.2"/>
    <row r="3557" ht="12.75" x14ac:dyDescent="0.2"/>
    <row r="3558" ht="12.75" x14ac:dyDescent="0.2"/>
    <row r="3559" ht="12.75" x14ac:dyDescent="0.2"/>
    <row r="3560" ht="12.75" x14ac:dyDescent="0.2"/>
    <row r="3561" ht="12.75" x14ac:dyDescent="0.2"/>
    <row r="3562" ht="12.75" x14ac:dyDescent="0.2"/>
    <row r="3563" ht="12.75" x14ac:dyDescent="0.2"/>
    <row r="3564" ht="12.75" x14ac:dyDescent="0.2"/>
    <row r="3565" ht="12.75" x14ac:dyDescent="0.2"/>
    <row r="3566" ht="12.75" x14ac:dyDescent="0.2"/>
    <row r="3567" ht="12.75" x14ac:dyDescent="0.2"/>
    <row r="3568" ht="12.75" x14ac:dyDescent="0.2"/>
    <row r="3569" ht="12.75" x14ac:dyDescent="0.2"/>
    <row r="3570" ht="12.75" x14ac:dyDescent="0.2"/>
    <row r="3571" ht="12.75" x14ac:dyDescent="0.2"/>
    <row r="3572" ht="12.75" x14ac:dyDescent="0.2"/>
    <row r="3573" ht="12.75" x14ac:dyDescent="0.2"/>
    <row r="3574" ht="12.75" x14ac:dyDescent="0.2"/>
    <row r="3575" ht="12.75" x14ac:dyDescent="0.2"/>
    <row r="3576" ht="12.75" x14ac:dyDescent="0.2"/>
    <row r="3577" ht="12.75" x14ac:dyDescent="0.2"/>
    <row r="3578" ht="12.75" x14ac:dyDescent="0.2"/>
    <row r="3579" ht="12.75" x14ac:dyDescent="0.2"/>
    <row r="3580" ht="12.75" x14ac:dyDescent="0.2"/>
    <row r="3581" ht="12.75" x14ac:dyDescent="0.2"/>
    <row r="3582" ht="12.75" x14ac:dyDescent="0.2"/>
    <row r="3583" ht="12.75" x14ac:dyDescent="0.2"/>
    <row r="3584" ht="12.75" x14ac:dyDescent="0.2"/>
    <row r="3585" ht="12.75" x14ac:dyDescent="0.2"/>
    <row r="3586" ht="12.75" x14ac:dyDescent="0.2"/>
    <row r="3587" ht="12.75" x14ac:dyDescent="0.2"/>
    <row r="3588" ht="12.75" x14ac:dyDescent="0.2"/>
    <row r="3589" ht="12.75" x14ac:dyDescent="0.2"/>
    <row r="3590" ht="12.75" x14ac:dyDescent="0.2"/>
    <row r="3591" ht="12.75" x14ac:dyDescent="0.2"/>
    <row r="3592" ht="12.75" x14ac:dyDescent="0.2"/>
    <row r="3593" ht="12.75" x14ac:dyDescent="0.2"/>
    <row r="3594" ht="12.75" x14ac:dyDescent="0.2"/>
    <row r="3595" ht="12.75" x14ac:dyDescent="0.2"/>
    <row r="3596" ht="12.75" x14ac:dyDescent="0.2"/>
    <row r="3597" ht="12.75" x14ac:dyDescent="0.2"/>
    <row r="3598" ht="12.75" x14ac:dyDescent="0.2"/>
    <row r="3599" ht="12.75" x14ac:dyDescent="0.2"/>
    <row r="3600" ht="12.75" x14ac:dyDescent="0.2"/>
    <row r="3601" ht="12.75" x14ac:dyDescent="0.2"/>
    <row r="3602" ht="12.75" x14ac:dyDescent="0.2"/>
    <row r="3603" ht="12.75" x14ac:dyDescent="0.2"/>
    <row r="3604" ht="12.75" x14ac:dyDescent="0.2"/>
    <row r="3605" ht="12.75" x14ac:dyDescent="0.2"/>
    <row r="3606" ht="12.75" x14ac:dyDescent="0.2"/>
    <row r="3607" ht="12.75" x14ac:dyDescent="0.2"/>
    <row r="3608" ht="12.75" x14ac:dyDescent="0.2"/>
    <row r="3609" ht="12.75" x14ac:dyDescent="0.2"/>
    <row r="3610" ht="12.75" x14ac:dyDescent="0.2"/>
    <row r="3611" ht="12.75" x14ac:dyDescent="0.2"/>
    <row r="3612" ht="12.75" x14ac:dyDescent="0.2"/>
    <row r="3613" ht="12.75" x14ac:dyDescent="0.2"/>
    <row r="3614" ht="12.75" x14ac:dyDescent="0.2"/>
    <row r="3615" ht="12.75" x14ac:dyDescent="0.2"/>
    <row r="3616" ht="12.75" x14ac:dyDescent="0.2"/>
    <row r="3617" ht="12.75" x14ac:dyDescent="0.2"/>
    <row r="3618" ht="12.75" x14ac:dyDescent="0.2"/>
    <row r="3619" ht="12.75" x14ac:dyDescent="0.2"/>
    <row r="3620" ht="12.75" x14ac:dyDescent="0.2"/>
    <row r="3621" ht="12.75" x14ac:dyDescent="0.2"/>
    <row r="3622" ht="12.75" x14ac:dyDescent="0.2"/>
    <row r="3623" ht="12.75" x14ac:dyDescent="0.2"/>
    <row r="3624" ht="12.75" x14ac:dyDescent="0.2"/>
    <row r="3625" ht="12.75" x14ac:dyDescent="0.2"/>
    <row r="3626" ht="12.75" x14ac:dyDescent="0.2"/>
    <row r="3627" ht="12.75" x14ac:dyDescent="0.2"/>
    <row r="3628" ht="12.75" x14ac:dyDescent="0.2"/>
    <row r="3629" ht="12.75" x14ac:dyDescent="0.2"/>
    <row r="3630" ht="12.75" x14ac:dyDescent="0.2"/>
    <row r="3631" ht="12.75" x14ac:dyDescent="0.2"/>
    <row r="3632" ht="12.75" x14ac:dyDescent="0.2"/>
    <row r="3633" ht="12.75" x14ac:dyDescent="0.2"/>
    <row r="3634" ht="12.75" x14ac:dyDescent="0.2"/>
    <row r="3635" ht="12.75" x14ac:dyDescent="0.2"/>
    <row r="3636" ht="12.75" x14ac:dyDescent="0.2"/>
    <row r="3637" ht="12.75" x14ac:dyDescent="0.2"/>
    <row r="3638" ht="12.75" x14ac:dyDescent="0.2"/>
    <row r="3639" ht="12.75" x14ac:dyDescent="0.2"/>
    <row r="3640" ht="12.75" x14ac:dyDescent="0.2"/>
    <row r="3641" ht="12.75" x14ac:dyDescent="0.2"/>
    <row r="3642" ht="12.75" x14ac:dyDescent="0.2"/>
    <row r="3643" ht="12.75" x14ac:dyDescent="0.2"/>
    <row r="3644" ht="12.75" x14ac:dyDescent="0.2"/>
    <row r="3645" ht="12.75" x14ac:dyDescent="0.2"/>
    <row r="3646" ht="12.75" x14ac:dyDescent="0.2"/>
    <row r="3647" ht="12.75" x14ac:dyDescent="0.2"/>
    <row r="3648" ht="12.75" x14ac:dyDescent="0.2"/>
    <row r="3649" ht="12.75" x14ac:dyDescent="0.2"/>
    <row r="3650" ht="12.75" x14ac:dyDescent="0.2"/>
    <row r="3651" ht="12.75" x14ac:dyDescent="0.2"/>
    <row r="3652" ht="12.75" x14ac:dyDescent="0.2"/>
    <row r="3653" ht="12.75" x14ac:dyDescent="0.2"/>
    <row r="3654" ht="12.75" x14ac:dyDescent="0.2"/>
    <row r="3655" ht="12.75" x14ac:dyDescent="0.2"/>
    <row r="3656" ht="12.75" x14ac:dyDescent="0.2"/>
    <row r="3657" ht="12.75" x14ac:dyDescent="0.2"/>
    <row r="3658" ht="12.75" x14ac:dyDescent="0.2"/>
    <row r="3659" ht="12.75" x14ac:dyDescent="0.2"/>
    <row r="3660" ht="12.75" x14ac:dyDescent="0.2"/>
    <row r="3661" ht="12.75" x14ac:dyDescent="0.2"/>
    <row r="3662" ht="12.75" x14ac:dyDescent="0.2"/>
    <row r="3663" ht="12.75" x14ac:dyDescent="0.2"/>
    <row r="3664" ht="12.75" x14ac:dyDescent="0.2"/>
    <row r="3665" ht="12.75" x14ac:dyDescent="0.2"/>
    <row r="3666" ht="12.75" x14ac:dyDescent="0.2"/>
    <row r="3667" ht="12.75" x14ac:dyDescent="0.2"/>
    <row r="3668" ht="12.75" x14ac:dyDescent="0.2"/>
    <row r="3669" ht="12.75" x14ac:dyDescent="0.2"/>
    <row r="3670" ht="12.75" x14ac:dyDescent="0.2"/>
    <row r="3671" ht="12.75" x14ac:dyDescent="0.2"/>
    <row r="3672" ht="12.75" x14ac:dyDescent="0.2"/>
    <row r="3673" ht="12.75" x14ac:dyDescent="0.2"/>
    <row r="3674" ht="12.75" x14ac:dyDescent="0.2"/>
    <row r="3675" ht="12.75" x14ac:dyDescent="0.2"/>
    <row r="3676" ht="12.75" x14ac:dyDescent="0.2"/>
    <row r="3677" ht="12.75" x14ac:dyDescent="0.2"/>
    <row r="3678" ht="12.75" x14ac:dyDescent="0.2"/>
    <row r="3679" ht="12.75" x14ac:dyDescent="0.2"/>
    <row r="3680" ht="12.75" x14ac:dyDescent="0.2"/>
    <row r="3681" ht="12.75" x14ac:dyDescent="0.2"/>
    <row r="3682" ht="12.75" x14ac:dyDescent="0.2"/>
    <row r="3683" ht="12.75" x14ac:dyDescent="0.2"/>
    <row r="3684" ht="12.75" x14ac:dyDescent="0.2"/>
    <row r="3685" ht="12.75" x14ac:dyDescent="0.2"/>
    <row r="3686" ht="12.75" x14ac:dyDescent="0.2"/>
    <row r="3687" ht="12.75" x14ac:dyDescent="0.2"/>
    <row r="3688" ht="12.75" x14ac:dyDescent="0.2"/>
    <row r="3689" ht="12.75" x14ac:dyDescent="0.2"/>
    <row r="3690" ht="12.75" x14ac:dyDescent="0.2"/>
    <row r="3691" ht="12.75" x14ac:dyDescent="0.2"/>
    <row r="3692" ht="12.75" x14ac:dyDescent="0.2"/>
    <row r="3693" ht="12.75" x14ac:dyDescent="0.2"/>
    <row r="3694" ht="12.75" x14ac:dyDescent="0.2"/>
    <row r="3695" ht="12.75" x14ac:dyDescent="0.2"/>
    <row r="3696" ht="12.75" x14ac:dyDescent="0.2"/>
    <row r="3697" ht="12.75" x14ac:dyDescent="0.2"/>
    <row r="3698" ht="12.75" x14ac:dyDescent="0.2"/>
    <row r="3699" ht="12.75" x14ac:dyDescent="0.2"/>
    <row r="3700" ht="12.75" x14ac:dyDescent="0.2"/>
    <row r="3701" ht="12.75" x14ac:dyDescent="0.2"/>
    <row r="3702" ht="12.75" x14ac:dyDescent="0.2"/>
    <row r="3703" ht="12.75" x14ac:dyDescent="0.2"/>
    <row r="3704" ht="12.75" x14ac:dyDescent="0.2"/>
    <row r="3705" ht="12.75" x14ac:dyDescent="0.2"/>
    <row r="3706" ht="12.75" x14ac:dyDescent="0.2"/>
    <row r="3707" ht="12.75" x14ac:dyDescent="0.2"/>
    <row r="3708" ht="12.75" x14ac:dyDescent="0.2"/>
    <row r="3709" ht="12.75" x14ac:dyDescent="0.2"/>
    <row r="3710" ht="12.75" x14ac:dyDescent="0.2"/>
    <row r="3711" ht="12.75" x14ac:dyDescent="0.2"/>
    <row r="3712" ht="12.75" x14ac:dyDescent="0.2"/>
    <row r="3713" ht="12.75" x14ac:dyDescent="0.2"/>
    <row r="3714" ht="12.75" x14ac:dyDescent="0.2"/>
    <row r="3715" ht="12.75" x14ac:dyDescent="0.2"/>
    <row r="3716" ht="12.75" x14ac:dyDescent="0.2"/>
    <row r="3717" ht="12.75" x14ac:dyDescent="0.2"/>
    <row r="3718" ht="12.75" x14ac:dyDescent="0.2"/>
    <row r="3719" ht="12.75" x14ac:dyDescent="0.2"/>
    <row r="3720" ht="12.75" x14ac:dyDescent="0.2"/>
    <row r="3721" ht="12.75" x14ac:dyDescent="0.2"/>
    <row r="3722" ht="12.75" x14ac:dyDescent="0.2"/>
    <row r="3723" ht="12.75" x14ac:dyDescent="0.2"/>
    <row r="3724" ht="12.75" x14ac:dyDescent="0.2"/>
    <row r="3725" ht="12.75" x14ac:dyDescent="0.2"/>
    <row r="3726" ht="12.75" x14ac:dyDescent="0.2"/>
    <row r="3727" ht="12.75" x14ac:dyDescent="0.2"/>
    <row r="3728" ht="12.75" x14ac:dyDescent="0.2"/>
    <row r="3729" ht="12.75" x14ac:dyDescent="0.2"/>
    <row r="3730" ht="12.75" x14ac:dyDescent="0.2"/>
    <row r="3731" ht="12.75" x14ac:dyDescent="0.2"/>
    <row r="3732" ht="12.75" x14ac:dyDescent="0.2"/>
    <row r="3733" ht="12.75" x14ac:dyDescent="0.2"/>
    <row r="3734" ht="12.75" x14ac:dyDescent="0.2"/>
    <row r="3735" ht="12.75" x14ac:dyDescent="0.2"/>
    <row r="3736" ht="12.75" x14ac:dyDescent="0.2"/>
    <row r="3737" ht="12.75" x14ac:dyDescent="0.2"/>
    <row r="3738" ht="12.75" x14ac:dyDescent="0.2"/>
    <row r="3739" ht="12.75" x14ac:dyDescent="0.2"/>
    <row r="3740" ht="12.75" x14ac:dyDescent="0.2"/>
    <row r="3741" ht="12.75" x14ac:dyDescent="0.2"/>
    <row r="3742" ht="12.75" x14ac:dyDescent="0.2"/>
    <row r="3743" ht="12.75" x14ac:dyDescent="0.2"/>
    <row r="3744" ht="12.75" x14ac:dyDescent="0.2"/>
    <row r="3745" ht="12.75" x14ac:dyDescent="0.2"/>
    <row r="3746" ht="12.75" x14ac:dyDescent="0.2"/>
    <row r="3747" ht="12.75" x14ac:dyDescent="0.2"/>
    <row r="3748" ht="12.75" x14ac:dyDescent="0.2"/>
    <row r="3749" ht="12.75" x14ac:dyDescent="0.2"/>
    <row r="3750" ht="12.75" x14ac:dyDescent="0.2"/>
    <row r="3751" ht="12.75" x14ac:dyDescent="0.2"/>
    <row r="3752" ht="12.75" x14ac:dyDescent="0.2"/>
    <row r="3753" ht="12.75" x14ac:dyDescent="0.2"/>
    <row r="3754" ht="12.75" x14ac:dyDescent="0.2"/>
    <row r="3755" ht="12.75" x14ac:dyDescent="0.2"/>
    <row r="3756" ht="12.75" x14ac:dyDescent="0.2"/>
    <row r="3757" ht="12.75" x14ac:dyDescent="0.2"/>
    <row r="3758" ht="12.75" x14ac:dyDescent="0.2"/>
    <row r="3759" ht="12.75" x14ac:dyDescent="0.2"/>
    <row r="3760" ht="12.75" x14ac:dyDescent="0.2"/>
    <row r="3761" ht="12.75" x14ac:dyDescent="0.2"/>
    <row r="3762" ht="12.75" x14ac:dyDescent="0.2"/>
    <row r="3763" ht="12.75" x14ac:dyDescent="0.2"/>
    <row r="3764" ht="12.75" x14ac:dyDescent="0.2"/>
    <row r="3765" ht="12.75" x14ac:dyDescent="0.2"/>
    <row r="3766" ht="12.75" x14ac:dyDescent="0.2"/>
    <row r="3767" ht="12.75" x14ac:dyDescent="0.2"/>
    <row r="3768" ht="12.75" x14ac:dyDescent="0.2"/>
    <row r="3769" ht="12.75" x14ac:dyDescent="0.2"/>
    <row r="3770" ht="12.75" x14ac:dyDescent="0.2"/>
    <row r="3771" ht="12.75" x14ac:dyDescent="0.2"/>
    <row r="3772" ht="12.75" x14ac:dyDescent="0.2"/>
    <row r="3773" ht="12.75" x14ac:dyDescent="0.2"/>
    <row r="3774" ht="12.75" x14ac:dyDescent="0.2"/>
    <row r="3775" ht="12.75" x14ac:dyDescent="0.2"/>
    <row r="3776" ht="12.75" x14ac:dyDescent="0.2"/>
    <row r="3777" ht="12.75" x14ac:dyDescent="0.2"/>
    <row r="3778" ht="12.75" x14ac:dyDescent="0.2"/>
    <row r="3779" ht="12.75" x14ac:dyDescent="0.2"/>
    <row r="3780" ht="12.75" x14ac:dyDescent="0.2"/>
    <row r="3781" ht="12.75" x14ac:dyDescent="0.2"/>
    <row r="3782" ht="12.75" x14ac:dyDescent="0.2"/>
    <row r="3783" ht="12.75" x14ac:dyDescent="0.2"/>
    <row r="3784" ht="12.75" x14ac:dyDescent="0.2"/>
    <row r="3785" ht="12.75" x14ac:dyDescent="0.2"/>
    <row r="3786" ht="12.75" x14ac:dyDescent="0.2"/>
    <row r="3787" ht="12.75" x14ac:dyDescent="0.2"/>
    <row r="3788" ht="12.75" x14ac:dyDescent="0.2"/>
    <row r="3789" ht="12.75" x14ac:dyDescent="0.2"/>
    <row r="3790" ht="12.75" x14ac:dyDescent="0.2"/>
    <row r="3791" ht="12.75" x14ac:dyDescent="0.2"/>
    <row r="3792" ht="12.75" x14ac:dyDescent="0.2"/>
    <row r="3793" ht="12.75" x14ac:dyDescent="0.2"/>
    <row r="3794" ht="12.75" x14ac:dyDescent="0.2"/>
    <row r="3795" ht="12.75" x14ac:dyDescent="0.2"/>
    <row r="3796" ht="12.75" x14ac:dyDescent="0.2"/>
    <row r="3797" ht="12.75" x14ac:dyDescent="0.2"/>
    <row r="3798" ht="12.75" x14ac:dyDescent="0.2"/>
    <row r="3799" ht="12.75" x14ac:dyDescent="0.2"/>
    <row r="3800" ht="12.75" x14ac:dyDescent="0.2"/>
    <row r="3801" ht="12.75" x14ac:dyDescent="0.2"/>
    <row r="3802" ht="12.75" x14ac:dyDescent="0.2"/>
    <row r="3803" ht="12.75" x14ac:dyDescent="0.2"/>
    <row r="3804" ht="12.75" x14ac:dyDescent="0.2"/>
    <row r="3805" ht="12.75" x14ac:dyDescent="0.2"/>
    <row r="3806" ht="12.75" x14ac:dyDescent="0.2"/>
    <row r="3807" ht="12.75" x14ac:dyDescent="0.2"/>
    <row r="3808" ht="12.75" x14ac:dyDescent="0.2"/>
    <row r="3809" ht="12.75" x14ac:dyDescent="0.2"/>
    <row r="3810" ht="12.75" x14ac:dyDescent="0.2"/>
    <row r="3811" ht="12.75" x14ac:dyDescent="0.2"/>
    <row r="3812" ht="12.75" x14ac:dyDescent="0.2"/>
    <row r="3813" ht="12.75" x14ac:dyDescent="0.2"/>
    <row r="3814" ht="12.75" x14ac:dyDescent="0.2"/>
    <row r="3815" ht="12.75" x14ac:dyDescent="0.2"/>
    <row r="3816" ht="12.75" x14ac:dyDescent="0.2"/>
    <row r="3817" ht="12.75" x14ac:dyDescent="0.2"/>
    <row r="3818" ht="12.75" x14ac:dyDescent="0.2"/>
    <row r="3819" ht="12.75" x14ac:dyDescent="0.2"/>
    <row r="3820" ht="12.75" x14ac:dyDescent="0.2"/>
    <row r="3821" ht="12.75" x14ac:dyDescent="0.2"/>
    <row r="3822" ht="12.75" x14ac:dyDescent="0.2"/>
    <row r="3823" ht="12.75" x14ac:dyDescent="0.2"/>
    <row r="3824" ht="12.75" x14ac:dyDescent="0.2"/>
    <row r="3825" ht="12.75" x14ac:dyDescent="0.2"/>
    <row r="3826" ht="12.75" x14ac:dyDescent="0.2"/>
    <row r="3827" ht="12.75" x14ac:dyDescent="0.2"/>
    <row r="3828" ht="12.75" x14ac:dyDescent="0.2"/>
    <row r="3829" ht="12.75" x14ac:dyDescent="0.2"/>
    <row r="3830" ht="12.75" x14ac:dyDescent="0.2"/>
    <row r="3831" ht="12.75" x14ac:dyDescent="0.2"/>
    <row r="3832" ht="12.75" x14ac:dyDescent="0.2"/>
    <row r="3833" ht="12.75" x14ac:dyDescent="0.2"/>
    <row r="3834" ht="12.75" x14ac:dyDescent="0.2"/>
    <row r="3835" ht="12.75" x14ac:dyDescent="0.2"/>
    <row r="3836" ht="12.75" x14ac:dyDescent="0.2"/>
    <row r="3837" ht="12.75" x14ac:dyDescent="0.2"/>
    <row r="3838" ht="12.75" x14ac:dyDescent="0.2"/>
    <row r="3839" ht="12.75" x14ac:dyDescent="0.2"/>
    <row r="3840" ht="12.75" x14ac:dyDescent="0.2"/>
    <row r="3841" ht="12.75" x14ac:dyDescent="0.2"/>
    <row r="3842" ht="12.75" x14ac:dyDescent="0.2"/>
    <row r="3843" ht="12.75" x14ac:dyDescent="0.2"/>
    <row r="3844" ht="12.75" x14ac:dyDescent="0.2"/>
    <row r="3845" ht="12.75" x14ac:dyDescent="0.2"/>
    <row r="3846" ht="12.75" x14ac:dyDescent="0.2"/>
    <row r="3847" ht="12.75" x14ac:dyDescent="0.2"/>
    <row r="3848" ht="12.75" x14ac:dyDescent="0.2"/>
    <row r="3849" ht="12.75" x14ac:dyDescent="0.2"/>
    <row r="3850" ht="12.75" x14ac:dyDescent="0.2"/>
    <row r="3851" ht="12.75" x14ac:dyDescent="0.2"/>
    <row r="3852" ht="12.75" x14ac:dyDescent="0.2"/>
    <row r="3853" ht="12.75" x14ac:dyDescent="0.2"/>
    <row r="3854" ht="12.75" x14ac:dyDescent="0.2"/>
    <row r="3855" ht="12.75" x14ac:dyDescent="0.2"/>
    <row r="3856" ht="12.75" x14ac:dyDescent="0.2"/>
    <row r="3857" ht="12.75" x14ac:dyDescent="0.2"/>
    <row r="3858" ht="12.75" x14ac:dyDescent="0.2"/>
    <row r="3859" ht="12.75" x14ac:dyDescent="0.2"/>
    <row r="3860" ht="12.75" x14ac:dyDescent="0.2"/>
    <row r="3861" ht="12.75" x14ac:dyDescent="0.2"/>
    <row r="3862" ht="12.75" x14ac:dyDescent="0.2"/>
    <row r="3863" ht="12.75" x14ac:dyDescent="0.2"/>
    <row r="3864" ht="12.75" x14ac:dyDescent="0.2"/>
    <row r="3865" ht="12.75" x14ac:dyDescent="0.2"/>
    <row r="3866" ht="12.75" x14ac:dyDescent="0.2"/>
    <row r="3867" ht="12.75" x14ac:dyDescent="0.2"/>
    <row r="3868" ht="12.75" x14ac:dyDescent="0.2"/>
    <row r="3869" ht="12.75" x14ac:dyDescent="0.2"/>
    <row r="3870" ht="12.75" x14ac:dyDescent="0.2"/>
    <row r="3871" ht="12.75" x14ac:dyDescent="0.2"/>
    <row r="3872" ht="12.75" x14ac:dyDescent="0.2"/>
    <row r="3873" ht="12.75" x14ac:dyDescent="0.2"/>
    <row r="3874" ht="12.75" x14ac:dyDescent="0.2"/>
    <row r="3875" ht="12.75" x14ac:dyDescent="0.2"/>
    <row r="3876" ht="12.75" x14ac:dyDescent="0.2"/>
    <row r="3877" ht="12.75" x14ac:dyDescent="0.2"/>
    <row r="3878" ht="12.75" x14ac:dyDescent="0.2"/>
    <row r="3879" ht="12.75" x14ac:dyDescent="0.2"/>
    <row r="3880" ht="12.75" x14ac:dyDescent="0.2"/>
    <row r="3881" ht="12.75" x14ac:dyDescent="0.2"/>
    <row r="3882" ht="12.75" x14ac:dyDescent="0.2"/>
    <row r="3883" ht="12.75" x14ac:dyDescent="0.2"/>
    <row r="3884" ht="12.75" x14ac:dyDescent="0.2"/>
    <row r="3885" ht="12.75" x14ac:dyDescent="0.2"/>
    <row r="3886" ht="12.75" x14ac:dyDescent="0.2"/>
    <row r="3887" ht="12.75" x14ac:dyDescent="0.2"/>
    <row r="3888" ht="12.75" x14ac:dyDescent="0.2"/>
    <row r="3889" ht="12.75" x14ac:dyDescent="0.2"/>
    <row r="3890" ht="12.75" x14ac:dyDescent="0.2"/>
    <row r="3891" ht="12.75" x14ac:dyDescent="0.2"/>
    <row r="3892" ht="12.75" x14ac:dyDescent="0.2"/>
    <row r="3893" ht="12.75" x14ac:dyDescent="0.2"/>
    <row r="3894" ht="12.75" x14ac:dyDescent="0.2"/>
    <row r="3895" ht="12.75" x14ac:dyDescent="0.2"/>
    <row r="3896" ht="12.75" x14ac:dyDescent="0.2"/>
    <row r="3897" ht="12.75" x14ac:dyDescent="0.2"/>
    <row r="3898" ht="12.75" x14ac:dyDescent="0.2"/>
    <row r="3899" ht="12.75" x14ac:dyDescent="0.2"/>
    <row r="3900" ht="12.75" x14ac:dyDescent="0.2"/>
    <row r="3901" ht="12.75" x14ac:dyDescent="0.2"/>
    <row r="3902" ht="12.75" x14ac:dyDescent="0.2"/>
    <row r="3903" ht="12.75" x14ac:dyDescent="0.2"/>
    <row r="3904" ht="12.75" x14ac:dyDescent="0.2"/>
    <row r="3905" ht="12.75" x14ac:dyDescent="0.2"/>
    <row r="3906" ht="12.75" x14ac:dyDescent="0.2"/>
    <row r="3907" ht="12.75" x14ac:dyDescent="0.2"/>
    <row r="3908" ht="12.75" x14ac:dyDescent="0.2"/>
    <row r="3909" ht="12.75" x14ac:dyDescent="0.2"/>
    <row r="3910" ht="12.75" x14ac:dyDescent="0.2"/>
    <row r="3911" ht="12.75" x14ac:dyDescent="0.2"/>
    <row r="3912" ht="12.75" x14ac:dyDescent="0.2"/>
    <row r="3913" ht="12.75" x14ac:dyDescent="0.2"/>
    <row r="3914" ht="12.75" x14ac:dyDescent="0.2"/>
    <row r="3915" ht="12.75" x14ac:dyDescent="0.2"/>
    <row r="3916" ht="12.75" x14ac:dyDescent="0.2"/>
    <row r="3917" ht="12.75" x14ac:dyDescent="0.2"/>
    <row r="3918" ht="12.75" x14ac:dyDescent="0.2"/>
    <row r="3919" ht="12.75" x14ac:dyDescent="0.2"/>
    <row r="3920" ht="12.75" x14ac:dyDescent="0.2"/>
    <row r="3921" ht="12.75" x14ac:dyDescent="0.2"/>
    <row r="3922" ht="12.75" x14ac:dyDescent="0.2"/>
    <row r="3923" ht="12.75" x14ac:dyDescent="0.2"/>
    <row r="3924" ht="12.75" x14ac:dyDescent="0.2"/>
    <row r="3925" ht="12.75" x14ac:dyDescent="0.2"/>
    <row r="3926" ht="12.75" x14ac:dyDescent="0.2"/>
    <row r="3927" ht="12.75" x14ac:dyDescent="0.2"/>
    <row r="3928" ht="12.75" x14ac:dyDescent="0.2"/>
    <row r="3929" ht="12.75" x14ac:dyDescent="0.2"/>
    <row r="3930" ht="12.75" x14ac:dyDescent="0.2"/>
    <row r="3931" ht="12.75" x14ac:dyDescent="0.2"/>
    <row r="3932" ht="12.75" x14ac:dyDescent="0.2"/>
    <row r="3933" ht="12.75" x14ac:dyDescent="0.2"/>
    <row r="3934" ht="12.75" x14ac:dyDescent="0.2"/>
    <row r="3935" ht="12.75" x14ac:dyDescent="0.2"/>
    <row r="3936" ht="12.75" x14ac:dyDescent="0.2"/>
    <row r="3937" ht="12.75" x14ac:dyDescent="0.2"/>
    <row r="3938" ht="12.75" x14ac:dyDescent="0.2"/>
    <row r="3939" ht="12.75" x14ac:dyDescent="0.2"/>
    <row r="3940" ht="12.75" x14ac:dyDescent="0.2"/>
    <row r="3941" ht="12.75" x14ac:dyDescent="0.2"/>
    <row r="3942" ht="12.75" x14ac:dyDescent="0.2"/>
    <row r="3943" ht="12.75" x14ac:dyDescent="0.2"/>
    <row r="3944" ht="12.75" x14ac:dyDescent="0.2"/>
    <row r="3945" ht="12.75" x14ac:dyDescent="0.2"/>
    <row r="3946" ht="12.75" x14ac:dyDescent="0.2"/>
    <row r="3947" ht="12.75" x14ac:dyDescent="0.2"/>
    <row r="3948" ht="12.75" x14ac:dyDescent="0.2"/>
    <row r="3949" ht="12.75" x14ac:dyDescent="0.2"/>
    <row r="3950" ht="12.75" x14ac:dyDescent="0.2"/>
    <row r="3951" ht="12.75" x14ac:dyDescent="0.2"/>
    <row r="3952" ht="12.75" x14ac:dyDescent="0.2"/>
    <row r="3953" ht="12.75" x14ac:dyDescent="0.2"/>
    <row r="3954" ht="12.75" x14ac:dyDescent="0.2"/>
    <row r="3955" ht="12.75" x14ac:dyDescent="0.2"/>
    <row r="3956" ht="12.75" x14ac:dyDescent="0.2"/>
    <row r="3957" ht="12.75" x14ac:dyDescent="0.2"/>
    <row r="3958" ht="12.75" x14ac:dyDescent="0.2"/>
    <row r="3959" ht="12.75" x14ac:dyDescent="0.2"/>
    <row r="3960" ht="12.75" x14ac:dyDescent="0.2"/>
    <row r="3961" ht="12.75" x14ac:dyDescent="0.2"/>
    <row r="3962" ht="12.75" x14ac:dyDescent="0.2"/>
    <row r="3963" ht="12.75" x14ac:dyDescent="0.2"/>
    <row r="3964" ht="12.75" x14ac:dyDescent="0.2"/>
    <row r="3965" ht="12.75" x14ac:dyDescent="0.2"/>
    <row r="3966" ht="12.75" x14ac:dyDescent="0.2"/>
    <row r="3967" ht="12.75" x14ac:dyDescent="0.2"/>
    <row r="3968" ht="12.75" x14ac:dyDescent="0.2"/>
    <row r="3969" ht="12.75" x14ac:dyDescent="0.2"/>
    <row r="3970" ht="12.75" x14ac:dyDescent="0.2"/>
    <row r="3971" ht="12.75" x14ac:dyDescent="0.2"/>
    <row r="3972" ht="12.75" x14ac:dyDescent="0.2"/>
    <row r="3973" ht="12.75" x14ac:dyDescent="0.2"/>
    <row r="3974" ht="12.75" x14ac:dyDescent="0.2"/>
    <row r="3975" ht="12.75" x14ac:dyDescent="0.2"/>
    <row r="3976" ht="12.75" x14ac:dyDescent="0.2"/>
    <row r="3977" ht="12.75" x14ac:dyDescent="0.2"/>
    <row r="3978" ht="12.75" x14ac:dyDescent="0.2"/>
    <row r="3979" ht="12.75" x14ac:dyDescent="0.2"/>
    <row r="3980" ht="12.75" x14ac:dyDescent="0.2"/>
    <row r="3981" ht="12.75" x14ac:dyDescent="0.2"/>
    <row r="3982" ht="12.75" x14ac:dyDescent="0.2"/>
    <row r="3983" ht="12.75" x14ac:dyDescent="0.2"/>
    <row r="3984" ht="12.75" x14ac:dyDescent="0.2"/>
    <row r="3985" ht="12.75" x14ac:dyDescent="0.2"/>
    <row r="3986" ht="12.75" x14ac:dyDescent="0.2"/>
    <row r="3987" ht="12.75" x14ac:dyDescent="0.2"/>
    <row r="3988" ht="12.75" x14ac:dyDescent="0.2"/>
    <row r="3989" ht="12.75" x14ac:dyDescent="0.2"/>
    <row r="3990" ht="12.75" x14ac:dyDescent="0.2"/>
    <row r="3991" ht="12.75" x14ac:dyDescent="0.2"/>
    <row r="3992" ht="12.75" x14ac:dyDescent="0.2"/>
    <row r="3993" ht="12.75" x14ac:dyDescent="0.2"/>
    <row r="3994" ht="12.75" x14ac:dyDescent="0.2"/>
    <row r="3995" ht="12.75" x14ac:dyDescent="0.2"/>
    <row r="3996" ht="12.75" x14ac:dyDescent="0.2"/>
    <row r="3997" ht="12.75" x14ac:dyDescent="0.2"/>
    <row r="3998" ht="12.75" x14ac:dyDescent="0.2"/>
    <row r="3999" ht="12.75" x14ac:dyDescent="0.2"/>
    <row r="4000" ht="12.75" x14ac:dyDescent="0.2"/>
    <row r="4001" ht="12.75" x14ac:dyDescent="0.2"/>
    <row r="4002" ht="12.75" x14ac:dyDescent="0.2"/>
    <row r="4003" ht="12.75" x14ac:dyDescent="0.2"/>
    <row r="4004" ht="12.75" x14ac:dyDescent="0.2"/>
    <row r="4005" ht="12.75" x14ac:dyDescent="0.2"/>
    <row r="4006" ht="12.75" x14ac:dyDescent="0.2"/>
    <row r="4007" ht="12.75" x14ac:dyDescent="0.2"/>
    <row r="4008" ht="12.75" x14ac:dyDescent="0.2"/>
    <row r="4009" ht="12.75" x14ac:dyDescent="0.2"/>
    <row r="4010" ht="12.75" x14ac:dyDescent="0.2"/>
    <row r="4011" ht="12.75" x14ac:dyDescent="0.2"/>
    <row r="4012" ht="12.75" x14ac:dyDescent="0.2"/>
    <row r="4013" ht="12.75" x14ac:dyDescent="0.2"/>
    <row r="4014" ht="12.75" x14ac:dyDescent="0.2"/>
    <row r="4015" ht="12.75" x14ac:dyDescent="0.2"/>
    <row r="4016" ht="12.75" x14ac:dyDescent="0.2"/>
    <row r="4017" ht="12.75" x14ac:dyDescent="0.2"/>
    <row r="4018" ht="12.75" x14ac:dyDescent="0.2"/>
    <row r="4019" ht="12.75" x14ac:dyDescent="0.2"/>
    <row r="4020" ht="12.75" x14ac:dyDescent="0.2"/>
    <row r="4021" ht="12.75" x14ac:dyDescent="0.2"/>
    <row r="4022" ht="12.75" x14ac:dyDescent="0.2"/>
    <row r="4023" ht="12.75" x14ac:dyDescent="0.2"/>
    <row r="4024" ht="12.75" x14ac:dyDescent="0.2"/>
    <row r="4025" ht="12.75" x14ac:dyDescent="0.2"/>
    <row r="4026" ht="12.75" x14ac:dyDescent="0.2"/>
    <row r="4027" ht="12.75" x14ac:dyDescent="0.2"/>
    <row r="4028" ht="12.75" x14ac:dyDescent="0.2"/>
    <row r="4029" ht="12.75" x14ac:dyDescent="0.2"/>
    <row r="4030" ht="12.75" x14ac:dyDescent="0.2"/>
    <row r="4031" ht="12.75" x14ac:dyDescent="0.2"/>
    <row r="4032" ht="12.75" x14ac:dyDescent="0.2"/>
    <row r="4033" ht="12.75" x14ac:dyDescent="0.2"/>
    <row r="4034" ht="12.75" x14ac:dyDescent="0.2"/>
    <row r="4035" ht="12.75" x14ac:dyDescent="0.2"/>
    <row r="4036" ht="12.75" x14ac:dyDescent="0.2"/>
    <row r="4037" ht="12.75" x14ac:dyDescent="0.2"/>
    <row r="4038" ht="12.75" x14ac:dyDescent="0.2"/>
    <row r="4039" ht="12.75" x14ac:dyDescent="0.2"/>
    <row r="4040" ht="12.75" x14ac:dyDescent="0.2"/>
    <row r="4041" ht="12.75" x14ac:dyDescent="0.2"/>
    <row r="4042" ht="12.75" x14ac:dyDescent="0.2"/>
    <row r="4043" ht="12.75" x14ac:dyDescent="0.2"/>
    <row r="4044" ht="12.75" x14ac:dyDescent="0.2"/>
    <row r="4045" ht="12.75" x14ac:dyDescent="0.2"/>
    <row r="4046" ht="12.75" x14ac:dyDescent="0.2"/>
    <row r="4047" ht="12.75" x14ac:dyDescent="0.2"/>
    <row r="4048" ht="12.75" x14ac:dyDescent="0.2"/>
    <row r="4049" ht="12.75" x14ac:dyDescent="0.2"/>
    <row r="4050" ht="12.75" x14ac:dyDescent="0.2"/>
    <row r="4051" ht="12.75" x14ac:dyDescent="0.2"/>
    <row r="4052" ht="12.75" x14ac:dyDescent="0.2"/>
    <row r="4053" ht="12.75" x14ac:dyDescent="0.2"/>
    <row r="4054" ht="12.75" x14ac:dyDescent="0.2"/>
    <row r="4055" ht="12.75" x14ac:dyDescent="0.2"/>
    <row r="4056" ht="12.75" x14ac:dyDescent="0.2"/>
    <row r="4057" ht="12.75" x14ac:dyDescent="0.2"/>
    <row r="4058" ht="12.75" x14ac:dyDescent="0.2"/>
    <row r="4059" ht="12.75" x14ac:dyDescent="0.2"/>
    <row r="4060" ht="12.75" x14ac:dyDescent="0.2"/>
    <row r="4061" ht="12.75" x14ac:dyDescent="0.2"/>
    <row r="4062" ht="12.75" x14ac:dyDescent="0.2"/>
    <row r="4063" ht="12.75" x14ac:dyDescent="0.2"/>
    <row r="4064" ht="12.75" x14ac:dyDescent="0.2"/>
    <row r="4065" ht="12.75" x14ac:dyDescent="0.2"/>
    <row r="4066" ht="12.75" x14ac:dyDescent="0.2"/>
    <row r="4067" ht="12.75" x14ac:dyDescent="0.2"/>
    <row r="4068" ht="12.75" x14ac:dyDescent="0.2"/>
    <row r="4069" ht="12.75" x14ac:dyDescent="0.2"/>
    <row r="4070" ht="12.75" x14ac:dyDescent="0.2"/>
    <row r="4071" ht="12.75" x14ac:dyDescent="0.2"/>
    <row r="4072" ht="12.75" x14ac:dyDescent="0.2"/>
    <row r="4073" ht="12.75" x14ac:dyDescent="0.2"/>
    <row r="4074" ht="12.75" x14ac:dyDescent="0.2"/>
    <row r="4075" ht="12.75" x14ac:dyDescent="0.2"/>
    <row r="4076" ht="12.75" x14ac:dyDescent="0.2"/>
    <row r="4077" ht="12.75" x14ac:dyDescent="0.2"/>
    <row r="4078" ht="12.75" x14ac:dyDescent="0.2"/>
    <row r="4079" ht="12.75" x14ac:dyDescent="0.2"/>
    <row r="4080" ht="12.75" x14ac:dyDescent="0.2"/>
    <row r="4081" ht="12.75" x14ac:dyDescent="0.2"/>
    <row r="4082" ht="12.75" x14ac:dyDescent="0.2"/>
    <row r="4083" ht="12.75" x14ac:dyDescent="0.2"/>
    <row r="4084" ht="12.75" x14ac:dyDescent="0.2"/>
    <row r="4085" ht="12.75" x14ac:dyDescent="0.2"/>
    <row r="4086" ht="12.75" x14ac:dyDescent="0.2"/>
    <row r="4087" ht="12.75" x14ac:dyDescent="0.2"/>
    <row r="4088" ht="12.75" x14ac:dyDescent="0.2"/>
    <row r="4089" ht="12.75" x14ac:dyDescent="0.2"/>
    <row r="4090" ht="12.75" x14ac:dyDescent="0.2"/>
    <row r="4091" ht="12.75" x14ac:dyDescent="0.2"/>
    <row r="4092" ht="12.75" x14ac:dyDescent="0.2"/>
    <row r="4093" ht="12.75" x14ac:dyDescent="0.2"/>
    <row r="4094" ht="12.75" x14ac:dyDescent="0.2"/>
    <row r="4095" ht="12.75" x14ac:dyDescent="0.2"/>
    <row r="4096" ht="12.75" x14ac:dyDescent="0.2"/>
    <row r="4097" ht="12.75" x14ac:dyDescent="0.2"/>
    <row r="4098" ht="12.75" x14ac:dyDescent="0.2"/>
    <row r="4099" ht="12.75" x14ac:dyDescent="0.2"/>
    <row r="4100" ht="12.75" x14ac:dyDescent="0.2"/>
    <row r="4101" ht="12.75" x14ac:dyDescent="0.2"/>
    <row r="4102" ht="12.75" x14ac:dyDescent="0.2"/>
    <row r="4103" ht="12.75" x14ac:dyDescent="0.2"/>
    <row r="4104" ht="12.75" x14ac:dyDescent="0.2"/>
    <row r="4105" ht="12.75" x14ac:dyDescent="0.2"/>
    <row r="4106" ht="12.75" x14ac:dyDescent="0.2"/>
    <row r="4107" ht="12.75" x14ac:dyDescent="0.2"/>
    <row r="4108" ht="12.75" x14ac:dyDescent="0.2"/>
    <row r="4109" ht="12.75" x14ac:dyDescent="0.2"/>
    <row r="4110" ht="12.75" x14ac:dyDescent="0.2"/>
    <row r="4111" ht="12.75" x14ac:dyDescent="0.2"/>
    <row r="4112" ht="12.75" x14ac:dyDescent="0.2"/>
    <row r="4113" ht="12.75" x14ac:dyDescent="0.2"/>
    <row r="4114" ht="12.75" x14ac:dyDescent="0.2"/>
    <row r="4115" ht="12.75" x14ac:dyDescent="0.2"/>
    <row r="4116" ht="12.75" x14ac:dyDescent="0.2"/>
    <row r="4117" ht="12.75" x14ac:dyDescent="0.2"/>
    <row r="4118" ht="12.75" x14ac:dyDescent="0.2"/>
    <row r="4119" ht="12.75" x14ac:dyDescent="0.2"/>
    <row r="4120" ht="12.75" x14ac:dyDescent="0.2"/>
    <row r="4121" ht="12.75" x14ac:dyDescent="0.2"/>
    <row r="4122" ht="12.75" x14ac:dyDescent="0.2"/>
    <row r="4123" ht="12.75" x14ac:dyDescent="0.2"/>
    <row r="4124" ht="12.75" x14ac:dyDescent="0.2"/>
    <row r="4125" ht="12.75" x14ac:dyDescent="0.2"/>
    <row r="4126" ht="12.75" x14ac:dyDescent="0.2"/>
    <row r="4127" ht="12.75" x14ac:dyDescent="0.2"/>
    <row r="4128" ht="12.75" x14ac:dyDescent="0.2"/>
    <row r="4129" ht="12.75" x14ac:dyDescent="0.2"/>
    <row r="4130" ht="12.75" x14ac:dyDescent="0.2"/>
    <row r="4131" ht="12.75" x14ac:dyDescent="0.2"/>
    <row r="4132" ht="12.75" x14ac:dyDescent="0.2"/>
    <row r="4133" ht="12.75" x14ac:dyDescent="0.2"/>
    <row r="4134" ht="12.75" x14ac:dyDescent="0.2"/>
    <row r="4135" ht="12.75" x14ac:dyDescent="0.2"/>
    <row r="4136" ht="12.75" x14ac:dyDescent="0.2"/>
    <row r="4137" ht="12.75" x14ac:dyDescent="0.2"/>
    <row r="4138" ht="12.75" x14ac:dyDescent="0.2"/>
    <row r="4139" ht="12.75" x14ac:dyDescent="0.2"/>
    <row r="4140" ht="12.75" x14ac:dyDescent="0.2"/>
    <row r="4141" ht="12.75" x14ac:dyDescent="0.2"/>
    <row r="4142" ht="12.75" x14ac:dyDescent="0.2"/>
    <row r="4143" ht="12.75" x14ac:dyDescent="0.2"/>
    <row r="4144" ht="12.75" x14ac:dyDescent="0.2"/>
    <row r="4145" ht="12.75" x14ac:dyDescent="0.2"/>
    <row r="4146" ht="12.75" x14ac:dyDescent="0.2"/>
    <row r="4147" ht="12.75" x14ac:dyDescent="0.2"/>
    <row r="4148" ht="12.75" x14ac:dyDescent="0.2"/>
    <row r="4149" ht="12.75" x14ac:dyDescent="0.2"/>
    <row r="4150" ht="12.75" x14ac:dyDescent="0.2"/>
    <row r="4151" ht="12.75" x14ac:dyDescent="0.2"/>
    <row r="4152" ht="12.75" x14ac:dyDescent="0.2"/>
    <row r="4153" ht="12.75" x14ac:dyDescent="0.2"/>
    <row r="4154" ht="12.75" x14ac:dyDescent="0.2"/>
    <row r="4155" ht="12.75" x14ac:dyDescent="0.2"/>
    <row r="4156" ht="12.75" x14ac:dyDescent="0.2"/>
    <row r="4157" ht="12.75" x14ac:dyDescent="0.2"/>
    <row r="4158" ht="12.75" x14ac:dyDescent="0.2"/>
    <row r="4159" ht="12.75" x14ac:dyDescent="0.2"/>
    <row r="4160" ht="12.75" x14ac:dyDescent="0.2"/>
    <row r="4161" ht="12.75" x14ac:dyDescent="0.2"/>
    <row r="4162" ht="12.75" x14ac:dyDescent="0.2"/>
    <row r="4163" ht="12.75" x14ac:dyDescent="0.2"/>
    <row r="4164" ht="12.75" x14ac:dyDescent="0.2"/>
    <row r="4165" ht="12.75" x14ac:dyDescent="0.2"/>
    <row r="4166" ht="12.75" x14ac:dyDescent="0.2"/>
    <row r="4167" ht="12.75" x14ac:dyDescent="0.2"/>
    <row r="4168" ht="12.75" x14ac:dyDescent="0.2"/>
    <row r="4169" ht="12.75" x14ac:dyDescent="0.2"/>
    <row r="4170" ht="12.75" x14ac:dyDescent="0.2"/>
    <row r="4171" ht="12.75" x14ac:dyDescent="0.2"/>
    <row r="4172" ht="12.75" x14ac:dyDescent="0.2"/>
    <row r="4173" ht="12.75" x14ac:dyDescent="0.2"/>
    <row r="4174" ht="12.75" x14ac:dyDescent="0.2"/>
    <row r="4175" ht="12.75" x14ac:dyDescent="0.2"/>
    <row r="4176" ht="12.75" x14ac:dyDescent="0.2"/>
    <row r="4177" ht="12.75" x14ac:dyDescent="0.2"/>
    <row r="4178" ht="12.75" x14ac:dyDescent="0.2"/>
    <row r="4179" ht="12.75" x14ac:dyDescent="0.2"/>
    <row r="4180" ht="12.75" x14ac:dyDescent="0.2"/>
    <row r="4181" ht="12.75" x14ac:dyDescent="0.2"/>
    <row r="4182" ht="12.75" x14ac:dyDescent="0.2"/>
    <row r="4183" ht="12.75" x14ac:dyDescent="0.2"/>
    <row r="4184" ht="12.75" x14ac:dyDescent="0.2"/>
    <row r="4185" ht="12.75" x14ac:dyDescent="0.2"/>
    <row r="4186" ht="12.75" x14ac:dyDescent="0.2"/>
    <row r="4187" ht="12.75" x14ac:dyDescent="0.2"/>
    <row r="4188" ht="12.75" x14ac:dyDescent="0.2"/>
    <row r="4189" ht="12.75" x14ac:dyDescent="0.2"/>
    <row r="4190" ht="12.75" x14ac:dyDescent="0.2"/>
    <row r="4191" ht="12.75" x14ac:dyDescent="0.2"/>
    <row r="4192" ht="12.75" x14ac:dyDescent="0.2"/>
    <row r="4193" ht="12.75" x14ac:dyDescent="0.2"/>
    <row r="4194" ht="12.75" x14ac:dyDescent="0.2"/>
    <row r="4195" ht="12.75" x14ac:dyDescent="0.2"/>
    <row r="4196" ht="12.75" x14ac:dyDescent="0.2"/>
    <row r="4197" ht="12.75" x14ac:dyDescent="0.2"/>
    <row r="4198" ht="12.75" x14ac:dyDescent="0.2"/>
    <row r="4199" ht="12.75" x14ac:dyDescent="0.2"/>
    <row r="4200" ht="12.75" x14ac:dyDescent="0.2"/>
    <row r="4201" ht="12.75" x14ac:dyDescent="0.2"/>
    <row r="4202" ht="12.75" x14ac:dyDescent="0.2"/>
    <row r="4203" ht="12.75" x14ac:dyDescent="0.2"/>
    <row r="4204" ht="12.75" x14ac:dyDescent="0.2"/>
    <row r="4205" ht="12.75" x14ac:dyDescent="0.2"/>
    <row r="4206" ht="12.75" x14ac:dyDescent="0.2"/>
    <row r="4207" ht="12.75" x14ac:dyDescent="0.2"/>
    <row r="4208" ht="12.75" x14ac:dyDescent="0.2"/>
    <row r="4209" ht="12.75" x14ac:dyDescent="0.2"/>
    <row r="4210" ht="12.75" x14ac:dyDescent="0.2"/>
    <row r="4211" ht="12.75" x14ac:dyDescent="0.2"/>
    <row r="4212" ht="12.75" x14ac:dyDescent="0.2"/>
    <row r="4213" ht="12.75" x14ac:dyDescent="0.2"/>
    <row r="4214" ht="12.75" x14ac:dyDescent="0.2"/>
    <row r="4215" ht="12.75" x14ac:dyDescent="0.2"/>
    <row r="4216" ht="12.75" x14ac:dyDescent="0.2"/>
    <row r="4217" ht="12.75" x14ac:dyDescent="0.2"/>
    <row r="4218" ht="12.75" x14ac:dyDescent="0.2"/>
    <row r="4219" ht="12.75" x14ac:dyDescent="0.2"/>
    <row r="4220" ht="12.75" x14ac:dyDescent="0.2"/>
    <row r="4221" ht="12.75" x14ac:dyDescent="0.2"/>
    <row r="4222" ht="12.75" x14ac:dyDescent="0.2"/>
    <row r="4223" ht="12.75" x14ac:dyDescent="0.2"/>
    <row r="4224" ht="12.75" x14ac:dyDescent="0.2"/>
    <row r="4225" ht="12.75" x14ac:dyDescent="0.2"/>
    <row r="4226" ht="12.75" x14ac:dyDescent="0.2"/>
    <row r="4227" ht="12.75" x14ac:dyDescent="0.2"/>
    <row r="4228" ht="12.75" x14ac:dyDescent="0.2"/>
    <row r="4229" ht="12.75" x14ac:dyDescent="0.2"/>
    <row r="4230" ht="12.75" x14ac:dyDescent="0.2"/>
    <row r="4231" ht="12.75" x14ac:dyDescent="0.2"/>
    <row r="4232" ht="12.75" x14ac:dyDescent="0.2"/>
    <row r="4233" ht="12.75" x14ac:dyDescent="0.2"/>
    <row r="4234" ht="12.75" x14ac:dyDescent="0.2"/>
    <row r="4235" ht="12.75" x14ac:dyDescent="0.2"/>
    <row r="4236" ht="12.75" x14ac:dyDescent="0.2"/>
    <row r="4237" ht="12.75" x14ac:dyDescent="0.2"/>
    <row r="4238" ht="12.75" x14ac:dyDescent="0.2"/>
    <row r="4239" ht="12.75" x14ac:dyDescent="0.2"/>
    <row r="4240" ht="12.75" x14ac:dyDescent="0.2"/>
    <row r="4241" ht="12.75" x14ac:dyDescent="0.2"/>
    <row r="4242" ht="12.75" x14ac:dyDescent="0.2"/>
    <row r="4243" ht="12.75" x14ac:dyDescent="0.2"/>
    <row r="4244" ht="12.75" x14ac:dyDescent="0.2"/>
    <row r="4245" ht="12.75" x14ac:dyDescent="0.2"/>
    <row r="4246" ht="12.75" x14ac:dyDescent="0.2"/>
    <row r="4247" ht="12.75" x14ac:dyDescent="0.2"/>
    <row r="4248" ht="12.75" x14ac:dyDescent="0.2"/>
    <row r="4249" ht="12.75" x14ac:dyDescent="0.2"/>
    <row r="4250" ht="12.75" x14ac:dyDescent="0.2"/>
    <row r="4251" ht="12.75" x14ac:dyDescent="0.2"/>
    <row r="4252" ht="12.75" x14ac:dyDescent="0.2"/>
    <row r="4253" ht="12.75" x14ac:dyDescent="0.2"/>
    <row r="4254" ht="12.75" x14ac:dyDescent="0.2"/>
    <row r="4255" ht="12.75" x14ac:dyDescent="0.2"/>
    <row r="4256" ht="12.75" x14ac:dyDescent="0.2"/>
    <row r="4257" ht="12.75" x14ac:dyDescent="0.2"/>
    <row r="4258" ht="12.75" x14ac:dyDescent="0.2"/>
    <row r="4259" ht="12.75" x14ac:dyDescent="0.2"/>
    <row r="4260" ht="12.75" x14ac:dyDescent="0.2"/>
    <row r="4261" ht="12.75" x14ac:dyDescent="0.2"/>
    <row r="4262" ht="12.75" x14ac:dyDescent="0.2"/>
    <row r="4263" ht="12.75" x14ac:dyDescent="0.2"/>
    <row r="4264" ht="12.75" x14ac:dyDescent="0.2"/>
    <row r="4265" ht="12.75" x14ac:dyDescent="0.2"/>
    <row r="4266" ht="12.75" x14ac:dyDescent="0.2"/>
    <row r="4267" ht="12.75" x14ac:dyDescent="0.2"/>
    <row r="4268" ht="12.75" x14ac:dyDescent="0.2"/>
    <row r="4269" ht="12.75" x14ac:dyDescent="0.2"/>
    <row r="4270" ht="12.75" x14ac:dyDescent="0.2"/>
    <row r="4271" ht="12.75" x14ac:dyDescent="0.2"/>
    <row r="4272" ht="12.75" x14ac:dyDescent="0.2"/>
    <row r="4273" ht="12.75" x14ac:dyDescent="0.2"/>
    <row r="4274" ht="12.75" x14ac:dyDescent="0.2"/>
    <row r="4275" ht="12.75" x14ac:dyDescent="0.2"/>
    <row r="4276" ht="12.75" x14ac:dyDescent="0.2"/>
    <row r="4277" ht="12.75" x14ac:dyDescent="0.2"/>
    <row r="4278" ht="12.75" x14ac:dyDescent="0.2"/>
    <row r="4279" ht="12.75" x14ac:dyDescent="0.2"/>
    <row r="4280" ht="12.75" x14ac:dyDescent="0.2"/>
    <row r="4281" ht="12.75" x14ac:dyDescent="0.2"/>
    <row r="4282" ht="12.75" x14ac:dyDescent="0.2"/>
    <row r="4283" ht="12.75" x14ac:dyDescent="0.2"/>
    <row r="4284" ht="12.75" x14ac:dyDescent="0.2"/>
    <row r="4285" ht="12.75" x14ac:dyDescent="0.2"/>
    <row r="4286" ht="12.75" x14ac:dyDescent="0.2"/>
    <row r="4287" ht="12.75" x14ac:dyDescent="0.2"/>
    <row r="4288" ht="12.75" x14ac:dyDescent="0.2"/>
    <row r="4289" ht="12.75" x14ac:dyDescent="0.2"/>
    <row r="4290" ht="12.75" x14ac:dyDescent="0.2"/>
    <row r="4291" ht="12.75" x14ac:dyDescent="0.2"/>
    <row r="4292" ht="12.75" x14ac:dyDescent="0.2"/>
    <row r="4293" ht="12.75" x14ac:dyDescent="0.2"/>
    <row r="4294" ht="12.75" x14ac:dyDescent="0.2"/>
    <row r="4295" ht="12.75" x14ac:dyDescent="0.2"/>
    <row r="4296" ht="12.75" x14ac:dyDescent="0.2"/>
    <row r="4297" ht="12.75" x14ac:dyDescent="0.2"/>
    <row r="4298" ht="12.75" x14ac:dyDescent="0.2"/>
    <row r="4299" ht="12.75" x14ac:dyDescent="0.2"/>
    <row r="4300" ht="12.75" x14ac:dyDescent="0.2"/>
    <row r="4301" ht="12.75" x14ac:dyDescent="0.2"/>
    <row r="4302" ht="12.75" x14ac:dyDescent="0.2"/>
    <row r="4303" ht="12.75" x14ac:dyDescent="0.2"/>
    <row r="4304" ht="12.75" x14ac:dyDescent="0.2"/>
    <row r="4305" ht="12.75" x14ac:dyDescent="0.2"/>
    <row r="4306" ht="12.75" x14ac:dyDescent="0.2"/>
    <row r="4307" ht="12.75" x14ac:dyDescent="0.2"/>
    <row r="4308" ht="12.75" x14ac:dyDescent="0.2"/>
    <row r="4309" ht="12.75" x14ac:dyDescent="0.2"/>
    <row r="4310" ht="12.75" x14ac:dyDescent="0.2"/>
    <row r="4311" ht="12.75" x14ac:dyDescent="0.2"/>
    <row r="4312" ht="12.75" x14ac:dyDescent="0.2"/>
    <row r="4313" ht="12.75" x14ac:dyDescent="0.2"/>
    <row r="4314" ht="12.75" x14ac:dyDescent="0.2"/>
    <row r="4315" ht="12.75" x14ac:dyDescent="0.2"/>
    <row r="4316" ht="12.75" x14ac:dyDescent="0.2"/>
    <row r="4317" ht="12.75" x14ac:dyDescent="0.2"/>
    <row r="4318" ht="12.75" x14ac:dyDescent="0.2"/>
    <row r="4319" ht="12.75" x14ac:dyDescent="0.2"/>
    <row r="4320" ht="12.75" x14ac:dyDescent="0.2"/>
    <row r="4321" ht="12.75" x14ac:dyDescent="0.2"/>
    <row r="4322" ht="12.75" x14ac:dyDescent="0.2"/>
    <row r="4323" ht="12.75" x14ac:dyDescent="0.2"/>
    <row r="4324" ht="12.75" x14ac:dyDescent="0.2"/>
    <row r="4325" ht="12.75" x14ac:dyDescent="0.2"/>
    <row r="4326" ht="12.75" x14ac:dyDescent="0.2"/>
    <row r="4327" ht="12.75" x14ac:dyDescent="0.2"/>
    <row r="4328" ht="12.75" x14ac:dyDescent="0.2"/>
    <row r="4329" ht="12.75" x14ac:dyDescent="0.2"/>
    <row r="4330" ht="12.75" x14ac:dyDescent="0.2"/>
    <row r="4331" ht="12.75" x14ac:dyDescent="0.2"/>
    <row r="4332" ht="12.75" x14ac:dyDescent="0.2"/>
    <row r="4333" ht="12.75" x14ac:dyDescent="0.2"/>
    <row r="4334" ht="12.75" x14ac:dyDescent="0.2"/>
    <row r="4335" ht="12.75" x14ac:dyDescent="0.2"/>
    <row r="4336" ht="12.75" x14ac:dyDescent="0.2"/>
    <row r="4337" ht="12.75" x14ac:dyDescent="0.2"/>
    <row r="4338" ht="12.75" x14ac:dyDescent="0.2"/>
    <row r="4339" ht="12.75" x14ac:dyDescent="0.2"/>
    <row r="4340" ht="12.75" x14ac:dyDescent="0.2"/>
    <row r="4341" ht="12.75" x14ac:dyDescent="0.2"/>
    <row r="4342" ht="12.75" x14ac:dyDescent="0.2"/>
    <row r="4343" ht="12.75" x14ac:dyDescent="0.2"/>
    <row r="4344" ht="12.75" x14ac:dyDescent="0.2"/>
    <row r="4345" ht="12.75" x14ac:dyDescent="0.2"/>
    <row r="4346" ht="12.75" x14ac:dyDescent="0.2"/>
    <row r="4347" ht="12.75" x14ac:dyDescent="0.2"/>
    <row r="4348" ht="12.75" x14ac:dyDescent="0.2"/>
    <row r="4349" ht="12.75" x14ac:dyDescent="0.2"/>
    <row r="4350" ht="12.75" x14ac:dyDescent="0.2"/>
    <row r="4351" ht="12.75" x14ac:dyDescent="0.2"/>
    <row r="4352" ht="12.75" x14ac:dyDescent="0.2"/>
    <row r="4353" ht="12.75" x14ac:dyDescent="0.2"/>
    <row r="4354" ht="12.75" x14ac:dyDescent="0.2"/>
    <row r="4355" ht="12.75" x14ac:dyDescent="0.2"/>
    <row r="4356" ht="12.75" x14ac:dyDescent="0.2"/>
    <row r="4357" ht="12.75" x14ac:dyDescent="0.2"/>
    <row r="4358" ht="12.75" x14ac:dyDescent="0.2"/>
    <row r="4359" ht="12.75" x14ac:dyDescent="0.2"/>
    <row r="4360" ht="12.75" x14ac:dyDescent="0.2"/>
    <row r="4361" ht="12.75" x14ac:dyDescent="0.2"/>
    <row r="4362" ht="12.75" x14ac:dyDescent="0.2"/>
    <row r="4363" ht="12.75" x14ac:dyDescent="0.2"/>
    <row r="4364" ht="12.75" x14ac:dyDescent="0.2"/>
    <row r="4365" ht="12.75" x14ac:dyDescent="0.2"/>
    <row r="4366" ht="12.75" x14ac:dyDescent="0.2"/>
    <row r="4367" ht="12.75" x14ac:dyDescent="0.2"/>
    <row r="4368" ht="12.75" x14ac:dyDescent="0.2"/>
    <row r="4369" ht="12.75" x14ac:dyDescent="0.2"/>
    <row r="4370" ht="12.75" x14ac:dyDescent="0.2"/>
    <row r="4371" ht="12.75" x14ac:dyDescent="0.2"/>
    <row r="4372" ht="12.75" x14ac:dyDescent="0.2"/>
    <row r="4373" ht="12.75" x14ac:dyDescent="0.2"/>
    <row r="4374" ht="12.75" x14ac:dyDescent="0.2"/>
    <row r="4375" ht="12.75" x14ac:dyDescent="0.2"/>
    <row r="4376" ht="12.75" x14ac:dyDescent="0.2"/>
    <row r="4377" ht="12.75" x14ac:dyDescent="0.2"/>
    <row r="4378" ht="12.75" x14ac:dyDescent="0.2"/>
    <row r="4379" ht="12.75" x14ac:dyDescent="0.2"/>
    <row r="4380" ht="12.75" x14ac:dyDescent="0.2"/>
    <row r="4381" ht="12.75" x14ac:dyDescent="0.2"/>
    <row r="4382" ht="12.75" x14ac:dyDescent="0.2"/>
    <row r="4383" ht="12.75" x14ac:dyDescent="0.2"/>
    <row r="4384" ht="12.75" x14ac:dyDescent="0.2"/>
    <row r="4385" ht="12.75" x14ac:dyDescent="0.2"/>
    <row r="4386" ht="12.75" x14ac:dyDescent="0.2"/>
    <row r="4387" ht="12.75" x14ac:dyDescent="0.2"/>
    <row r="4388" ht="12.75" x14ac:dyDescent="0.2"/>
    <row r="4389" ht="12.75" x14ac:dyDescent="0.2"/>
    <row r="4390" ht="12.75" x14ac:dyDescent="0.2"/>
    <row r="4391" ht="12.75" x14ac:dyDescent="0.2"/>
    <row r="4392" ht="12.75" x14ac:dyDescent="0.2"/>
    <row r="4393" ht="12.75" x14ac:dyDescent="0.2"/>
    <row r="4394" ht="12.75" x14ac:dyDescent="0.2"/>
    <row r="4395" ht="12.75" x14ac:dyDescent="0.2"/>
    <row r="4396" ht="12.75" x14ac:dyDescent="0.2"/>
    <row r="4397" ht="12.75" x14ac:dyDescent="0.2"/>
    <row r="4398" ht="12.75" x14ac:dyDescent="0.2"/>
    <row r="4399" ht="12.75" x14ac:dyDescent="0.2"/>
    <row r="4400" ht="12.75" x14ac:dyDescent="0.2"/>
    <row r="4401" ht="12.75" x14ac:dyDescent="0.2"/>
    <row r="4402" ht="12.75" x14ac:dyDescent="0.2"/>
    <row r="4403" ht="12.75" x14ac:dyDescent="0.2"/>
    <row r="4404" ht="12.75" x14ac:dyDescent="0.2"/>
    <row r="4405" ht="12.75" x14ac:dyDescent="0.2"/>
    <row r="4406" ht="12.75" x14ac:dyDescent="0.2"/>
    <row r="4407" ht="12.75" x14ac:dyDescent="0.2"/>
    <row r="4408" ht="12.75" x14ac:dyDescent="0.2"/>
    <row r="4409" ht="12.75" x14ac:dyDescent="0.2"/>
    <row r="4410" ht="12.75" x14ac:dyDescent="0.2"/>
    <row r="4411" ht="12.75" x14ac:dyDescent="0.2"/>
    <row r="4412" ht="12.75" x14ac:dyDescent="0.2"/>
    <row r="4413" ht="12.75" x14ac:dyDescent="0.2"/>
    <row r="4414" ht="12.75" x14ac:dyDescent="0.2"/>
    <row r="4415" ht="12.75" x14ac:dyDescent="0.2"/>
    <row r="4416" ht="12.75" x14ac:dyDescent="0.2"/>
    <row r="4417" ht="12.75" x14ac:dyDescent="0.2"/>
    <row r="4418" ht="12.75" x14ac:dyDescent="0.2"/>
    <row r="4419" ht="12.75" x14ac:dyDescent="0.2"/>
    <row r="4420" ht="12.75" x14ac:dyDescent="0.2"/>
    <row r="4421" ht="12.75" x14ac:dyDescent="0.2"/>
    <row r="4422" ht="12.75" x14ac:dyDescent="0.2"/>
    <row r="4423" ht="12.75" x14ac:dyDescent="0.2"/>
    <row r="4424" ht="12.75" x14ac:dyDescent="0.2"/>
    <row r="4425" ht="12.75" x14ac:dyDescent="0.2"/>
    <row r="4426" ht="12.75" x14ac:dyDescent="0.2"/>
    <row r="4427" ht="12.75" x14ac:dyDescent="0.2"/>
    <row r="4428" ht="12.75" x14ac:dyDescent="0.2"/>
    <row r="4429" ht="12.75" x14ac:dyDescent="0.2"/>
    <row r="4430" ht="12.75" x14ac:dyDescent="0.2"/>
    <row r="4431" ht="12.75" x14ac:dyDescent="0.2"/>
    <row r="4432" ht="12.75" x14ac:dyDescent="0.2"/>
    <row r="4433" ht="12.75" x14ac:dyDescent="0.2"/>
    <row r="4434" ht="12.75" x14ac:dyDescent="0.2"/>
    <row r="4435" ht="12.75" x14ac:dyDescent="0.2"/>
    <row r="4436" ht="12.75" x14ac:dyDescent="0.2"/>
    <row r="4437" ht="12.75" x14ac:dyDescent="0.2"/>
    <row r="4438" ht="12.75" x14ac:dyDescent="0.2"/>
    <row r="4439" ht="12.75" x14ac:dyDescent="0.2"/>
    <row r="4440" ht="12.75" x14ac:dyDescent="0.2"/>
    <row r="4441" ht="12.75" x14ac:dyDescent="0.2"/>
    <row r="4442" ht="12.75" x14ac:dyDescent="0.2"/>
    <row r="4443" ht="12.75" x14ac:dyDescent="0.2"/>
    <row r="4444" ht="12.75" x14ac:dyDescent="0.2"/>
    <row r="4445" ht="12.75" x14ac:dyDescent="0.2"/>
    <row r="4446" ht="12.75" x14ac:dyDescent="0.2"/>
    <row r="4447" ht="12.75" x14ac:dyDescent="0.2"/>
    <row r="4448" ht="12.75" x14ac:dyDescent="0.2"/>
    <row r="4449" ht="12.75" x14ac:dyDescent="0.2"/>
    <row r="4450" ht="12.75" x14ac:dyDescent="0.2"/>
    <row r="4451" ht="12.75" x14ac:dyDescent="0.2"/>
    <row r="4452" ht="12.75" x14ac:dyDescent="0.2"/>
    <row r="4453" ht="12.75" x14ac:dyDescent="0.2"/>
    <row r="4454" ht="12.75" x14ac:dyDescent="0.2"/>
    <row r="4455" ht="12.75" x14ac:dyDescent="0.2"/>
    <row r="4456" ht="12.75" x14ac:dyDescent="0.2"/>
    <row r="4457" ht="12.75" x14ac:dyDescent="0.2"/>
    <row r="4458" ht="12.75" x14ac:dyDescent="0.2"/>
    <row r="4459" ht="12.75" x14ac:dyDescent="0.2"/>
    <row r="4460" ht="12.75" x14ac:dyDescent="0.2"/>
    <row r="4461" ht="12.75" x14ac:dyDescent="0.2"/>
    <row r="4462" ht="12.75" x14ac:dyDescent="0.2"/>
    <row r="4463" ht="12.75" x14ac:dyDescent="0.2"/>
    <row r="4464" ht="12.75" x14ac:dyDescent="0.2"/>
    <row r="4465" ht="12.75" x14ac:dyDescent="0.2"/>
    <row r="4466" ht="12.75" x14ac:dyDescent="0.2"/>
    <row r="4467" ht="12.75" x14ac:dyDescent="0.2"/>
    <row r="4468" ht="12.75" x14ac:dyDescent="0.2"/>
    <row r="4469" ht="12.75" x14ac:dyDescent="0.2"/>
    <row r="4470" ht="12.75" x14ac:dyDescent="0.2"/>
    <row r="4471" ht="12.75" x14ac:dyDescent="0.2"/>
    <row r="4472" ht="12.75" x14ac:dyDescent="0.2"/>
    <row r="4473" ht="12.75" x14ac:dyDescent="0.2"/>
    <row r="4474" ht="12.75" x14ac:dyDescent="0.2"/>
    <row r="4475" ht="12.75" x14ac:dyDescent="0.2"/>
    <row r="4476" ht="12.75" x14ac:dyDescent="0.2"/>
    <row r="4477" ht="12.75" x14ac:dyDescent="0.2"/>
    <row r="4478" ht="12.75" x14ac:dyDescent="0.2"/>
    <row r="4479" ht="12.75" x14ac:dyDescent="0.2"/>
    <row r="4480" ht="12.75" x14ac:dyDescent="0.2"/>
    <row r="4481" ht="12.75" x14ac:dyDescent="0.2"/>
    <row r="4482" ht="12.75" x14ac:dyDescent="0.2"/>
    <row r="4483" ht="12.75" x14ac:dyDescent="0.2"/>
    <row r="4484" ht="12.75" x14ac:dyDescent="0.2"/>
    <row r="4485" ht="12.75" x14ac:dyDescent="0.2"/>
    <row r="4486" ht="12.75" x14ac:dyDescent="0.2"/>
    <row r="4487" ht="12.75" x14ac:dyDescent="0.2"/>
    <row r="4488" ht="12.75" x14ac:dyDescent="0.2"/>
    <row r="4489" ht="12.75" x14ac:dyDescent="0.2"/>
    <row r="4490" ht="12.75" x14ac:dyDescent="0.2"/>
    <row r="4491" ht="12.75" x14ac:dyDescent="0.2"/>
    <row r="4492" ht="12.75" x14ac:dyDescent="0.2"/>
    <row r="4493" ht="12.75" x14ac:dyDescent="0.2"/>
    <row r="4494" ht="12.75" x14ac:dyDescent="0.2"/>
    <row r="4495" ht="12.75" x14ac:dyDescent="0.2"/>
    <row r="4496" ht="12.75" x14ac:dyDescent="0.2"/>
    <row r="4497" ht="12.75" x14ac:dyDescent="0.2"/>
    <row r="4498" ht="12.75" x14ac:dyDescent="0.2"/>
    <row r="4499" ht="12.75" x14ac:dyDescent="0.2"/>
    <row r="4500" ht="12.75" x14ac:dyDescent="0.2"/>
    <row r="4501" ht="12.75" x14ac:dyDescent="0.2"/>
    <row r="4502" ht="12.75" x14ac:dyDescent="0.2"/>
    <row r="4503" ht="12.75" x14ac:dyDescent="0.2"/>
    <row r="4504" ht="12.75" x14ac:dyDescent="0.2"/>
    <row r="4505" ht="12.75" x14ac:dyDescent="0.2"/>
    <row r="4506" ht="12.75" x14ac:dyDescent="0.2"/>
    <row r="4507" ht="12.75" x14ac:dyDescent="0.2"/>
    <row r="4508" ht="12.75" x14ac:dyDescent="0.2"/>
    <row r="4509" ht="12.75" x14ac:dyDescent="0.2"/>
    <row r="4510" ht="12.75" x14ac:dyDescent="0.2"/>
    <row r="4511" ht="12.75" x14ac:dyDescent="0.2"/>
    <row r="4512" ht="12.75" x14ac:dyDescent="0.2"/>
    <row r="4513" ht="12.75" x14ac:dyDescent="0.2"/>
    <row r="4514" ht="12.75" x14ac:dyDescent="0.2"/>
    <row r="4515" ht="12.75" x14ac:dyDescent="0.2"/>
    <row r="4516" ht="12.75" x14ac:dyDescent="0.2"/>
    <row r="4517" ht="12.75" x14ac:dyDescent="0.2"/>
    <row r="4518" ht="12.75" x14ac:dyDescent="0.2"/>
    <row r="4519" ht="12.75" x14ac:dyDescent="0.2"/>
    <row r="4520" ht="12.75" x14ac:dyDescent="0.2"/>
    <row r="4521" ht="12.75" x14ac:dyDescent="0.2"/>
    <row r="4522" ht="12.75" x14ac:dyDescent="0.2"/>
    <row r="4523" ht="12.75" x14ac:dyDescent="0.2"/>
    <row r="4524" ht="12.75" x14ac:dyDescent="0.2"/>
    <row r="4525" ht="12.75" x14ac:dyDescent="0.2"/>
    <row r="4526" ht="12.75" x14ac:dyDescent="0.2"/>
    <row r="4527" ht="12.75" x14ac:dyDescent="0.2"/>
    <row r="4528" ht="12.75" x14ac:dyDescent="0.2"/>
    <row r="4529" ht="12.75" x14ac:dyDescent="0.2"/>
    <row r="4530" ht="12.75" x14ac:dyDescent="0.2"/>
    <row r="4531" ht="12.75" x14ac:dyDescent="0.2"/>
    <row r="4532" ht="12.75" x14ac:dyDescent="0.2"/>
    <row r="4533" ht="12.75" x14ac:dyDescent="0.2"/>
    <row r="4534" ht="12.75" x14ac:dyDescent="0.2"/>
    <row r="4535" ht="12.75" x14ac:dyDescent="0.2"/>
    <row r="4536" ht="12.75" x14ac:dyDescent="0.2"/>
    <row r="4537" ht="12.75" x14ac:dyDescent="0.2"/>
    <row r="4538" ht="12.75" x14ac:dyDescent="0.2"/>
    <row r="4539" ht="12.75" x14ac:dyDescent="0.2"/>
    <row r="4540" ht="12.75" x14ac:dyDescent="0.2"/>
    <row r="4541" ht="12.75" x14ac:dyDescent="0.2"/>
    <row r="4542" ht="12.75" x14ac:dyDescent="0.2"/>
    <row r="4543" ht="12.75" x14ac:dyDescent="0.2"/>
    <row r="4544" ht="12.75" x14ac:dyDescent="0.2"/>
    <row r="4545" ht="12.75" x14ac:dyDescent="0.2"/>
    <row r="4546" ht="12.75" x14ac:dyDescent="0.2"/>
    <row r="4547" ht="12.75" x14ac:dyDescent="0.2"/>
    <row r="4548" ht="12.75" x14ac:dyDescent="0.2"/>
    <row r="4549" ht="12.75" x14ac:dyDescent="0.2"/>
    <row r="4550" ht="12.75" x14ac:dyDescent="0.2"/>
    <row r="4551" ht="12.75" x14ac:dyDescent="0.2"/>
    <row r="4552" ht="12.75" x14ac:dyDescent="0.2"/>
    <row r="4553" ht="12.75" x14ac:dyDescent="0.2"/>
    <row r="4554" ht="12.75" x14ac:dyDescent="0.2"/>
    <row r="4555" ht="12.75" x14ac:dyDescent="0.2"/>
    <row r="4556" ht="12.75" x14ac:dyDescent="0.2"/>
    <row r="4557" ht="12.75" x14ac:dyDescent="0.2"/>
    <row r="4558" ht="12.75" x14ac:dyDescent="0.2"/>
    <row r="4559" ht="12.75" x14ac:dyDescent="0.2"/>
    <row r="4560" ht="12.75" x14ac:dyDescent="0.2"/>
    <row r="4561" ht="12.75" x14ac:dyDescent="0.2"/>
    <row r="4562" ht="12.75" x14ac:dyDescent="0.2"/>
    <row r="4563" ht="12.75" x14ac:dyDescent="0.2"/>
    <row r="4564" ht="12.75" x14ac:dyDescent="0.2"/>
    <row r="4565" ht="12.75" x14ac:dyDescent="0.2"/>
    <row r="4566" ht="12.75" x14ac:dyDescent="0.2"/>
    <row r="4567" ht="12.75" x14ac:dyDescent="0.2"/>
    <row r="4568" ht="12.75" x14ac:dyDescent="0.2"/>
    <row r="4569" ht="12.75" x14ac:dyDescent="0.2"/>
    <row r="4570" ht="12.75" x14ac:dyDescent="0.2"/>
    <row r="4571" ht="12.75" x14ac:dyDescent="0.2"/>
    <row r="4572" ht="12.75" x14ac:dyDescent="0.2"/>
    <row r="4573" ht="12.75" x14ac:dyDescent="0.2"/>
    <row r="4574" ht="12.75" x14ac:dyDescent="0.2"/>
    <row r="4575" ht="12.75" x14ac:dyDescent="0.2"/>
    <row r="4576" ht="12.75" x14ac:dyDescent="0.2"/>
    <row r="4577" ht="12.75" x14ac:dyDescent="0.2"/>
    <row r="4578" ht="12.75" x14ac:dyDescent="0.2"/>
    <row r="4579" ht="12.75" x14ac:dyDescent="0.2"/>
    <row r="4580" ht="12.75" x14ac:dyDescent="0.2"/>
    <row r="4581" ht="12.75" x14ac:dyDescent="0.2"/>
    <row r="4582" ht="12.75" x14ac:dyDescent="0.2"/>
    <row r="4583" ht="12.75" x14ac:dyDescent="0.2"/>
    <row r="4584" ht="12.75" x14ac:dyDescent="0.2"/>
    <row r="4585" ht="12.75" x14ac:dyDescent="0.2"/>
    <row r="4586" ht="12.75" x14ac:dyDescent="0.2"/>
    <row r="4587" ht="12.75" x14ac:dyDescent="0.2"/>
    <row r="4588" ht="12.75" x14ac:dyDescent="0.2"/>
    <row r="4589" ht="12.75" x14ac:dyDescent="0.2"/>
    <row r="4590" ht="12.75" x14ac:dyDescent="0.2"/>
    <row r="4591" ht="12.75" x14ac:dyDescent="0.2"/>
    <row r="4592" ht="12.75" x14ac:dyDescent="0.2"/>
    <row r="4593" ht="12.75" x14ac:dyDescent="0.2"/>
    <row r="4594" ht="12.75" x14ac:dyDescent="0.2"/>
    <row r="4595" ht="12.75" x14ac:dyDescent="0.2"/>
    <row r="4596" ht="12.75" x14ac:dyDescent="0.2"/>
    <row r="4597" ht="12.75" x14ac:dyDescent="0.2"/>
    <row r="4598" ht="12.75" x14ac:dyDescent="0.2"/>
    <row r="4599" ht="12.75" x14ac:dyDescent="0.2"/>
    <row r="4600" ht="12.75" x14ac:dyDescent="0.2"/>
    <row r="4601" ht="12.75" x14ac:dyDescent="0.2"/>
    <row r="4602" ht="12.75" x14ac:dyDescent="0.2"/>
    <row r="4603" ht="12.75" x14ac:dyDescent="0.2"/>
    <row r="4604" ht="12.75" x14ac:dyDescent="0.2"/>
    <row r="4605" ht="12.75" x14ac:dyDescent="0.2"/>
    <row r="4606" ht="12.75" x14ac:dyDescent="0.2"/>
    <row r="4607" ht="12.75" x14ac:dyDescent="0.2"/>
    <row r="4608" ht="12.75" x14ac:dyDescent="0.2"/>
    <row r="4609" ht="12.75" x14ac:dyDescent="0.2"/>
    <row r="4610" ht="12.75" x14ac:dyDescent="0.2"/>
    <row r="4611" ht="12.75" x14ac:dyDescent="0.2"/>
    <row r="4612" ht="12.75" x14ac:dyDescent="0.2"/>
    <row r="4613" ht="12.75" x14ac:dyDescent="0.2"/>
    <row r="4614" ht="12.75" x14ac:dyDescent="0.2"/>
    <row r="4615" ht="12.75" x14ac:dyDescent="0.2"/>
    <row r="4616" ht="12.75" x14ac:dyDescent="0.2"/>
    <row r="4617" ht="12.75" x14ac:dyDescent="0.2"/>
    <row r="4618" ht="12.75" x14ac:dyDescent="0.2"/>
    <row r="4619" ht="12.75" x14ac:dyDescent="0.2"/>
    <row r="4620" ht="12.75" x14ac:dyDescent="0.2"/>
    <row r="4621" ht="12.75" x14ac:dyDescent="0.2"/>
    <row r="4622" ht="12.75" x14ac:dyDescent="0.2"/>
    <row r="4623" ht="12.75" x14ac:dyDescent="0.2"/>
    <row r="4624" ht="12.75" x14ac:dyDescent="0.2"/>
    <row r="4625" ht="12.75" x14ac:dyDescent="0.2"/>
    <row r="4626" ht="12.75" x14ac:dyDescent="0.2"/>
    <row r="4627" ht="12.75" x14ac:dyDescent="0.2"/>
    <row r="4628" ht="12.75" x14ac:dyDescent="0.2"/>
    <row r="4629" ht="12.75" x14ac:dyDescent="0.2"/>
    <row r="4630" ht="12.75" x14ac:dyDescent="0.2"/>
    <row r="4631" ht="12.75" x14ac:dyDescent="0.2"/>
    <row r="4632" ht="12.75" x14ac:dyDescent="0.2"/>
    <row r="4633" ht="12.75" x14ac:dyDescent="0.2"/>
    <row r="4634" ht="12.75" x14ac:dyDescent="0.2"/>
    <row r="4635" ht="12.75" x14ac:dyDescent="0.2"/>
    <row r="4636" ht="12.75" x14ac:dyDescent="0.2"/>
    <row r="4637" ht="12.75" x14ac:dyDescent="0.2"/>
    <row r="4638" ht="12.75" x14ac:dyDescent="0.2"/>
    <row r="4639" ht="12.75" x14ac:dyDescent="0.2"/>
    <row r="4640" ht="12.75" x14ac:dyDescent="0.2"/>
    <row r="4641" ht="12.75" x14ac:dyDescent="0.2"/>
    <row r="4642" ht="12.75" x14ac:dyDescent="0.2"/>
    <row r="4643" ht="12.75" x14ac:dyDescent="0.2"/>
    <row r="4644" ht="12.75" x14ac:dyDescent="0.2"/>
    <row r="4645" ht="12.75" x14ac:dyDescent="0.2"/>
    <row r="4646" ht="12.75" x14ac:dyDescent="0.2"/>
    <row r="4647" ht="12.75" x14ac:dyDescent="0.2"/>
    <row r="4648" ht="12.75" x14ac:dyDescent="0.2"/>
    <row r="4649" ht="12.75" x14ac:dyDescent="0.2"/>
    <row r="4650" ht="12.75" x14ac:dyDescent="0.2"/>
    <row r="4651" ht="12.75" x14ac:dyDescent="0.2"/>
    <row r="4652" ht="12.75" x14ac:dyDescent="0.2"/>
    <row r="4653" ht="12.75" x14ac:dyDescent="0.2"/>
    <row r="4654" ht="12.75" x14ac:dyDescent="0.2"/>
    <row r="4655" ht="12.75" x14ac:dyDescent="0.2"/>
    <row r="4656" ht="12.75" x14ac:dyDescent="0.2"/>
    <row r="4657" ht="12.75" x14ac:dyDescent="0.2"/>
    <row r="4658" ht="12.75" x14ac:dyDescent="0.2"/>
    <row r="4659" ht="12.75" x14ac:dyDescent="0.2"/>
    <row r="4660" ht="12.75" x14ac:dyDescent="0.2"/>
    <row r="4661" ht="12.75" x14ac:dyDescent="0.2"/>
    <row r="4662" ht="12.75" x14ac:dyDescent="0.2"/>
    <row r="4663" ht="12.75" x14ac:dyDescent="0.2"/>
    <row r="4664" ht="12.75" x14ac:dyDescent="0.2"/>
    <row r="4665" ht="12.75" x14ac:dyDescent="0.2"/>
    <row r="4666" ht="12.75" x14ac:dyDescent="0.2"/>
    <row r="4667" ht="12.75" x14ac:dyDescent="0.2"/>
    <row r="4668" ht="12.75" x14ac:dyDescent="0.2"/>
    <row r="4669" ht="12.75" x14ac:dyDescent="0.2"/>
    <row r="4670" ht="12.75" x14ac:dyDescent="0.2"/>
    <row r="4671" ht="12.75" x14ac:dyDescent="0.2"/>
    <row r="4672" ht="12.75" x14ac:dyDescent="0.2"/>
    <row r="4673" ht="12.75" x14ac:dyDescent="0.2"/>
    <row r="4674" ht="12.75" x14ac:dyDescent="0.2"/>
    <row r="4675" ht="12.75" x14ac:dyDescent="0.2"/>
    <row r="4676" ht="12.75" x14ac:dyDescent="0.2"/>
    <row r="4677" ht="12.75" x14ac:dyDescent="0.2"/>
    <row r="4678" ht="12.75" x14ac:dyDescent="0.2"/>
    <row r="4679" ht="12.75" x14ac:dyDescent="0.2"/>
    <row r="4680" ht="12.75" x14ac:dyDescent="0.2"/>
    <row r="4681" ht="12.75" x14ac:dyDescent="0.2"/>
    <row r="4682" ht="12.75" x14ac:dyDescent="0.2"/>
    <row r="4683" ht="12.75" x14ac:dyDescent="0.2"/>
    <row r="4684" ht="12.75" x14ac:dyDescent="0.2"/>
    <row r="4685" ht="12.75" x14ac:dyDescent="0.2"/>
    <row r="4686" ht="12.75" x14ac:dyDescent="0.2"/>
    <row r="4687" ht="12.75" x14ac:dyDescent="0.2"/>
    <row r="4688" ht="12.75" x14ac:dyDescent="0.2"/>
    <row r="4689" ht="12.75" x14ac:dyDescent="0.2"/>
    <row r="4690" ht="12.75" x14ac:dyDescent="0.2"/>
    <row r="4691" ht="12.75" x14ac:dyDescent="0.2"/>
    <row r="4692" ht="12.75" x14ac:dyDescent="0.2"/>
    <row r="4693" ht="12.75" x14ac:dyDescent="0.2"/>
    <row r="4694" ht="12.75" x14ac:dyDescent="0.2"/>
    <row r="4695" ht="12.75" x14ac:dyDescent="0.2"/>
    <row r="4696" ht="12.75" x14ac:dyDescent="0.2"/>
    <row r="4697" ht="12.75" x14ac:dyDescent="0.2"/>
    <row r="4698" ht="12.75" x14ac:dyDescent="0.2"/>
    <row r="4699" ht="12.75" x14ac:dyDescent="0.2"/>
    <row r="4700" ht="12.75" x14ac:dyDescent="0.2"/>
    <row r="4701" ht="12.75" x14ac:dyDescent="0.2"/>
    <row r="4702" ht="12.75" x14ac:dyDescent="0.2"/>
    <row r="4703" ht="12.75" x14ac:dyDescent="0.2"/>
    <row r="4704" ht="12.75" x14ac:dyDescent="0.2"/>
    <row r="4705" ht="12.75" x14ac:dyDescent="0.2"/>
    <row r="4706" ht="12.75" x14ac:dyDescent="0.2"/>
    <row r="4707" ht="12.75" x14ac:dyDescent="0.2"/>
    <row r="4708" ht="12.75" x14ac:dyDescent="0.2"/>
    <row r="4709" ht="12.75" x14ac:dyDescent="0.2"/>
    <row r="4710" ht="12.75" x14ac:dyDescent="0.2"/>
    <row r="4711" ht="12.75" x14ac:dyDescent="0.2"/>
    <row r="4712" ht="12.75" x14ac:dyDescent="0.2"/>
    <row r="4713" ht="12.75" x14ac:dyDescent="0.2"/>
    <row r="4714" ht="12.75" x14ac:dyDescent="0.2"/>
    <row r="4715" ht="12.75" x14ac:dyDescent="0.2"/>
    <row r="4716" ht="12.75" x14ac:dyDescent="0.2"/>
    <row r="4717" ht="12.75" x14ac:dyDescent="0.2"/>
    <row r="4718" ht="12.75" x14ac:dyDescent="0.2"/>
    <row r="4719" ht="12.75" x14ac:dyDescent="0.2"/>
    <row r="4720" ht="12.75" x14ac:dyDescent="0.2"/>
    <row r="4721" ht="12.75" x14ac:dyDescent="0.2"/>
    <row r="4722" ht="12.75" x14ac:dyDescent="0.2"/>
    <row r="4723" ht="12.75" x14ac:dyDescent="0.2"/>
    <row r="4724" ht="12.75" x14ac:dyDescent="0.2"/>
    <row r="4725" ht="12.75" x14ac:dyDescent="0.2"/>
    <row r="4726" ht="12.75" x14ac:dyDescent="0.2"/>
    <row r="4727" ht="12.75" x14ac:dyDescent="0.2"/>
    <row r="4728" ht="12.75" x14ac:dyDescent="0.2"/>
    <row r="4729" ht="12.75" x14ac:dyDescent="0.2"/>
    <row r="4730" ht="12.75" x14ac:dyDescent="0.2"/>
    <row r="4731" ht="12.75" x14ac:dyDescent="0.2"/>
    <row r="4732" ht="12.75" x14ac:dyDescent="0.2"/>
    <row r="4733" ht="12.75" x14ac:dyDescent="0.2"/>
    <row r="4734" ht="12.75" x14ac:dyDescent="0.2"/>
    <row r="4735" ht="12.75" x14ac:dyDescent="0.2"/>
    <row r="4736" ht="12.75" x14ac:dyDescent="0.2"/>
    <row r="4737" ht="12.75" x14ac:dyDescent="0.2"/>
    <row r="4738" ht="12.75" x14ac:dyDescent="0.2"/>
    <row r="4739" ht="12.75" x14ac:dyDescent="0.2"/>
    <row r="4740" ht="12.75" x14ac:dyDescent="0.2"/>
    <row r="4741" ht="12.75" x14ac:dyDescent="0.2"/>
    <row r="4742" ht="12.75" x14ac:dyDescent="0.2"/>
    <row r="4743" ht="12.75" x14ac:dyDescent="0.2"/>
    <row r="4744" ht="12.75" x14ac:dyDescent="0.2"/>
    <row r="4745" ht="12.75" x14ac:dyDescent="0.2"/>
    <row r="4746" ht="12.75" x14ac:dyDescent="0.2"/>
    <row r="4747" ht="12.75" x14ac:dyDescent="0.2"/>
    <row r="4748" ht="12.75" x14ac:dyDescent="0.2"/>
    <row r="4749" ht="12.75" x14ac:dyDescent="0.2"/>
    <row r="4750" ht="12.75" x14ac:dyDescent="0.2"/>
    <row r="4751" ht="12.75" x14ac:dyDescent="0.2"/>
    <row r="4752" ht="12.75" x14ac:dyDescent="0.2"/>
    <row r="4753" ht="12.75" x14ac:dyDescent="0.2"/>
    <row r="4754" ht="12.75" x14ac:dyDescent="0.2"/>
    <row r="4755" ht="12.75" x14ac:dyDescent="0.2"/>
    <row r="4756" ht="12.75" x14ac:dyDescent="0.2"/>
    <row r="4757" ht="12.75" x14ac:dyDescent="0.2"/>
    <row r="4758" ht="12.75" x14ac:dyDescent="0.2"/>
    <row r="4759" ht="12.75" x14ac:dyDescent="0.2"/>
    <row r="4760" ht="12.75" x14ac:dyDescent="0.2"/>
    <row r="4761" ht="12.75" x14ac:dyDescent="0.2"/>
    <row r="4762" ht="12.75" x14ac:dyDescent="0.2"/>
    <row r="4763" ht="12.75" x14ac:dyDescent="0.2"/>
    <row r="4764" ht="12.75" x14ac:dyDescent="0.2"/>
    <row r="4765" ht="12.75" x14ac:dyDescent="0.2"/>
    <row r="4766" ht="12.75" x14ac:dyDescent="0.2"/>
    <row r="4767" ht="12.75" x14ac:dyDescent="0.2"/>
    <row r="4768" ht="12.75" x14ac:dyDescent="0.2"/>
    <row r="4769" ht="12.75" x14ac:dyDescent="0.2"/>
    <row r="4770" ht="12.75" x14ac:dyDescent="0.2"/>
    <row r="4771" ht="12.75" x14ac:dyDescent="0.2"/>
    <row r="4772" ht="12.75" x14ac:dyDescent="0.2"/>
    <row r="4773" ht="12.75" x14ac:dyDescent="0.2"/>
    <row r="4774" ht="12.75" x14ac:dyDescent="0.2"/>
    <row r="4775" ht="12.75" x14ac:dyDescent="0.2"/>
    <row r="4776" ht="12.75" x14ac:dyDescent="0.2"/>
    <row r="4777" ht="12.75" x14ac:dyDescent="0.2"/>
    <row r="4778" ht="12.75" x14ac:dyDescent="0.2"/>
    <row r="4779" ht="12.75" x14ac:dyDescent="0.2"/>
    <row r="4780" ht="12.75" x14ac:dyDescent="0.2"/>
    <row r="4781" ht="12.75" x14ac:dyDescent="0.2"/>
    <row r="4782" ht="12.75" x14ac:dyDescent="0.2"/>
    <row r="4783" ht="12.75" x14ac:dyDescent="0.2"/>
    <row r="4784" ht="12.75" x14ac:dyDescent="0.2"/>
    <row r="4785" ht="12.75" x14ac:dyDescent="0.2"/>
    <row r="4786" ht="12.75" x14ac:dyDescent="0.2"/>
    <row r="4787" ht="12.75" x14ac:dyDescent="0.2"/>
    <row r="4788" ht="12.75" x14ac:dyDescent="0.2"/>
    <row r="4789" ht="12.75" x14ac:dyDescent="0.2"/>
    <row r="4790" ht="12.75" x14ac:dyDescent="0.2"/>
    <row r="4791" ht="12.75" x14ac:dyDescent="0.2"/>
    <row r="4792" ht="12.75" x14ac:dyDescent="0.2"/>
    <row r="4793" ht="12.75" x14ac:dyDescent="0.2"/>
    <row r="4794" ht="12.75" x14ac:dyDescent="0.2"/>
    <row r="4795" ht="12.75" x14ac:dyDescent="0.2"/>
    <row r="4796" ht="12.75" x14ac:dyDescent="0.2"/>
    <row r="4797" ht="12.75" x14ac:dyDescent="0.2"/>
    <row r="4798" ht="12.75" x14ac:dyDescent="0.2"/>
    <row r="4799" ht="12.75" x14ac:dyDescent="0.2"/>
    <row r="4800" ht="12.75" x14ac:dyDescent="0.2"/>
    <row r="4801" ht="12.75" x14ac:dyDescent="0.2"/>
    <row r="4802" ht="12.75" x14ac:dyDescent="0.2"/>
    <row r="4803" ht="12.75" x14ac:dyDescent="0.2"/>
    <row r="4804" ht="12.75" x14ac:dyDescent="0.2"/>
    <row r="4805" ht="12.75" x14ac:dyDescent="0.2"/>
    <row r="4806" ht="12.75" x14ac:dyDescent="0.2"/>
    <row r="4807" ht="12.75" x14ac:dyDescent="0.2"/>
    <row r="4808" ht="12.75" x14ac:dyDescent="0.2"/>
    <row r="4809" ht="12.75" x14ac:dyDescent="0.2"/>
    <row r="4810" ht="12.75" x14ac:dyDescent="0.2"/>
    <row r="4811" ht="12.75" x14ac:dyDescent="0.2"/>
    <row r="4812" ht="12.75" x14ac:dyDescent="0.2"/>
    <row r="4813" ht="12.75" x14ac:dyDescent="0.2"/>
    <row r="4814" ht="12.75" x14ac:dyDescent="0.2"/>
    <row r="4815" ht="12.75" x14ac:dyDescent="0.2"/>
    <row r="4816" ht="12.75" x14ac:dyDescent="0.2"/>
    <row r="4817" ht="12.75" x14ac:dyDescent="0.2"/>
    <row r="4818" ht="12.75" x14ac:dyDescent="0.2"/>
    <row r="4819" ht="12.75" x14ac:dyDescent="0.2"/>
    <row r="4820" ht="12.75" x14ac:dyDescent="0.2"/>
    <row r="4821" ht="12.75" x14ac:dyDescent="0.2"/>
    <row r="4822" ht="12.75" x14ac:dyDescent="0.2"/>
    <row r="4823" ht="12.75" x14ac:dyDescent="0.2"/>
    <row r="4824" ht="12.75" x14ac:dyDescent="0.2"/>
    <row r="4825" ht="12.75" x14ac:dyDescent="0.2"/>
    <row r="4826" ht="12.75" x14ac:dyDescent="0.2"/>
    <row r="4827" ht="12.75" x14ac:dyDescent="0.2"/>
    <row r="4828" ht="12.75" x14ac:dyDescent="0.2"/>
    <row r="4829" ht="12.75" x14ac:dyDescent="0.2"/>
    <row r="4830" ht="12.75" x14ac:dyDescent="0.2"/>
    <row r="4831" ht="12.75" x14ac:dyDescent="0.2"/>
    <row r="4832" ht="12.75" x14ac:dyDescent="0.2"/>
    <row r="4833" ht="12.75" x14ac:dyDescent="0.2"/>
    <row r="4834" ht="12.75" x14ac:dyDescent="0.2"/>
    <row r="4835" ht="12.75" x14ac:dyDescent="0.2"/>
    <row r="4836" ht="12.75" x14ac:dyDescent="0.2"/>
    <row r="4837" ht="12.75" x14ac:dyDescent="0.2"/>
    <row r="4838" ht="12.75" x14ac:dyDescent="0.2"/>
    <row r="4839" ht="12.75" x14ac:dyDescent="0.2"/>
    <row r="4840" ht="12.75" x14ac:dyDescent="0.2"/>
    <row r="4841" ht="12.75" x14ac:dyDescent="0.2"/>
    <row r="4842" ht="12.75" x14ac:dyDescent="0.2"/>
    <row r="4843" ht="12.75" x14ac:dyDescent="0.2"/>
    <row r="4844" ht="12.75" x14ac:dyDescent="0.2"/>
    <row r="4845" ht="12.75" x14ac:dyDescent="0.2"/>
    <row r="4846" ht="12.75" x14ac:dyDescent="0.2"/>
    <row r="4847" ht="12.75" x14ac:dyDescent="0.2"/>
    <row r="4848" ht="12.75" x14ac:dyDescent="0.2"/>
    <row r="4849" ht="12.75" x14ac:dyDescent="0.2"/>
    <row r="4850" ht="12.75" x14ac:dyDescent="0.2"/>
    <row r="4851" ht="12.75" x14ac:dyDescent="0.2"/>
    <row r="4852" ht="12.75" x14ac:dyDescent="0.2"/>
    <row r="4853" ht="12.75" x14ac:dyDescent="0.2"/>
    <row r="4854" ht="12.75" x14ac:dyDescent="0.2"/>
    <row r="4855" ht="12.75" x14ac:dyDescent="0.2"/>
    <row r="4856" ht="12.75" x14ac:dyDescent="0.2"/>
    <row r="4857" ht="12.75" x14ac:dyDescent="0.2"/>
    <row r="4858" ht="12.75" x14ac:dyDescent="0.2"/>
    <row r="4859" ht="12.75" x14ac:dyDescent="0.2"/>
    <row r="4860" ht="12.75" x14ac:dyDescent="0.2"/>
    <row r="4861" ht="12.75" x14ac:dyDescent="0.2"/>
    <row r="4862" ht="12.75" x14ac:dyDescent="0.2"/>
    <row r="4863" ht="12.75" x14ac:dyDescent="0.2"/>
    <row r="4864" ht="12.75" x14ac:dyDescent="0.2"/>
    <row r="4865" ht="12.75" x14ac:dyDescent="0.2"/>
    <row r="4866" ht="12.75" x14ac:dyDescent="0.2"/>
    <row r="4867" ht="12.75" x14ac:dyDescent="0.2"/>
    <row r="4868" ht="12.75" x14ac:dyDescent="0.2"/>
    <row r="4869" ht="12.75" x14ac:dyDescent="0.2"/>
    <row r="4870" ht="12.75" x14ac:dyDescent="0.2"/>
    <row r="4871" ht="12.75" x14ac:dyDescent="0.2"/>
    <row r="4872" ht="12.75" x14ac:dyDescent="0.2"/>
    <row r="4873" ht="12.75" x14ac:dyDescent="0.2"/>
    <row r="4874" ht="12.75" x14ac:dyDescent="0.2"/>
    <row r="4875" ht="12.75" x14ac:dyDescent="0.2"/>
    <row r="4876" ht="12.75" x14ac:dyDescent="0.2"/>
    <row r="4877" ht="12.75" x14ac:dyDescent="0.2"/>
    <row r="4878" ht="12.75" x14ac:dyDescent="0.2"/>
    <row r="4879" ht="12.75" x14ac:dyDescent="0.2"/>
    <row r="4880" ht="12.75" x14ac:dyDescent="0.2"/>
    <row r="4881" ht="12.75" x14ac:dyDescent="0.2"/>
    <row r="4882" ht="12.75" x14ac:dyDescent="0.2"/>
    <row r="4883" ht="12.75" x14ac:dyDescent="0.2"/>
    <row r="4884" ht="12.75" x14ac:dyDescent="0.2"/>
    <row r="4885" ht="12.75" x14ac:dyDescent="0.2"/>
    <row r="4886" ht="12.75" x14ac:dyDescent="0.2"/>
    <row r="4887" ht="12.75" x14ac:dyDescent="0.2"/>
    <row r="4888" ht="12.75" x14ac:dyDescent="0.2"/>
    <row r="4889" ht="12.75" x14ac:dyDescent="0.2"/>
    <row r="4890" ht="12.75" x14ac:dyDescent="0.2"/>
    <row r="4891" ht="12.75" x14ac:dyDescent="0.2"/>
    <row r="4892" ht="12.75" x14ac:dyDescent="0.2"/>
    <row r="4893" ht="12.75" x14ac:dyDescent="0.2"/>
    <row r="4894" ht="12.75" x14ac:dyDescent="0.2"/>
    <row r="4895" ht="12.75" x14ac:dyDescent="0.2"/>
    <row r="4896" ht="12.75" x14ac:dyDescent="0.2"/>
    <row r="4897" ht="12.75" x14ac:dyDescent="0.2"/>
    <row r="4898" ht="12.75" x14ac:dyDescent="0.2"/>
    <row r="4899" ht="12.75" x14ac:dyDescent="0.2"/>
    <row r="4900" ht="12.75" x14ac:dyDescent="0.2"/>
    <row r="4901" ht="12.75" x14ac:dyDescent="0.2"/>
    <row r="4902" ht="12.75" x14ac:dyDescent="0.2"/>
    <row r="4903" ht="12.75" x14ac:dyDescent="0.2"/>
    <row r="4904" ht="12.75" x14ac:dyDescent="0.2"/>
    <row r="4905" ht="12.75" x14ac:dyDescent="0.2"/>
    <row r="4906" ht="12.75" x14ac:dyDescent="0.2"/>
    <row r="4907" ht="12.75" x14ac:dyDescent="0.2"/>
    <row r="4908" ht="12.75" x14ac:dyDescent="0.2"/>
    <row r="4909" ht="12.75" x14ac:dyDescent="0.2"/>
    <row r="4910" ht="12.75" x14ac:dyDescent="0.2"/>
    <row r="4911" ht="12.75" x14ac:dyDescent="0.2"/>
    <row r="4912" ht="12.75" x14ac:dyDescent="0.2"/>
    <row r="4913" ht="12.75" x14ac:dyDescent="0.2"/>
    <row r="4914" ht="12.75" x14ac:dyDescent="0.2"/>
    <row r="4915" ht="12.75" x14ac:dyDescent="0.2"/>
    <row r="4916" ht="12.75" x14ac:dyDescent="0.2"/>
    <row r="4917" ht="12.75" x14ac:dyDescent="0.2"/>
    <row r="4918" ht="12.75" x14ac:dyDescent="0.2"/>
    <row r="4919" ht="12.75" x14ac:dyDescent="0.2"/>
    <row r="4920" ht="12.75" x14ac:dyDescent="0.2"/>
    <row r="4921" ht="12.75" x14ac:dyDescent="0.2"/>
    <row r="4922" ht="12.75" x14ac:dyDescent="0.2"/>
    <row r="4923" ht="12.75" x14ac:dyDescent="0.2"/>
    <row r="4924" ht="12.75" x14ac:dyDescent="0.2"/>
    <row r="4925" ht="12.75" x14ac:dyDescent="0.2"/>
    <row r="4926" ht="12.75" x14ac:dyDescent="0.2"/>
    <row r="4927" ht="12.75" x14ac:dyDescent="0.2"/>
    <row r="4928" ht="12.75" x14ac:dyDescent="0.2"/>
    <row r="4929" ht="12.75" x14ac:dyDescent="0.2"/>
    <row r="4930" ht="12.75" x14ac:dyDescent="0.2"/>
    <row r="4931" ht="12.75" x14ac:dyDescent="0.2"/>
    <row r="4932" ht="12.75" x14ac:dyDescent="0.2"/>
    <row r="4933" ht="12.75" x14ac:dyDescent="0.2"/>
    <row r="4934" ht="12.75" x14ac:dyDescent="0.2"/>
    <row r="4935" ht="12.75" x14ac:dyDescent="0.2"/>
    <row r="4936" ht="12.75" x14ac:dyDescent="0.2"/>
    <row r="4937" ht="12.75" x14ac:dyDescent="0.2"/>
    <row r="4938" ht="12.75" x14ac:dyDescent="0.2"/>
    <row r="4939" ht="12.75" x14ac:dyDescent="0.2"/>
    <row r="4940" ht="12.75" x14ac:dyDescent="0.2"/>
    <row r="4941" ht="12.75" x14ac:dyDescent="0.2"/>
    <row r="4942" ht="12.75" x14ac:dyDescent="0.2"/>
    <row r="4943" ht="12.75" x14ac:dyDescent="0.2"/>
    <row r="4944" ht="12.75" x14ac:dyDescent="0.2"/>
    <row r="4945" ht="12.75" x14ac:dyDescent="0.2"/>
    <row r="4946" ht="12.75" x14ac:dyDescent="0.2"/>
    <row r="4947" ht="12.75" x14ac:dyDescent="0.2"/>
    <row r="4948" ht="12.75" x14ac:dyDescent="0.2"/>
    <row r="4949" ht="12.75" x14ac:dyDescent="0.2"/>
    <row r="4950" ht="12.75" x14ac:dyDescent="0.2"/>
    <row r="4951" ht="12.75" x14ac:dyDescent="0.2"/>
    <row r="4952" ht="12.75" x14ac:dyDescent="0.2"/>
    <row r="4953" ht="12.75" x14ac:dyDescent="0.2"/>
    <row r="4954" ht="12.75" x14ac:dyDescent="0.2"/>
    <row r="4955" ht="12.75" x14ac:dyDescent="0.2"/>
    <row r="4956" ht="12.75" x14ac:dyDescent="0.2"/>
    <row r="4957" ht="12.75" x14ac:dyDescent="0.2"/>
    <row r="4958" ht="12.75" x14ac:dyDescent="0.2"/>
    <row r="4959" ht="12.75" x14ac:dyDescent="0.2"/>
    <row r="4960" ht="12.75" x14ac:dyDescent="0.2"/>
    <row r="4961" ht="12.75" x14ac:dyDescent="0.2"/>
    <row r="4962" ht="12.75" x14ac:dyDescent="0.2"/>
    <row r="4963" ht="12.75" x14ac:dyDescent="0.2"/>
    <row r="4964" ht="12.75" x14ac:dyDescent="0.2"/>
    <row r="4965" ht="12.75" x14ac:dyDescent="0.2"/>
    <row r="4966" ht="12.75" x14ac:dyDescent="0.2"/>
    <row r="4967" ht="12.75" x14ac:dyDescent="0.2"/>
    <row r="4968" ht="12.75" x14ac:dyDescent="0.2"/>
    <row r="4969" ht="12.75" x14ac:dyDescent="0.2"/>
    <row r="4970" ht="12.75" x14ac:dyDescent="0.2"/>
    <row r="4971" ht="12.75" x14ac:dyDescent="0.2"/>
    <row r="4972" ht="12.75" x14ac:dyDescent="0.2"/>
    <row r="4973" ht="12.75" x14ac:dyDescent="0.2"/>
    <row r="4974" ht="12.75" x14ac:dyDescent="0.2"/>
    <row r="4975" ht="12.75" x14ac:dyDescent="0.2"/>
    <row r="4976" ht="12.75" x14ac:dyDescent="0.2"/>
    <row r="4977" ht="12.75" x14ac:dyDescent="0.2"/>
    <row r="4978" ht="12.75" x14ac:dyDescent="0.2"/>
    <row r="4979" ht="12.75" x14ac:dyDescent="0.2"/>
    <row r="4980" ht="12.75" x14ac:dyDescent="0.2"/>
    <row r="4981" ht="12.75" x14ac:dyDescent="0.2"/>
    <row r="4982" ht="12.75" x14ac:dyDescent="0.2"/>
    <row r="4983" ht="12.75" x14ac:dyDescent="0.2"/>
    <row r="4984" ht="12.75" x14ac:dyDescent="0.2"/>
    <row r="4985" ht="12.75" x14ac:dyDescent="0.2"/>
    <row r="4986" ht="12.75" x14ac:dyDescent="0.2"/>
    <row r="4987" ht="12.75" x14ac:dyDescent="0.2"/>
    <row r="4988" ht="12.75" x14ac:dyDescent="0.2"/>
    <row r="4989" ht="12.75" x14ac:dyDescent="0.2"/>
    <row r="4990" ht="12.75" x14ac:dyDescent="0.2"/>
    <row r="4991" ht="12.75" x14ac:dyDescent="0.2"/>
    <row r="4992" ht="12.75" x14ac:dyDescent="0.2"/>
    <row r="4993" ht="12.75" x14ac:dyDescent="0.2"/>
    <row r="4994" ht="12.75" x14ac:dyDescent="0.2"/>
    <row r="4995" ht="12.75" x14ac:dyDescent="0.2"/>
    <row r="4996" ht="12.75" x14ac:dyDescent="0.2"/>
    <row r="4997" ht="12.75" x14ac:dyDescent="0.2"/>
    <row r="4998" ht="12.75" x14ac:dyDescent="0.2"/>
    <row r="4999" ht="12.75" x14ac:dyDescent="0.2"/>
    <row r="5000" ht="12.75" x14ac:dyDescent="0.2"/>
    <row r="5001" ht="12.75" x14ac:dyDescent="0.2"/>
    <row r="5002" ht="12.75" x14ac:dyDescent="0.2"/>
    <row r="5003" ht="12.75" x14ac:dyDescent="0.2"/>
    <row r="5004" ht="12.75" x14ac:dyDescent="0.2"/>
    <row r="5005" ht="12.75" x14ac:dyDescent="0.2"/>
    <row r="5006" ht="12.75" x14ac:dyDescent="0.2"/>
    <row r="5007" ht="12.75" x14ac:dyDescent="0.2"/>
    <row r="5008" ht="12.75" x14ac:dyDescent="0.2"/>
    <row r="5009" ht="12.75" x14ac:dyDescent="0.2"/>
    <row r="5010" ht="12.75" x14ac:dyDescent="0.2"/>
    <row r="5011" ht="12.75" x14ac:dyDescent="0.2"/>
    <row r="5012" ht="12.75" x14ac:dyDescent="0.2"/>
    <row r="5013" ht="12.75" x14ac:dyDescent="0.2"/>
    <row r="5014" ht="12.75" x14ac:dyDescent="0.2"/>
    <row r="5015" ht="12.75" x14ac:dyDescent="0.2"/>
    <row r="5016" ht="12.75" x14ac:dyDescent="0.2"/>
    <row r="5017" ht="12.75" x14ac:dyDescent="0.2"/>
    <row r="5018" ht="12.75" x14ac:dyDescent="0.2"/>
    <row r="5019" ht="12.75" x14ac:dyDescent="0.2"/>
    <row r="5020" ht="12.75" x14ac:dyDescent="0.2"/>
    <row r="5021" ht="12.75" x14ac:dyDescent="0.2"/>
    <row r="5022" ht="12.75" x14ac:dyDescent="0.2"/>
    <row r="5023" ht="12.75" x14ac:dyDescent="0.2"/>
    <row r="5024" ht="12.75" x14ac:dyDescent="0.2"/>
    <row r="5025" ht="12.75" x14ac:dyDescent="0.2"/>
    <row r="5026" ht="12.75" x14ac:dyDescent="0.2"/>
    <row r="5027" ht="12.75" x14ac:dyDescent="0.2"/>
    <row r="5028" ht="12.75" x14ac:dyDescent="0.2"/>
    <row r="5029" ht="12.75" x14ac:dyDescent="0.2"/>
    <row r="5030" ht="12.75" x14ac:dyDescent="0.2"/>
    <row r="5031" ht="12.75" x14ac:dyDescent="0.2"/>
    <row r="5032" ht="12.75" x14ac:dyDescent="0.2"/>
    <row r="5033" ht="12.75" x14ac:dyDescent="0.2"/>
    <row r="5034" ht="12.75" x14ac:dyDescent="0.2"/>
    <row r="5035" ht="12.75" x14ac:dyDescent="0.2"/>
    <row r="5036" ht="12.75" x14ac:dyDescent="0.2"/>
    <row r="5037" ht="12.75" x14ac:dyDescent="0.2"/>
    <row r="5038" ht="12.75" x14ac:dyDescent="0.2"/>
    <row r="5039" ht="12.75" x14ac:dyDescent="0.2"/>
    <row r="5040" ht="12.75" x14ac:dyDescent="0.2"/>
    <row r="5041" ht="12.75" x14ac:dyDescent="0.2"/>
    <row r="5042" ht="12.75" x14ac:dyDescent="0.2"/>
    <row r="5043" ht="12.75" x14ac:dyDescent="0.2"/>
    <row r="5044" ht="12.75" x14ac:dyDescent="0.2"/>
    <row r="5045" ht="12.75" x14ac:dyDescent="0.2"/>
    <row r="5046" ht="12.75" x14ac:dyDescent="0.2"/>
    <row r="5047" ht="12.75" x14ac:dyDescent="0.2"/>
    <row r="5048" ht="12.75" x14ac:dyDescent="0.2"/>
    <row r="5049" ht="12.75" x14ac:dyDescent="0.2"/>
    <row r="5050" ht="12.75" x14ac:dyDescent="0.2"/>
    <row r="5051" ht="12.75" x14ac:dyDescent="0.2"/>
    <row r="5052" ht="12.75" x14ac:dyDescent="0.2"/>
    <row r="5053" ht="12.75" x14ac:dyDescent="0.2"/>
    <row r="5054" ht="12.75" x14ac:dyDescent="0.2"/>
    <row r="5055" ht="12.75" x14ac:dyDescent="0.2"/>
    <row r="5056" ht="12.75" x14ac:dyDescent="0.2"/>
    <row r="5057" ht="12.75" x14ac:dyDescent="0.2"/>
    <row r="5058" ht="12.75" x14ac:dyDescent="0.2"/>
    <row r="5059" ht="12.75" x14ac:dyDescent="0.2"/>
    <row r="5060" ht="12.75" x14ac:dyDescent="0.2"/>
    <row r="5061" ht="12.75" x14ac:dyDescent="0.2"/>
    <row r="5062" ht="12.75" x14ac:dyDescent="0.2"/>
    <row r="5063" ht="12.75" x14ac:dyDescent="0.2"/>
    <row r="5064" ht="12.75" x14ac:dyDescent="0.2"/>
    <row r="5065" ht="12.75" x14ac:dyDescent="0.2"/>
    <row r="5066" ht="12.75" x14ac:dyDescent="0.2"/>
    <row r="5067" ht="12.75" x14ac:dyDescent="0.2"/>
    <row r="5068" ht="12.75" x14ac:dyDescent="0.2"/>
    <row r="5069" ht="12.75" x14ac:dyDescent="0.2"/>
    <row r="5070" ht="12.75" x14ac:dyDescent="0.2"/>
    <row r="5071" ht="12.75" x14ac:dyDescent="0.2"/>
    <row r="5072" ht="12.75" x14ac:dyDescent="0.2"/>
    <row r="5073" ht="12.75" x14ac:dyDescent="0.2"/>
    <row r="5074" ht="12.75" x14ac:dyDescent="0.2"/>
    <row r="5075" ht="12.75" x14ac:dyDescent="0.2"/>
    <row r="5076" ht="12.75" x14ac:dyDescent="0.2"/>
    <row r="5077" ht="12.75" x14ac:dyDescent="0.2"/>
    <row r="5078" ht="12.75" x14ac:dyDescent="0.2"/>
    <row r="5079" ht="12.75" x14ac:dyDescent="0.2"/>
    <row r="5080" ht="12.75" x14ac:dyDescent="0.2"/>
    <row r="5081" ht="12.75" x14ac:dyDescent="0.2"/>
    <row r="5082" ht="12.75" x14ac:dyDescent="0.2"/>
    <row r="5083" ht="12.75" x14ac:dyDescent="0.2"/>
    <row r="5084" ht="12.75" x14ac:dyDescent="0.2"/>
    <row r="5085" ht="12.75" x14ac:dyDescent="0.2"/>
    <row r="5086" ht="12.75" x14ac:dyDescent="0.2"/>
    <row r="5087" ht="12.75" x14ac:dyDescent="0.2"/>
    <row r="5088" ht="12.75" x14ac:dyDescent="0.2"/>
    <row r="5089" ht="12.75" x14ac:dyDescent="0.2"/>
    <row r="5090" ht="12.75" x14ac:dyDescent="0.2"/>
    <row r="5091" ht="12.75" x14ac:dyDescent="0.2"/>
    <row r="5092" ht="12.75" x14ac:dyDescent="0.2"/>
    <row r="5093" ht="12.75" x14ac:dyDescent="0.2"/>
    <row r="5094" ht="12.75" x14ac:dyDescent="0.2"/>
    <row r="5095" ht="12.75" x14ac:dyDescent="0.2"/>
    <row r="5096" ht="12.75" x14ac:dyDescent="0.2"/>
    <row r="5097" ht="12.75" x14ac:dyDescent="0.2"/>
    <row r="5098" ht="12.75" x14ac:dyDescent="0.2"/>
    <row r="5099" ht="12.75" x14ac:dyDescent="0.2"/>
    <row r="5100" ht="12.75" x14ac:dyDescent="0.2"/>
    <row r="5101" ht="12.75" x14ac:dyDescent="0.2"/>
    <row r="5102" ht="12.75" x14ac:dyDescent="0.2"/>
    <row r="5103" ht="12.75" x14ac:dyDescent="0.2"/>
    <row r="5104" ht="12.75" x14ac:dyDescent="0.2"/>
    <row r="5105" ht="12.75" x14ac:dyDescent="0.2"/>
    <row r="5106" ht="12.75" x14ac:dyDescent="0.2"/>
    <row r="5107" ht="12.75" x14ac:dyDescent="0.2"/>
    <row r="5108" ht="12.75" x14ac:dyDescent="0.2"/>
    <row r="5109" ht="12.75" x14ac:dyDescent="0.2"/>
    <row r="5110" ht="12.75" x14ac:dyDescent="0.2"/>
    <row r="5111" ht="12.75" x14ac:dyDescent="0.2"/>
    <row r="5112" ht="12.75" x14ac:dyDescent="0.2"/>
    <row r="5113" ht="12.75" x14ac:dyDescent="0.2"/>
    <row r="5114" ht="12.75" x14ac:dyDescent="0.2"/>
    <row r="5115" ht="12.75" x14ac:dyDescent="0.2"/>
    <row r="5116" ht="12.75" x14ac:dyDescent="0.2"/>
    <row r="5117" ht="12.75" x14ac:dyDescent="0.2"/>
    <row r="5118" ht="12.75" x14ac:dyDescent="0.2"/>
    <row r="5119" ht="12.75" x14ac:dyDescent="0.2"/>
    <row r="5120" ht="12.75" x14ac:dyDescent="0.2"/>
    <row r="5121" ht="12.75" x14ac:dyDescent="0.2"/>
    <row r="5122" ht="12.75" x14ac:dyDescent="0.2"/>
    <row r="5123" ht="12.75" x14ac:dyDescent="0.2"/>
    <row r="5124" ht="12.75" x14ac:dyDescent="0.2"/>
    <row r="5125" ht="12.75" x14ac:dyDescent="0.2"/>
    <row r="5126" ht="12.75" x14ac:dyDescent="0.2"/>
    <row r="5127" ht="12.75" x14ac:dyDescent="0.2"/>
    <row r="5128" ht="12.75" x14ac:dyDescent="0.2"/>
    <row r="5129" ht="12.75" x14ac:dyDescent="0.2"/>
    <row r="5130" ht="12.75" x14ac:dyDescent="0.2"/>
    <row r="5131" ht="12.75" x14ac:dyDescent="0.2"/>
    <row r="5132" ht="12.75" x14ac:dyDescent="0.2"/>
    <row r="5133" ht="12.75" x14ac:dyDescent="0.2"/>
    <row r="5134" ht="12.75" x14ac:dyDescent="0.2"/>
    <row r="5135" ht="12.75" x14ac:dyDescent="0.2"/>
    <row r="5136" ht="12.75" x14ac:dyDescent="0.2"/>
    <row r="5137" ht="12.75" x14ac:dyDescent="0.2"/>
    <row r="5138" ht="12.75" x14ac:dyDescent="0.2"/>
    <row r="5139" ht="12.75" x14ac:dyDescent="0.2"/>
    <row r="5140" ht="12.75" x14ac:dyDescent="0.2"/>
    <row r="5141" ht="12.75" x14ac:dyDescent="0.2"/>
    <row r="5142" ht="12.75" x14ac:dyDescent="0.2"/>
    <row r="5143" ht="12.75" x14ac:dyDescent="0.2"/>
    <row r="5144" ht="12.75" x14ac:dyDescent="0.2"/>
    <row r="5145" ht="12.75" x14ac:dyDescent="0.2"/>
    <row r="5146" ht="12.75" x14ac:dyDescent="0.2"/>
    <row r="5147" ht="12.75" x14ac:dyDescent="0.2"/>
    <row r="5148" ht="12.75" x14ac:dyDescent="0.2"/>
    <row r="5149" ht="12.75" x14ac:dyDescent="0.2"/>
    <row r="5150" ht="12.75" x14ac:dyDescent="0.2"/>
    <row r="5151" ht="12.75" x14ac:dyDescent="0.2"/>
    <row r="5152" ht="12.75" x14ac:dyDescent="0.2"/>
    <row r="5153" ht="12.75" x14ac:dyDescent="0.2"/>
    <row r="5154" ht="12.75" x14ac:dyDescent="0.2"/>
    <row r="5155" ht="12.75" x14ac:dyDescent="0.2"/>
    <row r="5156" ht="12.75" x14ac:dyDescent="0.2"/>
    <row r="5157" ht="12.75" x14ac:dyDescent="0.2"/>
    <row r="5158" ht="12.75" x14ac:dyDescent="0.2"/>
    <row r="5159" ht="12.75" x14ac:dyDescent="0.2"/>
    <row r="5160" ht="12.75" x14ac:dyDescent="0.2"/>
    <row r="5161" ht="12.75" x14ac:dyDescent="0.2"/>
    <row r="5162" ht="12.75" x14ac:dyDescent="0.2"/>
    <row r="5163" ht="12.75" x14ac:dyDescent="0.2"/>
    <row r="5164" ht="12.75" x14ac:dyDescent="0.2"/>
    <row r="5165" ht="12.75" x14ac:dyDescent="0.2"/>
    <row r="5166" ht="12.75" x14ac:dyDescent="0.2"/>
    <row r="5167" ht="12.75" x14ac:dyDescent="0.2"/>
    <row r="5168" ht="12.75" x14ac:dyDescent="0.2"/>
    <row r="5169" ht="12.75" x14ac:dyDescent="0.2"/>
    <row r="5170" ht="12.75" x14ac:dyDescent="0.2"/>
    <row r="5171" ht="12.75" x14ac:dyDescent="0.2"/>
    <row r="5172" ht="12.75" x14ac:dyDescent="0.2"/>
    <row r="5173" ht="12.75" x14ac:dyDescent="0.2"/>
    <row r="5174" ht="12.75" x14ac:dyDescent="0.2"/>
    <row r="5175" ht="12.75" x14ac:dyDescent="0.2"/>
    <row r="5176" ht="12.75" x14ac:dyDescent="0.2"/>
    <row r="5177" ht="12.75" x14ac:dyDescent="0.2"/>
    <row r="5178" ht="12.75" x14ac:dyDescent="0.2"/>
    <row r="5179" ht="12.75" x14ac:dyDescent="0.2"/>
    <row r="5180" ht="12.75" x14ac:dyDescent="0.2"/>
    <row r="5181" ht="12.75" x14ac:dyDescent="0.2"/>
    <row r="5182" ht="12.75" x14ac:dyDescent="0.2"/>
    <row r="5183" ht="12.75" x14ac:dyDescent="0.2"/>
    <row r="5184" ht="12.75" x14ac:dyDescent="0.2"/>
    <row r="5185" ht="12.75" x14ac:dyDescent="0.2"/>
    <row r="5186" ht="12.75" x14ac:dyDescent="0.2"/>
    <row r="5187" ht="12.75" x14ac:dyDescent="0.2"/>
    <row r="5188" ht="12.75" x14ac:dyDescent="0.2"/>
    <row r="5189" ht="12.75" x14ac:dyDescent="0.2"/>
    <row r="5190" ht="12.75" x14ac:dyDescent="0.2"/>
    <row r="5191" ht="12.75" x14ac:dyDescent="0.2"/>
    <row r="5192" ht="12.75" x14ac:dyDescent="0.2"/>
    <row r="5193" ht="12.75" x14ac:dyDescent="0.2"/>
    <row r="5194" ht="12.75" x14ac:dyDescent="0.2"/>
    <row r="5195" ht="12.75" x14ac:dyDescent="0.2"/>
    <row r="5196" ht="12.75" x14ac:dyDescent="0.2"/>
    <row r="5197" ht="12.75" x14ac:dyDescent="0.2"/>
    <row r="5198" ht="12.75" x14ac:dyDescent="0.2"/>
    <row r="5199" ht="12.75" x14ac:dyDescent="0.2"/>
    <row r="5200" ht="12.75" x14ac:dyDescent="0.2"/>
    <row r="5201" ht="12.75" x14ac:dyDescent="0.2"/>
    <row r="5202" ht="12.75" x14ac:dyDescent="0.2"/>
    <row r="5203" ht="12.75" x14ac:dyDescent="0.2"/>
    <row r="5204" ht="12.75" x14ac:dyDescent="0.2"/>
    <row r="5205" ht="12.75" x14ac:dyDescent="0.2"/>
    <row r="5206" ht="12.75" x14ac:dyDescent="0.2"/>
    <row r="5207" ht="12.75" x14ac:dyDescent="0.2"/>
    <row r="5208" ht="12.75" x14ac:dyDescent="0.2"/>
    <row r="5209" ht="12.75" x14ac:dyDescent="0.2"/>
    <row r="5210" ht="12.75" x14ac:dyDescent="0.2"/>
    <row r="5211" ht="12.75" x14ac:dyDescent="0.2"/>
    <row r="5212" ht="12.75" x14ac:dyDescent="0.2"/>
    <row r="5213" ht="12.75" x14ac:dyDescent="0.2"/>
    <row r="5214" ht="12.75" x14ac:dyDescent="0.2"/>
    <row r="5215" ht="12.75" x14ac:dyDescent="0.2"/>
    <row r="5216" ht="12.75" x14ac:dyDescent="0.2"/>
    <row r="5217" ht="12.75" x14ac:dyDescent="0.2"/>
    <row r="5218" ht="12.75" x14ac:dyDescent="0.2"/>
    <row r="5219" ht="12.75" x14ac:dyDescent="0.2"/>
    <row r="5220" ht="12.75" x14ac:dyDescent="0.2"/>
    <row r="5221" ht="12.75" x14ac:dyDescent="0.2"/>
    <row r="5222" ht="12.75" x14ac:dyDescent="0.2"/>
    <row r="5223" ht="12.75" x14ac:dyDescent="0.2"/>
    <row r="5224" ht="12.75" x14ac:dyDescent="0.2"/>
    <row r="5225" ht="12.75" x14ac:dyDescent="0.2"/>
    <row r="5226" ht="12.75" x14ac:dyDescent="0.2"/>
    <row r="5227" ht="12.75" x14ac:dyDescent="0.2"/>
    <row r="5228" ht="12.75" x14ac:dyDescent="0.2"/>
    <row r="5229" ht="12.75" x14ac:dyDescent="0.2"/>
    <row r="5230" ht="12.75" x14ac:dyDescent="0.2"/>
    <row r="5231" ht="12.75" x14ac:dyDescent="0.2"/>
    <row r="5232" ht="12.75" x14ac:dyDescent="0.2"/>
    <row r="5233" ht="12.75" x14ac:dyDescent="0.2"/>
    <row r="5234" ht="12.75" x14ac:dyDescent="0.2"/>
    <row r="5235" ht="12.75" x14ac:dyDescent="0.2"/>
    <row r="5236" ht="12.75" x14ac:dyDescent="0.2"/>
    <row r="5237" ht="12.75" x14ac:dyDescent="0.2"/>
    <row r="5238" ht="12.75" x14ac:dyDescent="0.2"/>
    <row r="5239" ht="12.75" x14ac:dyDescent="0.2"/>
    <row r="5240" ht="12.75" x14ac:dyDescent="0.2"/>
    <row r="5241" ht="12.75" x14ac:dyDescent="0.2"/>
    <row r="5242" ht="12.75" x14ac:dyDescent="0.2"/>
    <row r="5243" ht="12.75" x14ac:dyDescent="0.2"/>
    <row r="5244" ht="12.75" x14ac:dyDescent="0.2"/>
    <row r="5245" ht="12.75" x14ac:dyDescent="0.2"/>
    <row r="5246" ht="12.75" x14ac:dyDescent="0.2"/>
    <row r="5247" ht="12.75" x14ac:dyDescent="0.2"/>
    <row r="5248" ht="12.75" x14ac:dyDescent="0.2"/>
    <row r="5249" ht="12.75" x14ac:dyDescent="0.2"/>
    <row r="5250" ht="12.75" x14ac:dyDescent="0.2"/>
    <row r="5251" ht="12.75" x14ac:dyDescent="0.2"/>
    <row r="5252" ht="12.75" x14ac:dyDescent="0.2"/>
    <row r="5253" ht="12.75" x14ac:dyDescent="0.2"/>
    <row r="5254" ht="12.75" x14ac:dyDescent="0.2"/>
    <row r="5255" ht="12.75" x14ac:dyDescent="0.2"/>
    <row r="5256" ht="12.75" x14ac:dyDescent="0.2"/>
    <row r="5257" ht="12.75" x14ac:dyDescent="0.2"/>
    <row r="5258" ht="12.75" x14ac:dyDescent="0.2"/>
    <row r="5259" ht="12.75" x14ac:dyDescent="0.2"/>
    <row r="5260" ht="12.75" x14ac:dyDescent="0.2"/>
    <row r="5261" ht="12.75" x14ac:dyDescent="0.2"/>
    <row r="5262" ht="12.75" x14ac:dyDescent="0.2"/>
    <row r="5263" ht="12.75" x14ac:dyDescent="0.2"/>
    <row r="5264" ht="12.75" x14ac:dyDescent="0.2"/>
    <row r="5265" ht="12.75" x14ac:dyDescent="0.2"/>
    <row r="5266" ht="12.75" x14ac:dyDescent="0.2"/>
    <row r="5267" ht="12.75" x14ac:dyDescent="0.2"/>
    <row r="5268" ht="12.75" x14ac:dyDescent="0.2"/>
    <row r="5269" ht="12.75" x14ac:dyDescent="0.2"/>
    <row r="5270" ht="12.75" x14ac:dyDescent="0.2"/>
    <row r="5271" ht="12.75" x14ac:dyDescent="0.2"/>
    <row r="5272" ht="12.75" x14ac:dyDescent="0.2"/>
    <row r="5273" ht="12.75" x14ac:dyDescent="0.2"/>
    <row r="5274" ht="12.75" x14ac:dyDescent="0.2"/>
    <row r="5275" ht="12.75" x14ac:dyDescent="0.2"/>
    <row r="5276" ht="12.75" x14ac:dyDescent="0.2"/>
    <row r="5277" ht="12.75" x14ac:dyDescent="0.2"/>
    <row r="5278" ht="12.75" x14ac:dyDescent="0.2"/>
    <row r="5279" ht="12.75" x14ac:dyDescent="0.2"/>
    <row r="5280" ht="12.75" x14ac:dyDescent="0.2"/>
    <row r="5281" ht="12.75" x14ac:dyDescent="0.2"/>
    <row r="5282" ht="12.75" x14ac:dyDescent="0.2"/>
    <row r="5283" ht="12.75" x14ac:dyDescent="0.2"/>
    <row r="5284" ht="12.75" x14ac:dyDescent="0.2"/>
    <row r="5285" ht="12.75" x14ac:dyDescent="0.2"/>
    <row r="5286" ht="12.75" x14ac:dyDescent="0.2"/>
    <row r="5287" ht="12.75" x14ac:dyDescent="0.2"/>
    <row r="5288" ht="12.75" x14ac:dyDescent="0.2"/>
    <row r="5289" ht="12.75" x14ac:dyDescent="0.2"/>
    <row r="5290" ht="12.75" x14ac:dyDescent="0.2"/>
    <row r="5291" ht="12.75" x14ac:dyDescent="0.2"/>
    <row r="5292" ht="12.75" x14ac:dyDescent="0.2"/>
    <row r="5293" ht="12.75" x14ac:dyDescent="0.2"/>
    <row r="5294" ht="12.75" x14ac:dyDescent="0.2"/>
    <row r="5295" ht="12.75" x14ac:dyDescent="0.2"/>
    <row r="5296" ht="12.75" x14ac:dyDescent="0.2"/>
    <row r="5297" ht="12.75" x14ac:dyDescent="0.2"/>
    <row r="5298" ht="12.75" x14ac:dyDescent="0.2"/>
    <row r="5299" ht="12.75" x14ac:dyDescent="0.2"/>
    <row r="5300" ht="12.75" x14ac:dyDescent="0.2"/>
    <row r="5301" ht="12.75" x14ac:dyDescent="0.2"/>
    <row r="5302" ht="12.75" x14ac:dyDescent="0.2"/>
    <row r="5303" ht="12.75" x14ac:dyDescent="0.2"/>
    <row r="5304" ht="12.75" x14ac:dyDescent="0.2"/>
    <row r="5305" ht="12.75" x14ac:dyDescent="0.2"/>
    <row r="5306" ht="12.75" x14ac:dyDescent="0.2"/>
    <row r="5307" ht="12.75" x14ac:dyDescent="0.2"/>
    <row r="5308" ht="12.75" x14ac:dyDescent="0.2"/>
    <row r="5309" ht="12.75" x14ac:dyDescent="0.2"/>
    <row r="5310" ht="12.75" x14ac:dyDescent="0.2"/>
    <row r="5311" ht="12.75" x14ac:dyDescent="0.2"/>
    <row r="5312" ht="12.75" x14ac:dyDescent="0.2"/>
    <row r="5313" ht="12.75" x14ac:dyDescent="0.2"/>
    <row r="5314" ht="12.75" x14ac:dyDescent="0.2"/>
    <row r="5315" ht="12.75" x14ac:dyDescent="0.2"/>
    <row r="5316" ht="12.75" x14ac:dyDescent="0.2"/>
    <row r="5317" ht="12.75" x14ac:dyDescent="0.2"/>
    <row r="5318" ht="12.75" x14ac:dyDescent="0.2"/>
    <row r="5319" ht="12.75" x14ac:dyDescent="0.2"/>
    <row r="5320" ht="12.75" x14ac:dyDescent="0.2"/>
    <row r="5321" ht="12.75" x14ac:dyDescent="0.2"/>
    <row r="5322" ht="12.75" x14ac:dyDescent="0.2"/>
    <row r="5323" ht="12.75" x14ac:dyDescent="0.2"/>
    <row r="5324" ht="12.75" x14ac:dyDescent="0.2"/>
    <row r="5325" ht="12.75" x14ac:dyDescent="0.2"/>
    <row r="5326" ht="12.75" x14ac:dyDescent="0.2"/>
    <row r="5327" ht="12.75" x14ac:dyDescent="0.2"/>
    <row r="5328" ht="12.75" x14ac:dyDescent="0.2"/>
    <row r="5329" ht="12.75" x14ac:dyDescent="0.2"/>
    <row r="5330" ht="12.75" x14ac:dyDescent="0.2"/>
    <row r="5331" ht="12.75" x14ac:dyDescent="0.2"/>
    <row r="5332" ht="12.75" x14ac:dyDescent="0.2"/>
    <row r="5333" ht="12.75" x14ac:dyDescent="0.2"/>
    <row r="5334" ht="12.75" x14ac:dyDescent="0.2"/>
    <row r="5335" ht="12.75" x14ac:dyDescent="0.2"/>
    <row r="5336" ht="12.75" x14ac:dyDescent="0.2"/>
    <row r="5337" ht="12.75" x14ac:dyDescent="0.2"/>
    <row r="5338" ht="12.75" x14ac:dyDescent="0.2"/>
    <row r="5339" ht="12.75" x14ac:dyDescent="0.2"/>
    <row r="5340" ht="12.75" x14ac:dyDescent="0.2"/>
    <row r="5341" ht="12.75" x14ac:dyDescent="0.2"/>
    <row r="5342" ht="12.75" x14ac:dyDescent="0.2"/>
    <row r="5343" ht="12.75" x14ac:dyDescent="0.2"/>
    <row r="5344" ht="12.75" x14ac:dyDescent="0.2"/>
    <row r="5345" ht="12.75" x14ac:dyDescent="0.2"/>
    <row r="5346" ht="12.75" x14ac:dyDescent="0.2"/>
    <row r="5347" ht="12.75" x14ac:dyDescent="0.2"/>
    <row r="5348" ht="12.75" x14ac:dyDescent="0.2"/>
    <row r="5349" ht="12.75" x14ac:dyDescent="0.2"/>
    <row r="5350" ht="12.75" x14ac:dyDescent="0.2"/>
    <row r="5351" ht="12.75" x14ac:dyDescent="0.2"/>
    <row r="5352" ht="12.75" x14ac:dyDescent="0.2"/>
    <row r="5353" ht="12.75" x14ac:dyDescent="0.2"/>
    <row r="5354" ht="12.75" x14ac:dyDescent="0.2"/>
    <row r="5355" ht="12.75" x14ac:dyDescent="0.2"/>
    <row r="5356" ht="12.75" x14ac:dyDescent="0.2"/>
    <row r="5357" ht="12.75" x14ac:dyDescent="0.2"/>
    <row r="5358" ht="12.75" x14ac:dyDescent="0.2"/>
    <row r="5359" ht="12.75" x14ac:dyDescent="0.2"/>
    <row r="5360" ht="12.75" x14ac:dyDescent="0.2"/>
    <row r="5361" ht="12.75" x14ac:dyDescent="0.2"/>
    <row r="5362" ht="12.75" x14ac:dyDescent="0.2"/>
    <row r="5363" ht="12.75" x14ac:dyDescent="0.2"/>
    <row r="5364" ht="12.75" x14ac:dyDescent="0.2"/>
    <row r="5365" ht="12.75" x14ac:dyDescent="0.2"/>
    <row r="5366" ht="12.75" x14ac:dyDescent="0.2"/>
    <row r="5367" ht="12.75" x14ac:dyDescent="0.2"/>
    <row r="5368" ht="12.75" x14ac:dyDescent="0.2"/>
    <row r="5369" ht="12.75" x14ac:dyDescent="0.2"/>
    <row r="5370" ht="12.75" x14ac:dyDescent="0.2"/>
    <row r="5371" ht="12.75" x14ac:dyDescent="0.2"/>
    <row r="5372" ht="12.75" x14ac:dyDescent="0.2"/>
    <row r="5373" ht="12.75" x14ac:dyDescent="0.2"/>
    <row r="5374" ht="12.75" x14ac:dyDescent="0.2"/>
    <row r="5375" ht="12.75" x14ac:dyDescent="0.2"/>
    <row r="5376" ht="12.75" x14ac:dyDescent="0.2"/>
    <row r="5377" ht="12.75" x14ac:dyDescent="0.2"/>
    <row r="5378" ht="12.75" x14ac:dyDescent="0.2"/>
    <row r="5379" ht="12.75" x14ac:dyDescent="0.2"/>
    <row r="5380" ht="12.75" x14ac:dyDescent="0.2"/>
    <row r="5381" ht="12.75" x14ac:dyDescent="0.2"/>
    <row r="5382" ht="12.75" x14ac:dyDescent="0.2"/>
    <row r="5383" ht="12.75" x14ac:dyDescent="0.2"/>
    <row r="5384" ht="12.75" x14ac:dyDescent="0.2"/>
    <row r="5385" ht="12.75" x14ac:dyDescent="0.2"/>
    <row r="5386" ht="12.75" x14ac:dyDescent="0.2"/>
    <row r="5387" ht="12.75" x14ac:dyDescent="0.2"/>
    <row r="5388" ht="12.75" x14ac:dyDescent="0.2"/>
    <row r="5389" ht="12.75" x14ac:dyDescent="0.2"/>
    <row r="5390" ht="12.75" x14ac:dyDescent="0.2"/>
    <row r="5391" ht="12.75" x14ac:dyDescent="0.2"/>
    <row r="5392" ht="12.75" x14ac:dyDescent="0.2"/>
    <row r="5393" ht="12.75" x14ac:dyDescent="0.2"/>
    <row r="5394" ht="12.75" x14ac:dyDescent="0.2"/>
    <row r="5395" ht="12.75" x14ac:dyDescent="0.2"/>
    <row r="5396" ht="12.75" x14ac:dyDescent="0.2"/>
    <row r="5397" ht="12.75" x14ac:dyDescent="0.2"/>
    <row r="5398" ht="12.75" x14ac:dyDescent="0.2"/>
    <row r="5399" ht="12.75" x14ac:dyDescent="0.2"/>
    <row r="5400" ht="12.75" x14ac:dyDescent="0.2"/>
    <row r="5401" ht="12.75" x14ac:dyDescent="0.2"/>
    <row r="5402" ht="12.75" x14ac:dyDescent="0.2"/>
    <row r="5403" ht="12.75" x14ac:dyDescent="0.2"/>
    <row r="5404" ht="12.75" x14ac:dyDescent="0.2"/>
    <row r="5405" ht="12.75" x14ac:dyDescent="0.2"/>
    <row r="5406" ht="12.75" x14ac:dyDescent="0.2"/>
    <row r="5407" ht="12.75" x14ac:dyDescent="0.2"/>
    <row r="5408" ht="12.75" x14ac:dyDescent="0.2"/>
    <row r="5409" ht="12.75" x14ac:dyDescent="0.2"/>
    <row r="5410" ht="12.75" x14ac:dyDescent="0.2"/>
    <row r="5411" ht="12.75" x14ac:dyDescent="0.2"/>
    <row r="5412" ht="12.75" x14ac:dyDescent="0.2"/>
    <row r="5413" ht="12.75" x14ac:dyDescent="0.2"/>
    <row r="5414" ht="12.75" x14ac:dyDescent="0.2"/>
    <row r="5415" ht="12.75" x14ac:dyDescent="0.2"/>
    <row r="5416" ht="12.75" x14ac:dyDescent="0.2"/>
    <row r="5417" ht="12.75" x14ac:dyDescent="0.2"/>
    <row r="5418" ht="12.75" x14ac:dyDescent="0.2"/>
    <row r="5419" ht="12.75" x14ac:dyDescent="0.2"/>
    <row r="5420" ht="12.75" x14ac:dyDescent="0.2"/>
    <row r="5421" ht="12.75" x14ac:dyDescent="0.2"/>
    <row r="5422" ht="12.75" x14ac:dyDescent="0.2"/>
    <row r="5423" ht="12.75" x14ac:dyDescent="0.2"/>
    <row r="5424" ht="12.75" x14ac:dyDescent="0.2"/>
    <row r="5425" ht="12.75" x14ac:dyDescent="0.2"/>
    <row r="5426" ht="12.75" x14ac:dyDescent="0.2"/>
    <row r="5427" ht="12.75" x14ac:dyDescent="0.2"/>
    <row r="5428" ht="12.75" x14ac:dyDescent="0.2"/>
    <row r="5429" ht="12.75" x14ac:dyDescent="0.2"/>
    <row r="5430" ht="12.75" x14ac:dyDescent="0.2"/>
    <row r="5431" ht="12.75" x14ac:dyDescent="0.2"/>
    <row r="5432" ht="12.75" x14ac:dyDescent="0.2"/>
    <row r="5433" ht="12.75" x14ac:dyDescent="0.2"/>
    <row r="5434" ht="12.75" x14ac:dyDescent="0.2"/>
    <row r="5435" ht="12.75" x14ac:dyDescent="0.2"/>
    <row r="5436" ht="12.75" x14ac:dyDescent="0.2"/>
    <row r="5437" ht="12.75" x14ac:dyDescent="0.2"/>
    <row r="5438" ht="12.75" x14ac:dyDescent="0.2"/>
    <row r="5439" ht="12.75" x14ac:dyDescent="0.2"/>
    <row r="5440" ht="12.75" x14ac:dyDescent="0.2"/>
    <row r="5441" ht="12.75" x14ac:dyDescent="0.2"/>
    <row r="5442" ht="12.75" x14ac:dyDescent="0.2"/>
    <row r="5443" ht="12.75" x14ac:dyDescent="0.2"/>
    <row r="5444" ht="12.75" x14ac:dyDescent="0.2"/>
    <row r="5445" ht="12.75" x14ac:dyDescent="0.2"/>
    <row r="5446" ht="12.75" x14ac:dyDescent="0.2"/>
    <row r="5447" ht="12.75" x14ac:dyDescent="0.2"/>
    <row r="5448" ht="12.75" x14ac:dyDescent="0.2"/>
    <row r="5449" ht="12.75" x14ac:dyDescent="0.2"/>
    <row r="5450" ht="12.75" x14ac:dyDescent="0.2"/>
    <row r="5451" ht="12.75" x14ac:dyDescent="0.2"/>
    <row r="5452" ht="12.75" x14ac:dyDescent="0.2"/>
    <row r="5453" ht="12.75" x14ac:dyDescent="0.2"/>
    <row r="5454" ht="12.75" x14ac:dyDescent="0.2"/>
    <row r="5455" ht="12.75" x14ac:dyDescent="0.2"/>
    <row r="5456" ht="12.75" x14ac:dyDescent="0.2"/>
    <row r="5457" ht="12.75" x14ac:dyDescent="0.2"/>
    <row r="5458" ht="12.75" x14ac:dyDescent="0.2"/>
    <row r="5459" ht="12.75" x14ac:dyDescent="0.2"/>
    <row r="5460" ht="12.75" x14ac:dyDescent="0.2"/>
    <row r="5461" ht="12.75" x14ac:dyDescent="0.2"/>
    <row r="5462" ht="12.75" x14ac:dyDescent="0.2"/>
    <row r="5463" ht="12.75" x14ac:dyDescent="0.2"/>
    <row r="5464" ht="12.75" x14ac:dyDescent="0.2"/>
    <row r="5465" ht="12.75" x14ac:dyDescent="0.2"/>
    <row r="5466" ht="12.75" x14ac:dyDescent="0.2"/>
    <row r="5467" ht="12.75" x14ac:dyDescent="0.2"/>
    <row r="5468" ht="12.75" x14ac:dyDescent="0.2"/>
    <row r="5469" ht="12.75" x14ac:dyDescent="0.2"/>
    <row r="5470" ht="12.75" x14ac:dyDescent="0.2"/>
    <row r="5471" ht="12.75" x14ac:dyDescent="0.2"/>
    <row r="5472" ht="12.75" x14ac:dyDescent="0.2"/>
    <row r="5473" ht="12.75" x14ac:dyDescent="0.2"/>
    <row r="5474" ht="12.75" x14ac:dyDescent="0.2"/>
    <row r="5475" ht="12.75" x14ac:dyDescent="0.2"/>
    <row r="5476" ht="12.75" x14ac:dyDescent="0.2"/>
    <row r="5477" ht="12.75" x14ac:dyDescent="0.2"/>
    <row r="5478" ht="12.75" x14ac:dyDescent="0.2"/>
    <row r="5479" ht="12.75" x14ac:dyDescent="0.2"/>
    <row r="5480" ht="12.75" x14ac:dyDescent="0.2"/>
    <row r="5481" ht="12.75" x14ac:dyDescent="0.2"/>
    <row r="5482" ht="12.75" x14ac:dyDescent="0.2"/>
    <row r="5483" ht="12.75" x14ac:dyDescent="0.2"/>
    <row r="5484" ht="12.75" x14ac:dyDescent="0.2"/>
    <row r="5485" ht="12.75" x14ac:dyDescent="0.2"/>
    <row r="5486" ht="12.75" x14ac:dyDescent="0.2"/>
    <row r="5487" ht="12.75" x14ac:dyDescent="0.2"/>
    <row r="5488" ht="12.75" x14ac:dyDescent="0.2"/>
    <row r="5489" ht="12.75" x14ac:dyDescent="0.2"/>
    <row r="5490" ht="12.75" x14ac:dyDescent="0.2"/>
    <row r="5491" ht="12.75" x14ac:dyDescent="0.2"/>
    <row r="5492" ht="12.75" x14ac:dyDescent="0.2"/>
    <row r="5493" ht="12.75" x14ac:dyDescent="0.2"/>
    <row r="5494" ht="12.75" x14ac:dyDescent="0.2"/>
    <row r="5495" ht="12.75" x14ac:dyDescent="0.2"/>
    <row r="5496" ht="12.75" x14ac:dyDescent="0.2"/>
    <row r="5497" ht="12.75" x14ac:dyDescent="0.2"/>
    <row r="5498" ht="12.75" x14ac:dyDescent="0.2"/>
    <row r="5499" ht="12.75" x14ac:dyDescent="0.2"/>
    <row r="5500" ht="12.75" x14ac:dyDescent="0.2"/>
    <row r="5501" ht="12.75" x14ac:dyDescent="0.2"/>
    <row r="5502" ht="12.75" x14ac:dyDescent="0.2"/>
    <row r="5503" ht="12.75" x14ac:dyDescent="0.2"/>
    <row r="5504" ht="12.75" x14ac:dyDescent="0.2"/>
    <row r="5505" ht="12.75" x14ac:dyDescent="0.2"/>
    <row r="5506" ht="12.75" x14ac:dyDescent="0.2"/>
    <row r="5507" ht="12.75" x14ac:dyDescent="0.2"/>
    <row r="5508" ht="12.75" x14ac:dyDescent="0.2"/>
    <row r="5509" ht="12.75" x14ac:dyDescent="0.2"/>
    <row r="5510" ht="12.75" x14ac:dyDescent="0.2"/>
    <row r="5511" ht="12.75" x14ac:dyDescent="0.2"/>
    <row r="5512" ht="12.75" x14ac:dyDescent="0.2"/>
    <row r="5513" ht="12.75" x14ac:dyDescent="0.2"/>
    <row r="5514" ht="12.75" x14ac:dyDescent="0.2"/>
    <row r="5515" ht="12.75" x14ac:dyDescent="0.2"/>
    <row r="5516" ht="12.75" x14ac:dyDescent="0.2"/>
    <row r="5517" ht="12.75" x14ac:dyDescent="0.2"/>
    <row r="5518" ht="12.75" x14ac:dyDescent="0.2"/>
    <row r="5519" ht="12.75" x14ac:dyDescent="0.2"/>
    <row r="5520" ht="12.75" x14ac:dyDescent="0.2"/>
    <row r="5521" ht="12.75" x14ac:dyDescent="0.2"/>
    <row r="5522" ht="12.75" x14ac:dyDescent="0.2"/>
    <row r="5523" ht="12.75" x14ac:dyDescent="0.2"/>
    <row r="5524" ht="12.75" x14ac:dyDescent="0.2"/>
    <row r="5525" ht="12.75" x14ac:dyDescent="0.2"/>
    <row r="5526" ht="12.75" x14ac:dyDescent="0.2"/>
    <row r="5527" ht="12.75" x14ac:dyDescent="0.2"/>
    <row r="5528" ht="12.75" x14ac:dyDescent="0.2"/>
    <row r="5529" ht="12.75" x14ac:dyDescent="0.2"/>
    <row r="5530" ht="12.75" x14ac:dyDescent="0.2"/>
    <row r="5531" ht="12.75" x14ac:dyDescent="0.2"/>
    <row r="5532" ht="12.75" x14ac:dyDescent="0.2"/>
    <row r="5533" ht="12.75" x14ac:dyDescent="0.2"/>
    <row r="5534" ht="12.75" x14ac:dyDescent="0.2"/>
    <row r="5535" ht="12.75" x14ac:dyDescent="0.2"/>
    <row r="5536" ht="12.75" x14ac:dyDescent="0.2"/>
    <row r="5537" ht="12.75" x14ac:dyDescent="0.2"/>
    <row r="5538" ht="12.75" x14ac:dyDescent="0.2"/>
    <row r="5539" ht="12.75" x14ac:dyDescent="0.2"/>
    <row r="5540" ht="12.75" x14ac:dyDescent="0.2"/>
    <row r="5541" ht="12.75" x14ac:dyDescent="0.2"/>
    <row r="5542" ht="12.75" x14ac:dyDescent="0.2"/>
    <row r="5543" ht="12.75" x14ac:dyDescent="0.2"/>
    <row r="5544" ht="12.75" x14ac:dyDescent="0.2"/>
    <row r="5545" ht="12.75" x14ac:dyDescent="0.2"/>
    <row r="5546" ht="12.75" x14ac:dyDescent="0.2"/>
    <row r="5547" ht="12.75" x14ac:dyDescent="0.2"/>
    <row r="5548" ht="12.75" x14ac:dyDescent="0.2"/>
    <row r="5549" ht="12.75" x14ac:dyDescent="0.2"/>
    <row r="5550" ht="12.75" x14ac:dyDescent="0.2"/>
    <row r="5551" ht="12.75" x14ac:dyDescent="0.2"/>
    <row r="5552" ht="12.75" x14ac:dyDescent="0.2"/>
    <row r="5553" ht="12.75" x14ac:dyDescent="0.2"/>
    <row r="5554" ht="12.75" x14ac:dyDescent="0.2"/>
    <row r="5555" ht="12.75" x14ac:dyDescent="0.2"/>
    <row r="5556" ht="12.75" x14ac:dyDescent="0.2"/>
    <row r="5557" ht="12.75" x14ac:dyDescent="0.2"/>
    <row r="5558" ht="12.75" x14ac:dyDescent="0.2"/>
    <row r="5559" ht="12.75" x14ac:dyDescent="0.2"/>
    <row r="5560" ht="12.75" x14ac:dyDescent="0.2"/>
    <row r="5561" ht="12.75" x14ac:dyDescent="0.2"/>
    <row r="5562" ht="12.75" x14ac:dyDescent="0.2"/>
    <row r="5563" ht="12.75" x14ac:dyDescent="0.2"/>
    <row r="5564" ht="12.75" x14ac:dyDescent="0.2"/>
    <row r="5565" ht="12.75" x14ac:dyDescent="0.2"/>
    <row r="5566" ht="12.75" x14ac:dyDescent="0.2"/>
    <row r="5567" ht="12.75" x14ac:dyDescent="0.2"/>
    <row r="5568" ht="12.75" x14ac:dyDescent="0.2"/>
    <row r="5569" ht="12.75" x14ac:dyDescent="0.2"/>
    <row r="5570" ht="12.75" x14ac:dyDescent="0.2"/>
    <row r="5571" ht="12.75" x14ac:dyDescent="0.2"/>
    <row r="5572" ht="12.75" x14ac:dyDescent="0.2"/>
    <row r="5573" ht="12.75" x14ac:dyDescent="0.2"/>
    <row r="5574" ht="12.75" x14ac:dyDescent="0.2"/>
    <row r="5575" ht="12.75" x14ac:dyDescent="0.2"/>
    <row r="5576" ht="12.75" x14ac:dyDescent="0.2"/>
    <row r="5577" ht="12.75" x14ac:dyDescent="0.2"/>
    <row r="5578" ht="12.75" x14ac:dyDescent="0.2"/>
    <row r="5579" ht="12.75" x14ac:dyDescent="0.2"/>
    <row r="5580" ht="12.75" x14ac:dyDescent="0.2"/>
    <row r="5581" ht="12.75" x14ac:dyDescent="0.2"/>
    <row r="5582" ht="12.75" x14ac:dyDescent="0.2"/>
    <row r="5583" ht="12.75" x14ac:dyDescent="0.2"/>
    <row r="5584" ht="12.75" x14ac:dyDescent="0.2"/>
    <row r="5585" ht="12.75" x14ac:dyDescent="0.2"/>
    <row r="5586" ht="12.75" x14ac:dyDescent="0.2"/>
    <row r="5587" ht="12.75" x14ac:dyDescent="0.2"/>
    <row r="5588" ht="12.75" x14ac:dyDescent="0.2"/>
    <row r="5589" ht="12.75" x14ac:dyDescent="0.2"/>
    <row r="5590" ht="12.75" x14ac:dyDescent="0.2"/>
    <row r="5591" ht="12.75" x14ac:dyDescent="0.2"/>
    <row r="5592" ht="12.75" x14ac:dyDescent="0.2"/>
    <row r="5593" ht="12.75" x14ac:dyDescent="0.2"/>
    <row r="5594" ht="12.75" x14ac:dyDescent="0.2"/>
    <row r="5595" ht="12.75" x14ac:dyDescent="0.2"/>
    <row r="5596" ht="12.75" x14ac:dyDescent="0.2"/>
    <row r="5597" ht="12.75" x14ac:dyDescent="0.2"/>
    <row r="5598" ht="12.75" x14ac:dyDescent="0.2"/>
    <row r="5599" ht="12.75" x14ac:dyDescent="0.2"/>
    <row r="5600" ht="12.75" x14ac:dyDescent="0.2"/>
    <row r="5601" ht="12.75" x14ac:dyDescent="0.2"/>
    <row r="5602" ht="12.75" x14ac:dyDescent="0.2"/>
    <row r="5603" ht="12.75" x14ac:dyDescent="0.2"/>
    <row r="5604" ht="12.75" x14ac:dyDescent="0.2"/>
    <row r="5605" ht="12.75" x14ac:dyDescent="0.2"/>
    <row r="5606" ht="12.75" x14ac:dyDescent="0.2"/>
    <row r="5607" ht="12.75" x14ac:dyDescent="0.2"/>
    <row r="5608" ht="12.75" x14ac:dyDescent="0.2"/>
    <row r="5609" ht="12.75" x14ac:dyDescent="0.2"/>
    <row r="5610" ht="12.75" x14ac:dyDescent="0.2"/>
    <row r="5611" ht="12.75" x14ac:dyDescent="0.2"/>
    <row r="5612" ht="12.75" x14ac:dyDescent="0.2"/>
    <row r="5613" ht="12.75" x14ac:dyDescent="0.2"/>
    <row r="5614" ht="12.75" x14ac:dyDescent="0.2"/>
    <row r="5615" ht="12.75" x14ac:dyDescent="0.2"/>
    <row r="5616" ht="12.75" x14ac:dyDescent="0.2"/>
    <row r="5617" ht="12.75" x14ac:dyDescent="0.2"/>
    <row r="5618" ht="12.75" x14ac:dyDescent="0.2"/>
    <row r="5619" ht="12.75" x14ac:dyDescent="0.2"/>
    <row r="5620" ht="12.75" x14ac:dyDescent="0.2"/>
    <row r="5621" ht="12.75" x14ac:dyDescent="0.2"/>
    <row r="5622" ht="12.75" x14ac:dyDescent="0.2"/>
    <row r="5623" ht="12.75" x14ac:dyDescent="0.2"/>
    <row r="5624" ht="12.75" x14ac:dyDescent="0.2"/>
    <row r="5625" ht="12.75" x14ac:dyDescent="0.2"/>
    <row r="5626" ht="12.75" x14ac:dyDescent="0.2"/>
    <row r="5627" ht="12.75" x14ac:dyDescent="0.2"/>
    <row r="5628" ht="12.75" x14ac:dyDescent="0.2"/>
    <row r="5629" ht="12.75" x14ac:dyDescent="0.2"/>
    <row r="5630" ht="12.75" x14ac:dyDescent="0.2"/>
    <row r="5631" ht="12.75" x14ac:dyDescent="0.2"/>
    <row r="5632" ht="12.75" x14ac:dyDescent="0.2"/>
    <row r="5633" ht="12.75" x14ac:dyDescent="0.2"/>
    <row r="5634" ht="12.75" x14ac:dyDescent="0.2"/>
    <row r="5635" ht="12.75" x14ac:dyDescent="0.2"/>
    <row r="5636" ht="12.75" x14ac:dyDescent="0.2"/>
    <row r="5637" ht="12.75" x14ac:dyDescent="0.2"/>
    <row r="5638" ht="12.75" x14ac:dyDescent="0.2"/>
    <row r="5639" ht="12.75" x14ac:dyDescent="0.2"/>
    <row r="5640" ht="12.75" x14ac:dyDescent="0.2"/>
    <row r="5641" ht="12.75" x14ac:dyDescent="0.2"/>
    <row r="5642" ht="12.75" x14ac:dyDescent="0.2"/>
    <row r="5643" ht="12.75" x14ac:dyDescent="0.2"/>
    <row r="5644" ht="12.75" x14ac:dyDescent="0.2"/>
    <row r="5645" ht="12.75" x14ac:dyDescent="0.2"/>
    <row r="5646" ht="12.75" x14ac:dyDescent="0.2"/>
    <row r="5647" ht="12.75" x14ac:dyDescent="0.2"/>
    <row r="5648" ht="12.75" x14ac:dyDescent="0.2"/>
    <row r="5649" ht="12.75" x14ac:dyDescent="0.2"/>
    <row r="5650" ht="12.75" x14ac:dyDescent="0.2"/>
    <row r="5651" ht="12.75" x14ac:dyDescent="0.2"/>
    <row r="5652" ht="12.75" x14ac:dyDescent="0.2"/>
    <row r="5653" ht="12.75" x14ac:dyDescent="0.2"/>
    <row r="5654" ht="12.75" x14ac:dyDescent="0.2"/>
    <row r="5655" ht="12.75" x14ac:dyDescent="0.2"/>
    <row r="5656" ht="12.75" x14ac:dyDescent="0.2"/>
    <row r="5657" ht="12.75" x14ac:dyDescent="0.2"/>
    <row r="5658" ht="12.75" x14ac:dyDescent="0.2"/>
    <row r="5659" ht="12.75" x14ac:dyDescent="0.2"/>
    <row r="5660" ht="12.75" x14ac:dyDescent="0.2"/>
    <row r="5661" ht="12.75" x14ac:dyDescent="0.2"/>
    <row r="5662" ht="12.75" x14ac:dyDescent="0.2"/>
    <row r="5663" ht="12.75" x14ac:dyDescent="0.2"/>
    <row r="5664" ht="12.75" x14ac:dyDescent="0.2"/>
    <row r="5665" ht="12.75" x14ac:dyDescent="0.2"/>
    <row r="5666" ht="12.75" x14ac:dyDescent="0.2"/>
    <row r="5667" ht="12.75" x14ac:dyDescent="0.2"/>
    <row r="5668" ht="12.75" x14ac:dyDescent="0.2"/>
    <row r="5669" ht="12.75" x14ac:dyDescent="0.2"/>
    <row r="5670" ht="12.75" x14ac:dyDescent="0.2"/>
    <row r="5671" ht="12.75" x14ac:dyDescent="0.2"/>
    <row r="5672" ht="12.75" x14ac:dyDescent="0.2"/>
    <row r="5673" ht="12.75" x14ac:dyDescent="0.2"/>
    <row r="5674" ht="12.75" x14ac:dyDescent="0.2"/>
    <row r="5675" ht="12.75" x14ac:dyDescent="0.2"/>
    <row r="5676" ht="12.75" x14ac:dyDescent="0.2"/>
    <row r="5677" ht="12.75" x14ac:dyDescent="0.2"/>
    <row r="5678" ht="12.75" x14ac:dyDescent="0.2"/>
    <row r="5679" ht="12.75" x14ac:dyDescent="0.2"/>
    <row r="5680" ht="12.75" x14ac:dyDescent="0.2"/>
    <row r="5681" ht="12.75" x14ac:dyDescent="0.2"/>
    <row r="5682" ht="12.75" x14ac:dyDescent="0.2"/>
    <row r="5683" ht="12.75" x14ac:dyDescent="0.2"/>
    <row r="5684" ht="12.75" x14ac:dyDescent="0.2"/>
    <row r="5685" ht="12.75" x14ac:dyDescent="0.2"/>
    <row r="5686" ht="12.75" x14ac:dyDescent="0.2"/>
    <row r="5687" ht="12.75" x14ac:dyDescent="0.2"/>
    <row r="5688" ht="12.75" x14ac:dyDescent="0.2"/>
    <row r="5689" ht="12.75" x14ac:dyDescent="0.2"/>
    <row r="5690" ht="12.75" x14ac:dyDescent="0.2"/>
    <row r="5691" ht="12.75" x14ac:dyDescent="0.2"/>
    <row r="5692" ht="12.75" x14ac:dyDescent="0.2"/>
    <row r="5693" ht="12.75" x14ac:dyDescent="0.2"/>
    <row r="5694" ht="12.75" x14ac:dyDescent="0.2"/>
    <row r="5695" ht="12.75" x14ac:dyDescent="0.2"/>
    <row r="5696" ht="12.75" x14ac:dyDescent="0.2"/>
    <row r="5697" ht="12.75" x14ac:dyDescent="0.2"/>
    <row r="5698" ht="12.75" x14ac:dyDescent="0.2"/>
    <row r="5699" ht="12.75" x14ac:dyDescent="0.2"/>
    <row r="5700" ht="12.75" x14ac:dyDescent="0.2"/>
    <row r="5701" ht="12.75" x14ac:dyDescent="0.2"/>
    <row r="5702" ht="12.75" x14ac:dyDescent="0.2"/>
    <row r="5703" ht="12.75" x14ac:dyDescent="0.2"/>
    <row r="5704" ht="12.75" x14ac:dyDescent="0.2"/>
    <row r="5705" ht="12.75" x14ac:dyDescent="0.2"/>
    <row r="5706" ht="12.75" x14ac:dyDescent="0.2"/>
    <row r="5707" ht="12.75" x14ac:dyDescent="0.2"/>
    <row r="5708" ht="12.75" x14ac:dyDescent="0.2"/>
    <row r="5709" ht="12.75" x14ac:dyDescent="0.2"/>
    <row r="5710" ht="12.75" x14ac:dyDescent="0.2"/>
    <row r="5711" ht="12.75" x14ac:dyDescent="0.2"/>
    <row r="5712" ht="12.75" x14ac:dyDescent="0.2"/>
    <row r="5713" ht="12.75" x14ac:dyDescent="0.2"/>
    <row r="5714" ht="12.75" x14ac:dyDescent="0.2"/>
    <row r="5715" ht="12.75" x14ac:dyDescent="0.2"/>
    <row r="5716" ht="12.75" x14ac:dyDescent="0.2"/>
    <row r="5717" ht="12.75" x14ac:dyDescent="0.2"/>
    <row r="5718" ht="12.75" x14ac:dyDescent="0.2"/>
    <row r="5719" ht="12.75" x14ac:dyDescent="0.2"/>
    <row r="5720" ht="12.75" x14ac:dyDescent="0.2"/>
    <row r="5721" ht="12.75" x14ac:dyDescent="0.2"/>
    <row r="5722" ht="12.75" x14ac:dyDescent="0.2"/>
    <row r="5723" ht="12.75" x14ac:dyDescent="0.2"/>
    <row r="5724" ht="12.75" x14ac:dyDescent="0.2"/>
    <row r="5725" ht="12.75" x14ac:dyDescent="0.2"/>
    <row r="5726" ht="12.75" x14ac:dyDescent="0.2"/>
    <row r="5727" ht="12.75" x14ac:dyDescent="0.2"/>
    <row r="5728" ht="12.75" x14ac:dyDescent="0.2"/>
    <row r="5729" ht="12.75" x14ac:dyDescent="0.2"/>
    <row r="5730" ht="12.75" x14ac:dyDescent="0.2"/>
    <row r="5731" ht="12.75" x14ac:dyDescent="0.2"/>
    <row r="5732" ht="12.75" x14ac:dyDescent="0.2"/>
    <row r="5733" ht="12.75" x14ac:dyDescent="0.2"/>
    <row r="5734" ht="12.75" x14ac:dyDescent="0.2"/>
    <row r="5735" ht="12.75" x14ac:dyDescent="0.2"/>
    <row r="5736" ht="12.75" x14ac:dyDescent="0.2"/>
    <row r="5737" ht="12.75" x14ac:dyDescent="0.2"/>
    <row r="5738" ht="12.75" x14ac:dyDescent="0.2"/>
    <row r="5739" ht="12.75" x14ac:dyDescent="0.2"/>
    <row r="5740" ht="12.75" x14ac:dyDescent="0.2"/>
    <row r="5741" ht="12.75" x14ac:dyDescent="0.2"/>
    <row r="5742" ht="12.75" x14ac:dyDescent="0.2"/>
    <row r="5743" ht="12.75" x14ac:dyDescent="0.2"/>
    <row r="5744" ht="12.75" x14ac:dyDescent="0.2"/>
    <row r="5745" ht="12.75" x14ac:dyDescent="0.2"/>
    <row r="5746" ht="12.75" x14ac:dyDescent="0.2"/>
    <row r="5747" ht="12.75" x14ac:dyDescent="0.2"/>
    <row r="5748" ht="12.75" x14ac:dyDescent="0.2"/>
    <row r="5749" ht="12.75" x14ac:dyDescent="0.2"/>
    <row r="5750" ht="12.75" x14ac:dyDescent="0.2"/>
    <row r="5751" ht="12.75" x14ac:dyDescent="0.2"/>
    <row r="5752" ht="12.75" x14ac:dyDescent="0.2"/>
    <row r="5753" ht="12.75" x14ac:dyDescent="0.2"/>
    <row r="5754" ht="12.75" x14ac:dyDescent="0.2"/>
    <row r="5755" ht="12.75" x14ac:dyDescent="0.2"/>
    <row r="5756" ht="12.75" x14ac:dyDescent="0.2"/>
    <row r="5757" ht="12.75" x14ac:dyDescent="0.2"/>
    <row r="5758" ht="12.75" x14ac:dyDescent="0.2"/>
    <row r="5759" ht="12.75" x14ac:dyDescent="0.2"/>
    <row r="5760" ht="12.75" x14ac:dyDescent="0.2"/>
    <row r="5761" ht="12.75" x14ac:dyDescent="0.2"/>
    <row r="5762" ht="12.75" x14ac:dyDescent="0.2"/>
    <row r="5763" ht="12.75" x14ac:dyDescent="0.2"/>
    <row r="5764" ht="12.75" x14ac:dyDescent="0.2"/>
    <row r="5765" ht="12.75" x14ac:dyDescent="0.2"/>
    <row r="5766" ht="12.75" x14ac:dyDescent="0.2"/>
    <row r="5767" ht="12.75" x14ac:dyDescent="0.2"/>
    <row r="5768" ht="12.75" x14ac:dyDescent="0.2"/>
    <row r="5769" ht="12.75" x14ac:dyDescent="0.2"/>
    <row r="5770" ht="12.75" x14ac:dyDescent="0.2"/>
    <row r="5771" ht="12.75" x14ac:dyDescent="0.2"/>
    <row r="5772" ht="12.75" x14ac:dyDescent="0.2"/>
    <row r="5773" ht="12.75" x14ac:dyDescent="0.2"/>
    <row r="5774" ht="12.75" x14ac:dyDescent="0.2"/>
    <row r="5775" ht="12.75" x14ac:dyDescent="0.2"/>
    <row r="5776" ht="12.75" x14ac:dyDescent="0.2"/>
    <row r="5777" ht="12.75" x14ac:dyDescent="0.2"/>
    <row r="5778" ht="12.75" x14ac:dyDescent="0.2"/>
    <row r="5779" ht="12.75" x14ac:dyDescent="0.2"/>
    <row r="5780" ht="12.75" x14ac:dyDescent="0.2"/>
    <row r="5781" ht="12.75" x14ac:dyDescent="0.2"/>
    <row r="5782" ht="12.75" x14ac:dyDescent="0.2"/>
    <row r="5783" ht="12.75" x14ac:dyDescent="0.2"/>
    <row r="5784" ht="12.75" x14ac:dyDescent="0.2"/>
    <row r="5785" ht="12.75" x14ac:dyDescent="0.2"/>
    <row r="5786" ht="12.75" x14ac:dyDescent="0.2"/>
    <row r="5787" ht="12.75" x14ac:dyDescent="0.2"/>
    <row r="5788" ht="12.75" x14ac:dyDescent="0.2"/>
    <row r="5789" ht="12.75" x14ac:dyDescent="0.2"/>
    <row r="5790" ht="12.75" x14ac:dyDescent="0.2"/>
    <row r="5791" ht="12.75" x14ac:dyDescent="0.2"/>
    <row r="5792" ht="12.75" x14ac:dyDescent="0.2"/>
    <row r="5793" ht="12.75" x14ac:dyDescent="0.2"/>
    <row r="5794" ht="12.75" x14ac:dyDescent="0.2"/>
    <row r="5795" ht="12.75" x14ac:dyDescent="0.2"/>
    <row r="5796" ht="12.75" x14ac:dyDescent="0.2"/>
    <row r="5797" ht="12.75" x14ac:dyDescent="0.2"/>
    <row r="5798" ht="12.75" x14ac:dyDescent="0.2"/>
    <row r="5799" ht="12.75" x14ac:dyDescent="0.2"/>
    <row r="5800" ht="12.75" x14ac:dyDescent="0.2"/>
    <row r="5801" ht="12.75" x14ac:dyDescent="0.2"/>
    <row r="5802" ht="12.75" x14ac:dyDescent="0.2"/>
    <row r="5803" ht="12.75" x14ac:dyDescent="0.2"/>
    <row r="5804" ht="12.75" x14ac:dyDescent="0.2"/>
    <row r="5805" ht="12.75" x14ac:dyDescent="0.2"/>
    <row r="5806" ht="12.75" x14ac:dyDescent="0.2"/>
    <row r="5807" ht="12.75" x14ac:dyDescent="0.2"/>
    <row r="5808" ht="12.75" x14ac:dyDescent="0.2"/>
    <row r="5809" ht="12.75" x14ac:dyDescent="0.2"/>
    <row r="5810" ht="12.75" x14ac:dyDescent="0.2"/>
    <row r="5811" ht="12.75" x14ac:dyDescent="0.2"/>
    <row r="5812" ht="12.75" x14ac:dyDescent="0.2"/>
    <row r="5813" ht="12.75" x14ac:dyDescent="0.2"/>
    <row r="5814" ht="12.75" x14ac:dyDescent="0.2"/>
    <row r="5815" ht="12.75" x14ac:dyDescent="0.2"/>
    <row r="5816" ht="12.75" x14ac:dyDescent="0.2"/>
    <row r="5817" ht="12.75" x14ac:dyDescent="0.2"/>
    <row r="5818" ht="12.75" x14ac:dyDescent="0.2"/>
    <row r="5819" ht="12.75" x14ac:dyDescent="0.2"/>
    <row r="5820" ht="12.75" x14ac:dyDescent="0.2"/>
    <row r="5821" ht="12.75" x14ac:dyDescent="0.2"/>
    <row r="5822" ht="12.75" x14ac:dyDescent="0.2"/>
    <row r="5823" ht="12.75" x14ac:dyDescent="0.2"/>
    <row r="5824" ht="12.75" x14ac:dyDescent="0.2"/>
    <row r="5825" ht="12.75" x14ac:dyDescent="0.2"/>
    <row r="5826" ht="12.75" x14ac:dyDescent="0.2"/>
    <row r="5827" ht="12.75" x14ac:dyDescent="0.2"/>
    <row r="5828" ht="12.75" x14ac:dyDescent="0.2"/>
    <row r="5829" ht="12.75" x14ac:dyDescent="0.2"/>
    <row r="5830" ht="12.75" x14ac:dyDescent="0.2"/>
    <row r="5831" ht="12.75" x14ac:dyDescent="0.2"/>
    <row r="5832" ht="12.75" x14ac:dyDescent="0.2"/>
    <row r="5833" ht="12.75" x14ac:dyDescent="0.2"/>
    <row r="5834" ht="12.75" x14ac:dyDescent="0.2"/>
    <row r="5835" ht="12.75" x14ac:dyDescent="0.2"/>
    <row r="5836" ht="12.75" x14ac:dyDescent="0.2"/>
    <row r="5837" ht="12.75" x14ac:dyDescent="0.2"/>
    <row r="5838" ht="12.75" x14ac:dyDescent="0.2"/>
    <row r="5839" ht="12.75" x14ac:dyDescent="0.2"/>
    <row r="5840" ht="12.75" x14ac:dyDescent="0.2"/>
    <row r="5841" ht="12.75" x14ac:dyDescent="0.2"/>
    <row r="5842" ht="12.75" x14ac:dyDescent="0.2"/>
    <row r="5843" ht="12.75" x14ac:dyDescent="0.2"/>
    <row r="5844" ht="12.75" x14ac:dyDescent="0.2"/>
    <row r="5845" ht="12.75" x14ac:dyDescent="0.2"/>
    <row r="5846" ht="12.75" x14ac:dyDescent="0.2"/>
    <row r="5847" ht="12.75" x14ac:dyDescent="0.2"/>
    <row r="5848" ht="12.75" x14ac:dyDescent="0.2"/>
    <row r="5849" ht="12.75" x14ac:dyDescent="0.2"/>
    <row r="5850" ht="12.75" x14ac:dyDescent="0.2"/>
    <row r="5851" ht="12.75" x14ac:dyDescent="0.2"/>
    <row r="5852" ht="12.75" x14ac:dyDescent="0.2"/>
    <row r="5853" ht="12.75" x14ac:dyDescent="0.2"/>
    <row r="5854" ht="12.75" x14ac:dyDescent="0.2"/>
    <row r="5855" ht="12.75" x14ac:dyDescent="0.2"/>
    <row r="5856" ht="12.75" x14ac:dyDescent="0.2"/>
    <row r="5857" ht="12.75" x14ac:dyDescent="0.2"/>
    <row r="5858" ht="12.75" x14ac:dyDescent="0.2"/>
    <row r="5859" ht="12.75" x14ac:dyDescent="0.2"/>
    <row r="5860" ht="12.75" x14ac:dyDescent="0.2"/>
    <row r="5861" ht="12.75" x14ac:dyDescent="0.2"/>
    <row r="5862" ht="12.75" x14ac:dyDescent="0.2"/>
    <row r="5863" ht="12.75" x14ac:dyDescent="0.2"/>
    <row r="5864" ht="12.75" x14ac:dyDescent="0.2"/>
    <row r="5865" ht="12.75" x14ac:dyDescent="0.2"/>
    <row r="5866" ht="12.75" x14ac:dyDescent="0.2"/>
    <row r="5867" ht="12.75" x14ac:dyDescent="0.2"/>
    <row r="5868" ht="12.75" x14ac:dyDescent="0.2"/>
    <row r="5869" ht="12.75" x14ac:dyDescent="0.2"/>
    <row r="5870" ht="12.75" x14ac:dyDescent="0.2"/>
    <row r="5871" ht="12.75" x14ac:dyDescent="0.2"/>
    <row r="5872" ht="12.75" x14ac:dyDescent="0.2"/>
    <row r="5873" ht="12.75" x14ac:dyDescent="0.2"/>
    <row r="5874" ht="12.75" x14ac:dyDescent="0.2"/>
    <row r="5875" ht="12.75" x14ac:dyDescent="0.2"/>
    <row r="5876" ht="12.75" x14ac:dyDescent="0.2"/>
    <row r="5877" ht="12.75" x14ac:dyDescent="0.2"/>
    <row r="5878" ht="12.75" x14ac:dyDescent="0.2"/>
    <row r="5879" ht="12.75" x14ac:dyDescent="0.2"/>
    <row r="5880" ht="12.75" x14ac:dyDescent="0.2"/>
    <row r="5881" ht="12.75" x14ac:dyDescent="0.2"/>
    <row r="5882" ht="12.75" x14ac:dyDescent="0.2"/>
    <row r="5883" ht="12.75" x14ac:dyDescent="0.2"/>
    <row r="5884" ht="12.75" x14ac:dyDescent="0.2"/>
    <row r="5885" ht="12.75" x14ac:dyDescent="0.2"/>
    <row r="5886" ht="12.75" x14ac:dyDescent="0.2"/>
    <row r="5887" ht="12.75" x14ac:dyDescent="0.2"/>
    <row r="5888" ht="12.75" x14ac:dyDescent="0.2"/>
    <row r="5889" ht="12.75" x14ac:dyDescent="0.2"/>
    <row r="5890" ht="12.75" x14ac:dyDescent="0.2"/>
    <row r="5891" ht="12.75" x14ac:dyDescent="0.2"/>
    <row r="5892" ht="12.75" x14ac:dyDescent="0.2"/>
    <row r="5893" ht="12.75" x14ac:dyDescent="0.2"/>
    <row r="5894" ht="12.75" x14ac:dyDescent="0.2"/>
    <row r="5895" ht="12.75" x14ac:dyDescent="0.2"/>
    <row r="5896" ht="12.75" x14ac:dyDescent="0.2"/>
    <row r="5897" ht="12.75" x14ac:dyDescent="0.2"/>
    <row r="5898" ht="12.75" x14ac:dyDescent="0.2"/>
    <row r="5899" ht="12.75" x14ac:dyDescent="0.2"/>
    <row r="5900" ht="12.75" x14ac:dyDescent="0.2"/>
    <row r="5901" ht="12.75" x14ac:dyDescent="0.2"/>
    <row r="5902" ht="12.75" x14ac:dyDescent="0.2"/>
    <row r="5903" ht="12.75" x14ac:dyDescent="0.2"/>
    <row r="5904" ht="12.75" x14ac:dyDescent="0.2"/>
    <row r="5905" ht="12.75" x14ac:dyDescent="0.2"/>
    <row r="5906" ht="12.75" x14ac:dyDescent="0.2"/>
    <row r="5907" ht="12.75" x14ac:dyDescent="0.2"/>
    <row r="5908" ht="12.75" x14ac:dyDescent="0.2"/>
    <row r="5909" ht="12.75" x14ac:dyDescent="0.2"/>
    <row r="5910" ht="12.75" x14ac:dyDescent="0.2"/>
    <row r="5911" ht="12.75" x14ac:dyDescent="0.2"/>
    <row r="5912" ht="12.75" x14ac:dyDescent="0.2"/>
    <row r="5913" ht="12.75" x14ac:dyDescent="0.2"/>
    <row r="5914" ht="12.75" x14ac:dyDescent="0.2"/>
    <row r="5915" ht="12.75" x14ac:dyDescent="0.2"/>
    <row r="5916" ht="12.75" x14ac:dyDescent="0.2"/>
    <row r="5917" ht="12.75" x14ac:dyDescent="0.2"/>
    <row r="5918" ht="12.75" x14ac:dyDescent="0.2"/>
    <row r="5919" ht="12.75" x14ac:dyDescent="0.2"/>
    <row r="5920" ht="12.75" x14ac:dyDescent="0.2"/>
    <row r="5921" ht="12.75" x14ac:dyDescent="0.2"/>
    <row r="5922" ht="12.75" x14ac:dyDescent="0.2"/>
    <row r="5923" ht="12.75" x14ac:dyDescent="0.2"/>
    <row r="5924" ht="12.75" x14ac:dyDescent="0.2"/>
    <row r="5925" ht="12.75" x14ac:dyDescent="0.2"/>
    <row r="5926" ht="12.75" x14ac:dyDescent="0.2"/>
    <row r="5927" ht="12.75" x14ac:dyDescent="0.2"/>
    <row r="5928" ht="12.75" x14ac:dyDescent="0.2"/>
    <row r="5929" ht="12.75" x14ac:dyDescent="0.2"/>
    <row r="5930" ht="12.75" x14ac:dyDescent="0.2"/>
    <row r="5931" ht="12.75" x14ac:dyDescent="0.2"/>
    <row r="5932" ht="12.75" x14ac:dyDescent="0.2"/>
    <row r="5933" ht="12.75" x14ac:dyDescent="0.2"/>
    <row r="5934" ht="12.75" x14ac:dyDescent="0.2"/>
    <row r="5935" ht="12.75" x14ac:dyDescent="0.2"/>
    <row r="5936" ht="12.75" x14ac:dyDescent="0.2"/>
    <row r="5937" ht="12.75" x14ac:dyDescent="0.2"/>
    <row r="5938" ht="12.75" x14ac:dyDescent="0.2"/>
    <row r="5939" ht="12.75" x14ac:dyDescent="0.2"/>
    <row r="5940" ht="12.75" x14ac:dyDescent="0.2"/>
    <row r="5941" ht="12.75" x14ac:dyDescent="0.2"/>
    <row r="5942" ht="12.75" x14ac:dyDescent="0.2"/>
    <row r="5943" ht="12.75" x14ac:dyDescent="0.2"/>
    <row r="5944" ht="12.75" x14ac:dyDescent="0.2"/>
    <row r="5945" ht="12.75" x14ac:dyDescent="0.2"/>
    <row r="5946" ht="12.75" x14ac:dyDescent="0.2"/>
    <row r="5947" ht="12.75" x14ac:dyDescent="0.2"/>
    <row r="5948" ht="12.75" x14ac:dyDescent="0.2"/>
    <row r="5949" ht="12.75" x14ac:dyDescent="0.2"/>
    <row r="5950" ht="12.75" x14ac:dyDescent="0.2"/>
    <row r="5951" ht="12.75" x14ac:dyDescent="0.2"/>
    <row r="5952" ht="12.75" x14ac:dyDescent="0.2"/>
    <row r="5953" ht="12.75" x14ac:dyDescent="0.2"/>
    <row r="5954" ht="12.75" x14ac:dyDescent="0.2"/>
    <row r="5955" ht="12.75" x14ac:dyDescent="0.2"/>
    <row r="5956" ht="12.75" x14ac:dyDescent="0.2"/>
    <row r="5957" ht="12.75" x14ac:dyDescent="0.2"/>
    <row r="5958" ht="12.75" x14ac:dyDescent="0.2"/>
    <row r="5959" ht="12.75" x14ac:dyDescent="0.2"/>
    <row r="5960" ht="12.75" x14ac:dyDescent="0.2"/>
    <row r="5961" ht="12.75" x14ac:dyDescent="0.2"/>
    <row r="5962" ht="12.75" x14ac:dyDescent="0.2"/>
    <row r="5963" ht="12.75" x14ac:dyDescent="0.2"/>
    <row r="5964" ht="12.75" x14ac:dyDescent="0.2"/>
    <row r="5965" ht="12.75" x14ac:dyDescent="0.2"/>
    <row r="5966" ht="12.75" x14ac:dyDescent="0.2"/>
    <row r="5967" ht="12.75" x14ac:dyDescent="0.2"/>
    <row r="5968" ht="12.75" x14ac:dyDescent="0.2"/>
    <row r="5969" ht="12.75" x14ac:dyDescent="0.2"/>
    <row r="5970" ht="12.75" x14ac:dyDescent="0.2"/>
    <row r="5971" ht="12.75" x14ac:dyDescent="0.2"/>
    <row r="5972" ht="12.75" x14ac:dyDescent="0.2"/>
    <row r="5973" ht="12.75" x14ac:dyDescent="0.2"/>
    <row r="5974" ht="12.75" x14ac:dyDescent="0.2"/>
    <row r="5975" ht="12.75" x14ac:dyDescent="0.2"/>
    <row r="5976" ht="12.75" x14ac:dyDescent="0.2"/>
    <row r="5977" ht="12.75" x14ac:dyDescent="0.2"/>
    <row r="5978" ht="12.75" x14ac:dyDescent="0.2"/>
    <row r="5979" ht="12.75" x14ac:dyDescent="0.2"/>
    <row r="5980" ht="12.75" x14ac:dyDescent="0.2"/>
    <row r="5981" ht="12.75" x14ac:dyDescent="0.2"/>
    <row r="5982" ht="12.75" x14ac:dyDescent="0.2"/>
    <row r="5983" ht="12.75" x14ac:dyDescent="0.2"/>
    <row r="5984" ht="12.75" x14ac:dyDescent="0.2"/>
    <row r="5985" ht="12.75" x14ac:dyDescent="0.2"/>
    <row r="5986" ht="12.75" x14ac:dyDescent="0.2"/>
    <row r="5987" ht="12.75" x14ac:dyDescent="0.2"/>
    <row r="5988" ht="12.75" x14ac:dyDescent="0.2"/>
    <row r="5989" ht="12.75" x14ac:dyDescent="0.2"/>
    <row r="5990" ht="12.75" x14ac:dyDescent="0.2"/>
    <row r="5991" ht="12.75" x14ac:dyDescent="0.2"/>
    <row r="5992" ht="12.75" x14ac:dyDescent="0.2"/>
    <row r="5993" ht="12.75" x14ac:dyDescent="0.2"/>
    <row r="5994" ht="12.75" x14ac:dyDescent="0.2"/>
    <row r="5995" ht="12.75" x14ac:dyDescent="0.2"/>
    <row r="5996" ht="12.75" x14ac:dyDescent="0.2"/>
    <row r="5997" ht="12.75" x14ac:dyDescent="0.2"/>
    <row r="5998" ht="12.75" x14ac:dyDescent="0.2"/>
    <row r="5999" ht="12.75" x14ac:dyDescent="0.2"/>
    <row r="6000" ht="12.75" x14ac:dyDescent="0.2"/>
    <row r="6001" ht="12.75" x14ac:dyDescent="0.2"/>
    <row r="6002" ht="12.75" x14ac:dyDescent="0.2"/>
    <row r="6003" ht="12.75" x14ac:dyDescent="0.2"/>
    <row r="6004" ht="12.75" x14ac:dyDescent="0.2"/>
    <row r="6005" ht="12.75" x14ac:dyDescent="0.2"/>
    <row r="6006" ht="12.75" x14ac:dyDescent="0.2"/>
    <row r="6007" ht="12.75" x14ac:dyDescent="0.2"/>
    <row r="6008" ht="12.75" x14ac:dyDescent="0.2"/>
    <row r="6009" ht="12.75" x14ac:dyDescent="0.2"/>
    <row r="6010" ht="12.75" x14ac:dyDescent="0.2"/>
    <row r="6011" ht="12.75" x14ac:dyDescent="0.2"/>
    <row r="6012" ht="12.75" x14ac:dyDescent="0.2"/>
    <row r="6013" ht="12.75" x14ac:dyDescent="0.2"/>
    <row r="6014" ht="12.75" x14ac:dyDescent="0.2"/>
    <row r="6015" ht="12.75" x14ac:dyDescent="0.2"/>
    <row r="6016" ht="12.75" x14ac:dyDescent="0.2"/>
    <row r="6017" ht="12.75" x14ac:dyDescent="0.2"/>
    <row r="6018" ht="12.75" x14ac:dyDescent="0.2"/>
    <row r="6019" ht="12.75" x14ac:dyDescent="0.2"/>
    <row r="6020" ht="12.75" x14ac:dyDescent="0.2"/>
    <row r="6021" ht="12.75" x14ac:dyDescent="0.2"/>
    <row r="6022" ht="12.75" x14ac:dyDescent="0.2"/>
    <row r="6023" ht="12.75" x14ac:dyDescent="0.2"/>
    <row r="6024" ht="12.75" x14ac:dyDescent="0.2"/>
    <row r="6025" ht="12.75" x14ac:dyDescent="0.2"/>
    <row r="6026" ht="12.75" x14ac:dyDescent="0.2"/>
    <row r="6027" ht="12.75" x14ac:dyDescent="0.2"/>
    <row r="6028" ht="12.75" x14ac:dyDescent="0.2"/>
    <row r="6029" ht="12.75" x14ac:dyDescent="0.2"/>
    <row r="6030" ht="12.75" x14ac:dyDescent="0.2"/>
    <row r="6031" ht="12.75" x14ac:dyDescent="0.2"/>
    <row r="6032" ht="12.75" x14ac:dyDescent="0.2"/>
    <row r="6033" ht="12.75" x14ac:dyDescent="0.2"/>
    <row r="6034" ht="12.75" x14ac:dyDescent="0.2"/>
    <row r="6035" ht="12.75" x14ac:dyDescent="0.2"/>
    <row r="6036" ht="12.75" x14ac:dyDescent="0.2"/>
    <row r="6037" ht="12.75" x14ac:dyDescent="0.2"/>
    <row r="6038" ht="12.75" x14ac:dyDescent="0.2"/>
    <row r="6039" ht="12.75" x14ac:dyDescent="0.2"/>
    <row r="6040" ht="12.75" x14ac:dyDescent="0.2"/>
    <row r="6041" ht="12.75" x14ac:dyDescent="0.2"/>
    <row r="6042" ht="12.75" x14ac:dyDescent="0.2"/>
    <row r="6043" ht="12.75" x14ac:dyDescent="0.2"/>
    <row r="6044" ht="12.75" x14ac:dyDescent="0.2"/>
    <row r="6045" ht="12.75" x14ac:dyDescent="0.2"/>
    <row r="6046" ht="12.75" x14ac:dyDescent="0.2"/>
    <row r="6047" ht="12.75" x14ac:dyDescent="0.2"/>
    <row r="6048" ht="12.75" x14ac:dyDescent="0.2"/>
    <row r="6049" ht="12.75" x14ac:dyDescent="0.2"/>
    <row r="6050" ht="12.75" x14ac:dyDescent="0.2"/>
    <row r="6051" ht="12.75" x14ac:dyDescent="0.2"/>
    <row r="6052" ht="12.75" x14ac:dyDescent="0.2"/>
    <row r="6053" ht="12.75" x14ac:dyDescent="0.2"/>
    <row r="6054" ht="12.75" x14ac:dyDescent="0.2"/>
    <row r="6055" ht="12.75" x14ac:dyDescent="0.2"/>
    <row r="6056" ht="12.75" x14ac:dyDescent="0.2"/>
    <row r="6057" ht="12.75" x14ac:dyDescent="0.2"/>
    <row r="6058" ht="12.75" x14ac:dyDescent="0.2"/>
    <row r="6059" ht="12.75" x14ac:dyDescent="0.2"/>
    <row r="6060" ht="12.75" x14ac:dyDescent="0.2"/>
    <row r="6061" ht="12.75" x14ac:dyDescent="0.2"/>
    <row r="6062" ht="12.75" x14ac:dyDescent="0.2"/>
    <row r="6063" ht="12.75" x14ac:dyDescent="0.2"/>
    <row r="6064" ht="12.75" x14ac:dyDescent="0.2"/>
    <row r="6065" ht="12.75" x14ac:dyDescent="0.2"/>
    <row r="6066" ht="12.75" x14ac:dyDescent="0.2"/>
    <row r="6067" ht="12.75" x14ac:dyDescent="0.2"/>
    <row r="6068" ht="12.75" x14ac:dyDescent="0.2"/>
    <row r="6069" ht="12.75" x14ac:dyDescent="0.2"/>
    <row r="6070" ht="12.75" x14ac:dyDescent="0.2"/>
    <row r="6071" ht="12.75" x14ac:dyDescent="0.2"/>
    <row r="6072" ht="12.75" x14ac:dyDescent="0.2"/>
    <row r="6073" ht="12.75" x14ac:dyDescent="0.2"/>
    <row r="6074" ht="12.75" x14ac:dyDescent="0.2"/>
    <row r="6075" ht="12.75" x14ac:dyDescent="0.2"/>
    <row r="6076" ht="12.75" x14ac:dyDescent="0.2"/>
    <row r="6077" ht="12.75" x14ac:dyDescent="0.2"/>
    <row r="6078" ht="12.75" x14ac:dyDescent="0.2"/>
    <row r="6079" ht="12.75" x14ac:dyDescent="0.2"/>
    <row r="6080" ht="12.75" x14ac:dyDescent="0.2"/>
    <row r="6081" ht="12.75" x14ac:dyDescent="0.2"/>
    <row r="6082" ht="12.75" x14ac:dyDescent="0.2"/>
    <row r="6083" ht="12.75" x14ac:dyDescent="0.2"/>
    <row r="6084" ht="12.75" x14ac:dyDescent="0.2"/>
    <row r="6085" ht="12.75" x14ac:dyDescent="0.2"/>
    <row r="6086" ht="12.75" x14ac:dyDescent="0.2"/>
    <row r="6087" ht="12.75" x14ac:dyDescent="0.2"/>
    <row r="6088" ht="12.75" x14ac:dyDescent="0.2"/>
    <row r="6089" ht="12.75" x14ac:dyDescent="0.2"/>
    <row r="6090" ht="12.75" x14ac:dyDescent="0.2"/>
    <row r="6091" ht="12.75" x14ac:dyDescent="0.2"/>
    <row r="6092" ht="12.75" x14ac:dyDescent="0.2"/>
    <row r="6093" ht="12.75" x14ac:dyDescent="0.2"/>
    <row r="6094" ht="12.75" x14ac:dyDescent="0.2"/>
    <row r="6095" ht="12.75" x14ac:dyDescent="0.2"/>
    <row r="6096" ht="12.75" x14ac:dyDescent="0.2"/>
    <row r="6097" ht="12.75" x14ac:dyDescent="0.2"/>
    <row r="6098" ht="12.75" x14ac:dyDescent="0.2"/>
    <row r="6099" ht="12.75" x14ac:dyDescent="0.2"/>
    <row r="6100" ht="12.75" x14ac:dyDescent="0.2"/>
    <row r="6101" ht="12.75" x14ac:dyDescent="0.2"/>
    <row r="6102" ht="12.75" x14ac:dyDescent="0.2"/>
    <row r="6103" ht="12.75" x14ac:dyDescent="0.2"/>
    <row r="6104" ht="12.75" x14ac:dyDescent="0.2"/>
    <row r="6105" ht="12.75" x14ac:dyDescent="0.2"/>
    <row r="6106" ht="12.75" x14ac:dyDescent="0.2"/>
    <row r="6107" ht="12.75" x14ac:dyDescent="0.2"/>
    <row r="6108" ht="12.75" x14ac:dyDescent="0.2"/>
    <row r="6109" ht="12.75" x14ac:dyDescent="0.2"/>
    <row r="6110" ht="12.75" x14ac:dyDescent="0.2"/>
    <row r="6111" ht="12.75" x14ac:dyDescent="0.2"/>
    <row r="6112" ht="12.75" x14ac:dyDescent="0.2"/>
    <row r="6113" ht="12.75" x14ac:dyDescent="0.2"/>
    <row r="6114" ht="12.75" x14ac:dyDescent="0.2"/>
    <row r="6115" ht="12.75" x14ac:dyDescent="0.2"/>
    <row r="6116" ht="12.75" x14ac:dyDescent="0.2"/>
    <row r="6117" ht="12.75" x14ac:dyDescent="0.2"/>
    <row r="6118" ht="12.75" x14ac:dyDescent="0.2"/>
    <row r="6119" ht="12.75" x14ac:dyDescent="0.2"/>
    <row r="6120" ht="12.75" x14ac:dyDescent="0.2"/>
    <row r="6121" ht="12.75" x14ac:dyDescent="0.2"/>
    <row r="6122" ht="12.75" x14ac:dyDescent="0.2"/>
    <row r="6123" ht="12.75" x14ac:dyDescent="0.2"/>
    <row r="6124" ht="12.75" x14ac:dyDescent="0.2"/>
    <row r="6125" ht="12.75" x14ac:dyDescent="0.2"/>
    <row r="6126" ht="12.75" x14ac:dyDescent="0.2"/>
    <row r="6127" ht="12.75" x14ac:dyDescent="0.2"/>
    <row r="6128" ht="12.75" x14ac:dyDescent="0.2"/>
    <row r="6129" ht="12.75" x14ac:dyDescent="0.2"/>
    <row r="6130" ht="12.75" x14ac:dyDescent="0.2"/>
    <row r="6131" ht="12.75" x14ac:dyDescent="0.2"/>
    <row r="6132" ht="12.75" x14ac:dyDescent="0.2"/>
    <row r="6133" ht="12.75" x14ac:dyDescent="0.2"/>
    <row r="6134" ht="12.75" x14ac:dyDescent="0.2"/>
    <row r="6135" ht="12.75" x14ac:dyDescent="0.2"/>
    <row r="6136" ht="12.75" x14ac:dyDescent="0.2"/>
    <row r="6137" ht="12.75" x14ac:dyDescent="0.2"/>
    <row r="6138" ht="12.75" x14ac:dyDescent="0.2"/>
    <row r="6139" ht="12.75" x14ac:dyDescent="0.2"/>
    <row r="6140" ht="12.75" x14ac:dyDescent="0.2"/>
    <row r="6141" ht="12.75" x14ac:dyDescent="0.2"/>
    <row r="6142" ht="12.75" x14ac:dyDescent="0.2"/>
    <row r="6143" ht="12.75" x14ac:dyDescent="0.2"/>
    <row r="6144" ht="12.75" x14ac:dyDescent="0.2"/>
    <row r="6145" ht="12.75" x14ac:dyDescent="0.2"/>
    <row r="6146" ht="12.75" x14ac:dyDescent="0.2"/>
    <row r="6147" ht="12.75" x14ac:dyDescent="0.2"/>
    <row r="6148" ht="12.75" x14ac:dyDescent="0.2"/>
    <row r="6149" ht="12.75" x14ac:dyDescent="0.2"/>
    <row r="6150" ht="12.75" x14ac:dyDescent="0.2"/>
    <row r="6151" ht="12.75" x14ac:dyDescent="0.2"/>
    <row r="6152" ht="12.75" x14ac:dyDescent="0.2"/>
    <row r="6153" ht="12.75" x14ac:dyDescent="0.2"/>
    <row r="6154" ht="12.75" x14ac:dyDescent="0.2"/>
    <row r="6155" ht="12.75" x14ac:dyDescent="0.2"/>
    <row r="6156" ht="12.75" x14ac:dyDescent="0.2"/>
    <row r="6157" ht="12.75" x14ac:dyDescent="0.2"/>
    <row r="6158" ht="12.75" x14ac:dyDescent="0.2"/>
    <row r="6159" ht="12.75" x14ac:dyDescent="0.2"/>
    <row r="6160" ht="12.75" x14ac:dyDescent="0.2"/>
    <row r="6161" ht="12.75" x14ac:dyDescent="0.2"/>
    <row r="6162" ht="12.75" x14ac:dyDescent="0.2"/>
    <row r="6163" ht="12.75" x14ac:dyDescent="0.2"/>
    <row r="6164" ht="12.75" x14ac:dyDescent="0.2"/>
    <row r="6165" ht="12.75" x14ac:dyDescent="0.2"/>
    <row r="6166" ht="12.75" x14ac:dyDescent="0.2"/>
    <row r="6167" ht="12.75" x14ac:dyDescent="0.2"/>
    <row r="6168" ht="12.75" x14ac:dyDescent="0.2"/>
    <row r="6169" ht="12.75" x14ac:dyDescent="0.2"/>
    <row r="6170" ht="12.75" x14ac:dyDescent="0.2"/>
    <row r="6171" ht="12.75" x14ac:dyDescent="0.2"/>
    <row r="6172" ht="12.75" x14ac:dyDescent="0.2"/>
    <row r="6173" ht="12.75" x14ac:dyDescent="0.2"/>
    <row r="6174" ht="12.75" x14ac:dyDescent="0.2"/>
    <row r="6175" ht="12.75" x14ac:dyDescent="0.2"/>
    <row r="6176" ht="12.75" x14ac:dyDescent="0.2"/>
    <row r="6177" ht="12.75" x14ac:dyDescent="0.2"/>
    <row r="6178" ht="12.75" x14ac:dyDescent="0.2"/>
    <row r="6179" ht="12.75" x14ac:dyDescent="0.2"/>
    <row r="6180" ht="12.75" x14ac:dyDescent="0.2"/>
    <row r="6181" ht="12.75" x14ac:dyDescent="0.2"/>
    <row r="6182" ht="12.75" x14ac:dyDescent="0.2"/>
    <row r="6183" ht="12.75" x14ac:dyDescent="0.2"/>
    <row r="6184" ht="12.75" x14ac:dyDescent="0.2"/>
    <row r="6185" ht="12.75" x14ac:dyDescent="0.2"/>
    <row r="6186" ht="12.75" x14ac:dyDescent="0.2"/>
    <row r="6187" ht="12.75" x14ac:dyDescent="0.2"/>
    <row r="6188" ht="12.75" x14ac:dyDescent="0.2"/>
    <row r="6189" ht="12.75" x14ac:dyDescent="0.2"/>
    <row r="6190" ht="12.75" x14ac:dyDescent="0.2"/>
    <row r="6191" ht="12.75" x14ac:dyDescent="0.2"/>
    <row r="6192" ht="12.75" x14ac:dyDescent="0.2"/>
    <row r="6193" ht="12.75" x14ac:dyDescent="0.2"/>
    <row r="6194" ht="12.75" x14ac:dyDescent="0.2"/>
    <row r="6195" ht="12.75" x14ac:dyDescent="0.2"/>
    <row r="6196" ht="12.75" x14ac:dyDescent="0.2"/>
    <row r="6197" ht="12.75" x14ac:dyDescent="0.2"/>
    <row r="6198" ht="12.75" x14ac:dyDescent="0.2"/>
    <row r="6199" ht="12.75" x14ac:dyDescent="0.2"/>
    <row r="6200" ht="12.75" x14ac:dyDescent="0.2"/>
    <row r="6201" ht="12.75" x14ac:dyDescent="0.2"/>
    <row r="6202" ht="12.75" x14ac:dyDescent="0.2"/>
    <row r="6203" ht="12.75" x14ac:dyDescent="0.2"/>
    <row r="6204" ht="12.75" x14ac:dyDescent="0.2"/>
    <row r="6205" ht="12.75" x14ac:dyDescent="0.2"/>
    <row r="6206" ht="12.75" x14ac:dyDescent="0.2"/>
    <row r="6207" ht="12.75" x14ac:dyDescent="0.2"/>
    <row r="6208" ht="12.75" x14ac:dyDescent="0.2"/>
    <row r="6209" ht="12.75" x14ac:dyDescent="0.2"/>
    <row r="6210" ht="12.75" x14ac:dyDescent="0.2"/>
    <row r="6211" ht="12.75" x14ac:dyDescent="0.2"/>
    <row r="6212" ht="12.75" x14ac:dyDescent="0.2"/>
    <row r="6213" ht="12.75" x14ac:dyDescent="0.2"/>
    <row r="6214" ht="12.75" x14ac:dyDescent="0.2"/>
    <row r="6215" ht="12.75" x14ac:dyDescent="0.2"/>
    <row r="6216" ht="12.75" x14ac:dyDescent="0.2"/>
    <row r="6217" ht="12.75" x14ac:dyDescent="0.2"/>
    <row r="6218" ht="12.75" x14ac:dyDescent="0.2"/>
    <row r="6219" ht="12.75" x14ac:dyDescent="0.2"/>
    <row r="6220" ht="12.75" x14ac:dyDescent="0.2"/>
    <row r="6221" ht="12.75" x14ac:dyDescent="0.2"/>
    <row r="6222" ht="12.75" x14ac:dyDescent="0.2"/>
    <row r="6223" ht="12.75" x14ac:dyDescent="0.2"/>
    <row r="6224" ht="12.75" x14ac:dyDescent="0.2"/>
    <row r="6225" ht="12.75" x14ac:dyDescent="0.2"/>
    <row r="6226" ht="12.75" x14ac:dyDescent="0.2"/>
    <row r="6227" ht="12.75" x14ac:dyDescent="0.2"/>
    <row r="6228" ht="12.75" x14ac:dyDescent="0.2"/>
    <row r="6229" ht="12.75" x14ac:dyDescent="0.2"/>
    <row r="6230" ht="12.75" x14ac:dyDescent="0.2"/>
    <row r="6231" ht="12.75" x14ac:dyDescent="0.2"/>
    <row r="6232" ht="12.75" x14ac:dyDescent="0.2"/>
    <row r="6233" ht="12.75" x14ac:dyDescent="0.2"/>
    <row r="6234" ht="12.75" x14ac:dyDescent="0.2"/>
    <row r="6235" ht="12.75" x14ac:dyDescent="0.2"/>
    <row r="6236" ht="12.75" x14ac:dyDescent="0.2"/>
    <row r="6237" ht="12.75" x14ac:dyDescent="0.2"/>
    <row r="6238" ht="12.75" x14ac:dyDescent="0.2"/>
    <row r="6239" ht="12.75" x14ac:dyDescent="0.2"/>
    <row r="6240" ht="12.75" x14ac:dyDescent="0.2"/>
    <row r="6241" ht="12.75" x14ac:dyDescent="0.2"/>
    <row r="6242" ht="12.75" x14ac:dyDescent="0.2"/>
    <row r="6243" ht="12.75" x14ac:dyDescent="0.2"/>
    <row r="6244" ht="12.75" x14ac:dyDescent="0.2"/>
    <row r="6245" ht="12.75" x14ac:dyDescent="0.2"/>
    <row r="6246" ht="12.75" x14ac:dyDescent="0.2"/>
    <row r="6247" ht="12.75" x14ac:dyDescent="0.2"/>
    <row r="6248" ht="12.75" x14ac:dyDescent="0.2"/>
    <row r="6249" ht="12.75" x14ac:dyDescent="0.2"/>
    <row r="6250" ht="12.75" x14ac:dyDescent="0.2"/>
    <row r="6251" ht="12.75" x14ac:dyDescent="0.2"/>
    <row r="6252" ht="12.75" x14ac:dyDescent="0.2"/>
    <row r="6253" ht="12.75" x14ac:dyDescent="0.2"/>
    <row r="6254" ht="12.75" x14ac:dyDescent="0.2"/>
    <row r="6255" ht="12.75" x14ac:dyDescent="0.2"/>
    <row r="6256" ht="12.75" x14ac:dyDescent="0.2"/>
    <row r="6257" ht="12.75" x14ac:dyDescent="0.2"/>
    <row r="6258" ht="12.75" x14ac:dyDescent="0.2"/>
    <row r="6259" ht="12.75" x14ac:dyDescent="0.2"/>
    <row r="6260" ht="12.75" x14ac:dyDescent="0.2"/>
    <row r="6261" ht="12.75" x14ac:dyDescent="0.2"/>
    <row r="6262" ht="12.75" x14ac:dyDescent="0.2"/>
    <row r="6263" ht="12.75" x14ac:dyDescent="0.2"/>
    <row r="6264" ht="12.75" x14ac:dyDescent="0.2"/>
    <row r="6265" ht="12.75" x14ac:dyDescent="0.2"/>
    <row r="6266" ht="12.75" x14ac:dyDescent="0.2"/>
    <row r="6267" ht="12.75" x14ac:dyDescent="0.2"/>
    <row r="6268" ht="12.75" x14ac:dyDescent="0.2"/>
    <row r="6269" ht="12.75" x14ac:dyDescent="0.2"/>
    <row r="6270" ht="12.75" x14ac:dyDescent="0.2"/>
    <row r="6271" ht="12.75" x14ac:dyDescent="0.2"/>
    <row r="6272" ht="12.75" x14ac:dyDescent="0.2"/>
    <row r="6273" ht="12.75" x14ac:dyDescent="0.2"/>
    <row r="6274" ht="12.75" x14ac:dyDescent="0.2"/>
    <row r="6275" ht="12.75" x14ac:dyDescent="0.2"/>
    <row r="6276" ht="12.75" x14ac:dyDescent="0.2"/>
    <row r="6277" ht="12.75" x14ac:dyDescent="0.2"/>
    <row r="6278" ht="12.75" x14ac:dyDescent="0.2"/>
    <row r="6279" ht="12.75" x14ac:dyDescent="0.2"/>
    <row r="6280" ht="12.75" x14ac:dyDescent="0.2"/>
    <row r="6281" ht="12.75" x14ac:dyDescent="0.2"/>
    <row r="6282" ht="12.75" x14ac:dyDescent="0.2"/>
    <row r="6283" ht="12.75" x14ac:dyDescent="0.2"/>
    <row r="6284" ht="12.75" x14ac:dyDescent="0.2"/>
    <row r="6285" ht="12.75" x14ac:dyDescent="0.2"/>
    <row r="6286" ht="12.75" x14ac:dyDescent="0.2"/>
    <row r="6287" ht="12.75" x14ac:dyDescent="0.2"/>
    <row r="6288" ht="12.75" x14ac:dyDescent="0.2"/>
    <row r="6289" ht="12.75" x14ac:dyDescent="0.2"/>
    <row r="6290" ht="12.75" x14ac:dyDescent="0.2"/>
    <row r="6291" ht="12.75" x14ac:dyDescent="0.2"/>
    <row r="6292" ht="12.75" x14ac:dyDescent="0.2"/>
    <row r="6293" ht="12.75" x14ac:dyDescent="0.2"/>
    <row r="6294" ht="12.75" x14ac:dyDescent="0.2"/>
    <row r="6295" ht="12.75" x14ac:dyDescent="0.2"/>
    <row r="6296" ht="12.75" x14ac:dyDescent="0.2"/>
    <row r="6297" ht="12.75" x14ac:dyDescent="0.2"/>
    <row r="6298" ht="12.75" x14ac:dyDescent="0.2"/>
    <row r="6299" ht="12.75" x14ac:dyDescent="0.2"/>
    <row r="6300" ht="12.75" x14ac:dyDescent="0.2"/>
    <row r="6301" ht="12.75" x14ac:dyDescent="0.2"/>
    <row r="6302" ht="12.75" x14ac:dyDescent="0.2"/>
    <row r="6303" ht="12.75" x14ac:dyDescent="0.2"/>
    <row r="6304" ht="12.75" x14ac:dyDescent="0.2"/>
    <row r="6305" ht="12.75" x14ac:dyDescent="0.2"/>
    <row r="6306" ht="12.75" x14ac:dyDescent="0.2"/>
    <row r="6307" ht="12.75" x14ac:dyDescent="0.2"/>
    <row r="6308" ht="12.75" x14ac:dyDescent="0.2"/>
    <row r="6309" ht="12.75" x14ac:dyDescent="0.2"/>
    <row r="6310" ht="12.75" x14ac:dyDescent="0.2"/>
    <row r="6311" ht="12.75" x14ac:dyDescent="0.2"/>
    <row r="6312" ht="12.75" x14ac:dyDescent="0.2"/>
    <row r="6313" ht="12.75" x14ac:dyDescent="0.2"/>
    <row r="6314" ht="12.75" x14ac:dyDescent="0.2"/>
    <row r="6315" ht="12.75" x14ac:dyDescent="0.2"/>
    <row r="6316" ht="12.75" x14ac:dyDescent="0.2"/>
    <row r="6317" ht="12.75" x14ac:dyDescent="0.2"/>
    <row r="6318" ht="12.75" x14ac:dyDescent="0.2"/>
    <row r="6319" ht="12.75" x14ac:dyDescent="0.2"/>
    <row r="6320" ht="12.75" x14ac:dyDescent="0.2"/>
    <row r="6321" ht="12.75" x14ac:dyDescent="0.2"/>
    <row r="6322" ht="12.75" x14ac:dyDescent="0.2"/>
    <row r="6323" ht="12.75" x14ac:dyDescent="0.2"/>
    <row r="6324" ht="12.75" x14ac:dyDescent="0.2"/>
    <row r="6325" ht="12.75" x14ac:dyDescent="0.2"/>
    <row r="6326" ht="12.75" x14ac:dyDescent="0.2"/>
    <row r="6327" ht="12.75" x14ac:dyDescent="0.2"/>
    <row r="6328" ht="12.75" x14ac:dyDescent="0.2"/>
    <row r="6329" ht="12.75" x14ac:dyDescent="0.2"/>
    <row r="6330" ht="12.75" x14ac:dyDescent="0.2"/>
    <row r="6331" ht="12.75" x14ac:dyDescent="0.2"/>
    <row r="6332" ht="12.75" x14ac:dyDescent="0.2"/>
    <row r="6333" ht="12.75" x14ac:dyDescent="0.2"/>
    <row r="6334" ht="12.75" x14ac:dyDescent="0.2"/>
    <row r="6335" ht="12.75" x14ac:dyDescent="0.2"/>
    <row r="6336" ht="12.75" x14ac:dyDescent="0.2"/>
    <row r="6337" ht="12.75" x14ac:dyDescent="0.2"/>
    <row r="6338" ht="12.75" x14ac:dyDescent="0.2"/>
    <row r="6339" ht="12.75" x14ac:dyDescent="0.2"/>
    <row r="6340" ht="12.75" x14ac:dyDescent="0.2"/>
    <row r="6341" ht="12.75" x14ac:dyDescent="0.2"/>
    <row r="6342" ht="12.75" x14ac:dyDescent="0.2"/>
    <row r="6343" ht="12.75" x14ac:dyDescent="0.2"/>
    <row r="6344" ht="12.75" x14ac:dyDescent="0.2"/>
    <row r="6345" ht="12.75" x14ac:dyDescent="0.2"/>
    <row r="6346" ht="12.75" x14ac:dyDescent="0.2"/>
    <row r="6347" ht="12.75" x14ac:dyDescent="0.2"/>
    <row r="6348" ht="12.75" x14ac:dyDescent="0.2"/>
    <row r="6349" ht="12.75" x14ac:dyDescent="0.2"/>
    <row r="6350" ht="12.75" x14ac:dyDescent="0.2"/>
    <row r="6351" ht="12.75" x14ac:dyDescent="0.2"/>
    <row r="6352" ht="12.75" x14ac:dyDescent="0.2"/>
    <row r="6353" ht="12.75" x14ac:dyDescent="0.2"/>
    <row r="6354" ht="12.75" x14ac:dyDescent="0.2"/>
    <row r="6355" ht="12.75" x14ac:dyDescent="0.2"/>
    <row r="6356" ht="12.75" x14ac:dyDescent="0.2"/>
    <row r="6357" ht="12.75" x14ac:dyDescent="0.2"/>
    <row r="6358" ht="12.75" x14ac:dyDescent="0.2"/>
    <row r="6359" ht="12.75" x14ac:dyDescent="0.2"/>
    <row r="6360" ht="12.75" x14ac:dyDescent="0.2"/>
    <row r="6361" ht="12.75" x14ac:dyDescent="0.2"/>
    <row r="6362" ht="12.75" x14ac:dyDescent="0.2"/>
    <row r="6363" ht="12.75" x14ac:dyDescent="0.2"/>
    <row r="6364" ht="12.75" x14ac:dyDescent="0.2"/>
    <row r="6365" ht="12.75" x14ac:dyDescent="0.2"/>
    <row r="6366" ht="12.75" x14ac:dyDescent="0.2"/>
    <row r="6367" ht="12.75" x14ac:dyDescent="0.2"/>
    <row r="6368" ht="12.75" x14ac:dyDescent="0.2"/>
    <row r="6369" ht="12.75" x14ac:dyDescent="0.2"/>
    <row r="6370" ht="12.75" x14ac:dyDescent="0.2"/>
    <row r="6371" ht="12.75" x14ac:dyDescent="0.2"/>
    <row r="6372" ht="12.75" x14ac:dyDescent="0.2"/>
    <row r="6373" ht="12.75" x14ac:dyDescent="0.2"/>
    <row r="6374" ht="12.75" x14ac:dyDescent="0.2"/>
    <row r="6375" ht="12.75" x14ac:dyDescent="0.2"/>
    <row r="6376" ht="12.75" x14ac:dyDescent="0.2"/>
    <row r="6377" ht="12.75" x14ac:dyDescent="0.2"/>
    <row r="6378" ht="12.75" x14ac:dyDescent="0.2"/>
    <row r="6379" ht="12.75" x14ac:dyDescent="0.2"/>
    <row r="6380" ht="12.75" x14ac:dyDescent="0.2"/>
    <row r="6381" ht="12.75" x14ac:dyDescent="0.2"/>
    <row r="6382" ht="12.75" x14ac:dyDescent="0.2"/>
    <row r="6383" ht="12.75" x14ac:dyDescent="0.2"/>
    <row r="6384" ht="12.75" x14ac:dyDescent="0.2"/>
    <row r="6385" ht="12.75" x14ac:dyDescent="0.2"/>
    <row r="6386" ht="12.75" x14ac:dyDescent="0.2"/>
    <row r="6387" ht="12.75" x14ac:dyDescent="0.2"/>
    <row r="6388" ht="12.75" x14ac:dyDescent="0.2"/>
    <row r="6389" ht="12.75" x14ac:dyDescent="0.2"/>
    <row r="6390" ht="12.75" x14ac:dyDescent="0.2"/>
    <row r="6391" ht="12.75" x14ac:dyDescent="0.2"/>
    <row r="6392" ht="12.75" x14ac:dyDescent="0.2"/>
    <row r="6393" ht="12.75" x14ac:dyDescent="0.2"/>
    <row r="6394" ht="12.75" x14ac:dyDescent="0.2"/>
    <row r="6395" ht="12.75" x14ac:dyDescent="0.2"/>
    <row r="6396" ht="12.75" x14ac:dyDescent="0.2"/>
    <row r="6397" ht="12.75" x14ac:dyDescent="0.2"/>
    <row r="6398" ht="12.75" x14ac:dyDescent="0.2"/>
    <row r="6399" ht="12.75" x14ac:dyDescent="0.2"/>
    <row r="6400" ht="12.75" x14ac:dyDescent="0.2"/>
    <row r="6401" ht="12.75" x14ac:dyDescent="0.2"/>
    <row r="6402" ht="12.75" x14ac:dyDescent="0.2"/>
    <row r="6403" ht="12.75" x14ac:dyDescent="0.2"/>
    <row r="6404" ht="12.75" x14ac:dyDescent="0.2"/>
    <row r="6405" ht="12.75" x14ac:dyDescent="0.2"/>
    <row r="6406" ht="12.75" x14ac:dyDescent="0.2"/>
    <row r="6407" ht="12.75" x14ac:dyDescent="0.2"/>
    <row r="6408" ht="12.75" x14ac:dyDescent="0.2"/>
    <row r="6409" ht="12.75" x14ac:dyDescent="0.2"/>
    <row r="6410" ht="12.75" x14ac:dyDescent="0.2"/>
    <row r="6411" ht="12.75" x14ac:dyDescent="0.2"/>
    <row r="6412" ht="12.75" x14ac:dyDescent="0.2"/>
    <row r="6413" ht="12.75" x14ac:dyDescent="0.2"/>
    <row r="6414" ht="12.75" x14ac:dyDescent="0.2"/>
    <row r="6415" ht="12.75" x14ac:dyDescent="0.2"/>
    <row r="6416" ht="12.75" x14ac:dyDescent="0.2"/>
    <row r="6417" ht="12.75" x14ac:dyDescent="0.2"/>
    <row r="6418" ht="12.75" x14ac:dyDescent="0.2"/>
    <row r="6419" ht="12.75" x14ac:dyDescent="0.2"/>
    <row r="6420" ht="12.75" x14ac:dyDescent="0.2"/>
    <row r="6421" ht="12.75" x14ac:dyDescent="0.2"/>
    <row r="6422" ht="12.75" x14ac:dyDescent="0.2"/>
    <row r="6423" ht="12.75" x14ac:dyDescent="0.2"/>
    <row r="6424" ht="12.75" x14ac:dyDescent="0.2"/>
    <row r="6425" ht="12.75" x14ac:dyDescent="0.2"/>
    <row r="6426" ht="12.75" x14ac:dyDescent="0.2"/>
    <row r="6427" ht="12.75" x14ac:dyDescent="0.2"/>
    <row r="6428" ht="12.75" x14ac:dyDescent="0.2"/>
    <row r="6429" ht="12.75" x14ac:dyDescent="0.2"/>
    <row r="6430" ht="12.75" x14ac:dyDescent="0.2"/>
    <row r="6431" ht="12.75" x14ac:dyDescent="0.2"/>
    <row r="6432" ht="12.75" x14ac:dyDescent="0.2"/>
    <row r="6433" ht="12.75" x14ac:dyDescent="0.2"/>
    <row r="6434" ht="12.75" x14ac:dyDescent="0.2"/>
    <row r="6435" ht="12.75" x14ac:dyDescent="0.2"/>
    <row r="6436" ht="12.75" x14ac:dyDescent="0.2"/>
    <row r="6437" ht="12.75" x14ac:dyDescent="0.2"/>
    <row r="6438" ht="12.75" x14ac:dyDescent="0.2"/>
    <row r="6439" ht="12.75" x14ac:dyDescent="0.2"/>
    <row r="6440" ht="12.75" x14ac:dyDescent="0.2"/>
    <row r="6441" ht="12.75" x14ac:dyDescent="0.2"/>
    <row r="6442" ht="12.75" x14ac:dyDescent="0.2"/>
    <row r="6443" ht="12.75" x14ac:dyDescent="0.2"/>
    <row r="6444" ht="12.75" x14ac:dyDescent="0.2"/>
    <row r="6445" ht="12.75" x14ac:dyDescent="0.2"/>
    <row r="6446" ht="12.75" x14ac:dyDescent="0.2"/>
    <row r="6447" ht="12.75" x14ac:dyDescent="0.2"/>
    <row r="6448" ht="12.75" x14ac:dyDescent="0.2"/>
    <row r="6449" ht="12.75" x14ac:dyDescent="0.2"/>
    <row r="6450" ht="12.75" x14ac:dyDescent="0.2"/>
    <row r="6451" ht="12.75" x14ac:dyDescent="0.2"/>
    <row r="6452" ht="12.75" x14ac:dyDescent="0.2"/>
    <row r="6453" ht="12.75" x14ac:dyDescent="0.2"/>
    <row r="6454" ht="12.75" x14ac:dyDescent="0.2"/>
    <row r="6455" ht="12.75" x14ac:dyDescent="0.2"/>
    <row r="6456" ht="12.75" x14ac:dyDescent="0.2"/>
    <row r="6457" ht="12.75" x14ac:dyDescent="0.2"/>
    <row r="6458" ht="12.75" x14ac:dyDescent="0.2"/>
    <row r="6459" ht="12.75" x14ac:dyDescent="0.2"/>
    <row r="6460" ht="12.75" x14ac:dyDescent="0.2"/>
    <row r="6461" ht="12.75" x14ac:dyDescent="0.2"/>
    <row r="6462" ht="12.75" x14ac:dyDescent="0.2"/>
    <row r="6463" ht="12.75" x14ac:dyDescent="0.2"/>
    <row r="6464" ht="12.75" x14ac:dyDescent="0.2"/>
    <row r="6465" ht="12.75" x14ac:dyDescent="0.2"/>
    <row r="6466" ht="12.75" x14ac:dyDescent="0.2"/>
    <row r="6467" ht="12.75" x14ac:dyDescent="0.2"/>
    <row r="6468" ht="12.75" x14ac:dyDescent="0.2"/>
    <row r="6469" ht="12.75" x14ac:dyDescent="0.2"/>
    <row r="6470" ht="12.75" x14ac:dyDescent="0.2"/>
    <row r="6471" ht="12.75" x14ac:dyDescent="0.2"/>
    <row r="6472" ht="12.75" x14ac:dyDescent="0.2"/>
    <row r="6473" ht="12.75" x14ac:dyDescent="0.2"/>
    <row r="6474" ht="12.75" x14ac:dyDescent="0.2"/>
    <row r="6475" ht="12.75" x14ac:dyDescent="0.2"/>
    <row r="6476" ht="12.75" x14ac:dyDescent="0.2"/>
    <row r="6477" ht="12.75" x14ac:dyDescent="0.2"/>
    <row r="6478" ht="12.75" x14ac:dyDescent="0.2"/>
    <row r="6479" ht="12.75" x14ac:dyDescent="0.2"/>
    <row r="6480" ht="12.75" x14ac:dyDescent="0.2"/>
    <row r="6481" ht="12.75" x14ac:dyDescent="0.2"/>
    <row r="6482" ht="12.75" x14ac:dyDescent="0.2"/>
    <row r="6483" ht="12.75" x14ac:dyDescent="0.2"/>
    <row r="6484" ht="12.75" x14ac:dyDescent="0.2"/>
    <row r="6485" ht="12.75" x14ac:dyDescent="0.2"/>
    <row r="6486" ht="12.75" x14ac:dyDescent="0.2"/>
    <row r="6487" ht="12.75" x14ac:dyDescent="0.2"/>
    <row r="6488" ht="12.75" x14ac:dyDescent="0.2"/>
    <row r="6489" ht="12.75" x14ac:dyDescent="0.2"/>
    <row r="6490" ht="12.75" x14ac:dyDescent="0.2"/>
    <row r="6491" ht="12.75" x14ac:dyDescent="0.2"/>
    <row r="6492" ht="12.75" x14ac:dyDescent="0.2"/>
    <row r="6493" ht="12.75" x14ac:dyDescent="0.2"/>
    <row r="6494" ht="12.75" x14ac:dyDescent="0.2"/>
    <row r="6495" ht="12.75" x14ac:dyDescent="0.2"/>
    <row r="6496" ht="12.75" x14ac:dyDescent="0.2"/>
    <row r="6497" ht="12.75" x14ac:dyDescent="0.2"/>
    <row r="6498" ht="12.75" x14ac:dyDescent="0.2"/>
    <row r="6499" ht="12.75" x14ac:dyDescent="0.2"/>
    <row r="6500" ht="12.75" x14ac:dyDescent="0.2"/>
    <row r="6501" ht="12.75" x14ac:dyDescent="0.2"/>
    <row r="6502" ht="12.75" x14ac:dyDescent="0.2"/>
    <row r="6503" ht="12.75" x14ac:dyDescent="0.2"/>
    <row r="6504" ht="12.75" x14ac:dyDescent="0.2"/>
    <row r="6505" ht="12.75" x14ac:dyDescent="0.2"/>
    <row r="6506" ht="12.75" x14ac:dyDescent="0.2"/>
    <row r="6507" ht="12.75" x14ac:dyDescent="0.2"/>
    <row r="6508" ht="12.75" x14ac:dyDescent="0.2"/>
    <row r="6509" ht="12.75" x14ac:dyDescent="0.2"/>
    <row r="6510" ht="12.75" x14ac:dyDescent="0.2"/>
    <row r="6511" ht="12.75" x14ac:dyDescent="0.2"/>
    <row r="6512" ht="12.75" x14ac:dyDescent="0.2"/>
    <row r="6513" ht="12.75" x14ac:dyDescent="0.2"/>
    <row r="6514" ht="12.75" x14ac:dyDescent="0.2"/>
    <row r="6515" ht="12.75" x14ac:dyDescent="0.2"/>
    <row r="6516" ht="12.75" x14ac:dyDescent="0.2"/>
    <row r="6517" ht="12.75" x14ac:dyDescent="0.2"/>
    <row r="6518" ht="12.75" x14ac:dyDescent="0.2"/>
    <row r="6519" ht="12.75" x14ac:dyDescent="0.2"/>
    <row r="6520" ht="12.75" x14ac:dyDescent="0.2"/>
    <row r="6521" ht="12.75" x14ac:dyDescent="0.2"/>
    <row r="6522" ht="12.75" x14ac:dyDescent="0.2"/>
    <row r="6523" ht="12.75" x14ac:dyDescent="0.2"/>
    <row r="6524" ht="12.75" x14ac:dyDescent="0.2"/>
    <row r="6525" ht="12.75" x14ac:dyDescent="0.2"/>
    <row r="6526" ht="12.75" x14ac:dyDescent="0.2"/>
    <row r="6527" ht="12.75" x14ac:dyDescent="0.2"/>
    <row r="6528" ht="12.75" x14ac:dyDescent="0.2"/>
    <row r="6529" ht="12.75" x14ac:dyDescent="0.2"/>
    <row r="6530" ht="12.75" x14ac:dyDescent="0.2"/>
    <row r="6531" ht="12.75" x14ac:dyDescent="0.2"/>
    <row r="6532" ht="12.75" x14ac:dyDescent="0.2"/>
    <row r="6533" ht="12.75" x14ac:dyDescent="0.2"/>
    <row r="6534" ht="12.75" x14ac:dyDescent="0.2"/>
    <row r="6535" ht="12.75" x14ac:dyDescent="0.2"/>
    <row r="6536" ht="12.75" x14ac:dyDescent="0.2"/>
    <row r="6537" ht="12.75" x14ac:dyDescent="0.2"/>
    <row r="6538" ht="12.75" x14ac:dyDescent="0.2"/>
    <row r="6539" ht="12.75" x14ac:dyDescent="0.2"/>
    <row r="6540" ht="12.75" x14ac:dyDescent="0.2"/>
    <row r="6541" ht="12.75" x14ac:dyDescent="0.2"/>
    <row r="6542" ht="12.75" x14ac:dyDescent="0.2"/>
    <row r="6543" ht="12.75" x14ac:dyDescent="0.2"/>
    <row r="6544" ht="12.75" x14ac:dyDescent="0.2"/>
    <row r="6545" ht="12.75" x14ac:dyDescent="0.2"/>
    <row r="6546" ht="12.75" x14ac:dyDescent="0.2"/>
    <row r="6547" ht="12.75" x14ac:dyDescent="0.2"/>
    <row r="6548" ht="12.75" x14ac:dyDescent="0.2"/>
    <row r="6549" ht="12.75" x14ac:dyDescent="0.2"/>
    <row r="6550" ht="12.75" x14ac:dyDescent="0.2"/>
    <row r="6551" ht="12.75" x14ac:dyDescent="0.2"/>
    <row r="6552" ht="12.75" x14ac:dyDescent="0.2"/>
    <row r="6553" ht="12.75" x14ac:dyDescent="0.2"/>
    <row r="6554" ht="12.75" x14ac:dyDescent="0.2"/>
    <row r="6555" ht="12.75" x14ac:dyDescent="0.2"/>
    <row r="6556" ht="12.75" x14ac:dyDescent="0.2"/>
    <row r="6557" ht="12.75" x14ac:dyDescent="0.2"/>
    <row r="6558" ht="12.75" x14ac:dyDescent="0.2"/>
    <row r="6559" ht="12.75" x14ac:dyDescent="0.2"/>
    <row r="6560" ht="12.75" x14ac:dyDescent="0.2"/>
    <row r="6561" ht="12.75" x14ac:dyDescent="0.2"/>
    <row r="6562" ht="12.75" x14ac:dyDescent="0.2"/>
    <row r="6563" ht="12.75" x14ac:dyDescent="0.2"/>
    <row r="6564" ht="12.75" x14ac:dyDescent="0.2"/>
    <row r="6565" ht="12.75" x14ac:dyDescent="0.2"/>
    <row r="6566" ht="12.75" x14ac:dyDescent="0.2"/>
    <row r="6567" ht="12.75" x14ac:dyDescent="0.2"/>
    <row r="6568" ht="12.75" x14ac:dyDescent="0.2"/>
    <row r="6569" ht="12.75" x14ac:dyDescent="0.2"/>
    <row r="6570" ht="12.75" x14ac:dyDescent="0.2"/>
    <row r="6571" ht="12.75" x14ac:dyDescent="0.2"/>
    <row r="6572" ht="12.75" x14ac:dyDescent="0.2"/>
    <row r="6573" ht="12.75" x14ac:dyDescent="0.2"/>
    <row r="6574" ht="12.75" x14ac:dyDescent="0.2"/>
    <row r="6575" ht="12.75" x14ac:dyDescent="0.2"/>
    <row r="6576" ht="12.75" x14ac:dyDescent="0.2"/>
    <row r="6577" ht="12.75" x14ac:dyDescent="0.2"/>
    <row r="6578" ht="12.75" x14ac:dyDescent="0.2"/>
    <row r="6579" ht="12.75" x14ac:dyDescent="0.2"/>
    <row r="6580" ht="12.75" x14ac:dyDescent="0.2"/>
    <row r="6581" ht="12.75" x14ac:dyDescent="0.2"/>
    <row r="6582" ht="12.75" x14ac:dyDescent="0.2"/>
    <row r="6583" ht="12.75" x14ac:dyDescent="0.2"/>
    <row r="6584" ht="12.75" x14ac:dyDescent="0.2"/>
    <row r="6585" ht="12.75" x14ac:dyDescent="0.2"/>
    <row r="6586" ht="12.75" x14ac:dyDescent="0.2"/>
    <row r="6587" ht="12.75" x14ac:dyDescent="0.2"/>
    <row r="6588" ht="12.75" x14ac:dyDescent="0.2"/>
    <row r="6589" ht="12.75" x14ac:dyDescent="0.2"/>
    <row r="6590" ht="12.75" x14ac:dyDescent="0.2"/>
    <row r="6591" ht="12.75" x14ac:dyDescent="0.2"/>
    <row r="6592" ht="12.75" x14ac:dyDescent="0.2"/>
    <row r="6593" ht="12.75" x14ac:dyDescent="0.2"/>
    <row r="6594" ht="12.75" x14ac:dyDescent="0.2"/>
    <row r="6595" ht="12.75" x14ac:dyDescent="0.2"/>
    <row r="6596" ht="12.75" x14ac:dyDescent="0.2"/>
    <row r="6597" ht="12.75" x14ac:dyDescent="0.2"/>
    <row r="6598" ht="12.75" x14ac:dyDescent="0.2"/>
    <row r="6599" ht="12.75" x14ac:dyDescent="0.2"/>
    <row r="6600" ht="12.75" x14ac:dyDescent="0.2"/>
    <row r="6601" ht="12.75" x14ac:dyDescent="0.2"/>
    <row r="6602" ht="12.75" x14ac:dyDescent="0.2"/>
    <row r="6603" ht="12.75" x14ac:dyDescent="0.2"/>
    <row r="6604" ht="12.75" x14ac:dyDescent="0.2"/>
    <row r="6605" ht="12.75" x14ac:dyDescent="0.2"/>
    <row r="6606" ht="12.75" x14ac:dyDescent="0.2"/>
    <row r="6607" ht="12.75" x14ac:dyDescent="0.2"/>
    <row r="6608" ht="12.75" x14ac:dyDescent="0.2"/>
    <row r="6609" ht="12.75" x14ac:dyDescent="0.2"/>
    <row r="6610" ht="12.75" x14ac:dyDescent="0.2"/>
    <row r="6611" ht="12.75" x14ac:dyDescent="0.2"/>
    <row r="6612" ht="12.75" x14ac:dyDescent="0.2"/>
    <row r="6613" ht="12.75" x14ac:dyDescent="0.2"/>
    <row r="6614" ht="12.75" x14ac:dyDescent="0.2"/>
    <row r="6615" ht="12.75" x14ac:dyDescent="0.2"/>
    <row r="6616" ht="12.75" x14ac:dyDescent="0.2"/>
    <row r="6617" ht="12.75" x14ac:dyDescent="0.2"/>
    <row r="6618" ht="12.75" x14ac:dyDescent="0.2"/>
    <row r="6619" ht="12.75" x14ac:dyDescent="0.2"/>
    <row r="6620" ht="12.75" x14ac:dyDescent="0.2"/>
    <row r="6621" ht="12.75" x14ac:dyDescent="0.2"/>
    <row r="6622" ht="12.75" x14ac:dyDescent="0.2"/>
    <row r="6623" ht="12.75" x14ac:dyDescent="0.2"/>
    <row r="6624" ht="12.75" x14ac:dyDescent="0.2"/>
    <row r="6625" ht="12.75" x14ac:dyDescent="0.2"/>
    <row r="6626" ht="12.75" x14ac:dyDescent="0.2"/>
    <row r="6627" ht="12.75" x14ac:dyDescent="0.2"/>
    <row r="6628" ht="12.75" x14ac:dyDescent="0.2"/>
    <row r="6629" ht="12.75" x14ac:dyDescent="0.2"/>
    <row r="6630" ht="12.75" x14ac:dyDescent="0.2"/>
    <row r="6631" ht="12.75" x14ac:dyDescent="0.2"/>
    <row r="6632" ht="12.75" x14ac:dyDescent="0.2"/>
    <row r="6633" ht="12.75" x14ac:dyDescent="0.2"/>
    <row r="6634" ht="12.75" x14ac:dyDescent="0.2"/>
    <row r="6635" ht="12.75" x14ac:dyDescent="0.2"/>
    <row r="6636" ht="12.75" x14ac:dyDescent="0.2"/>
    <row r="6637" ht="12.75" x14ac:dyDescent="0.2"/>
    <row r="6638" ht="12.75" x14ac:dyDescent="0.2"/>
    <row r="6639" ht="12.75" x14ac:dyDescent="0.2"/>
    <row r="6640" ht="12.75" x14ac:dyDescent="0.2"/>
    <row r="6641" ht="12.75" x14ac:dyDescent="0.2"/>
    <row r="6642" ht="12.75" x14ac:dyDescent="0.2"/>
    <row r="6643" ht="12.75" x14ac:dyDescent="0.2"/>
    <row r="6644" ht="12.75" x14ac:dyDescent="0.2"/>
    <row r="6645" ht="12.75" x14ac:dyDescent="0.2"/>
    <row r="6646" ht="12.75" x14ac:dyDescent="0.2"/>
    <row r="6647" ht="12.75" x14ac:dyDescent="0.2"/>
    <row r="6648" ht="12.75" x14ac:dyDescent="0.2"/>
    <row r="6649" ht="12.75" x14ac:dyDescent="0.2"/>
    <row r="6650" ht="12.75" x14ac:dyDescent="0.2"/>
    <row r="6651" ht="12.75" x14ac:dyDescent="0.2"/>
    <row r="6652" ht="12.75" x14ac:dyDescent="0.2"/>
    <row r="6653" ht="12.75" x14ac:dyDescent="0.2"/>
    <row r="6654" ht="12.75" x14ac:dyDescent="0.2"/>
    <row r="6655" ht="12.75" x14ac:dyDescent="0.2"/>
    <row r="6656" ht="12.75" x14ac:dyDescent="0.2"/>
    <row r="6657" ht="12.75" x14ac:dyDescent="0.2"/>
    <row r="6658" ht="12.75" x14ac:dyDescent="0.2"/>
    <row r="6659" ht="12.75" x14ac:dyDescent="0.2"/>
    <row r="6660" ht="12.75" x14ac:dyDescent="0.2"/>
    <row r="6661" ht="12.75" x14ac:dyDescent="0.2"/>
    <row r="6662" ht="12.75" x14ac:dyDescent="0.2"/>
    <row r="6663" ht="12.75" x14ac:dyDescent="0.2"/>
    <row r="6664" ht="12.75" x14ac:dyDescent="0.2"/>
    <row r="6665" ht="12.75" x14ac:dyDescent="0.2"/>
    <row r="6666" ht="12.75" x14ac:dyDescent="0.2"/>
    <row r="6667" ht="12.75" x14ac:dyDescent="0.2"/>
    <row r="6668" ht="12.75" x14ac:dyDescent="0.2"/>
    <row r="6669" ht="12.75" x14ac:dyDescent="0.2"/>
    <row r="6670" ht="12.75" x14ac:dyDescent="0.2"/>
    <row r="6671" ht="12.75" x14ac:dyDescent="0.2"/>
    <row r="6672" ht="12.75" x14ac:dyDescent="0.2"/>
    <row r="6673" ht="12.75" x14ac:dyDescent="0.2"/>
    <row r="6674" ht="12.75" x14ac:dyDescent="0.2"/>
    <row r="6675" ht="12.75" x14ac:dyDescent="0.2"/>
    <row r="6676" ht="12.75" x14ac:dyDescent="0.2"/>
    <row r="6677" ht="12.75" x14ac:dyDescent="0.2"/>
    <row r="6678" ht="12.75" x14ac:dyDescent="0.2"/>
    <row r="6679" ht="12.75" x14ac:dyDescent="0.2"/>
    <row r="6680" ht="12.75" x14ac:dyDescent="0.2"/>
    <row r="6681" ht="12.75" x14ac:dyDescent="0.2"/>
    <row r="6682" ht="12.75" x14ac:dyDescent="0.2"/>
    <row r="6683" ht="12.75" x14ac:dyDescent="0.2"/>
    <row r="6684" ht="12.75" x14ac:dyDescent="0.2"/>
    <row r="6685" ht="12.75" x14ac:dyDescent="0.2"/>
    <row r="6686" ht="12.75" x14ac:dyDescent="0.2"/>
    <row r="6687" ht="12.75" x14ac:dyDescent="0.2"/>
    <row r="6688" ht="12.75" x14ac:dyDescent="0.2"/>
    <row r="6689" ht="12.75" x14ac:dyDescent="0.2"/>
    <row r="6690" ht="12.75" x14ac:dyDescent="0.2"/>
    <row r="6691" ht="12.75" x14ac:dyDescent="0.2"/>
    <row r="6692" ht="12.75" x14ac:dyDescent="0.2"/>
    <row r="6693" ht="12.75" x14ac:dyDescent="0.2"/>
    <row r="6694" ht="12.75" x14ac:dyDescent="0.2"/>
    <row r="6695" ht="12.75" x14ac:dyDescent="0.2"/>
    <row r="6696" ht="12.75" x14ac:dyDescent="0.2"/>
    <row r="6697" ht="12.75" x14ac:dyDescent="0.2"/>
    <row r="6698" ht="12.75" x14ac:dyDescent="0.2"/>
    <row r="6699" ht="12.75" x14ac:dyDescent="0.2"/>
    <row r="6700" ht="12.75" x14ac:dyDescent="0.2"/>
    <row r="6701" ht="12.75" x14ac:dyDescent="0.2"/>
    <row r="6702" ht="12.75" x14ac:dyDescent="0.2"/>
    <row r="6703" ht="12.75" x14ac:dyDescent="0.2"/>
    <row r="6704" ht="12.75" x14ac:dyDescent="0.2"/>
    <row r="6705" ht="12.75" x14ac:dyDescent="0.2"/>
    <row r="6706" ht="12.75" x14ac:dyDescent="0.2"/>
    <row r="6707" ht="12.75" x14ac:dyDescent="0.2"/>
    <row r="6708" ht="12.75" x14ac:dyDescent="0.2"/>
    <row r="6709" ht="12.75" x14ac:dyDescent="0.2"/>
    <row r="6710" ht="12.75" x14ac:dyDescent="0.2"/>
    <row r="6711" ht="12.75" x14ac:dyDescent="0.2"/>
    <row r="6712" ht="12.75" x14ac:dyDescent="0.2"/>
    <row r="6713" ht="12.75" x14ac:dyDescent="0.2"/>
    <row r="6714" ht="12.75" x14ac:dyDescent="0.2"/>
    <row r="6715" ht="12.75" x14ac:dyDescent="0.2"/>
    <row r="6716" ht="12.75" x14ac:dyDescent="0.2"/>
    <row r="6717" ht="12.75" x14ac:dyDescent="0.2"/>
    <row r="6718" ht="12.75" x14ac:dyDescent="0.2"/>
    <row r="6719" ht="12.75" x14ac:dyDescent="0.2"/>
    <row r="6720" ht="12.75" x14ac:dyDescent="0.2"/>
    <row r="6721" ht="12.75" x14ac:dyDescent="0.2"/>
    <row r="6722" ht="12.75" x14ac:dyDescent="0.2"/>
    <row r="6723" ht="12.75" x14ac:dyDescent="0.2"/>
    <row r="6724" ht="12.75" x14ac:dyDescent="0.2"/>
    <row r="6725" ht="12.75" x14ac:dyDescent="0.2"/>
    <row r="6726" ht="12.75" x14ac:dyDescent="0.2"/>
    <row r="6727" ht="12.75" x14ac:dyDescent="0.2"/>
    <row r="6728" ht="12.75" x14ac:dyDescent="0.2"/>
    <row r="6729" ht="12.75" x14ac:dyDescent="0.2"/>
    <row r="6730" ht="12.75" x14ac:dyDescent="0.2"/>
    <row r="6731" ht="12.75" x14ac:dyDescent="0.2"/>
    <row r="6732" ht="12.75" x14ac:dyDescent="0.2"/>
    <row r="6733" ht="12.75" x14ac:dyDescent="0.2"/>
    <row r="6734" ht="12.75" x14ac:dyDescent="0.2"/>
    <row r="6735" ht="12.75" x14ac:dyDescent="0.2"/>
    <row r="6736" ht="12.75" x14ac:dyDescent="0.2"/>
    <row r="6737" ht="12.75" x14ac:dyDescent="0.2"/>
    <row r="6738" ht="12.75" x14ac:dyDescent="0.2"/>
    <row r="6739" ht="12.75" x14ac:dyDescent="0.2"/>
    <row r="6740" ht="12.75" x14ac:dyDescent="0.2"/>
    <row r="6741" ht="12.75" x14ac:dyDescent="0.2"/>
    <row r="6742" ht="12.75" x14ac:dyDescent="0.2"/>
    <row r="6743" ht="12.75" x14ac:dyDescent="0.2"/>
    <row r="6744" ht="12.75" x14ac:dyDescent="0.2"/>
    <row r="6745" ht="12.75" x14ac:dyDescent="0.2"/>
    <row r="6746" ht="12.75" x14ac:dyDescent="0.2"/>
    <row r="6747" ht="12.75" x14ac:dyDescent="0.2"/>
    <row r="6748" ht="12.75" x14ac:dyDescent="0.2"/>
    <row r="6749" ht="12.75" x14ac:dyDescent="0.2"/>
    <row r="6750" ht="12.75" x14ac:dyDescent="0.2"/>
    <row r="6751" ht="12.75" x14ac:dyDescent="0.2"/>
    <row r="6752" ht="12.75" x14ac:dyDescent="0.2"/>
    <row r="6753" ht="12.75" x14ac:dyDescent="0.2"/>
    <row r="6754" ht="12.75" x14ac:dyDescent="0.2"/>
    <row r="6755" ht="12.75" x14ac:dyDescent="0.2"/>
    <row r="6756" ht="12.75" x14ac:dyDescent="0.2"/>
    <row r="6757" ht="12.75" x14ac:dyDescent="0.2"/>
    <row r="6758" ht="12.75" x14ac:dyDescent="0.2"/>
    <row r="6759" ht="12.75" x14ac:dyDescent="0.2"/>
    <row r="6760" ht="12.75" x14ac:dyDescent="0.2"/>
    <row r="6761" ht="12.75" x14ac:dyDescent="0.2"/>
    <row r="6762" ht="12.75" x14ac:dyDescent="0.2"/>
    <row r="6763" ht="12.75" x14ac:dyDescent="0.2"/>
    <row r="6764" ht="12.75" x14ac:dyDescent="0.2"/>
    <row r="6765" ht="12.75" x14ac:dyDescent="0.2"/>
    <row r="6766" ht="12.75" x14ac:dyDescent="0.2"/>
    <row r="6767" ht="12.75" x14ac:dyDescent="0.2"/>
    <row r="6768" ht="12.75" x14ac:dyDescent="0.2"/>
    <row r="6769" ht="12.75" x14ac:dyDescent="0.2"/>
    <row r="6770" ht="12.75" x14ac:dyDescent="0.2"/>
    <row r="6771" ht="12.75" x14ac:dyDescent="0.2"/>
    <row r="6772" ht="12.75" x14ac:dyDescent="0.2"/>
    <row r="6773" ht="12.75" x14ac:dyDescent="0.2"/>
    <row r="6774" ht="12.75" x14ac:dyDescent="0.2"/>
    <row r="6775" ht="12.75" x14ac:dyDescent="0.2"/>
    <row r="6776" ht="12.75" x14ac:dyDescent="0.2"/>
    <row r="6777" ht="12.75" x14ac:dyDescent="0.2"/>
    <row r="6778" ht="12.75" x14ac:dyDescent="0.2"/>
    <row r="6779" ht="12.75" x14ac:dyDescent="0.2"/>
    <row r="6780" ht="12.75" x14ac:dyDescent="0.2"/>
    <row r="6781" ht="12.75" x14ac:dyDescent="0.2"/>
    <row r="6782" ht="12.75" x14ac:dyDescent="0.2"/>
    <row r="6783" ht="12.75" x14ac:dyDescent="0.2"/>
    <row r="6784" ht="12.75" x14ac:dyDescent="0.2"/>
    <row r="6785" ht="12.75" x14ac:dyDescent="0.2"/>
    <row r="6786" ht="12.75" x14ac:dyDescent="0.2"/>
    <row r="6787" ht="12.75" x14ac:dyDescent="0.2"/>
    <row r="6788" ht="12.75" x14ac:dyDescent="0.2"/>
    <row r="6789" ht="12.75" x14ac:dyDescent="0.2"/>
    <row r="6790" ht="12.75" x14ac:dyDescent="0.2"/>
    <row r="6791" ht="12.75" x14ac:dyDescent="0.2"/>
    <row r="6792" ht="12.75" x14ac:dyDescent="0.2"/>
    <row r="6793" ht="12.75" x14ac:dyDescent="0.2"/>
    <row r="6794" ht="12.75" x14ac:dyDescent="0.2"/>
    <row r="6795" ht="12.75" x14ac:dyDescent="0.2"/>
    <row r="6796" ht="12.75" x14ac:dyDescent="0.2"/>
    <row r="6797" ht="12.75" x14ac:dyDescent="0.2"/>
    <row r="6798" ht="12.75" x14ac:dyDescent="0.2"/>
    <row r="6799" ht="12.75" x14ac:dyDescent="0.2"/>
    <row r="6800" ht="12.75" x14ac:dyDescent="0.2"/>
    <row r="6801" ht="12.75" x14ac:dyDescent="0.2"/>
    <row r="6802" ht="12.75" x14ac:dyDescent="0.2"/>
    <row r="6803" ht="12.75" x14ac:dyDescent="0.2"/>
    <row r="6804" ht="12.75" x14ac:dyDescent="0.2"/>
    <row r="6805" ht="12.75" x14ac:dyDescent="0.2"/>
    <row r="6806" ht="12.75" x14ac:dyDescent="0.2"/>
    <row r="6807" ht="12.75" x14ac:dyDescent="0.2"/>
    <row r="6808" ht="12.75" x14ac:dyDescent="0.2"/>
    <row r="6809" ht="12.75" x14ac:dyDescent="0.2"/>
    <row r="6810" ht="12.75" x14ac:dyDescent="0.2"/>
    <row r="6811" ht="12.75" x14ac:dyDescent="0.2"/>
    <row r="6812" ht="12.75" x14ac:dyDescent="0.2"/>
    <row r="6813" ht="12.75" x14ac:dyDescent="0.2"/>
    <row r="6814" ht="12.75" x14ac:dyDescent="0.2"/>
    <row r="6815" ht="12.75" x14ac:dyDescent="0.2"/>
    <row r="6816" ht="12.75" x14ac:dyDescent="0.2"/>
    <row r="6817" ht="12.75" x14ac:dyDescent="0.2"/>
    <row r="6818" ht="12.75" x14ac:dyDescent="0.2"/>
    <row r="6819" ht="12.75" x14ac:dyDescent="0.2"/>
    <row r="6820" ht="12.75" x14ac:dyDescent="0.2"/>
    <row r="6821" ht="12.75" x14ac:dyDescent="0.2"/>
    <row r="6822" ht="12.75" x14ac:dyDescent="0.2"/>
    <row r="6823" ht="12.75" x14ac:dyDescent="0.2"/>
    <row r="6824" ht="12.75" x14ac:dyDescent="0.2"/>
    <row r="6825" ht="12.75" x14ac:dyDescent="0.2"/>
    <row r="6826" ht="12.75" x14ac:dyDescent="0.2"/>
    <row r="6827" ht="12.75" x14ac:dyDescent="0.2"/>
    <row r="6828" ht="12.75" x14ac:dyDescent="0.2"/>
    <row r="6829" ht="12.75" x14ac:dyDescent="0.2"/>
    <row r="6830" ht="12.75" x14ac:dyDescent="0.2"/>
    <row r="6831" ht="12.75" x14ac:dyDescent="0.2"/>
    <row r="6832" ht="12.75" x14ac:dyDescent="0.2"/>
    <row r="6833" ht="12.75" x14ac:dyDescent="0.2"/>
    <row r="6834" ht="12.75" x14ac:dyDescent="0.2"/>
    <row r="6835" ht="12.75" x14ac:dyDescent="0.2"/>
    <row r="6836" ht="12.75" x14ac:dyDescent="0.2"/>
    <row r="6837" ht="12.75" x14ac:dyDescent="0.2"/>
    <row r="6838" ht="12.75" x14ac:dyDescent="0.2"/>
    <row r="6839" ht="12.75" x14ac:dyDescent="0.2"/>
    <row r="6840" ht="12.75" x14ac:dyDescent="0.2"/>
    <row r="6841" ht="12.75" x14ac:dyDescent="0.2"/>
    <row r="6842" ht="12.75" x14ac:dyDescent="0.2"/>
    <row r="6843" ht="12.75" x14ac:dyDescent="0.2"/>
    <row r="6844" ht="12.75" x14ac:dyDescent="0.2"/>
    <row r="6845" ht="12.75" x14ac:dyDescent="0.2"/>
    <row r="6846" ht="12.75" x14ac:dyDescent="0.2"/>
    <row r="6847" ht="12.75" x14ac:dyDescent="0.2"/>
    <row r="6848" ht="12.75" x14ac:dyDescent="0.2"/>
    <row r="6849" ht="12.75" x14ac:dyDescent="0.2"/>
    <row r="6850" ht="12.75" x14ac:dyDescent="0.2"/>
    <row r="6851" ht="12.75" x14ac:dyDescent="0.2"/>
    <row r="6852" ht="12.75" x14ac:dyDescent="0.2"/>
    <row r="6853" ht="12.75" x14ac:dyDescent="0.2"/>
    <row r="6854" ht="12.75" x14ac:dyDescent="0.2"/>
    <row r="6855" ht="12.75" x14ac:dyDescent="0.2"/>
    <row r="6856" ht="12.75" x14ac:dyDescent="0.2"/>
    <row r="6857" ht="12.75" x14ac:dyDescent="0.2"/>
    <row r="6858" ht="12.75" x14ac:dyDescent="0.2"/>
    <row r="6859" ht="12.75" x14ac:dyDescent="0.2"/>
    <row r="6860" ht="12.75" x14ac:dyDescent="0.2"/>
    <row r="6861" ht="12.75" x14ac:dyDescent="0.2"/>
    <row r="6862" ht="12.75" x14ac:dyDescent="0.2"/>
    <row r="6863" ht="12.75" x14ac:dyDescent="0.2"/>
    <row r="6864" ht="12.75" x14ac:dyDescent="0.2"/>
    <row r="6865" ht="12.75" x14ac:dyDescent="0.2"/>
    <row r="6866" ht="12.75" x14ac:dyDescent="0.2"/>
    <row r="6867" ht="12.75" x14ac:dyDescent="0.2"/>
    <row r="6868" ht="12.75" x14ac:dyDescent="0.2"/>
    <row r="6869" ht="12.75" x14ac:dyDescent="0.2"/>
    <row r="6870" ht="12.75" x14ac:dyDescent="0.2"/>
    <row r="6871" ht="12.75" x14ac:dyDescent="0.2"/>
    <row r="6872" ht="12.75" x14ac:dyDescent="0.2"/>
    <row r="6873" ht="12.75" x14ac:dyDescent="0.2"/>
    <row r="6874" ht="12.75" x14ac:dyDescent="0.2"/>
    <row r="6875" ht="12.75" x14ac:dyDescent="0.2"/>
    <row r="6876" ht="12.75" x14ac:dyDescent="0.2"/>
    <row r="6877" ht="12.75" x14ac:dyDescent="0.2"/>
    <row r="6878" ht="12.75" x14ac:dyDescent="0.2"/>
    <row r="6879" ht="12.75" x14ac:dyDescent="0.2"/>
    <row r="6880" ht="12.75" x14ac:dyDescent="0.2"/>
    <row r="6881" ht="12.75" x14ac:dyDescent="0.2"/>
    <row r="6882" ht="12.75" x14ac:dyDescent="0.2"/>
    <row r="6883" ht="12.75" x14ac:dyDescent="0.2"/>
    <row r="6884" ht="12.75" x14ac:dyDescent="0.2"/>
    <row r="6885" ht="12.75" x14ac:dyDescent="0.2"/>
    <row r="6886" ht="12.75" x14ac:dyDescent="0.2"/>
    <row r="6887" ht="12.75" x14ac:dyDescent="0.2"/>
    <row r="6888" ht="12.75" x14ac:dyDescent="0.2"/>
    <row r="6889" ht="12.75" x14ac:dyDescent="0.2"/>
    <row r="6890" ht="12.75" x14ac:dyDescent="0.2"/>
    <row r="6891" ht="12.75" x14ac:dyDescent="0.2"/>
    <row r="6892" ht="12.75" x14ac:dyDescent="0.2"/>
    <row r="6893" ht="12.75" x14ac:dyDescent="0.2"/>
    <row r="6894" ht="12.75" x14ac:dyDescent="0.2"/>
    <row r="6895" ht="12.75" x14ac:dyDescent="0.2"/>
    <row r="6896" ht="12.75" x14ac:dyDescent="0.2"/>
    <row r="6897" ht="12.75" x14ac:dyDescent="0.2"/>
    <row r="6898" ht="12.75" x14ac:dyDescent="0.2"/>
    <row r="6899" ht="12.75" x14ac:dyDescent="0.2"/>
    <row r="6900" ht="12.75" x14ac:dyDescent="0.2"/>
    <row r="6901" ht="12.75" x14ac:dyDescent="0.2"/>
    <row r="6902" ht="12.75" x14ac:dyDescent="0.2"/>
    <row r="6903" ht="12.75" x14ac:dyDescent="0.2"/>
    <row r="6904" ht="12.75" x14ac:dyDescent="0.2"/>
    <row r="6905" ht="12.75" x14ac:dyDescent="0.2"/>
    <row r="6906" ht="12.75" x14ac:dyDescent="0.2"/>
    <row r="6907" ht="12.75" x14ac:dyDescent="0.2"/>
    <row r="6908" ht="12.75" x14ac:dyDescent="0.2"/>
    <row r="6909" ht="12.75" x14ac:dyDescent="0.2"/>
    <row r="6910" ht="12.75" x14ac:dyDescent="0.2"/>
    <row r="6911" ht="12.75" x14ac:dyDescent="0.2"/>
    <row r="6912" ht="12.75" x14ac:dyDescent="0.2"/>
    <row r="6913" ht="12.75" x14ac:dyDescent="0.2"/>
    <row r="6914" ht="12.75" x14ac:dyDescent="0.2"/>
    <row r="6915" ht="12.75" x14ac:dyDescent="0.2"/>
    <row r="6916" ht="12.75" x14ac:dyDescent="0.2"/>
    <row r="6917" ht="12.75" x14ac:dyDescent="0.2"/>
    <row r="6918" ht="12.75" x14ac:dyDescent="0.2"/>
    <row r="6919" ht="12.75" x14ac:dyDescent="0.2"/>
    <row r="6920" ht="12.75" x14ac:dyDescent="0.2"/>
    <row r="6921" ht="12.75" x14ac:dyDescent="0.2"/>
    <row r="6922" ht="12.75" x14ac:dyDescent="0.2"/>
    <row r="6923" ht="12.75" x14ac:dyDescent="0.2"/>
    <row r="6924" ht="12.75" x14ac:dyDescent="0.2"/>
    <row r="6925" ht="12.75" x14ac:dyDescent="0.2"/>
    <row r="6926" ht="12.75" x14ac:dyDescent="0.2"/>
    <row r="6927" ht="12.75" x14ac:dyDescent="0.2"/>
    <row r="6928" ht="12.75" x14ac:dyDescent="0.2"/>
    <row r="6929" ht="12.75" x14ac:dyDescent="0.2"/>
    <row r="6930" ht="12.75" x14ac:dyDescent="0.2"/>
    <row r="6931" ht="12.75" x14ac:dyDescent="0.2"/>
    <row r="6932" ht="12.75" x14ac:dyDescent="0.2"/>
    <row r="6933" ht="12.75" x14ac:dyDescent="0.2"/>
    <row r="6934" ht="12.75" x14ac:dyDescent="0.2"/>
    <row r="6935" ht="12.75" x14ac:dyDescent="0.2"/>
    <row r="6936" ht="12.75" x14ac:dyDescent="0.2"/>
    <row r="6937" ht="12.75" x14ac:dyDescent="0.2"/>
    <row r="6938" ht="12.75" x14ac:dyDescent="0.2"/>
    <row r="6939" ht="12.75" x14ac:dyDescent="0.2"/>
    <row r="6940" ht="12.75" x14ac:dyDescent="0.2"/>
    <row r="6941" ht="12.75" x14ac:dyDescent="0.2"/>
    <row r="6942" ht="12.75" x14ac:dyDescent="0.2"/>
    <row r="6943" ht="12.75" x14ac:dyDescent="0.2"/>
    <row r="6944" ht="12.75" x14ac:dyDescent="0.2"/>
    <row r="6945" ht="12.75" x14ac:dyDescent="0.2"/>
    <row r="6946" ht="12.75" x14ac:dyDescent="0.2"/>
    <row r="6947" ht="12.75" x14ac:dyDescent="0.2"/>
    <row r="6948" ht="12.75" x14ac:dyDescent="0.2"/>
    <row r="6949" ht="12.75" x14ac:dyDescent="0.2"/>
    <row r="6950" ht="12.75" x14ac:dyDescent="0.2"/>
    <row r="6951" ht="12.75" x14ac:dyDescent="0.2"/>
    <row r="6952" ht="12.75" x14ac:dyDescent="0.2"/>
    <row r="6953" ht="12.75" x14ac:dyDescent="0.2"/>
    <row r="6954" ht="12.75" x14ac:dyDescent="0.2"/>
    <row r="6955" ht="12.75" x14ac:dyDescent="0.2"/>
    <row r="6956" ht="12.75" x14ac:dyDescent="0.2"/>
    <row r="6957" ht="12.75" x14ac:dyDescent="0.2"/>
    <row r="6958" ht="12.75" x14ac:dyDescent="0.2"/>
    <row r="6959" ht="12.75" x14ac:dyDescent="0.2"/>
    <row r="6960" ht="12.75" x14ac:dyDescent="0.2"/>
    <row r="6961" ht="12.75" x14ac:dyDescent="0.2"/>
    <row r="6962" ht="12.75" x14ac:dyDescent="0.2"/>
    <row r="6963" ht="12.75" x14ac:dyDescent="0.2"/>
    <row r="6964" ht="12.75" x14ac:dyDescent="0.2"/>
    <row r="6965" ht="12.75" x14ac:dyDescent="0.2"/>
    <row r="6966" ht="12.75" x14ac:dyDescent="0.2"/>
    <row r="6967" ht="12.75" x14ac:dyDescent="0.2"/>
    <row r="6968" ht="12.75" x14ac:dyDescent="0.2"/>
    <row r="6969" ht="12.75" x14ac:dyDescent="0.2"/>
    <row r="6970" ht="12.75" x14ac:dyDescent="0.2"/>
    <row r="6971" ht="12.75" x14ac:dyDescent="0.2"/>
    <row r="6972" ht="12.75" x14ac:dyDescent="0.2"/>
    <row r="6973" ht="12.75" x14ac:dyDescent="0.2"/>
    <row r="6974" ht="12.75" x14ac:dyDescent="0.2"/>
    <row r="6975" ht="12.75" x14ac:dyDescent="0.2"/>
    <row r="6976" ht="12.75" x14ac:dyDescent="0.2"/>
    <row r="6977" ht="12.75" x14ac:dyDescent="0.2"/>
    <row r="6978" ht="12.75" x14ac:dyDescent="0.2"/>
    <row r="6979" ht="12.75" x14ac:dyDescent="0.2"/>
    <row r="6980" ht="12.75" x14ac:dyDescent="0.2"/>
    <row r="6981" ht="12.75" x14ac:dyDescent="0.2"/>
    <row r="6982" ht="12.75" x14ac:dyDescent="0.2"/>
    <row r="6983" ht="12.75" x14ac:dyDescent="0.2"/>
    <row r="6984" ht="12.75" x14ac:dyDescent="0.2"/>
    <row r="6985" ht="12.75" x14ac:dyDescent="0.2"/>
    <row r="6986" ht="12.75" x14ac:dyDescent="0.2"/>
    <row r="6987" ht="12.75" x14ac:dyDescent="0.2"/>
    <row r="6988" ht="12.75" x14ac:dyDescent="0.2"/>
    <row r="6989" ht="12.75" x14ac:dyDescent="0.2"/>
    <row r="6990" ht="12.75" x14ac:dyDescent="0.2"/>
    <row r="6991" ht="12.75" x14ac:dyDescent="0.2"/>
    <row r="6992" ht="12.75" x14ac:dyDescent="0.2"/>
    <row r="6993" ht="12.75" x14ac:dyDescent="0.2"/>
    <row r="6994" ht="12.75" x14ac:dyDescent="0.2"/>
    <row r="6995" ht="12.75" x14ac:dyDescent="0.2"/>
    <row r="6996" ht="12.75" x14ac:dyDescent="0.2"/>
    <row r="6997" ht="12.75" x14ac:dyDescent="0.2"/>
    <row r="6998" ht="12.75" x14ac:dyDescent="0.2"/>
    <row r="6999" ht="12.75" x14ac:dyDescent="0.2"/>
    <row r="7000" ht="12.75" x14ac:dyDescent="0.2"/>
    <row r="7001" ht="12.75" x14ac:dyDescent="0.2"/>
    <row r="7002" ht="12.75" x14ac:dyDescent="0.2"/>
    <row r="7003" ht="12.75" x14ac:dyDescent="0.2"/>
    <row r="7004" ht="12.75" x14ac:dyDescent="0.2"/>
    <row r="7005" ht="12.75" x14ac:dyDescent="0.2"/>
    <row r="7006" ht="12.75" x14ac:dyDescent="0.2"/>
    <row r="7007" ht="12.75" x14ac:dyDescent="0.2"/>
    <row r="7008" ht="12.75" x14ac:dyDescent="0.2"/>
    <row r="7009" ht="12.75" x14ac:dyDescent="0.2"/>
    <row r="7010" ht="12.75" x14ac:dyDescent="0.2"/>
    <row r="7011" ht="12.75" x14ac:dyDescent="0.2"/>
    <row r="7012" ht="12.75" x14ac:dyDescent="0.2"/>
    <row r="7013" ht="12.75" x14ac:dyDescent="0.2"/>
    <row r="7014" ht="12.75" x14ac:dyDescent="0.2"/>
    <row r="7015" ht="12.75" x14ac:dyDescent="0.2"/>
    <row r="7016" ht="12.75" x14ac:dyDescent="0.2"/>
    <row r="7017" ht="12.75" x14ac:dyDescent="0.2"/>
    <row r="7018" ht="12.75" x14ac:dyDescent="0.2"/>
    <row r="7019" ht="12.75" x14ac:dyDescent="0.2"/>
    <row r="7020" ht="12.75" x14ac:dyDescent="0.2"/>
    <row r="7021" ht="12.75" x14ac:dyDescent="0.2"/>
    <row r="7022" ht="12.75" x14ac:dyDescent="0.2"/>
    <row r="7023" ht="12.75" x14ac:dyDescent="0.2"/>
    <row r="7024" ht="12.75" x14ac:dyDescent="0.2"/>
    <row r="7025" ht="12.75" x14ac:dyDescent="0.2"/>
    <row r="7026" ht="12.75" x14ac:dyDescent="0.2"/>
    <row r="7027" ht="12.75" x14ac:dyDescent="0.2"/>
    <row r="7028" ht="12.75" x14ac:dyDescent="0.2"/>
    <row r="7029" ht="12.75" x14ac:dyDescent="0.2"/>
    <row r="7030" ht="12.75" x14ac:dyDescent="0.2"/>
    <row r="7031" ht="12.75" x14ac:dyDescent="0.2"/>
    <row r="7032" ht="12.75" x14ac:dyDescent="0.2"/>
    <row r="7033" ht="12.75" x14ac:dyDescent="0.2"/>
    <row r="7034" ht="12.75" x14ac:dyDescent="0.2"/>
    <row r="7035" ht="12.75" x14ac:dyDescent="0.2"/>
    <row r="7036" ht="12.75" x14ac:dyDescent="0.2"/>
    <row r="7037" ht="12.75" x14ac:dyDescent="0.2"/>
    <row r="7038" ht="12.75" x14ac:dyDescent="0.2"/>
    <row r="7039" ht="12.75" x14ac:dyDescent="0.2"/>
    <row r="7040" ht="12.75" x14ac:dyDescent="0.2"/>
    <row r="7041" ht="12.75" x14ac:dyDescent="0.2"/>
    <row r="7042" ht="12.75" x14ac:dyDescent="0.2"/>
    <row r="7043" ht="12.75" x14ac:dyDescent="0.2"/>
    <row r="7044" ht="12.75" x14ac:dyDescent="0.2"/>
    <row r="7045" ht="12.75" x14ac:dyDescent="0.2"/>
    <row r="7046" ht="12.75" x14ac:dyDescent="0.2"/>
    <row r="7047" ht="12.75" x14ac:dyDescent="0.2"/>
    <row r="7048" ht="12.75" x14ac:dyDescent="0.2"/>
    <row r="7049" ht="12.75" x14ac:dyDescent="0.2"/>
    <row r="7050" ht="12.75" x14ac:dyDescent="0.2"/>
    <row r="7051" ht="12.75" x14ac:dyDescent="0.2"/>
    <row r="7052" ht="12.75" x14ac:dyDescent="0.2"/>
    <row r="7053" ht="12.75" x14ac:dyDescent="0.2"/>
    <row r="7054" ht="12.75" x14ac:dyDescent="0.2"/>
    <row r="7055" ht="12.75" x14ac:dyDescent="0.2"/>
    <row r="7056" ht="12.75" x14ac:dyDescent="0.2"/>
    <row r="7057" ht="12.75" x14ac:dyDescent="0.2"/>
    <row r="7058" ht="12.75" x14ac:dyDescent="0.2"/>
    <row r="7059" ht="12.75" x14ac:dyDescent="0.2"/>
    <row r="7060" ht="12.75" x14ac:dyDescent="0.2"/>
    <row r="7061" ht="12.75" x14ac:dyDescent="0.2"/>
    <row r="7062" ht="12.75" x14ac:dyDescent="0.2"/>
    <row r="7063" ht="12.75" x14ac:dyDescent="0.2"/>
    <row r="7064" ht="12.75" x14ac:dyDescent="0.2"/>
    <row r="7065" ht="12.75" x14ac:dyDescent="0.2"/>
    <row r="7066" ht="12.75" x14ac:dyDescent="0.2"/>
    <row r="7067" ht="12.75" x14ac:dyDescent="0.2"/>
    <row r="7068" ht="12.75" x14ac:dyDescent="0.2"/>
    <row r="7069" ht="12.75" x14ac:dyDescent="0.2"/>
    <row r="7070" ht="12.75" x14ac:dyDescent="0.2"/>
    <row r="7071" ht="12.75" x14ac:dyDescent="0.2"/>
    <row r="7072" ht="12.75" x14ac:dyDescent="0.2"/>
    <row r="7073" ht="12.75" x14ac:dyDescent="0.2"/>
    <row r="7074" ht="12.75" x14ac:dyDescent="0.2"/>
    <row r="7075" ht="12.75" x14ac:dyDescent="0.2"/>
    <row r="7076" ht="12.75" x14ac:dyDescent="0.2"/>
    <row r="7077" ht="12.75" x14ac:dyDescent="0.2"/>
    <row r="7078" ht="12.75" x14ac:dyDescent="0.2"/>
    <row r="7079" ht="12.75" x14ac:dyDescent="0.2"/>
    <row r="7080" ht="12.75" x14ac:dyDescent="0.2"/>
    <row r="7081" ht="12.75" x14ac:dyDescent="0.2"/>
    <row r="7082" ht="12.75" x14ac:dyDescent="0.2"/>
    <row r="7083" ht="12.75" x14ac:dyDescent="0.2"/>
    <row r="7084" ht="12.75" x14ac:dyDescent="0.2"/>
    <row r="7085" ht="12.75" x14ac:dyDescent="0.2"/>
    <row r="7086" ht="12.75" x14ac:dyDescent="0.2"/>
    <row r="7087" ht="12.75" x14ac:dyDescent="0.2"/>
    <row r="7088" ht="12.75" x14ac:dyDescent="0.2"/>
    <row r="7089" ht="12.75" x14ac:dyDescent="0.2"/>
    <row r="7090" ht="12.75" x14ac:dyDescent="0.2"/>
    <row r="7091" ht="12.75" x14ac:dyDescent="0.2"/>
    <row r="7092" ht="12.75" x14ac:dyDescent="0.2"/>
    <row r="7093" ht="12.75" x14ac:dyDescent="0.2"/>
    <row r="7094" ht="12.75" x14ac:dyDescent="0.2"/>
    <row r="7095" ht="12.75" x14ac:dyDescent="0.2"/>
    <row r="7096" ht="12.75" x14ac:dyDescent="0.2"/>
    <row r="7097" ht="12.75" x14ac:dyDescent="0.2"/>
    <row r="7098" ht="12.75" x14ac:dyDescent="0.2"/>
    <row r="7099" ht="12.75" x14ac:dyDescent="0.2"/>
    <row r="7100" ht="12.75" x14ac:dyDescent="0.2"/>
    <row r="7101" ht="12.75" x14ac:dyDescent="0.2"/>
    <row r="7102" ht="12.75" x14ac:dyDescent="0.2"/>
    <row r="7103" ht="12.75" x14ac:dyDescent="0.2"/>
    <row r="7104" ht="12.75" x14ac:dyDescent="0.2"/>
    <row r="7105" ht="12.75" x14ac:dyDescent="0.2"/>
    <row r="7106" ht="12.75" x14ac:dyDescent="0.2"/>
    <row r="7107" ht="12.75" x14ac:dyDescent="0.2"/>
    <row r="7108" ht="12.75" x14ac:dyDescent="0.2"/>
    <row r="7109" ht="12.75" x14ac:dyDescent="0.2"/>
    <row r="7110" ht="12.75" x14ac:dyDescent="0.2"/>
    <row r="7111" ht="12.75" x14ac:dyDescent="0.2"/>
    <row r="7112" ht="12.75" x14ac:dyDescent="0.2"/>
    <row r="7113" ht="12.75" x14ac:dyDescent="0.2"/>
    <row r="7114" ht="12.75" x14ac:dyDescent="0.2"/>
    <row r="7115" ht="12.75" x14ac:dyDescent="0.2"/>
    <row r="7116" ht="12.75" x14ac:dyDescent="0.2"/>
    <row r="7117" ht="12.75" x14ac:dyDescent="0.2"/>
    <row r="7118" ht="12.75" x14ac:dyDescent="0.2"/>
    <row r="7119" ht="12.75" x14ac:dyDescent="0.2"/>
    <row r="7120" ht="12.75" x14ac:dyDescent="0.2"/>
    <row r="7121" ht="12.75" x14ac:dyDescent="0.2"/>
    <row r="7122" ht="12.75" x14ac:dyDescent="0.2"/>
    <row r="7123" ht="12.75" x14ac:dyDescent="0.2"/>
    <row r="7124" ht="12.75" x14ac:dyDescent="0.2"/>
    <row r="7125" ht="12.75" x14ac:dyDescent="0.2"/>
    <row r="7126" ht="12.75" x14ac:dyDescent="0.2"/>
    <row r="7127" ht="12.75" x14ac:dyDescent="0.2"/>
    <row r="7128" ht="12.75" x14ac:dyDescent="0.2"/>
    <row r="7129" ht="12.75" x14ac:dyDescent="0.2"/>
    <row r="7130" ht="12.75" x14ac:dyDescent="0.2"/>
    <row r="7131" ht="12.75" x14ac:dyDescent="0.2"/>
    <row r="7132" ht="12.75" x14ac:dyDescent="0.2"/>
    <row r="7133" ht="12.75" x14ac:dyDescent="0.2"/>
    <row r="7134" ht="12.75" x14ac:dyDescent="0.2"/>
    <row r="7135" ht="12.75" x14ac:dyDescent="0.2"/>
    <row r="7136" ht="12.75" x14ac:dyDescent="0.2"/>
    <row r="7137" ht="12.75" x14ac:dyDescent="0.2"/>
    <row r="7138" ht="12.75" x14ac:dyDescent="0.2"/>
    <row r="7139" ht="12.75" x14ac:dyDescent="0.2"/>
    <row r="7140" ht="12.75" x14ac:dyDescent="0.2"/>
    <row r="7141" ht="12.75" x14ac:dyDescent="0.2"/>
    <row r="7142" ht="12.75" x14ac:dyDescent="0.2"/>
    <row r="7143" ht="12.75" x14ac:dyDescent="0.2"/>
    <row r="7144" ht="12.75" x14ac:dyDescent="0.2"/>
    <row r="7145" ht="12.75" x14ac:dyDescent="0.2"/>
    <row r="7146" ht="12.75" x14ac:dyDescent="0.2"/>
    <row r="7147" ht="12.75" x14ac:dyDescent="0.2"/>
    <row r="7148" ht="12.75" x14ac:dyDescent="0.2"/>
    <row r="7149" ht="12.75" x14ac:dyDescent="0.2"/>
    <row r="7150" ht="12.75" x14ac:dyDescent="0.2"/>
    <row r="7151" ht="12.75" x14ac:dyDescent="0.2"/>
    <row r="7152" ht="12.75" x14ac:dyDescent="0.2"/>
    <row r="7153" ht="12.75" x14ac:dyDescent="0.2"/>
    <row r="7154" ht="12.75" x14ac:dyDescent="0.2"/>
    <row r="7155" ht="12.75" x14ac:dyDescent="0.2"/>
    <row r="7156" ht="12.75" x14ac:dyDescent="0.2"/>
    <row r="7157" ht="12.75" x14ac:dyDescent="0.2"/>
    <row r="7158" ht="12.75" x14ac:dyDescent="0.2"/>
    <row r="7159" ht="12.75" x14ac:dyDescent="0.2"/>
    <row r="7160" ht="12.75" x14ac:dyDescent="0.2"/>
    <row r="7161" ht="12.75" x14ac:dyDescent="0.2"/>
    <row r="7162" ht="12.75" x14ac:dyDescent="0.2"/>
    <row r="7163" ht="12.75" x14ac:dyDescent="0.2"/>
    <row r="7164" ht="12.75" x14ac:dyDescent="0.2"/>
    <row r="7165" ht="12.75" x14ac:dyDescent="0.2"/>
    <row r="7166" ht="12.75" x14ac:dyDescent="0.2"/>
    <row r="7167" ht="12.75" x14ac:dyDescent="0.2"/>
    <row r="7168" ht="12.75" x14ac:dyDescent="0.2"/>
    <row r="7169" ht="12.75" x14ac:dyDescent="0.2"/>
    <row r="7170" ht="12.75" x14ac:dyDescent="0.2"/>
    <row r="7171" ht="12.75" x14ac:dyDescent="0.2"/>
    <row r="7172" ht="12.75" x14ac:dyDescent="0.2"/>
    <row r="7173" ht="12.75" x14ac:dyDescent="0.2"/>
    <row r="7174" ht="12.75" x14ac:dyDescent="0.2"/>
    <row r="7175" ht="12.75" x14ac:dyDescent="0.2"/>
    <row r="7176" ht="12.75" x14ac:dyDescent="0.2"/>
    <row r="7177" ht="12.75" x14ac:dyDescent="0.2"/>
    <row r="7178" ht="12.75" x14ac:dyDescent="0.2"/>
    <row r="7179" ht="12.75" x14ac:dyDescent="0.2"/>
    <row r="7180" ht="12.75" x14ac:dyDescent="0.2"/>
    <row r="7181" ht="12.75" x14ac:dyDescent="0.2"/>
    <row r="7182" ht="12.75" x14ac:dyDescent="0.2"/>
    <row r="7183" ht="12.75" x14ac:dyDescent="0.2"/>
    <row r="7184" ht="12.75" x14ac:dyDescent="0.2"/>
    <row r="7185" ht="12.75" x14ac:dyDescent="0.2"/>
    <row r="7186" ht="12.75" x14ac:dyDescent="0.2"/>
    <row r="7187" ht="12.75" x14ac:dyDescent="0.2"/>
    <row r="7188" ht="12.75" x14ac:dyDescent="0.2"/>
    <row r="7189" ht="12.75" x14ac:dyDescent="0.2"/>
    <row r="7190" ht="12.75" x14ac:dyDescent="0.2"/>
    <row r="7191" ht="12.75" x14ac:dyDescent="0.2"/>
    <row r="7192" ht="12.75" x14ac:dyDescent="0.2"/>
    <row r="7193" ht="12.75" x14ac:dyDescent="0.2"/>
    <row r="7194" ht="12.75" x14ac:dyDescent="0.2"/>
    <row r="7195" ht="12.75" x14ac:dyDescent="0.2"/>
    <row r="7196" ht="12.75" x14ac:dyDescent="0.2"/>
    <row r="7197" ht="12.75" x14ac:dyDescent="0.2"/>
    <row r="7198" ht="12.75" x14ac:dyDescent="0.2"/>
    <row r="7199" ht="12.75" x14ac:dyDescent="0.2"/>
    <row r="7200" ht="12.75" x14ac:dyDescent="0.2"/>
    <row r="7201" ht="12.75" x14ac:dyDescent="0.2"/>
    <row r="7202" ht="12.75" x14ac:dyDescent="0.2"/>
    <row r="7203" ht="12.75" x14ac:dyDescent="0.2"/>
    <row r="7204" ht="12.75" x14ac:dyDescent="0.2"/>
    <row r="7205" ht="12.75" x14ac:dyDescent="0.2"/>
    <row r="7206" ht="12.75" x14ac:dyDescent="0.2"/>
    <row r="7207" ht="12.75" x14ac:dyDescent="0.2"/>
    <row r="7208" ht="12.75" x14ac:dyDescent="0.2"/>
    <row r="7209" ht="12.75" x14ac:dyDescent="0.2"/>
    <row r="7210" ht="12.75" x14ac:dyDescent="0.2"/>
    <row r="7211" ht="12.75" x14ac:dyDescent="0.2"/>
    <row r="7212" ht="12.75" x14ac:dyDescent="0.2"/>
    <row r="7213" ht="12.75" x14ac:dyDescent="0.2"/>
    <row r="7214" ht="12.75" x14ac:dyDescent="0.2"/>
    <row r="7215" ht="12.75" x14ac:dyDescent="0.2"/>
    <row r="7216" ht="12.75" x14ac:dyDescent="0.2"/>
    <row r="7217" ht="12.75" x14ac:dyDescent="0.2"/>
    <row r="7218" ht="12.75" x14ac:dyDescent="0.2"/>
    <row r="7219" ht="12.75" x14ac:dyDescent="0.2"/>
    <row r="7220" ht="12.75" x14ac:dyDescent="0.2"/>
    <row r="7221" ht="12.75" x14ac:dyDescent="0.2"/>
    <row r="7222" ht="12.75" x14ac:dyDescent="0.2"/>
    <row r="7223" ht="12.75" x14ac:dyDescent="0.2"/>
    <row r="7224" ht="12.75" x14ac:dyDescent="0.2"/>
    <row r="7225" ht="12.75" x14ac:dyDescent="0.2"/>
    <row r="7226" ht="12.75" x14ac:dyDescent="0.2"/>
    <row r="7227" ht="12.75" x14ac:dyDescent="0.2"/>
    <row r="7228" ht="12.75" x14ac:dyDescent="0.2"/>
    <row r="7229" ht="12.75" x14ac:dyDescent="0.2"/>
    <row r="7230" ht="12.75" x14ac:dyDescent="0.2"/>
    <row r="7231" ht="12.75" x14ac:dyDescent="0.2"/>
    <row r="7232" ht="12.75" x14ac:dyDescent="0.2"/>
    <row r="7233" ht="12.75" x14ac:dyDescent="0.2"/>
    <row r="7234" ht="12.75" x14ac:dyDescent="0.2"/>
    <row r="7235" ht="12.75" x14ac:dyDescent="0.2"/>
    <row r="7236" ht="12.75" x14ac:dyDescent="0.2"/>
    <row r="7237" ht="12.75" x14ac:dyDescent="0.2"/>
    <row r="7238" ht="12.75" x14ac:dyDescent="0.2"/>
    <row r="7239" ht="12.75" x14ac:dyDescent="0.2"/>
    <row r="7240" ht="12.75" x14ac:dyDescent="0.2"/>
    <row r="7241" ht="12.75" x14ac:dyDescent="0.2"/>
    <row r="7242" ht="12.75" x14ac:dyDescent="0.2"/>
    <row r="7243" ht="12.75" x14ac:dyDescent="0.2"/>
    <row r="7244" ht="12.75" x14ac:dyDescent="0.2"/>
    <row r="7245" ht="12.75" x14ac:dyDescent="0.2"/>
    <row r="7246" ht="12.75" x14ac:dyDescent="0.2"/>
    <row r="7247" ht="12.75" x14ac:dyDescent="0.2"/>
    <row r="7248" ht="12.75" x14ac:dyDescent="0.2"/>
    <row r="7249" ht="12.75" x14ac:dyDescent="0.2"/>
    <row r="7250" ht="12.75" x14ac:dyDescent="0.2"/>
    <row r="7251" ht="12.75" x14ac:dyDescent="0.2"/>
    <row r="7252" ht="12.75" x14ac:dyDescent="0.2"/>
    <row r="7253" ht="12.75" x14ac:dyDescent="0.2"/>
    <row r="7254" ht="12.75" x14ac:dyDescent="0.2"/>
    <row r="7255" ht="12.75" x14ac:dyDescent="0.2"/>
    <row r="7256" ht="12.75" x14ac:dyDescent="0.2"/>
    <row r="7257" ht="12.75" x14ac:dyDescent="0.2"/>
    <row r="7258" ht="12.75" x14ac:dyDescent="0.2"/>
    <row r="7259" ht="12.75" x14ac:dyDescent="0.2"/>
    <row r="7260" ht="12.75" x14ac:dyDescent="0.2"/>
    <row r="7261" ht="12.75" x14ac:dyDescent="0.2"/>
    <row r="7262" ht="12.75" x14ac:dyDescent="0.2"/>
    <row r="7263" ht="12.75" x14ac:dyDescent="0.2"/>
    <row r="7264" ht="12.75" x14ac:dyDescent="0.2"/>
    <row r="7265" ht="12.75" x14ac:dyDescent="0.2"/>
    <row r="7266" ht="12.75" x14ac:dyDescent="0.2"/>
    <row r="7267" ht="12.75" x14ac:dyDescent="0.2"/>
    <row r="7268" ht="12.75" x14ac:dyDescent="0.2"/>
    <row r="7269" ht="12.75" x14ac:dyDescent="0.2"/>
    <row r="7270" ht="12.75" x14ac:dyDescent="0.2"/>
    <row r="7271" ht="12.75" x14ac:dyDescent="0.2"/>
    <row r="7272" ht="12.75" x14ac:dyDescent="0.2"/>
    <row r="7273" ht="12.75" x14ac:dyDescent="0.2"/>
    <row r="7274" ht="12.75" x14ac:dyDescent="0.2"/>
    <row r="7275" ht="12.75" x14ac:dyDescent="0.2"/>
    <row r="7276" ht="12.75" x14ac:dyDescent="0.2"/>
    <row r="7277" ht="12.75" x14ac:dyDescent="0.2"/>
    <row r="7278" ht="12.75" x14ac:dyDescent="0.2"/>
    <row r="7279" ht="12.75" x14ac:dyDescent="0.2"/>
    <row r="7280" ht="12.75" x14ac:dyDescent="0.2"/>
    <row r="7281" ht="12.75" x14ac:dyDescent="0.2"/>
    <row r="7282" ht="12.75" x14ac:dyDescent="0.2"/>
    <row r="7283" ht="12.75" x14ac:dyDescent="0.2"/>
    <row r="7284" ht="12.75" x14ac:dyDescent="0.2"/>
    <row r="7285" ht="12.75" x14ac:dyDescent="0.2"/>
    <row r="7286" ht="12.75" x14ac:dyDescent="0.2"/>
    <row r="7287" ht="12.75" x14ac:dyDescent="0.2"/>
    <row r="7288" ht="12.75" x14ac:dyDescent="0.2"/>
    <row r="7289" ht="12.75" x14ac:dyDescent="0.2"/>
    <row r="7290" ht="12.75" x14ac:dyDescent="0.2"/>
    <row r="7291" ht="12.75" x14ac:dyDescent="0.2"/>
    <row r="7292" ht="12.75" x14ac:dyDescent="0.2"/>
    <row r="7293" ht="12.75" x14ac:dyDescent="0.2"/>
    <row r="7294" ht="12.75" x14ac:dyDescent="0.2"/>
    <row r="7295" ht="12.75" x14ac:dyDescent="0.2"/>
    <row r="7296" ht="12.75" x14ac:dyDescent="0.2"/>
    <row r="7297" ht="12.75" x14ac:dyDescent="0.2"/>
    <row r="7298" ht="12.75" x14ac:dyDescent="0.2"/>
    <row r="7299" ht="12.75" x14ac:dyDescent="0.2"/>
    <row r="7300" ht="12.75" x14ac:dyDescent="0.2"/>
    <row r="7301" ht="12.75" x14ac:dyDescent="0.2"/>
    <row r="7302" ht="12.75" x14ac:dyDescent="0.2"/>
    <row r="7303" ht="12.75" x14ac:dyDescent="0.2"/>
    <row r="7304" ht="12.75" x14ac:dyDescent="0.2"/>
    <row r="7305" ht="12.75" x14ac:dyDescent="0.2"/>
    <row r="7306" ht="12.75" x14ac:dyDescent="0.2"/>
    <row r="7307" ht="12.75" x14ac:dyDescent="0.2"/>
    <row r="7308" ht="12.75" x14ac:dyDescent="0.2"/>
    <row r="7309" ht="12.75" x14ac:dyDescent="0.2"/>
    <row r="7310" ht="12.75" x14ac:dyDescent="0.2"/>
    <row r="7311" ht="12.75" x14ac:dyDescent="0.2"/>
    <row r="7312" ht="12.75" x14ac:dyDescent="0.2"/>
    <row r="7313" ht="12.75" x14ac:dyDescent="0.2"/>
    <row r="7314" ht="12.75" x14ac:dyDescent="0.2"/>
    <row r="7315" ht="12.75" x14ac:dyDescent="0.2"/>
    <row r="7316" ht="12.75" x14ac:dyDescent="0.2"/>
    <row r="7317" ht="12.75" x14ac:dyDescent="0.2"/>
    <row r="7318" ht="12.75" x14ac:dyDescent="0.2"/>
    <row r="7319" ht="12.75" x14ac:dyDescent="0.2"/>
    <row r="7320" ht="12.75" x14ac:dyDescent="0.2"/>
    <row r="7321" ht="12.75" x14ac:dyDescent="0.2"/>
    <row r="7322" ht="12.75" x14ac:dyDescent="0.2"/>
    <row r="7323" ht="12.75" x14ac:dyDescent="0.2"/>
    <row r="7324" ht="12.75" x14ac:dyDescent="0.2"/>
    <row r="7325" ht="12.75" x14ac:dyDescent="0.2"/>
    <row r="7326" ht="12.75" x14ac:dyDescent="0.2"/>
    <row r="7327" ht="12.75" x14ac:dyDescent="0.2"/>
    <row r="7328" ht="12.75" x14ac:dyDescent="0.2"/>
    <row r="7329" ht="12.75" x14ac:dyDescent="0.2"/>
    <row r="7330" ht="12.75" x14ac:dyDescent="0.2"/>
    <row r="7331" ht="12.75" x14ac:dyDescent="0.2"/>
    <row r="7332" ht="12.75" x14ac:dyDescent="0.2"/>
    <row r="7333" ht="12.75" x14ac:dyDescent="0.2"/>
    <row r="7334" ht="12.75" x14ac:dyDescent="0.2"/>
    <row r="7335" ht="12.75" x14ac:dyDescent="0.2"/>
    <row r="7336" ht="12.75" x14ac:dyDescent="0.2"/>
    <row r="7337" ht="12.75" x14ac:dyDescent="0.2"/>
    <row r="7338" ht="12.75" x14ac:dyDescent="0.2"/>
    <row r="7339" ht="12.75" x14ac:dyDescent="0.2"/>
    <row r="7340" ht="12.75" x14ac:dyDescent="0.2"/>
    <row r="7341" ht="12.75" x14ac:dyDescent="0.2"/>
    <row r="7342" ht="12.75" x14ac:dyDescent="0.2"/>
    <row r="7343" ht="12.75" x14ac:dyDescent="0.2"/>
    <row r="7344" ht="12.75" x14ac:dyDescent="0.2"/>
    <row r="7345" ht="12.75" x14ac:dyDescent="0.2"/>
    <row r="7346" ht="12.75" x14ac:dyDescent="0.2"/>
    <row r="7347" ht="12.75" x14ac:dyDescent="0.2"/>
    <row r="7348" ht="12.75" x14ac:dyDescent="0.2"/>
    <row r="7349" ht="12.75" x14ac:dyDescent="0.2"/>
    <row r="7350" ht="12.75" x14ac:dyDescent="0.2"/>
    <row r="7351" ht="12.75" x14ac:dyDescent="0.2"/>
    <row r="7352" ht="12.75" x14ac:dyDescent="0.2"/>
    <row r="7353" ht="12.75" x14ac:dyDescent="0.2"/>
    <row r="7354" ht="12.75" x14ac:dyDescent="0.2"/>
    <row r="7355" ht="12.75" x14ac:dyDescent="0.2"/>
    <row r="7356" ht="12.75" x14ac:dyDescent="0.2"/>
    <row r="7357" ht="12.75" x14ac:dyDescent="0.2"/>
    <row r="7358" ht="12.75" x14ac:dyDescent="0.2"/>
    <row r="7359" ht="12.75" x14ac:dyDescent="0.2"/>
    <row r="7360" ht="12.75" x14ac:dyDescent="0.2"/>
    <row r="7361" ht="12.75" x14ac:dyDescent="0.2"/>
    <row r="7362" ht="12.75" x14ac:dyDescent="0.2"/>
    <row r="7363" ht="12.75" x14ac:dyDescent="0.2"/>
    <row r="7364" ht="12.75" x14ac:dyDescent="0.2"/>
    <row r="7365" ht="12.75" x14ac:dyDescent="0.2"/>
    <row r="7366" ht="12.75" x14ac:dyDescent="0.2"/>
    <row r="7367" ht="12.75" x14ac:dyDescent="0.2"/>
    <row r="7368" ht="12.75" x14ac:dyDescent="0.2"/>
    <row r="7369" ht="12.75" x14ac:dyDescent="0.2"/>
    <row r="7370" ht="12.75" x14ac:dyDescent="0.2"/>
    <row r="7371" ht="12.75" x14ac:dyDescent="0.2"/>
    <row r="7372" ht="12.75" x14ac:dyDescent="0.2"/>
    <row r="7373" ht="12.75" x14ac:dyDescent="0.2"/>
    <row r="7374" ht="12.75" x14ac:dyDescent="0.2"/>
    <row r="7375" ht="12.75" x14ac:dyDescent="0.2"/>
    <row r="7376" ht="12.75" x14ac:dyDescent="0.2"/>
    <row r="7377" ht="12.75" x14ac:dyDescent="0.2"/>
    <row r="7378" ht="12.75" x14ac:dyDescent="0.2"/>
    <row r="7379" ht="12.75" x14ac:dyDescent="0.2"/>
    <row r="7380" ht="12.75" x14ac:dyDescent="0.2"/>
    <row r="7381" ht="12.75" x14ac:dyDescent="0.2"/>
    <row r="7382" ht="12.75" x14ac:dyDescent="0.2"/>
    <row r="7383" ht="12.75" x14ac:dyDescent="0.2"/>
    <row r="7384" ht="12.75" x14ac:dyDescent="0.2"/>
    <row r="7385" ht="12.75" x14ac:dyDescent="0.2"/>
    <row r="7386" ht="12.75" x14ac:dyDescent="0.2"/>
    <row r="7387" ht="12.75" x14ac:dyDescent="0.2"/>
    <row r="7388" ht="12.75" x14ac:dyDescent="0.2"/>
    <row r="7389" ht="12.75" x14ac:dyDescent="0.2"/>
    <row r="7390" ht="12.75" x14ac:dyDescent="0.2"/>
    <row r="7391" ht="12.75" x14ac:dyDescent="0.2"/>
    <row r="7392" ht="12.75" x14ac:dyDescent="0.2"/>
    <row r="7393" ht="12.75" x14ac:dyDescent="0.2"/>
    <row r="7394" ht="12.75" x14ac:dyDescent="0.2"/>
    <row r="7395" ht="12.75" x14ac:dyDescent="0.2"/>
    <row r="7396" ht="12.75" x14ac:dyDescent="0.2"/>
    <row r="7397" ht="12.75" x14ac:dyDescent="0.2"/>
    <row r="7398" ht="12.75" x14ac:dyDescent="0.2"/>
    <row r="7399" ht="12.75" x14ac:dyDescent="0.2"/>
    <row r="7400" ht="12.75" x14ac:dyDescent="0.2"/>
    <row r="7401" ht="12.75" x14ac:dyDescent="0.2"/>
    <row r="7402" ht="12.75" x14ac:dyDescent="0.2"/>
    <row r="7403" ht="12.75" x14ac:dyDescent="0.2"/>
    <row r="7404" ht="12.75" x14ac:dyDescent="0.2"/>
    <row r="7405" ht="12.75" x14ac:dyDescent="0.2"/>
    <row r="7406" ht="12.75" x14ac:dyDescent="0.2"/>
    <row r="7407" ht="12.75" x14ac:dyDescent="0.2"/>
    <row r="7408" ht="12.75" x14ac:dyDescent="0.2"/>
    <row r="7409" ht="12.75" x14ac:dyDescent="0.2"/>
    <row r="7410" ht="12.75" x14ac:dyDescent="0.2"/>
    <row r="7411" ht="12.75" x14ac:dyDescent="0.2"/>
    <row r="7412" ht="12.75" x14ac:dyDescent="0.2"/>
    <row r="7413" ht="12.75" x14ac:dyDescent="0.2"/>
    <row r="7414" ht="12.75" x14ac:dyDescent="0.2"/>
    <row r="7415" ht="12.75" x14ac:dyDescent="0.2"/>
    <row r="7416" ht="12.75" x14ac:dyDescent="0.2"/>
    <row r="7417" ht="12.75" x14ac:dyDescent="0.2"/>
    <row r="7418" ht="12.75" x14ac:dyDescent="0.2"/>
    <row r="7419" ht="12.75" x14ac:dyDescent="0.2"/>
    <row r="7420" ht="12.75" x14ac:dyDescent="0.2"/>
    <row r="7421" ht="12.75" x14ac:dyDescent="0.2"/>
    <row r="7422" ht="12.75" x14ac:dyDescent="0.2"/>
    <row r="7423" ht="12.75" x14ac:dyDescent="0.2"/>
    <row r="7424" ht="12.75" x14ac:dyDescent="0.2"/>
    <row r="7425" ht="12.75" x14ac:dyDescent="0.2"/>
    <row r="7426" ht="12.75" x14ac:dyDescent="0.2"/>
    <row r="7427" ht="12.75" x14ac:dyDescent="0.2"/>
    <row r="7428" ht="12.75" x14ac:dyDescent="0.2"/>
    <row r="7429" ht="12.75" x14ac:dyDescent="0.2"/>
    <row r="7430" ht="12.75" x14ac:dyDescent="0.2"/>
    <row r="7431" ht="12.75" x14ac:dyDescent="0.2"/>
    <row r="7432" ht="12.75" x14ac:dyDescent="0.2"/>
    <row r="7433" ht="12.75" x14ac:dyDescent="0.2"/>
    <row r="7434" ht="12.75" x14ac:dyDescent="0.2"/>
    <row r="7435" ht="12.75" x14ac:dyDescent="0.2"/>
    <row r="7436" ht="12.75" x14ac:dyDescent="0.2"/>
    <row r="7437" ht="12.75" x14ac:dyDescent="0.2"/>
    <row r="7438" ht="12.75" x14ac:dyDescent="0.2"/>
    <row r="7439" ht="12.75" x14ac:dyDescent="0.2"/>
    <row r="7440" ht="12.75" x14ac:dyDescent="0.2"/>
    <row r="7441" ht="12.75" x14ac:dyDescent="0.2"/>
    <row r="7442" ht="12.75" x14ac:dyDescent="0.2"/>
    <row r="7443" ht="12.75" x14ac:dyDescent="0.2"/>
    <row r="7444" ht="12.75" x14ac:dyDescent="0.2"/>
    <row r="7445" ht="12.75" x14ac:dyDescent="0.2"/>
    <row r="7446" ht="12.75" x14ac:dyDescent="0.2"/>
    <row r="7447" ht="12.75" x14ac:dyDescent="0.2"/>
    <row r="7448" ht="12.75" x14ac:dyDescent="0.2"/>
    <row r="7449" ht="12.75" x14ac:dyDescent="0.2"/>
    <row r="7450" ht="12.75" x14ac:dyDescent="0.2"/>
    <row r="7451" ht="12.75" x14ac:dyDescent="0.2"/>
    <row r="7452" ht="12.75" x14ac:dyDescent="0.2"/>
    <row r="7453" ht="12.75" x14ac:dyDescent="0.2"/>
    <row r="7454" ht="12.75" x14ac:dyDescent="0.2"/>
    <row r="7455" ht="12.75" x14ac:dyDescent="0.2"/>
    <row r="7456" ht="12.75" x14ac:dyDescent="0.2"/>
    <row r="7457" ht="12.75" x14ac:dyDescent="0.2"/>
    <row r="7458" ht="12.75" x14ac:dyDescent="0.2"/>
    <row r="7459" ht="12.75" x14ac:dyDescent="0.2"/>
    <row r="7460" ht="12.75" x14ac:dyDescent="0.2"/>
    <row r="7461" ht="12.75" x14ac:dyDescent="0.2"/>
    <row r="7462" ht="12.75" x14ac:dyDescent="0.2"/>
    <row r="7463" ht="12.75" x14ac:dyDescent="0.2"/>
    <row r="7464" ht="12.75" x14ac:dyDescent="0.2"/>
    <row r="7465" ht="12.75" x14ac:dyDescent="0.2"/>
    <row r="7466" ht="12.75" x14ac:dyDescent="0.2"/>
    <row r="7467" ht="12.75" x14ac:dyDescent="0.2"/>
    <row r="7468" ht="12.75" x14ac:dyDescent="0.2"/>
    <row r="7469" ht="12.75" x14ac:dyDescent="0.2"/>
    <row r="7470" ht="12.75" x14ac:dyDescent="0.2"/>
    <row r="7471" ht="12.75" x14ac:dyDescent="0.2"/>
    <row r="7472" ht="12.75" x14ac:dyDescent="0.2"/>
    <row r="7473" ht="12.75" x14ac:dyDescent="0.2"/>
    <row r="7474" ht="12.75" x14ac:dyDescent="0.2"/>
    <row r="7475" ht="12.75" x14ac:dyDescent="0.2"/>
    <row r="7476" ht="12.75" x14ac:dyDescent="0.2"/>
    <row r="7477" ht="12.75" x14ac:dyDescent="0.2"/>
    <row r="7478" ht="12.75" x14ac:dyDescent="0.2"/>
    <row r="7479" ht="12.75" x14ac:dyDescent="0.2"/>
    <row r="7480" ht="12.75" x14ac:dyDescent="0.2"/>
    <row r="7481" ht="12.75" x14ac:dyDescent="0.2"/>
    <row r="7482" ht="12.75" x14ac:dyDescent="0.2"/>
    <row r="7483" ht="12.75" x14ac:dyDescent="0.2"/>
    <row r="7484" ht="12.75" x14ac:dyDescent="0.2"/>
    <row r="7485" ht="12.75" x14ac:dyDescent="0.2"/>
    <row r="7486" ht="12.75" x14ac:dyDescent="0.2"/>
    <row r="7487" ht="12.75" x14ac:dyDescent="0.2"/>
    <row r="7488" ht="12.75" x14ac:dyDescent="0.2"/>
    <row r="7489" ht="12.75" x14ac:dyDescent="0.2"/>
    <row r="7490" ht="12.75" x14ac:dyDescent="0.2"/>
    <row r="7491" ht="12.75" x14ac:dyDescent="0.2"/>
    <row r="7492" ht="12.75" x14ac:dyDescent="0.2"/>
    <row r="7493" ht="12.75" x14ac:dyDescent="0.2"/>
    <row r="7494" ht="12.75" x14ac:dyDescent="0.2"/>
    <row r="7495" ht="12.75" x14ac:dyDescent="0.2"/>
    <row r="7496" ht="12.75" x14ac:dyDescent="0.2"/>
    <row r="7497" ht="12.75" x14ac:dyDescent="0.2"/>
    <row r="7498" ht="12.75" x14ac:dyDescent="0.2"/>
    <row r="7499" ht="12.75" x14ac:dyDescent="0.2"/>
    <row r="7500" ht="12.75" x14ac:dyDescent="0.2"/>
    <row r="7501" ht="12.75" x14ac:dyDescent="0.2"/>
    <row r="7502" ht="12.75" x14ac:dyDescent="0.2"/>
    <row r="7503" ht="12.75" x14ac:dyDescent="0.2"/>
    <row r="7504" ht="12.75" x14ac:dyDescent="0.2"/>
    <row r="7505" ht="12.75" x14ac:dyDescent="0.2"/>
    <row r="7506" ht="12.75" x14ac:dyDescent="0.2"/>
    <row r="7507" ht="12.75" x14ac:dyDescent="0.2"/>
    <row r="7508" ht="12.75" x14ac:dyDescent="0.2"/>
    <row r="7509" ht="12.75" x14ac:dyDescent="0.2"/>
    <row r="7510" ht="12.75" x14ac:dyDescent="0.2"/>
    <row r="7511" ht="12.75" x14ac:dyDescent="0.2"/>
    <row r="7512" ht="12.75" x14ac:dyDescent="0.2"/>
    <row r="7513" ht="12.75" x14ac:dyDescent="0.2"/>
    <row r="7514" ht="12.75" x14ac:dyDescent="0.2"/>
    <row r="7515" ht="12.75" x14ac:dyDescent="0.2"/>
    <row r="7516" ht="12.75" x14ac:dyDescent="0.2"/>
    <row r="7517" ht="12.75" x14ac:dyDescent="0.2"/>
    <row r="7518" ht="12.75" x14ac:dyDescent="0.2"/>
    <row r="7519" ht="12.75" x14ac:dyDescent="0.2"/>
    <row r="7520" ht="12.75" x14ac:dyDescent="0.2"/>
    <row r="7521" ht="12.75" x14ac:dyDescent="0.2"/>
    <row r="7522" ht="12.75" x14ac:dyDescent="0.2"/>
    <row r="7523" ht="12.75" x14ac:dyDescent="0.2"/>
    <row r="7524" ht="12.75" x14ac:dyDescent="0.2"/>
    <row r="7525" ht="12.75" x14ac:dyDescent="0.2"/>
    <row r="7526" ht="12.75" x14ac:dyDescent="0.2"/>
    <row r="7527" ht="12.75" x14ac:dyDescent="0.2"/>
    <row r="7528" ht="12.75" x14ac:dyDescent="0.2"/>
    <row r="7529" ht="12.75" x14ac:dyDescent="0.2"/>
    <row r="7530" ht="12.75" x14ac:dyDescent="0.2"/>
    <row r="7531" ht="12.75" x14ac:dyDescent="0.2"/>
    <row r="7532" ht="12.75" x14ac:dyDescent="0.2"/>
    <row r="7533" ht="12.75" x14ac:dyDescent="0.2"/>
    <row r="7534" ht="12.75" x14ac:dyDescent="0.2"/>
    <row r="7535" ht="12.75" x14ac:dyDescent="0.2"/>
    <row r="7536" ht="12.75" x14ac:dyDescent="0.2"/>
    <row r="7537" ht="12.75" x14ac:dyDescent="0.2"/>
    <row r="7538" ht="12.75" x14ac:dyDescent="0.2"/>
    <row r="7539" ht="12.75" x14ac:dyDescent="0.2"/>
    <row r="7540" ht="12.75" x14ac:dyDescent="0.2"/>
    <row r="7541" ht="12.75" x14ac:dyDescent="0.2"/>
    <row r="7542" ht="12.75" x14ac:dyDescent="0.2"/>
    <row r="7543" ht="12.75" x14ac:dyDescent="0.2"/>
    <row r="7544" ht="12.75" x14ac:dyDescent="0.2"/>
    <row r="7545" ht="12.75" x14ac:dyDescent="0.2"/>
    <row r="7546" ht="12.75" x14ac:dyDescent="0.2"/>
    <row r="7547" ht="12.75" x14ac:dyDescent="0.2"/>
    <row r="7548" ht="12.75" x14ac:dyDescent="0.2"/>
    <row r="7549" ht="12.75" x14ac:dyDescent="0.2"/>
    <row r="7550" ht="12.75" x14ac:dyDescent="0.2"/>
    <row r="7551" ht="12.75" x14ac:dyDescent="0.2"/>
    <row r="7552" ht="12.75" x14ac:dyDescent="0.2"/>
    <row r="7553" ht="12.75" x14ac:dyDescent="0.2"/>
    <row r="7554" ht="12.75" x14ac:dyDescent="0.2"/>
    <row r="7555" ht="12.75" x14ac:dyDescent="0.2"/>
    <row r="7556" ht="12.75" x14ac:dyDescent="0.2"/>
    <row r="7557" ht="12.75" x14ac:dyDescent="0.2"/>
    <row r="7558" ht="12.75" x14ac:dyDescent="0.2"/>
    <row r="7559" ht="12.75" x14ac:dyDescent="0.2"/>
    <row r="7560" ht="12.75" x14ac:dyDescent="0.2"/>
    <row r="7561" ht="12.75" x14ac:dyDescent="0.2"/>
    <row r="7562" ht="12.75" x14ac:dyDescent="0.2"/>
    <row r="7563" ht="12.75" x14ac:dyDescent="0.2"/>
    <row r="7564" ht="12.75" x14ac:dyDescent="0.2"/>
    <row r="7565" ht="12.75" x14ac:dyDescent="0.2"/>
    <row r="7566" ht="12.75" x14ac:dyDescent="0.2"/>
    <row r="7567" ht="12.75" x14ac:dyDescent="0.2"/>
    <row r="7568" ht="12.75" x14ac:dyDescent="0.2"/>
    <row r="7569" ht="12.75" x14ac:dyDescent="0.2"/>
    <row r="7570" ht="12.75" x14ac:dyDescent="0.2"/>
    <row r="7571" ht="12.75" x14ac:dyDescent="0.2"/>
    <row r="7572" ht="12.75" x14ac:dyDescent="0.2"/>
    <row r="7573" ht="12.75" x14ac:dyDescent="0.2"/>
    <row r="7574" ht="12.75" x14ac:dyDescent="0.2"/>
    <row r="7575" ht="12.75" x14ac:dyDescent="0.2"/>
    <row r="7576" ht="12.75" x14ac:dyDescent="0.2"/>
    <row r="7577" ht="12.75" x14ac:dyDescent="0.2"/>
    <row r="7578" ht="12.75" x14ac:dyDescent="0.2"/>
    <row r="7579" ht="12.75" x14ac:dyDescent="0.2"/>
    <row r="7580" ht="12.75" x14ac:dyDescent="0.2"/>
    <row r="7581" ht="12.75" x14ac:dyDescent="0.2"/>
    <row r="7582" ht="12.75" x14ac:dyDescent="0.2"/>
    <row r="7583" ht="12.75" x14ac:dyDescent="0.2"/>
    <row r="7584" ht="12.75" x14ac:dyDescent="0.2"/>
    <row r="7585" ht="12.75" x14ac:dyDescent="0.2"/>
    <row r="7586" ht="12.75" x14ac:dyDescent="0.2"/>
    <row r="7587" ht="12.75" x14ac:dyDescent="0.2"/>
    <row r="7588" ht="12.75" x14ac:dyDescent="0.2"/>
    <row r="7589" ht="12.75" x14ac:dyDescent="0.2"/>
    <row r="7590" ht="12.75" x14ac:dyDescent="0.2"/>
    <row r="7591" ht="12.75" x14ac:dyDescent="0.2"/>
    <row r="7592" ht="12.75" x14ac:dyDescent="0.2"/>
    <row r="7593" ht="12.75" x14ac:dyDescent="0.2"/>
    <row r="7594" ht="12.75" x14ac:dyDescent="0.2"/>
    <row r="7595" ht="12.75" x14ac:dyDescent="0.2"/>
    <row r="7596" ht="12.75" x14ac:dyDescent="0.2"/>
    <row r="7597" ht="12.75" x14ac:dyDescent="0.2"/>
    <row r="7598" ht="12.75" x14ac:dyDescent="0.2"/>
    <row r="7599" ht="12.75" x14ac:dyDescent="0.2"/>
    <row r="7600" ht="12.75" x14ac:dyDescent="0.2"/>
    <row r="7601" ht="12.75" x14ac:dyDescent="0.2"/>
    <row r="7602" ht="12.75" x14ac:dyDescent="0.2"/>
    <row r="7603" ht="12.75" x14ac:dyDescent="0.2"/>
    <row r="7604" ht="12.75" x14ac:dyDescent="0.2"/>
    <row r="7605" ht="12.75" x14ac:dyDescent="0.2"/>
    <row r="7606" ht="12.75" x14ac:dyDescent="0.2"/>
    <row r="7607" ht="12.75" x14ac:dyDescent="0.2"/>
    <row r="7608" ht="12.75" x14ac:dyDescent="0.2"/>
    <row r="7609" ht="12.75" x14ac:dyDescent="0.2"/>
    <row r="7610" ht="12.75" x14ac:dyDescent="0.2"/>
    <row r="7611" ht="12.75" x14ac:dyDescent="0.2"/>
    <row r="7612" ht="12.75" x14ac:dyDescent="0.2"/>
    <row r="7613" ht="12.75" x14ac:dyDescent="0.2"/>
    <row r="7614" ht="12.75" x14ac:dyDescent="0.2"/>
    <row r="7615" ht="12.75" x14ac:dyDescent="0.2"/>
    <row r="7616" ht="12.75" x14ac:dyDescent="0.2"/>
    <row r="7617" ht="12.75" x14ac:dyDescent="0.2"/>
    <row r="7618" ht="12.75" x14ac:dyDescent="0.2"/>
    <row r="7619" ht="12.75" x14ac:dyDescent="0.2"/>
    <row r="7620" ht="12.75" x14ac:dyDescent="0.2"/>
    <row r="7621" ht="12.75" x14ac:dyDescent="0.2"/>
    <row r="7622" ht="12.75" x14ac:dyDescent="0.2"/>
    <row r="7623" ht="12.75" x14ac:dyDescent="0.2"/>
    <row r="7624" ht="12.75" x14ac:dyDescent="0.2"/>
    <row r="7625" ht="12.75" x14ac:dyDescent="0.2"/>
    <row r="7626" ht="12.75" x14ac:dyDescent="0.2"/>
    <row r="7627" ht="12.75" x14ac:dyDescent="0.2"/>
    <row r="7628" ht="12.75" x14ac:dyDescent="0.2"/>
    <row r="7629" ht="12.75" x14ac:dyDescent="0.2"/>
    <row r="7630" ht="12.75" x14ac:dyDescent="0.2"/>
    <row r="7631" ht="12.75" x14ac:dyDescent="0.2"/>
    <row r="7632" ht="12.75" x14ac:dyDescent="0.2"/>
    <row r="7633" ht="12.75" x14ac:dyDescent="0.2"/>
    <row r="7634" ht="12.75" x14ac:dyDescent="0.2"/>
    <row r="7635" ht="12.75" x14ac:dyDescent="0.2"/>
    <row r="7636" ht="12.75" x14ac:dyDescent="0.2"/>
    <row r="7637" ht="12.75" x14ac:dyDescent="0.2"/>
    <row r="7638" ht="12.75" x14ac:dyDescent="0.2"/>
    <row r="7639" ht="12.75" x14ac:dyDescent="0.2"/>
    <row r="7640" ht="12.75" x14ac:dyDescent="0.2"/>
    <row r="7641" ht="12.75" x14ac:dyDescent="0.2"/>
    <row r="7642" ht="12.75" x14ac:dyDescent="0.2"/>
    <row r="7643" ht="12.75" x14ac:dyDescent="0.2"/>
    <row r="7644" ht="12.75" x14ac:dyDescent="0.2"/>
    <row r="7645" ht="12.75" x14ac:dyDescent="0.2"/>
    <row r="7646" ht="12.75" x14ac:dyDescent="0.2"/>
    <row r="7647" ht="12.75" x14ac:dyDescent="0.2"/>
    <row r="7648" ht="12.75" x14ac:dyDescent="0.2"/>
    <row r="7649" ht="12.75" x14ac:dyDescent="0.2"/>
    <row r="7650" ht="12.75" x14ac:dyDescent="0.2"/>
    <row r="7651" ht="12.75" x14ac:dyDescent="0.2"/>
    <row r="7652" ht="12.75" x14ac:dyDescent="0.2"/>
    <row r="7653" ht="12.75" x14ac:dyDescent="0.2"/>
    <row r="7654" ht="12.75" x14ac:dyDescent="0.2"/>
    <row r="7655" ht="12.75" x14ac:dyDescent="0.2"/>
    <row r="7656" ht="12.75" x14ac:dyDescent="0.2"/>
    <row r="7657" ht="12.75" x14ac:dyDescent="0.2"/>
    <row r="7658" ht="12.75" x14ac:dyDescent="0.2"/>
    <row r="7659" ht="12.75" x14ac:dyDescent="0.2"/>
    <row r="7660" ht="12.75" x14ac:dyDescent="0.2"/>
    <row r="7661" ht="12.75" x14ac:dyDescent="0.2"/>
    <row r="7662" ht="12.75" x14ac:dyDescent="0.2"/>
    <row r="7663" ht="12.75" x14ac:dyDescent="0.2"/>
    <row r="7664" ht="12.75" x14ac:dyDescent="0.2"/>
    <row r="7665" ht="12.75" x14ac:dyDescent="0.2"/>
    <row r="7666" ht="12.75" x14ac:dyDescent="0.2"/>
    <row r="7667" ht="12.75" x14ac:dyDescent="0.2"/>
    <row r="7668" ht="12.75" x14ac:dyDescent="0.2"/>
    <row r="7669" ht="12.75" x14ac:dyDescent="0.2"/>
    <row r="7670" ht="12.75" x14ac:dyDescent="0.2"/>
    <row r="7671" ht="12.75" x14ac:dyDescent="0.2"/>
    <row r="7672" ht="12.75" x14ac:dyDescent="0.2"/>
    <row r="7673" ht="12.75" x14ac:dyDescent="0.2"/>
    <row r="7674" ht="12.75" x14ac:dyDescent="0.2"/>
    <row r="7675" ht="12.75" x14ac:dyDescent="0.2"/>
    <row r="7676" ht="12.75" x14ac:dyDescent="0.2"/>
    <row r="7677" ht="12.75" x14ac:dyDescent="0.2"/>
    <row r="7678" ht="12.75" x14ac:dyDescent="0.2"/>
    <row r="7679" ht="12.75" x14ac:dyDescent="0.2"/>
    <row r="7680" ht="12.75" x14ac:dyDescent="0.2"/>
    <row r="7681" ht="12.75" x14ac:dyDescent="0.2"/>
    <row r="7682" ht="12.75" x14ac:dyDescent="0.2"/>
    <row r="7683" ht="12.75" x14ac:dyDescent="0.2"/>
    <row r="7684" ht="12.75" x14ac:dyDescent="0.2"/>
    <row r="7685" ht="12.75" x14ac:dyDescent="0.2"/>
    <row r="7686" ht="12.75" x14ac:dyDescent="0.2"/>
    <row r="7687" ht="12.75" x14ac:dyDescent="0.2"/>
    <row r="7688" ht="12.75" x14ac:dyDescent="0.2"/>
    <row r="7689" ht="12.75" x14ac:dyDescent="0.2"/>
    <row r="7690" ht="12.75" x14ac:dyDescent="0.2"/>
    <row r="7691" ht="12.75" x14ac:dyDescent="0.2"/>
    <row r="7692" ht="12.75" x14ac:dyDescent="0.2"/>
    <row r="7693" ht="12.75" x14ac:dyDescent="0.2"/>
    <row r="7694" ht="12.75" x14ac:dyDescent="0.2"/>
    <row r="7695" ht="12.75" x14ac:dyDescent="0.2"/>
    <row r="7696" ht="12.75" x14ac:dyDescent="0.2"/>
    <row r="7697" ht="12.75" x14ac:dyDescent="0.2"/>
    <row r="7698" ht="12.75" x14ac:dyDescent="0.2"/>
    <row r="7699" ht="12.75" x14ac:dyDescent="0.2"/>
    <row r="7700" ht="12.75" x14ac:dyDescent="0.2"/>
    <row r="7701" ht="12.75" x14ac:dyDescent="0.2"/>
    <row r="7702" ht="12.75" x14ac:dyDescent="0.2"/>
    <row r="7703" ht="12.75" x14ac:dyDescent="0.2"/>
    <row r="7704" ht="12.75" x14ac:dyDescent="0.2"/>
    <row r="7705" ht="12.75" x14ac:dyDescent="0.2"/>
    <row r="7706" ht="12.75" x14ac:dyDescent="0.2"/>
    <row r="7707" ht="12.75" x14ac:dyDescent="0.2"/>
    <row r="7708" ht="12.75" x14ac:dyDescent="0.2"/>
    <row r="7709" ht="12.75" x14ac:dyDescent="0.2"/>
    <row r="7710" ht="12.75" x14ac:dyDescent="0.2"/>
    <row r="7711" ht="12.75" x14ac:dyDescent="0.2"/>
    <row r="7712" ht="12.75" x14ac:dyDescent="0.2"/>
    <row r="7713" ht="12.75" x14ac:dyDescent="0.2"/>
    <row r="7714" ht="12.75" x14ac:dyDescent="0.2"/>
    <row r="7715" ht="12.75" x14ac:dyDescent="0.2"/>
    <row r="7716" ht="12.75" x14ac:dyDescent="0.2"/>
    <row r="7717" ht="12.75" x14ac:dyDescent="0.2"/>
    <row r="7718" ht="12.75" x14ac:dyDescent="0.2"/>
    <row r="7719" ht="12.75" x14ac:dyDescent="0.2"/>
    <row r="7720" ht="12.75" x14ac:dyDescent="0.2"/>
    <row r="7721" ht="12.75" x14ac:dyDescent="0.2"/>
    <row r="7722" ht="12.75" x14ac:dyDescent="0.2"/>
    <row r="7723" ht="12.75" x14ac:dyDescent="0.2"/>
    <row r="7724" ht="12.75" x14ac:dyDescent="0.2"/>
    <row r="7725" ht="12.75" x14ac:dyDescent="0.2"/>
    <row r="7726" ht="12.75" x14ac:dyDescent="0.2"/>
    <row r="7727" ht="12.75" x14ac:dyDescent="0.2"/>
    <row r="7728" ht="12.75" x14ac:dyDescent="0.2"/>
    <row r="7729" ht="12.75" x14ac:dyDescent="0.2"/>
    <row r="7730" ht="12.75" x14ac:dyDescent="0.2"/>
    <row r="7731" ht="12.75" x14ac:dyDescent="0.2"/>
    <row r="7732" ht="12.75" x14ac:dyDescent="0.2"/>
    <row r="7733" ht="12.75" x14ac:dyDescent="0.2"/>
    <row r="7734" ht="12.75" x14ac:dyDescent="0.2"/>
    <row r="7735" ht="12.75" x14ac:dyDescent="0.2"/>
    <row r="7736" ht="12.75" x14ac:dyDescent="0.2"/>
    <row r="7737" ht="12.75" x14ac:dyDescent="0.2"/>
    <row r="7738" ht="12.75" x14ac:dyDescent="0.2"/>
    <row r="7739" ht="12.75" x14ac:dyDescent="0.2"/>
    <row r="7740" ht="12.75" x14ac:dyDescent="0.2"/>
    <row r="7741" ht="12.75" x14ac:dyDescent="0.2"/>
    <row r="7742" ht="12.75" x14ac:dyDescent="0.2"/>
    <row r="7743" ht="12.75" x14ac:dyDescent="0.2"/>
    <row r="7744" ht="12.75" x14ac:dyDescent="0.2"/>
    <row r="7745" ht="12.75" x14ac:dyDescent="0.2"/>
    <row r="7746" ht="12.75" x14ac:dyDescent="0.2"/>
    <row r="7747" ht="12.75" x14ac:dyDescent="0.2"/>
    <row r="7748" ht="12.75" x14ac:dyDescent="0.2"/>
    <row r="7749" ht="12.75" x14ac:dyDescent="0.2"/>
    <row r="7750" ht="12.75" x14ac:dyDescent="0.2"/>
    <row r="7751" ht="12.75" x14ac:dyDescent="0.2"/>
    <row r="7752" ht="12.75" x14ac:dyDescent="0.2"/>
    <row r="7753" ht="12.75" x14ac:dyDescent="0.2"/>
    <row r="7754" ht="12.75" x14ac:dyDescent="0.2"/>
    <row r="7755" ht="12.75" x14ac:dyDescent="0.2"/>
    <row r="7756" ht="12.75" x14ac:dyDescent="0.2"/>
    <row r="7757" ht="12.75" x14ac:dyDescent="0.2"/>
    <row r="7758" ht="12.75" x14ac:dyDescent="0.2"/>
    <row r="7759" ht="12.75" x14ac:dyDescent="0.2"/>
    <row r="7760" ht="12.75" x14ac:dyDescent="0.2"/>
    <row r="7761" ht="12.75" x14ac:dyDescent="0.2"/>
    <row r="7762" ht="12.75" x14ac:dyDescent="0.2"/>
    <row r="7763" ht="12.75" x14ac:dyDescent="0.2"/>
    <row r="7764" ht="12.75" x14ac:dyDescent="0.2"/>
    <row r="7765" ht="12.75" x14ac:dyDescent="0.2"/>
    <row r="7766" ht="12.75" x14ac:dyDescent="0.2"/>
    <row r="7767" ht="12.75" x14ac:dyDescent="0.2"/>
    <row r="7768" ht="12.75" x14ac:dyDescent="0.2"/>
    <row r="7769" ht="12.75" x14ac:dyDescent="0.2"/>
    <row r="7770" ht="12.75" x14ac:dyDescent="0.2"/>
    <row r="7771" ht="12.75" x14ac:dyDescent="0.2"/>
    <row r="7772" ht="12.75" x14ac:dyDescent="0.2"/>
    <row r="7773" ht="12.75" x14ac:dyDescent="0.2"/>
    <row r="7774" ht="12.75" x14ac:dyDescent="0.2"/>
    <row r="7775" ht="12.75" x14ac:dyDescent="0.2"/>
    <row r="7776" ht="12.75" x14ac:dyDescent="0.2"/>
    <row r="7777" ht="12.75" x14ac:dyDescent="0.2"/>
    <row r="7778" ht="12.75" x14ac:dyDescent="0.2"/>
    <row r="7779" ht="12.75" x14ac:dyDescent="0.2"/>
    <row r="7780" ht="12.75" x14ac:dyDescent="0.2"/>
    <row r="7781" ht="12.75" x14ac:dyDescent="0.2"/>
    <row r="7782" ht="12.75" x14ac:dyDescent="0.2"/>
    <row r="7783" ht="12.75" x14ac:dyDescent="0.2"/>
    <row r="7784" ht="12.75" x14ac:dyDescent="0.2"/>
    <row r="7785" ht="12.75" x14ac:dyDescent="0.2"/>
    <row r="7786" ht="12.75" x14ac:dyDescent="0.2"/>
    <row r="7787" ht="12.75" x14ac:dyDescent="0.2"/>
    <row r="7788" ht="12.75" x14ac:dyDescent="0.2"/>
    <row r="7789" ht="12.75" x14ac:dyDescent="0.2"/>
    <row r="7790" ht="12.75" x14ac:dyDescent="0.2"/>
    <row r="7791" ht="12.75" x14ac:dyDescent="0.2"/>
    <row r="7792" ht="12.75" x14ac:dyDescent="0.2"/>
    <row r="7793" ht="12.75" x14ac:dyDescent="0.2"/>
    <row r="7794" ht="12.75" x14ac:dyDescent="0.2"/>
    <row r="7795" ht="12.75" x14ac:dyDescent="0.2"/>
    <row r="7796" ht="12.75" x14ac:dyDescent="0.2"/>
    <row r="7797" ht="12.75" x14ac:dyDescent="0.2"/>
    <row r="7798" ht="12.75" x14ac:dyDescent="0.2"/>
    <row r="7799" ht="12.75" x14ac:dyDescent="0.2"/>
    <row r="7800" ht="12.75" x14ac:dyDescent="0.2"/>
    <row r="7801" ht="12.75" x14ac:dyDescent="0.2"/>
    <row r="7802" ht="12.75" x14ac:dyDescent="0.2"/>
    <row r="7803" ht="12.75" x14ac:dyDescent="0.2"/>
    <row r="7804" ht="12.75" x14ac:dyDescent="0.2"/>
    <row r="7805" ht="12.75" x14ac:dyDescent="0.2"/>
    <row r="7806" ht="12.75" x14ac:dyDescent="0.2"/>
    <row r="7807" ht="12.75" x14ac:dyDescent="0.2"/>
    <row r="7808" ht="12.75" x14ac:dyDescent="0.2"/>
    <row r="7809" ht="12.75" x14ac:dyDescent="0.2"/>
    <row r="7810" ht="12.75" x14ac:dyDescent="0.2"/>
    <row r="7811" ht="12.75" x14ac:dyDescent="0.2"/>
    <row r="7812" ht="12.75" x14ac:dyDescent="0.2"/>
    <row r="7813" ht="12.75" x14ac:dyDescent="0.2"/>
    <row r="7814" ht="12.75" x14ac:dyDescent="0.2"/>
    <row r="7815" ht="12.75" x14ac:dyDescent="0.2"/>
    <row r="7816" ht="12.75" x14ac:dyDescent="0.2"/>
    <row r="7817" ht="12.75" x14ac:dyDescent="0.2"/>
    <row r="7818" ht="12.75" x14ac:dyDescent="0.2"/>
    <row r="7819" ht="12.75" x14ac:dyDescent="0.2"/>
    <row r="7820" ht="12.75" x14ac:dyDescent="0.2"/>
    <row r="7821" ht="12.75" x14ac:dyDescent="0.2"/>
    <row r="7822" ht="12.75" x14ac:dyDescent="0.2"/>
    <row r="7823" ht="12.75" x14ac:dyDescent="0.2"/>
    <row r="7824" ht="12.75" x14ac:dyDescent="0.2"/>
    <row r="7825" ht="12.75" x14ac:dyDescent="0.2"/>
    <row r="7826" ht="12.75" x14ac:dyDescent="0.2"/>
    <row r="7827" ht="12.75" x14ac:dyDescent="0.2"/>
    <row r="7828" ht="12.75" x14ac:dyDescent="0.2"/>
    <row r="7829" ht="12.75" x14ac:dyDescent="0.2"/>
    <row r="7830" ht="12.75" x14ac:dyDescent="0.2"/>
    <row r="7831" ht="12.75" x14ac:dyDescent="0.2"/>
    <row r="7832" ht="12.75" x14ac:dyDescent="0.2"/>
    <row r="7833" ht="12.75" x14ac:dyDescent="0.2"/>
    <row r="7834" ht="12.75" x14ac:dyDescent="0.2"/>
    <row r="7835" ht="12.75" x14ac:dyDescent="0.2"/>
    <row r="7836" ht="12.75" x14ac:dyDescent="0.2"/>
    <row r="7837" ht="12.75" x14ac:dyDescent="0.2"/>
    <row r="7838" ht="12.75" x14ac:dyDescent="0.2"/>
    <row r="7839" ht="12.75" x14ac:dyDescent="0.2"/>
    <row r="7840" ht="12.75" x14ac:dyDescent="0.2"/>
    <row r="7841" ht="12.75" x14ac:dyDescent="0.2"/>
    <row r="7842" ht="12.75" x14ac:dyDescent="0.2"/>
    <row r="7843" ht="12.75" x14ac:dyDescent="0.2"/>
    <row r="7844" ht="12.75" x14ac:dyDescent="0.2"/>
    <row r="7845" ht="12.75" x14ac:dyDescent="0.2"/>
    <row r="7846" ht="12.75" x14ac:dyDescent="0.2"/>
    <row r="7847" ht="12.75" x14ac:dyDescent="0.2"/>
    <row r="7848" ht="12.75" x14ac:dyDescent="0.2"/>
    <row r="7849" ht="12.75" x14ac:dyDescent="0.2"/>
    <row r="7850" ht="12.75" x14ac:dyDescent="0.2"/>
    <row r="7851" ht="12.75" x14ac:dyDescent="0.2"/>
    <row r="7852" ht="12.75" x14ac:dyDescent="0.2"/>
    <row r="7853" ht="12.75" x14ac:dyDescent="0.2"/>
    <row r="7854" ht="12.75" x14ac:dyDescent="0.2"/>
    <row r="7855" ht="12.75" x14ac:dyDescent="0.2"/>
    <row r="7856" ht="12.75" x14ac:dyDescent="0.2"/>
    <row r="7857" ht="12.75" x14ac:dyDescent="0.2"/>
    <row r="7858" ht="12.75" x14ac:dyDescent="0.2"/>
    <row r="7859" ht="12.75" x14ac:dyDescent="0.2"/>
    <row r="7860" ht="12.75" x14ac:dyDescent="0.2"/>
    <row r="7861" ht="12.75" x14ac:dyDescent="0.2"/>
    <row r="7862" ht="12.75" x14ac:dyDescent="0.2"/>
    <row r="7863" ht="12.75" x14ac:dyDescent="0.2"/>
    <row r="7864" ht="12.75" x14ac:dyDescent="0.2"/>
    <row r="7865" ht="12.75" x14ac:dyDescent="0.2"/>
    <row r="7866" ht="12.75" x14ac:dyDescent="0.2"/>
    <row r="7867" ht="12.75" x14ac:dyDescent="0.2"/>
    <row r="7868" ht="12.75" x14ac:dyDescent="0.2"/>
    <row r="7869" ht="12.75" x14ac:dyDescent="0.2"/>
    <row r="7870" ht="12.75" x14ac:dyDescent="0.2"/>
    <row r="7871" ht="12.75" x14ac:dyDescent="0.2"/>
    <row r="7872" ht="12.75" x14ac:dyDescent="0.2"/>
    <row r="7873" ht="12.75" x14ac:dyDescent="0.2"/>
    <row r="7874" ht="12.75" x14ac:dyDescent="0.2"/>
    <row r="7875" ht="12.75" x14ac:dyDescent="0.2"/>
    <row r="7876" ht="12.75" x14ac:dyDescent="0.2"/>
    <row r="7877" ht="12.75" x14ac:dyDescent="0.2"/>
    <row r="7878" ht="12.75" x14ac:dyDescent="0.2"/>
    <row r="7879" ht="12.75" x14ac:dyDescent="0.2"/>
    <row r="7880" ht="12.75" x14ac:dyDescent="0.2"/>
    <row r="7881" ht="12.75" x14ac:dyDescent="0.2"/>
    <row r="7882" ht="12.75" x14ac:dyDescent="0.2"/>
    <row r="7883" ht="12.75" x14ac:dyDescent="0.2"/>
    <row r="7884" ht="12.75" x14ac:dyDescent="0.2"/>
    <row r="7885" ht="12.75" x14ac:dyDescent="0.2"/>
    <row r="7886" ht="12.75" x14ac:dyDescent="0.2"/>
    <row r="7887" ht="12.75" x14ac:dyDescent="0.2"/>
    <row r="7888" ht="12.75" x14ac:dyDescent="0.2"/>
    <row r="7889" ht="12.75" x14ac:dyDescent="0.2"/>
    <row r="7890" ht="12.75" x14ac:dyDescent="0.2"/>
    <row r="7891" ht="12.75" x14ac:dyDescent="0.2"/>
    <row r="7892" ht="12.75" x14ac:dyDescent="0.2"/>
    <row r="7893" ht="12.75" x14ac:dyDescent="0.2"/>
    <row r="7894" ht="12.75" x14ac:dyDescent="0.2"/>
    <row r="7895" ht="12.75" x14ac:dyDescent="0.2"/>
    <row r="7896" ht="12.75" x14ac:dyDescent="0.2"/>
    <row r="7897" ht="12.75" x14ac:dyDescent="0.2"/>
    <row r="7898" ht="12.75" x14ac:dyDescent="0.2"/>
    <row r="7899" ht="12.75" x14ac:dyDescent="0.2"/>
    <row r="7900" ht="12.75" x14ac:dyDescent="0.2"/>
    <row r="7901" ht="12.75" x14ac:dyDescent="0.2"/>
    <row r="7902" ht="12.75" x14ac:dyDescent="0.2"/>
    <row r="7903" ht="12.75" x14ac:dyDescent="0.2"/>
    <row r="7904" ht="12.75" x14ac:dyDescent="0.2"/>
    <row r="7905" ht="12.75" x14ac:dyDescent="0.2"/>
    <row r="7906" ht="12.75" x14ac:dyDescent="0.2"/>
    <row r="7907" ht="12.75" x14ac:dyDescent="0.2"/>
    <row r="7908" ht="12.75" x14ac:dyDescent="0.2"/>
    <row r="7909" ht="12.75" x14ac:dyDescent="0.2"/>
    <row r="7910" ht="12.75" x14ac:dyDescent="0.2"/>
    <row r="7911" ht="12.75" x14ac:dyDescent="0.2"/>
    <row r="7912" ht="12.75" x14ac:dyDescent="0.2"/>
    <row r="7913" ht="12.75" x14ac:dyDescent="0.2"/>
    <row r="7914" ht="12.75" x14ac:dyDescent="0.2"/>
    <row r="7915" ht="12.75" x14ac:dyDescent="0.2"/>
    <row r="7916" ht="12.75" x14ac:dyDescent="0.2"/>
    <row r="7917" ht="12.75" x14ac:dyDescent="0.2"/>
    <row r="7918" ht="12.75" x14ac:dyDescent="0.2"/>
    <row r="7919" ht="12.75" x14ac:dyDescent="0.2"/>
    <row r="7920" ht="12.75" x14ac:dyDescent="0.2"/>
    <row r="7921" ht="12.75" x14ac:dyDescent="0.2"/>
    <row r="7922" ht="12.75" x14ac:dyDescent="0.2"/>
    <row r="7923" ht="12.75" x14ac:dyDescent="0.2"/>
    <row r="7924" ht="12.75" x14ac:dyDescent="0.2"/>
    <row r="7925" ht="12.75" x14ac:dyDescent="0.2"/>
    <row r="7926" ht="12.75" x14ac:dyDescent="0.2"/>
    <row r="7927" ht="12.75" x14ac:dyDescent="0.2"/>
    <row r="7928" ht="12.75" x14ac:dyDescent="0.2"/>
    <row r="7929" ht="12.75" x14ac:dyDescent="0.2"/>
    <row r="7930" ht="12.75" x14ac:dyDescent="0.2"/>
    <row r="7931" ht="12.75" x14ac:dyDescent="0.2"/>
    <row r="7932" ht="12.75" x14ac:dyDescent="0.2"/>
    <row r="7933" ht="12.75" x14ac:dyDescent="0.2"/>
    <row r="7934" ht="12.75" x14ac:dyDescent="0.2"/>
    <row r="7935" ht="12.75" x14ac:dyDescent="0.2"/>
    <row r="7936" ht="12.75" x14ac:dyDescent="0.2"/>
    <row r="7937" ht="12.75" x14ac:dyDescent="0.2"/>
    <row r="7938" ht="12.75" x14ac:dyDescent="0.2"/>
    <row r="7939" ht="12.75" x14ac:dyDescent="0.2"/>
    <row r="7940" ht="12.75" x14ac:dyDescent="0.2"/>
    <row r="7941" ht="12.75" x14ac:dyDescent="0.2"/>
    <row r="7942" ht="12.75" x14ac:dyDescent="0.2"/>
    <row r="7943" ht="12.75" x14ac:dyDescent="0.2"/>
    <row r="7944" ht="12.75" x14ac:dyDescent="0.2"/>
    <row r="7945" ht="12.75" x14ac:dyDescent="0.2"/>
    <row r="7946" ht="12.75" x14ac:dyDescent="0.2"/>
    <row r="7947" ht="12.75" x14ac:dyDescent="0.2"/>
    <row r="7948" ht="12.75" x14ac:dyDescent="0.2"/>
    <row r="7949" ht="12.75" x14ac:dyDescent="0.2"/>
    <row r="7950" ht="12.75" x14ac:dyDescent="0.2"/>
    <row r="7951" ht="12.75" x14ac:dyDescent="0.2"/>
    <row r="7952" ht="12.75" x14ac:dyDescent="0.2"/>
    <row r="7953" ht="12.75" x14ac:dyDescent="0.2"/>
    <row r="7954" ht="12.75" x14ac:dyDescent="0.2"/>
    <row r="7955" ht="12.75" x14ac:dyDescent="0.2"/>
    <row r="7956" ht="12.75" x14ac:dyDescent="0.2"/>
    <row r="7957" ht="12.75" x14ac:dyDescent="0.2"/>
    <row r="7958" ht="12.75" x14ac:dyDescent="0.2"/>
    <row r="7959" ht="12.75" x14ac:dyDescent="0.2"/>
    <row r="7960" ht="12.75" x14ac:dyDescent="0.2"/>
    <row r="7961" ht="12.75" x14ac:dyDescent="0.2"/>
    <row r="7962" ht="12.75" x14ac:dyDescent="0.2"/>
    <row r="7963" ht="12.75" x14ac:dyDescent="0.2"/>
    <row r="7964" ht="12.75" x14ac:dyDescent="0.2"/>
    <row r="7965" ht="12.75" x14ac:dyDescent="0.2"/>
    <row r="7966" ht="12.75" x14ac:dyDescent="0.2"/>
    <row r="7967" ht="12.75" x14ac:dyDescent="0.2"/>
    <row r="7968" ht="12.75" x14ac:dyDescent="0.2"/>
    <row r="7969" ht="12.75" x14ac:dyDescent="0.2"/>
    <row r="7970" ht="12.75" x14ac:dyDescent="0.2"/>
    <row r="7971" ht="12.75" x14ac:dyDescent="0.2"/>
    <row r="7972" ht="12.75" x14ac:dyDescent="0.2"/>
    <row r="7973" ht="12.75" x14ac:dyDescent="0.2"/>
    <row r="7974" ht="12.75" x14ac:dyDescent="0.2"/>
    <row r="7975" ht="12.75" x14ac:dyDescent="0.2"/>
    <row r="7976" ht="12.75" x14ac:dyDescent="0.2"/>
    <row r="7977" ht="12.75" x14ac:dyDescent="0.2"/>
    <row r="7978" ht="12.75" x14ac:dyDescent="0.2"/>
    <row r="7979" ht="12.75" x14ac:dyDescent="0.2"/>
    <row r="7980" ht="12.75" x14ac:dyDescent="0.2"/>
    <row r="7981" ht="12.75" x14ac:dyDescent="0.2"/>
    <row r="7982" ht="12.75" x14ac:dyDescent="0.2"/>
    <row r="7983" ht="12.75" x14ac:dyDescent="0.2"/>
    <row r="7984" ht="12.75" x14ac:dyDescent="0.2"/>
    <row r="7985" ht="12.75" x14ac:dyDescent="0.2"/>
    <row r="7986" ht="12.75" x14ac:dyDescent="0.2"/>
    <row r="7987" ht="12.75" x14ac:dyDescent="0.2"/>
    <row r="7988" ht="12.75" x14ac:dyDescent="0.2"/>
    <row r="7989" ht="12.75" x14ac:dyDescent="0.2"/>
    <row r="7990" ht="12.75" x14ac:dyDescent="0.2"/>
    <row r="7991" ht="12.75" x14ac:dyDescent="0.2"/>
    <row r="7992" ht="12.75" x14ac:dyDescent="0.2"/>
    <row r="7993" ht="12.75" x14ac:dyDescent="0.2"/>
    <row r="7994" ht="12.75" x14ac:dyDescent="0.2"/>
    <row r="7995" ht="12.75" x14ac:dyDescent="0.2"/>
    <row r="7996" ht="12.75" x14ac:dyDescent="0.2"/>
    <row r="7997" ht="12.75" x14ac:dyDescent="0.2"/>
    <row r="7998" ht="12.75" x14ac:dyDescent="0.2"/>
    <row r="7999" ht="12.75" x14ac:dyDescent="0.2"/>
    <row r="8000" ht="12.75" x14ac:dyDescent="0.2"/>
    <row r="8001" ht="12.75" x14ac:dyDescent="0.2"/>
    <row r="8002" ht="12.75" x14ac:dyDescent="0.2"/>
    <row r="8003" ht="12.75" x14ac:dyDescent="0.2"/>
    <row r="8004" ht="12.75" x14ac:dyDescent="0.2"/>
    <row r="8005" ht="12.75" x14ac:dyDescent="0.2"/>
    <row r="8006" ht="12.75" x14ac:dyDescent="0.2"/>
    <row r="8007" ht="12.75" x14ac:dyDescent="0.2"/>
    <row r="8008" ht="12.75" x14ac:dyDescent="0.2"/>
    <row r="8009" ht="12.75" x14ac:dyDescent="0.2"/>
    <row r="8010" ht="12.75" x14ac:dyDescent="0.2"/>
    <row r="8011" ht="12.75" x14ac:dyDescent="0.2"/>
    <row r="8012" ht="12.75" x14ac:dyDescent="0.2"/>
    <row r="8013" ht="12.75" x14ac:dyDescent="0.2"/>
    <row r="8014" ht="12.75" x14ac:dyDescent="0.2"/>
    <row r="8015" ht="12.75" x14ac:dyDescent="0.2"/>
    <row r="8016" ht="12.75" x14ac:dyDescent="0.2"/>
    <row r="8017" ht="12.75" x14ac:dyDescent="0.2"/>
    <row r="8018" ht="12.75" x14ac:dyDescent="0.2"/>
    <row r="8019" ht="12.75" x14ac:dyDescent="0.2"/>
    <row r="8020" ht="12.75" x14ac:dyDescent="0.2"/>
    <row r="8021" ht="12.75" x14ac:dyDescent="0.2"/>
    <row r="8022" ht="12.75" x14ac:dyDescent="0.2"/>
    <row r="8023" ht="12.75" x14ac:dyDescent="0.2"/>
    <row r="8024" ht="12.75" x14ac:dyDescent="0.2"/>
    <row r="8025" ht="12.75" x14ac:dyDescent="0.2"/>
    <row r="8026" ht="12.75" x14ac:dyDescent="0.2"/>
    <row r="8027" ht="12.75" x14ac:dyDescent="0.2"/>
    <row r="8028" ht="12.75" x14ac:dyDescent="0.2"/>
    <row r="8029" ht="12.75" x14ac:dyDescent="0.2"/>
    <row r="8030" ht="12.75" x14ac:dyDescent="0.2"/>
    <row r="8031" ht="12.75" x14ac:dyDescent="0.2"/>
    <row r="8032" ht="12.75" x14ac:dyDescent="0.2"/>
    <row r="8033" ht="12.75" x14ac:dyDescent="0.2"/>
    <row r="8034" ht="12.75" x14ac:dyDescent="0.2"/>
    <row r="8035" ht="12.75" x14ac:dyDescent="0.2"/>
    <row r="8036" ht="12.75" x14ac:dyDescent="0.2"/>
    <row r="8037" ht="12.75" x14ac:dyDescent="0.2"/>
    <row r="8038" ht="12.75" x14ac:dyDescent="0.2"/>
    <row r="8039" ht="12.75" x14ac:dyDescent="0.2"/>
    <row r="8040" ht="12.75" x14ac:dyDescent="0.2"/>
    <row r="8041" ht="12.75" x14ac:dyDescent="0.2"/>
    <row r="8042" ht="12.75" x14ac:dyDescent="0.2"/>
    <row r="8043" ht="12.75" x14ac:dyDescent="0.2"/>
    <row r="8044" ht="12.75" x14ac:dyDescent="0.2"/>
    <row r="8045" ht="12.75" x14ac:dyDescent="0.2"/>
    <row r="8046" ht="12.75" x14ac:dyDescent="0.2"/>
    <row r="8047" ht="12.75" x14ac:dyDescent="0.2"/>
    <row r="8048" ht="12.75" x14ac:dyDescent="0.2"/>
    <row r="8049" ht="12.75" x14ac:dyDescent="0.2"/>
    <row r="8050" ht="12.75" x14ac:dyDescent="0.2"/>
    <row r="8051" ht="12.75" x14ac:dyDescent="0.2"/>
    <row r="8052" ht="12.75" x14ac:dyDescent="0.2"/>
    <row r="8053" ht="12.75" x14ac:dyDescent="0.2"/>
    <row r="8054" ht="12.75" x14ac:dyDescent="0.2"/>
    <row r="8055" ht="12.75" x14ac:dyDescent="0.2"/>
    <row r="8056" ht="12.75" x14ac:dyDescent="0.2"/>
    <row r="8057" ht="12.75" x14ac:dyDescent="0.2"/>
    <row r="8058" ht="12.75" x14ac:dyDescent="0.2"/>
    <row r="8059" ht="12.75" x14ac:dyDescent="0.2"/>
    <row r="8060" ht="12.75" x14ac:dyDescent="0.2"/>
    <row r="8061" ht="12.75" x14ac:dyDescent="0.2"/>
    <row r="8062" ht="12.75" x14ac:dyDescent="0.2"/>
    <row r="8063" ht="12.75" x14ac:dyDescent="0.2"/>
    <row r="8064" ht="12.75" x14ac:dyDescent="0.2"/>
    <row r="8065" ht="12.75" x14ac:dyDescent="0.2"/>
    <row r="8066" ht="12.75" x14ac:dyDescent="0.2"/>
    <row r="8067" ht="12.75" x14ac:dyDescent="0.2"/>
    <row r="8068" ht="12.75" x14ac:dyDescent="0.2"/>
    <row r="8069" ht="12.75" x14ac:dyDescent="0.2"/>
    <row r="8070" ht="12.75" x14ac:dyDescent="0.2"/>
    <row r="8071" ht="12.75" x14ac:dyDescent="0.2"/>
    <row r="8072" ht="12.75" x14ac:dyDescent="0.2"/>
    <row r="8073" ht="12.75" x14ac:dyDescent="0.2"/>
    <row r="8074" ht="12.75" x14ac:dyDescent="0.2"/>
    <row r="8075" ht="12.75" x14ac:dyDescent="0.2"/>
    <row r="8076" ht="12.75" x14ac:dyDescent="0.2"/>
    <row r="8077" ht="12.75" x14ac:dyDescent="0.2"/>
    <row r="8078" ht="12.75" x14ac:dyDescent="0.2"/>
    <row r="8079" ht="12.75" x14ac:dyDescent="0.2"/>
    <row r="8080" ht="12.75" x14ac:dyDescent="0.2"/>
    <row r="8081" ht="12.75" x14ac:dyDescent="0.2"/>
    <row r="8082" ht="12.75" x14ac:dyDescent="0.2"/>
    <row r="8083" ht="12.75" x14ac:dyDescent="0.2"/>
    <row r="8084" ht="12.75" x14ac:dyDescent="0.2"/>
    <row r="8085" ht="12.75" x14ac:dyDescent="0.2"/>
    <row r="8086" ht="12.75" x14ac:dyDescent="0.2"/>
    <row r="8087" ht="12.75" x14ac:dyDescent="0.2"/>
    <row r="8088" ht="12.75" x14ac:dyDescent="0.2"/>
    <row r="8089" ht="12.75" x14ac:dyDescent="0.2"/>
    <row r="8090" ht="12.75" x14ac:dyDescent="0.2"/>
    <row r="8091" ht="12.75" x14ac:dyDescent="0.2"/>
    <row r="8092" ht="12.75" x14ac:dyDescent="0.2"/>
    <row r="8093" ht="12.75" x14ac:dyDescent="0.2"/>
    <row r="8094" ht="12.75" x14ac:dyDescent="0.2"/>
    <row r="8095" ht="12.75" x14ac:dyDescent="0.2"/>
    <row r="8096" ht="12.75" x14ac:dyDescent="0.2"/>
    <row r="8097" ht="12.75" x14ac:dyDescent="0.2"/>
    <row r="8098" ht="12.75" x14ac:dyDescent="0.2"/>
    <row r="8099" ht="12.75" x14ac:dyDescent="0.2"/>
    <row r="8100" ht="12.75" x14ac:dyDescent="0.2"/>
    <row r="8101" ht="12.75" x14ac:dyDescent="0.2"/>
    <row r="8102" ht="12.75" x14ac:dyDescent="0.2"/>
    <row r="8103" ht="12.75" x14ac:dyDescent="0.2"/>
    <row r="8104" ht="12.75" x14ac:dyDescent="0.2"/>
    <row r="8105" ht="12.75" x14ac:dyDescent="0.2"/>
    <row r="8106" ht="12.75" x14ac:dyDescent="0.2"/>
    <row r="8107" ht="12.75" x14ac:dyDescent="0.2"/>
    <row r="8108" ht="12.75" x14ac:dyDescent="0.2"/>
    <row r="8109" ht="12.75" x14ac:dyDescent="0.2"/>
    <row r="8110" ht="12.75" x14ac:dyDescent="0.2"/>
    <row r="8111" ht="12.75" x14ac:dyDescent="0.2"/>
    <row r="8112" ht="12.75" x14ac:dyDescent="0.2"/>
    <row r="8113" ht="12.75" x14ac:dyDescent="0.2"/>
    <row r="8114" ht="12.75" x14ac:dyDescent="0.2"/>
    <row r="8115" ht="12.75" x14ac:dyDescent="0.2"/>
    <row r="8116" ht="12.75" x14ac:dyDescent="0.2"/>
    <row r="8117" ht="12.75" x14ac:dyDescent="0.2"/>
    <row r="8118" ht="12.75" x14ac:dyDescent="0.2"/>
    <row r="8119" ht="12.75" x14ac:dyDescent="0.2"/>
    <row r="8120" ht="12.75" x14ac:dyDescent="0.2"/>
    <row r="8121" ht="12.75" x14ac:dyDescent="0.2"/>
    <row r="8122" ht="12.75" x14ac:dyDescent="0.2"/>
    <row r="8123" ht="12.75" x14ac:dyDescent="0.2"/>
    <row r="8124" ht="12.75" x14ac:dyDescent="0.2"/>
    <row r="8125" ht="12.75" x14ac:dyDescent="0.2"/>
    <row r="8126" ht="12.75" x14ac:dyDescent="0.2"/>
    <row r="8127" ht="12.75" x14ac:dyDescent="0.2"/>
    <row r="8128" ht="12.75" x14ac:dyDescent="0.2"/>
    <row r="8129" ht="12.75" x14ac:dyDescent="0.2"/>
    <row r="8130" ht="12.75" x14ac:dyDescent="0.2"/>
    <row r="8131" ht="12.75" x14ac:dyDescent="0.2"/>
    <row r="8132" ht="12.75" x14ac:dyDescent="0.2"/>
    <row r="8133" ht="12.75" x14ac:dyDescent="0.2"/>
    <row r="8134" ht="12.75" x14ac:dyDescent="0.2"/>
    <row r="8135" ht="12.75" x14ac:dyDescent="0.2"/>
    <row r="8136" ht="12.75" x14ac:dyDescent="0.2"/>
    <row r="8137" ht="12.75" x14ac:dyDescent="0.2"/>
    <row r="8138" ht="12.75" x14ac:dyDescent="0.2"/>
    <row r="8139" ht="12.75" x14ac:dyDescent="0.2"/>
    <row r="8140" ht="12.75" x14ac:dyDescent="0.2"/>
    <row r="8141" ht="12.75" x14ac:dyDescent="0.2"/>
    <row r="8142" ht="12.75" x14ac:dyDescent="0.2"/>
    <row r="8143" ht="12.75" x14ac:dyDescent="0.2"/>
    <row r="8144" ht="12.75" x14ac:dyDescent="0.2"/>
    <row r="8145" ht="12.75" x14ac:dyDescent="0.2"/>
    <row r="8146" ht="12.75" x14ac:dyDescent="0.2"/>
    <row r="8147" ht="12.75" x14ac:dyDescent="0.2"/>
    <row r="8148" ht="12.75" x14ac:dyDescent="0.2"/>
    <row r="8149" ht="12.75" x14ac:dyDescent="0.2"/>
    <row r="8150" ht="12.75" x14ac:dyDescent="0.2"/>
    <row r="8151" ht="12.75" x14ac:dyDescent="0.2"/>
    <row r="8152" ht="12.75" x14ac:dyDescent="0.2"/>
    <row r="8153" ht="12.75" x14ac:dyDescent="0.2"/>
    <row r="8154" ht="12.75" x14ac:dyDescent="0.2"/>
    <row r="8155" ht="12.75" x14ac:dyDescent="0.2"/>
    <row r="8156" ht="12.75" x14ac:dyDescent="0.2"/>
    <row r="8157" ht="12.75" x14ac:dyDescent="0.2"/>
    <row r="8158" ht="12.75" x14ac:dyDescent="0.2"/>
    <row r="8159" ht="12.75" x14ac:dyDescent="0.2"/>
    <row r="8160" ht="12.75" x14ac:dyDescent="0.2"/>
    <row r="8161" ht="12.75" x14ac:dyDescent="0.2"/>
    <row r="8162" ht="12.75" x14ac:dyDescent="0.2"/>
    <row r="8163" ht="12.75" x14ac:dyDescent="0.2"/>
    <row r="8164" ht="12.75" x14ac:dyDescent="0.2"/>
    <row r="8165" ht="12.75" x14ac:dyDescent="0.2"/>
    <row r="8166" ht="12.75" x14ac:dyDescent="0.2"/>
    <row r="8167" ht="12.75" x14ac:dyDescent="0.2"/>
    <row r="8168" ht="12.75" x14ac:dyDescent="0.2"/>
    <row r="8169" ht="12.75" x14ac:dyDescent="0.2"/>
    <row r="8170" ht="12.75" x14ac:dyDescent="0.2"/>
    <row r="8171" ht="12.75" x14ac:dyDescent="0.2"/>
    <row r="8172" ht="12.75" x14ac:dyDescent="0.2"/>
    <row r="8173" ht="12.75" x14ac:dyDescent="0.2"/>
    <row r="8174" ht="12.75" x14ac:dyDescent="0.2"/>
    <row r="8175" ht="12.75" x14ac:dyDescent="0.2"/>
    <row r="8176" ht="12.75" x14ac:dyDescent="0.2"/>
    <row r="8177" ht="12.75" x14ac:dyDescent="0.2"/>
    <row r="8178" ht="12.75" x14ac:dyDescent="0.2"/>
    <row r="8179" ht="12.75" x14ac:dyDescent="0.2"/>
    <row r="8180" ht="12.75" x14ac:dyDescent="0.2"/>
    <row r="8181" ht="12.75" x14ac:dyDescent="0.2"/>
    <row r="8182" ht="12.75" x14ac:dyDescent="0.2"/>
    <row r="8183" ht="12.75" x14ac:dyDescent="0.2"/>
    <row r="8184" ht="12.75" x14ac:dyDescent="0.2"/>
    <row r="8185" ht="12.75" x14ac:dyDescent="0.2"/>
    <row r="8186" ht="12.75" x14ac:dyDescent="0.2"/>
    <row r="8187" ht="12.75" x14ac:dyDescent="0.2"/>
    <row r="8188" ht="12.75" x14ac:dyDescent="0.2"/>
    <row r="8189" ht="12.75" x14ac:dyDescent="0.2"/>
    <row r="8190" ht="12.75" x14ac:dyDescent="0.2"/>
    <row r="8191" ht="12.75" x14ac:dyDescent="0.2"/>
    <row r="8192" ht="12.75" x14ac:dyDescent="0.2"/>
    <row r="8193" ht="12.75" x14ac:dyDescent="0.2"/>
    <row r="8194" ht="12.75" x14ac:dyDescent="0.2"/>
    <row r="8195" ht="12.75" x14ac:dyDescent="0.2"/>
    <row r="8196" ht="12.75" x14ac:dyDescent="0.2"/>
    <row r="8197" ht="12.75" x14ac:dyDescent="0.2"/>
    <row r="8198" ht="12.75" x14ac:dyDescent="0.2"/>
    <row r="8199" ht="12.75" x14ac:dyDescent="0.2"/>
    <row r="8200" ht="12.75" x14ac:dyDescent="0.2"/>
    <row r="8201" ht="12.75" x14ac:dyDescent="0.2"/>
    <row r="8202" ht="12.75" x14ac:dyDescent="0.2"/>
    <row r="8203" ht="12.75" x14ac:dyDescent="0.2"/>
    <row r="8204" ht="12.75" x14ac:dyDescent="0.2"/>
    <row r="8205" ht="12.75" x14ac:dyDescent="0.2"/>
    <row r="8206" ht="12.75" x14ac:dyDescent="0.2"/>
    <row r="8207" ht="12.75" x14ac:dyDescent="0.2"/>
    <row r="8208" ht="12.75" x14ac:dyDescent="0.2"/>
    <row r="8209" ht="12.75" x14ac:dyDescent="0.2"/>
    <row r="8210" ht="12.75" x14ac:dyDescent="0.2"/>
    <row r="8211" ht="12.75" x14ac:dyDescent="0.2"/>
    <row r="8212" ht="12.75" x14ac:dyDescent="0.2"/>
    <row r="8213" ht="12.75" x14ac:dyDescent="0.2"/>
    <row r="8214" ht="12.75" x14ac:dyDescent="0.2"/>
    <row r="8215" ht="12.75" x14ac:dyDescent="0.2"/>
    <row r="8216" ht="12.75" x14ac:dyDescent="0.2"/>
    <row r="8217" ht="12.75" x14ac:dyDescent="0.2"/>
    <row r="8218" ht="12.75" x14ac:dyDescent="0.2"/>
    <row r="8219" ht="12.75" x14ac:dyDescent="0.2"/>
    <row r="8220" ht="12.75" x14ac:dyDescent="0.2"/>
    <row r="8221" ht="12.75" x14ac:dyDescent="0.2"/>
    <row r="8222" ht="12.75" x14ac:dyDescent="0.2"/>
    <row r="8223" ht="12.75" x14ac:dyDescent="0.2"/>
    <row r="8224" ht="12.75" x14ac:dyDescent="0.2"/>
    <row r="8225" ht="12.75" x14ac:dyDescent="0.2"/>
    <row r="8226" ht="12.75" x14ac:dyDescent="0.2"/>
    <row r="8227" ht="12.75" x14ac:dyDescent="0.2"/>
    <row r="8228" ht="12.75" x14ac:dyDescent="0.2"/>
    <row r="8229" ht="12.75" x14ac:dyDescent="0.2"/>
    <row r="8230" ht="12.75" x14ac:dyDescent="0.2"/>
    <row r="8231" ht="12.75" x14ac:dyDescent="0.2"/>
    <row r="8232" ht="12.75" x14ac:dyDescent="0.2"/>
    <row r="8233" ht="12.75" x14ac:dyDescent="0.2"/>
    <row r="8234" ht="12.75" x14ac:dyDescent="0.2"/>
    <row r="8235" ht="12.75" x14ac:dyDescent="0.2"/>
    <row r="8236" ht="12.75" x14ac:dyDescent="0.2"/>
    <row r="8237" ht="12.75" x14ac:dyDescent="0.2"/>
    <row r="8238" ht="12.75" x14ac:dyDescent="0.2"/>
    <row r="8239" ht="12.75" x14ac:dyDescent="0.2"/>
    <row r="8240" ht="12.75" x14ac:dyDescent="0.2"/>
    <row r="8241" ht="12.75" x14ac:dyDescent="0.2"/>
    <row r="8242" ht="12.75" x14ac:dyDescent="0.2"/>
    <row r="8243" ht="12.75" x14ac:dyDescent="0.2"/>
    <row r="8244" ht="12.75" x14ac:dyDescent="0.2"/>
    <row r="8245" ht="12.75" x14ac:dyDescent="0.2"/>
    <row r="8246" ht="12.75" x14ac:dyDescent="0.2"/>
    <row r="8247" ht="12.75" x14ac:dyDescent="0.2"/>
    <row r="8248" ht="12.75" x14ac:dyDescent="0.2"/>
    <row r="8249" ht="12.75" x14ac:dyDescent="0.2"/>
    <row r="8250" ht="12.75" x14ac:dyDescent="0.2"/>
    <row r="8251" ht="12.75" x14ac:dyDescent="0.2"/>
    <row r="8252" ht="12.75" x14ac:dyDescent="0.2"/>
    <row r="8253" ht="12.75" x14ac:dyDescent="0.2"/>
    <row r="8254" ht="12.75" x14ac:dyDescent="0.2"/>
    <row r="8255" ht="12.75" x14ac:dyDescent="0.2"/>
    <row r="8256" ht="12.75" x14ac:dyDescent="0.2"/>
    <row r="8257" ht="12.75" x14ac:dyDescent="0.2"/>
    <row r="8258" ht="12.75" x14ac:dyDescent="0.2"/>
    <row r="8259" ht="12.75" x14ac:dyDescent="0.2"/>
    <row r="8260" ht="12.75" x14ac:dyDescent="0.2"/>
    <row r="8261" ht="12.75" x14ac:dyDescent="0.2"/>
    <row r="8262" ht="12.75" x14ac:dyDescent="0.2"/>
    <row r="8263" ht="12.75" x14ac:dyDescent="0.2"/>
    <row r="8264" ht="12.75" x14ac:dyDescent="0.2"/>
    <row r="8265" ht="12.75" x14ac:dyDescent="0.2"/>
    <row r="8266" ht="12.75" x14ac:dyDescent="0.2"/>
    <row r="8267" ht="12.75" x14ac:dyDescent="0.2"/>
    <row r="8268" ht="12.75" x14ac:dyDescent="0.2"/>
    <row r="8269" ht="12.75" x14ac:dyDescent="0.2"/>
    <row r="8270" ht="12.75" x14ac:dyDescent="0.2"/>
    <row r="8271" ht="12.75" x14ac:dyDescent="0.2"/>
    <row r="8272" ht="12.75" x14ac:dyDescent="0.2"/>
    <row r="8273" ht="12.75" x14ac:dyDescent="0.2"/>
    <row r="8274" ht="12.75" x14ac:dyDescent="0.2"/>
    <row r="8275" ht="12.75" x14ac:dyDescent="0.2"/>
    <row r="8276" ht="12.75" x14ac:dyDescent="0.2"/>
    <row r="8277" ht="12.75" x14ac:dyDescent="0.2"/>
    <row r="8278" ht="12.75" x14ac:dyDescent="0.2"/>
    <row r="8279" ht="12.75" x14ac:dyDescent="0.2"/>
    <row r="8280" ht="12.75" x14ac:dyDescent="0.2"/>
    <row r="8281" ht="12.75" x14ac:dyDescent="0.2"/>
    <row r="8282" ht="12.75" x14ac:dyDescent="0.2"/>
    <row r="8283" ht="12.75" x14ac:dyDescent="0.2"/>
    <row r="8284" ht="12.75" x14ac:dyDescent="0.2"/>
    <row r="8285" ht="12.75" x14ac:dyDescent="0.2"/>
    <row r="8286" ht="12.75" x14ac:dyDescent="0.2"/>
    <row r="8287" ht="12.75" x14ac:dyDescent="0.2"/>
    <row r="8288" ht="12.75" x14ac:dyDescent="0.2"/>
    <row r="8289" ht="12.75" x14ac:dyDescent="0.2"/>
    <row r="8290" ht="12.75" x14ac:dyDescent="0.2"/>
    <row r="8291" ht="12.75" x14ac:dyDescent="0.2"/>
    <row r="8292" ht="12.75" x14ac:dyDescent="0.2"/>
    <row r="8293" ht="12.75" x14ac:dyDescent="0.2"/>
    <row r="8294" ht="12.75" x14ac:dyDescent="0.2"/>
    <row r="8295" ht="12.75" x14ac:dyDescent="0.2"/>
    <row r="8296" ht="12.75" x14ac:dyDescent="0.2"/>
    <row r="8297" ht="12.75" x14ac:dyDescent="0.2"/>
    <row r="8298" ht="12.75" x14ac:dyDescent="0.2"/>
    <row r="8299" ht="12.75" x14ac:dyDescent="0.2"/>
    <row r="8300" ht="12.75" x14ac:dyDescent="0.2"/>
    <row r="8301" ht="12.75" x14ac:dyDescent="0.2"/>
    <row r="8302" ht="12.75" x14ac:dyDescent="0.2"/>
    <row r="8303" ht="12.75" x14ac:dyDescent="0.2"/>
    <row r="8304" ht="12.75" x14ac:dyDescent="0.2"/>
    <row r="8305" ht="12.75" x14ac:dyDescent="0.2"/>
    <row r="8306" ht="12.75" x14ac:dyDescent="0.2"/>
    <row r="8307" ht="12.75" x14ac:dyDescent="0.2"/>
    <row r="8308" ht="12.75" x14ac:dyDescent="0.2"/>
    <row r="8309" ht="12.75" x14ac:dyDescent="0.2"/>
    <row r="8310" ht="12.75" x14ac:dyDescent="0.2"/>
    <row r="8311" ht="12.75" x14ac:dyDescent="0.2"/>
    <row r="8312" ht="12.75" x14ac:dyDescent="0.2"/>
    <row r="8313" ht="12.75" x14ac:dyDescent="0.2"/>
    <row r="8314" ht="12.75" x14ac:dyDescent="0.2"/>
    <row r="8315" ht="12.75" x14ac:dyDescent="0.2"/>
    <row r="8316" ht="12.75" x14ac:dyDescent="0.2"/>
    <row r="8317" ht="12.75" x14ac:dyDescent="0.2"/>
    <row r="8318" ht="12.75" x14ac:dyDescent="0.2"/>
    <row r="8319" ht="12.75" x14ac:dyDescent="0.2"/>
    <row r="8320" ht="12.75" x14ac:dyDescent="0.2"/>
    <row r="8321" ht="12.75" x14ac:dyDescent="0.2"/>
    <row r="8322" ht="12.75" x14ac:dyDescent="0.2"/>
    <row r="8323" ht="12.75" x14ac:dyDescent="0.2"/>
    <row r="8324" ht="12.75" x14ac:dyDescent="0.2"/>
    <row r="8325" ht="12.75" x14ac:dyDescent="0.2"/>
    <row r="8326" ht="12.75" x14ac:dyDescent="0.2"/>
    <row r="8327" ht="12.75" x14ac:dyDescent="0.2"/>
    <row r="8328" ht="12.75" x14ac:dyDescent="0.2"/>
    <row r="8329" ht="12.75" x14ac:dyDescent="0.2"/>
    <row r="8330" ht="12.75" x14ac:dyDescent="0.2"/>
    <row r="8331" ht="12.75" x14ac:dyDescent="0.2"/>
    <row r="8332" ht="12.75" x14ac:dyDescent="0.2"/>
    <row r="8333" ht="12.75" x14ac:dyDescent="0.2"/>
    <row r="8334" ht="12.75" x14ac:dyDescent="0.2"/>
    <row r="8335" ht="12.75" x14ac:dyDescent="0.2"/>
    <row r="8336" ht="12.75" x14ac:dyDescent="0.2"/>
    <row r="8337" ht="12.75" x14ac:dyDescent="0.2"/>
    <row r="8338" ht="12.75" x14ac:dyDescent="0.2"/>
    <row r="8339" ht="12.75" x14ac:dyDescent="0.2"/>
    <row r="8340" ht="12.75" x14ac:dyDescent="0.2"/>
    <row r="8341" ht="12.75" x14ac:dyDescent="0.2"/>
    <row r="8342" ht="12.75" x14ac:dyDescent="0.2"/>
    <row r="8343" ht="12.75" x14ac:dyDescent="0.2"/>
    <row r="8344" ht="12.75" x14ac:dyDescent="0.2"/>
    <row r="8345" ht="12.75" x14ac:dyDescent="0.2"/>
    <row r="8346" ht="12.75" x14ac:dyDescent="0.2"/>
    <row r="8347" ht="12.75" x14ac:dyDescent="0.2"/>
    <row r="8348" ht="12.75" x14ac:dyDescent="0.2"/>
    <row r="8349" ht="12.75" x14ac:dyDescent="0.2"/>
    <row r="8350" ht="12.75" x14ac:dyDescent="0.2"/>
    <row r="8351" ht="12.75" x14ac:dyDescent="0.2"/>
    <row r="8352" ht="12.75" x14ac:dyDescent="0.2"/>
    <row r="8353" ht="12.75" x14ac:dyDescent="0.2"/>
    <row r="8354" ht="12.75" x14ac:dyDescent="0.2"/>
    <row r="8355" ht="12.75" x14ac:dyDescent="0.2"/>
    <row r="8356" ht="12.75" x14ac:dyDescent="0.2"/>
    <row r="8357" ht="12.75" x14ac:dyDescent="0.2"/>
    <row r="8358" ht="12.75" x14ac:dyDescent="0.2"/>
    <row r="8359" ht="12.75" x14ac:dyDescent="0.2"/>
    <row r="8360" ht="12.75" x14ac:dyDescent="0.2"/>
    <row r="8361" ht="12.75" x14ac:dyDescent="0.2"/>
    <row r="8362" ht="12.75" x14ac:dyDescent="0.2"/>
    <row r="8363" ht="12.75" x14ac:dyDescent="0.2"/>
    <row r="8364" ht="12.75" x14ac:dyDescent="0.2"/>
    <row r="8365" ht="12.75" x14ac:dyDescent="0.2"/>
    <row r="8366" ht="12.75" x14ac:dyDescent="0.2"/>
    <row r="8367" ht="12.75" x14ac:dyDescent="0.2"/>
    <row r="8368" ht="12.75" x14ac:dyDescent="0.2"/>
    <row r="8369" ht="12.75" x14ac:dyDescent="0.2"/>
    <row r="8370" ht="12.75" x14ac:dyDescent="0.2"/>
    <row r="8371" ht="12.75" x14ac:dyDescent="0.2"/>
    <row r="8372" ht="12.75" x14ac:dyDescent="0.2"/>
    <row r="8373" ht="12.75" x14ac:dyDescent="0.2"/>
    <row r="8374" ht="12.75" x14ac:dyDescent="0.2"/>
    <row r="8375" ht="12.75" x14ac:dyDescent="0.2"/>
    <row r="8376" ht="12.75" x14ac:dyDescent="0.2"/>
    <row r="8377" ht="12.75" x14ac:dyDescent="0.2"/>
    <row r="8378" ht="12.75" x14ac:dyDescent="0.2"/>
    <row r="8379" ht="12.75" x14ac:dyDescent="0.2"/>
    <row r="8380" ht="12.75" x14ac:dyDescent="0.2"/>
    <row r="8381" ht="12.75" x14ac:dyDescent="0.2"/>
    <row r="8382" ht="12.75" x14ac:dyDescent="0.2"/>
    <row r="8383" ht="12.75" x14ac:dyDescent="0.2"/>
    <row r="8384" ht="12.75" x14ac:dyDescent="0.2"/>
    <row r="8385" ht="12.75" x14ac:dyDescent="0.2"/>
    <row r="8386" ht="12.75" x14ac:dyDescent="0.2"/>
    <row r="8387" ht="12.75" x14ac:dyDescent="0.2"/>
    <row r="8388" ht="12.75" x14ac:dyDescent="0.2"/>
    <row r="8389" ht="12.75" x14ac:dyDescent="0.2"/>
    <row r="8390" ht="12.75" x14ac:dyDescent="0.2"/>
    <row r="8391" ht="12.75" x14ac:dyDescent="0.2"/>
    <row r="8392" ht="12.75" x14ac:dyDescent="0.2"/>
    <row r="8393" ht="12.75" x14ac:dyDescent="0.2"/>
    <row r="8394" ht="12.75" x14ac:dyDescent="0.2"/>
    <row r="8395" ht="12.75" x14ac:dyDescent="0.2"/>
    <row r="8396" ht="12.75" x14ac:dyDescent="0.2"/>
    <row r="8397" ht="12.75" x14ac:dyDescent="0.2"/>
    <row r="8398" ht="12.75" x14ac:dyDescent="0.2"/>
    <row r="8399" ht="12.75" x14ac:dyDescent="0.2"/>
    <row r="8400" ht="12.75" x14ac:dyDescent="0.2"/>
    <row r="8401" ht="12.75" x14ac:dyDescent="0.2"/>
    <row r="8402" ht="12.75" x14ac:dyDescent="0.2"/>
    <row r="8403" ht="12.75" x14ac:dyDescent="0.2"/>
    <row r="8404" ht="12.75" x14ac:dyDescent="0.2"/>
    <row r="8405" ht="12.75" x14ac:dyDescent="0.2"/>
    <row r="8406" ht="12.75" x14ac:dyDescent="0.2"/>
    <row r="8407" ht="12.75" x14ac:dyDescent="0.2"/>
    <row r="8408" ht="12.75" x14ac:dyDescent="0.2"/>
    <row r="8409" ht="12.75" x14ac:dyDescent="0.2"/>
    <row r="8410" ht="12.75" x14ac:dyDescent="0.2"/>
    <row r="8411" ht="12.75" x14ac:dyDescent="0.2"/>
    <row r="8412" ht="12.75" x14ac:dyDescent="0.2"/>
    <row r="8413" ht="12.75" x14ac:dyDescent="0.2"/>
    <row r="8414" ht="12.75" x14ac:dyDescent="0.2"/>
    <row r="8415" ht="12.75" x14ac:dyDescent="0.2"/>
    <row r="8416" ht="12.75" x14ac:dyDescent="0.2"/>
    <row r="8417" ht="12.75" x14ac:dyDescent="0.2"/>
    <row r="8418" ht="12.75" x14ac:dyDescent="0.2"/>
    <row r="8419" ht="12.75" x14ac:dyDescent="0.2"/>
    <row r="8420" ht="12.75" x14ac:dyDescent="0.2"/>
    <row r="8421" ht="12.75" x14ac:dyDescent="0.2"/>
    <row r="8422" ht="12.75" x14ac:dyDescent="0.2"/>
    <row r="8423" ht="12.75" x14ac:dyDescent="0.2"/>
    <row r="8424" ht="12.75" x14ac:dyDescent="0.2"/>
    <row r="8425" ht="12.75" x14ac:dyDescent="0.2"/>
    <row r="8426" ht="12.75" x14ac:dyDescent="0.2"/>
    <row r="8427" ht="12.75" x14ac:dyDescent="0.2"/>
    <row r="8428" ht="12.75" x14ac:dyDescent="0.2"/>
    <row r="8429" ht="12.75" x14ac:dyDescent="0.2"/>
    <row r="8430" ht="12.75" x14ac:dyDescent="0.2"/>
    <row r="8431" ht="12.75" x14ac:dyDescent="0.2"/>
    <row r="8432" ht="12.75" x14ac:dyDescent="0.2"/>
    <row r="8433" ht="12.75" x14ac:dyDescent="0.2"/>
    <row r="8434" ht="12.75" x14ac:dyDescent="0.2"/>
    <row r="8435" ht="12.75" x14ac:dyDescent="0.2"/>
    <row r="8436" ht="12.75" x14ac:dyDescent="0.2"/>
    <row r="8437" ht="12.75" x14ac:dyDescent="0.2"/>
    <row r="8438" ht="12.75" x14ac:dyDescent="0.2"/>
    <row r="8439" ht="12.75" x14ac:dyDescent="0.2"/>
    <row r="8440" ht="12.75" x14ac:dyDescent="0.2"/>
    <row r="8441" ht="12.75" x14ac:dyDescent="0.2"/>
    <row r="8442" ht="12.75" x14ac:dyDescent="0.2"/>
    <row r="8443" ht="12.75" x14ac:dyDescent="0.2"/>
    <row r="8444" ht="12.75" x14ac:dyDescent="0.2"/>
    <row r="8445" ht="12.75" x14ac:dyDescent="0.2"/>
    <row r="8446" ht="12.75" x14ac:dyDescent="0.2"/>
    <row r="8447" ht="12.75" x14ac:dyDescent="0.2"/>
    <row r="8448" ht="12.75" x14ac:dyDescent="0.2"/>
    <row r="8449" ht="12.75" x14ac:dyDescent="0.2"/>
    <row r="8450" ht="12.75" x14ac:dyDescent="0.2"/>
    <row r="8451" ht="12.75" x14ac:dyDescent="0.2"/>
    <row r="8452" ht="12.75" x14ac:dyDescent="0.2"/>
    <row r="8453" ht="12.75" x14ac:dyDescent="0.2"/>
    <row r="8454" ht="12.75" x14ac:dyDescent="0.2"/>
    <row r="8455" ht="12.75" x14ac:dyDescent="0.2"/>
    <row r="8456" ht="12.75" x14ac:dyDescent="0.2"/>
    <row r="8457" ht="12.75" x14ac:dyDescent="0.2"/>
    <row r="8458" ht="12.75" x14ac:dyDescent="0.2"/>
    <row r="8459" ht="12.75" x14ac:dyDescent="0.2"/>
    <row r="8460" ht="12.75" x14ac:dyDescent="0.2"/>
    <row r="8461" ht="12.75" x14ac:dyDescent="0.2"/>
    <row r="8462" ht="12.75" x14ac:dyDescent="0.2"/>
    <row r="8463" ht="12.75" x14ac:dyDescent="0.2"/>
    <row r="8464" ht="12.75" x14ac:dyDescent="0.2"/>
    <row r="8465" ht="12.75" x14ac:dyDescent="0.2"/>
    <row r="8466" ht="12.75" x14ac:dyDescent="0.2"/>
    <row r="8467" ht="12.75" x14ac:dyDescent="0.2"/>
    <row r="8468" ht="12.75" x14ac:dyDescent="0.2"/>
    <row r="8469" ht="12.75" x14ac:dyDescent="0.2"/>
    <row r="8470" ht="12.75" x14ac:dyDescent="0.2"/>
    <row r="8471" ht="12.75" x14ac:dyDescent="0.2"/>
    <row r="8472" ht="12.75" x14ac:dyDescent="0.2"/>
    <row r="8473" ht="12.75" x14ac:dyDescent="0.2"/>
    <row r="8474" ht="12.75" x14ac:dyDescent="0.2"/>
    <row r="8475" ht="12.75" x14ac:dyDescent="0.2"/>
    <row r="8476" ht="12.75" x14ac:dyDescent="0.2"/>
    <row r="8477" ht="12.75" x14ac:dyDescent="0.2"/>
    <row r="8478" ht="12.75" x14ac:dyDescent="0.2"/>
    <row r="8479" ht="12.75" x14ac:dyDescent="0.2"/>
    <row r="8480" ht="12.75" x14ac:dyDescent="0.2"/>
    <row r="8481" ht="12.75" x14ac:dyDescent="0.2"/>
    <row r="8482" ht="12.75" x14ac:dyDescent="0.2"/>
    <row r="8483" ht="12.75" x14ac:dyDescent="0.2"/>
    <row r="8484" ht="12.75" x14ac:dyDescent="0.2"/>
    <row r="8485" ht="12.75" x14ac:dyDescent="0.2"/>
    <row r="8486" ht="12.75" x14ac:dyDescent="0.2"/>
    <row r="8487" ht="12.75" x14ac:dyDescent="0.2"/>
    <row r="8488" ht="12.75" x14ac:dyDescent="0.2"/>
    <row r="8489" ht="12.75" x14ac:dyDescent="0.2"/>
    <row r="8490" ht="12.75" x14ac:dyDescent="0.2"/>
    <row r="8491" ht="12.75" x14ac:dyDescent="0.2"/>
    <row r="8492" ht="12.75" x14ac:dyDescent="0.2"/>
    <row r="8493" ht="12.75" x14ac:dyDescent="0.2"/>
    <row r="8494" ht="12.75" x14ac:dyDescent="0.2"/>
    <row r="8495" ht="12.75" x14ac:dyDescent="0.2"/>
    <row r="8496" ht="12.75" x14ac:dyDescent="0.2"/>
    <row r="8497" ht="12.75" x14ac:dyDescent="0.2"/>
    <row r="8498" ht="12.75" x14ac:dyDescent="0.2"/>
    <row r="8499" ht="12.75" x14ac:dyDescent="0.2"/>
    <row r="8500" ht="12.75" x14ac:dyDescent="0.2"/>
    <row r="8501" ht="12.75" x14ac:dyDescent="0.2"/>
    <row r="8502" ht="12.75" x14ac:dyDescent="0.2"/>
    <row r="8503" ht="12.75" x14ac:dyDescent="0.2"/>
    <row r="8504" ht="12.75" x14ac:dyDescent="0.2"/>
    <row r="8505" ht="12.75" x14ac:dyDescent="0.2"/>
    <row r="8506" ht="12.75" x14ac:dyDescent="0.2"/>
    <row r="8507" ht="12.75" x14ac:dyDescent="0.2"/>
    <row r="8508" ht="12.75" x14ac:dyDescent="0.2"/>
    <row r="8509" ht="12.75" x14ac:dyDescent="0.2"/>
    <row r="8510" ht="12.75" x14ac:dyDescent="0.2"/>
    <row r="8511" ht="12.75" x14ac:dyDescent="0.2"/>
    <row r="8512" ht="12.75" x14ac:dyDescent="0.2"/>
    <row r="8513" ht="12.75" x14ac:dyDescent="0.2"/>
    <row r="8514" ht="12.75" x14ac:dyDescent="0.2"/>
    <row r="8515" ht="12.75" x14ac:dyDescent="0.2"/>
    <row r="8516" ht="12.75" x14ac:dyDescent="0.2"/>
    <row r="8517" ht="12.75" x14ac:dyDescent="0.2"/>
    <row r="8518" ht="12.75" x14ac:dyDescent="0.2"/>
    <row r="8519" ht="12.75" x14ac:dyDescent="0.2"/>
    <row r="8520" ht="12.75" x14ac:dyDescent="0.2"/>
    <row r="8521" ht="12.75" x14ac:dyDescent="0.2"/>
    <row r="8522" ht="12.75" x14ac:dyDescent="0.2"/>
    <row r="8523" ht="12.75" x14ac:dyDescent="0.2"/>
    <row r="8524" ht="12.75" x14ac:dyDescent="0.2"/>
    <row r="8525" ht="12.75" x14ac:dyDescent="0.2"/>
    <row r="8526" ht="12.75" x14ac:dyDescent="0.2"/>
    <row r="8527" ht="12.75" x14ac:dyDescent="0.2"/>
    <row r="8528" ht="12.75" x14ac:dyDescent="0.2"/>
    <row r="8529" ht="12.75" x14ac:dyDescent="0.2"/>
    <row r="8530" ht="12.75" x14ac:dyDescent="0.2"/>
    <row r="8531" ht="12.75" x14ac:dyDescent="0.2"/>
    <row r="8532" ht="12.75" x14ac:dyDescent="0.2"/>
    <row r="8533" ht="12.75" x14ac:dyDescent="0.2"/>
    <row r="8534" ht="12.75" x14ac:dyDescent="0.2"/>
    <row r="8535" ht="12.75" x14ac:dyDescent="0.2"/>
    <row r="8536" ht="12.75" x14ac:dyDescent="0.2"/>
    <row r="8537" ht="12.75" x14ac:dyDescent="0.2"/>
    <row r="8538" ht="12.75" x14ac:dyDescent="0.2"/>
    <row r="8539" ht="12.75" x14ac:dyDescent="0.2"/>
    <row r="8540" ht="12.75" x14ac:dyDescent="0.2"/>
    <row r="8541" ht="12.75" x14ac:dyDescent="0.2"/>
    <row r="8542" ht="12.75" x14ac:dyDescent="0.2"/>
    <row r="8543" ht="12.75" x14ac:dyDescent="0.2"/>
    <row r="8544" ht="12.75" x14ac:dyDescent="0.2"/>
    <row r="8545" ht="12.75" x14ac:dyDescent="0.2"/>
    <row r="8546" ht="12.75" x14ac:dyDescent="0.2"/>
    <row r="8547" ht="12.75" x14ac:dyDescent="0.2"/>
    <row r="8548" ht="12.75" x14ac:dyDescent="0.2"/>
    <row r="8549" ht="12.75" x14ac:dyDescent="0.2"/>
    <row r="8550" ht="12.75" x14ac:dyDescent="0.2"/>
    <row r="8551" ht="12.75" x14ac:dyDescent="0.2"/>
    <row r="8552" ht="12.75" x14ac:dyDescent="0.2"/>
    <row r="8553" ht="12.75" x14ac:dyDescent="0.2"/>
    <row r="8554" ht="12.75" x14ac:dyDescent="0.2"/>
    <row r="8555" ht="12.75" x14ac:dyDescent="0.2"/>
    <row r="8556" ht="12.75" x14ac:dyDescent="0.2"/>
    <row r="8557" ht="12.75" x14ac:dyDescent="0.2"/>
    <row r="8558" ht="12.75" x14ac:dyDescent="0.2"/>
    <row r="8559" ht="12.75" x14ac:dyDescent="0.2"/>
    <row r="8560" ht="12.75" x14ac:dyDescent="0.2"/>
    <row r="8561" ht="12.75" x14ac:dyDescent="0.2"/>
    <row r="8562" ht="12.75" x14ac:dyDescent="0.2"/>
    <row r="8563" ht="12.75" x14ac:dyDescent="0.2"/>
    <row r="8564" ht="12.75" x14ac:dyDescent="0.2"/>
    <row r="8565" ht="12.75" x14ac:dyDescent="0.2"/>
    <row r="8566" ht="12.75" x14ac:dyDescent="0.2"/>
    <row r="8567" ht="12.75" x14ac:dyDescent="0.2"/>
    <row r="8568" ht="12.75" x14ac:dyDescent="0.2"/>
    <row r="8569" ht="12.75" x14ac:dyDescent="0.2"/>
    <row r="8570" ht="12.75" x14ac:dyDescent="0.2"/>
    <row r="8571" ht="12.75" x14ac:dyDescent="0.2"/>
    <row r="8572" ht="12.75" x14ac:dyDescent="0.2"/>
    <row r="8573" ht="12.75" x14ac:dyDescent="0.2"/>
    <row r="8574" ht="12.75" x14ac:dyDescent="0.2"/>
    <row r="8575" ht="12.75" x14ac:dyDescent="0.2"/>
    <row r="8576" ht="12.75" x14ac:dyDescent="0.2"/>
    <row r="8577" ht="12.75" x14ac:dyDescent="0.2"/>
    <row r="8578" ht="12.75" x14ac:dyDescent="0.2"/>
    <row r="8579" ht="12.75" x14ac:dyDescent="0.2"/>
    <row r="8580" ht="12.75" x14ac:dyDescent="0.2"/>
    <row r="8581" ht="12.75" x14ac:dyDescent="0.2"/>
    <row r="8582" ht="12.75" x14ac:dyDescent="0.2"/>
    <row r="8583" ht="12.75" x14ac:dyDescent="0.2"/>
    <row r="8584" ht="12.75" x14ac:dyDescent="0.2"/>
    <row r="8585" ht="12.75" x14ac:dyDescent="0.2"/>
    <row r="8586" ht="12.75" x14ac:dyDescent="0.2"/>
    <row r="8587" ht="12.75" x14ac:dyDescent="0.2"/>
    <row r="8588" ht="12.75" x14ac:dyDescent="0.2"/>
    <row r="8589" ht="12.75" x14ac:dyDescent="0.2"/>
    <row r="8590" ht="12.75" x14ac:dyDescent="0.2"/>
    <row r="8591" ht="12.75" x14ac:dyDescent="0.2"/>
    <row r="8592" ht="12.75" x14ac:dyDescent="0.2"/>
    <row r="8593" ht="12.75" x14ac:dyDescent="0.2"/>
    <row r="8594" ht="12.75" x14ac:dyDescent="0.2"/>
    <row r="8595" ht="12.75" x14ac:dyDescent="0.2"/>
    <row r="8596" ht="12.75" x14ac:dyDescent="0.2"/>
    <row r="8597" ht="12.75" x14ac:dyDescent="0.2"/>
    <row r="8598" ht="12.75" x14ac:dyDescent="0.2"/>
    <row r="8599" ht="12.75" x14ac:dyDescent="0.2"/>
    <row r="8600" ht="12.75" x14ac:dyDescent="0.2"/>
    <row r="8601" ht="12.75" x14ac:dyDescent="0.2"/>
    <row r="8602" ht="12.75" x14ac:dyDescent="0.2"/>
    <row r="8603" ht="12.75" x14ac:dyDescent="0.2"/>
    <row r="8604" ht="12.75" x14ac:dyDescent="0.2"/>
    <row r="8605" ht="12.75" x14ac:dyDescent="0.2"/>
    <row r="8606" ht="12.75" x14ac:dyDescent="0.2"/>
    <row r="8607" ht="12.75" x14ac:dyDescent="0.2"/>
    <row r="8608" ht="12.75" x14ac:dyDescent="0.2"/>
    <row r="8609" ht="12.75" x14ac:dyDescent="0.2"/>
    <row r="8610" ht="12.75" x14ac:dyDescent="0.2"/>
    <row r="8611" ht="12.75" x14ac:dyDescent="0.2"/>
    <row r="8612" ht="12.75" x14ac:dyDescent="0.2"/>
    <row r="8613" ht="12.75" x14ac:dyDescent="0.2"/>
    <row r="8614" ht="12.75" x14ac:dyDescent="0.2"/>
    <row r="8615" ht="12.75" x14ac:dyDescent="0.2"/>
    <row r="8616" ht="12.75" x14ac:dyDescent="0.2"/>
    <row r="8617" ht="12.75" x14ac:dyDescent="0.2"/>
    <row r="8618" ht="12.75" x14ac:dyDescent="0.2"/>
    <row r="8619" ht="12.75" x14ac:dyDescent="0.2"/>
    <row r="8620" ht="12.75" x14ac:dyDescent="0.2"/>
    <row r="8621" ht="12.75" x14ac:dyDescent="0.2"/>
    <row r="8622" ht="12.75" x14ac:dyDescent="0.2"/>
    <row r="8623" ht="12.75" x14ac:dyDescent="0.2"/>
    <row r="8624" ht="12.75" x14ac:dyDescent="0.2"/>
    <row r="8625" ht="12.75" x14ac:dyDescent="0.2"/>
    <row r="8626" ht="12.75" x14ac:dyDescent="0.2"/>
    <row r="8627" ht="12.75" x14ac:dyDescent="0.2"/>
    <row r="8628" ht="12.75" x14ac:dyDescent="0.2"/>
    <row r="8629" ht="12.75" x14ac:dyDescent="0.2"/>
    <row r="8630" ht="12.75" x14ac:dyDescent="0.2"/>
    <row r="8631" ht="12.75" x14ac:dyDescent="0.2"/>
    <row r="8632" ht="12.75" x14ac:dyDescent="0.2"/>
    <row r="8633" ht="12.75" x14ac:dyDescent="0.2"/>
    <row r="8634" ht="12.75" x14ac:dyDescent="0.2"/>
    <row r="8635" ht="12.75" x14ac:dyDescent="0.2"/>
    <row r="8636" ht="12.75" x14ac:dyDescent="0.2"/>
    <row r="8637" ht="12.75" x14ac:dyDescent="0.2"/>
    <row r="8638" ht="12.75" x14ac:dyDescent="0.2"/>
    <row r="8639" ht="12.75" x14ac:dyDescent="0.2"/>
    <row r="8640" ht="12.75" x14ac:dyDescent="0.2"/>
    <row r="8641" ht="12.75" x14ac:dyDescent="0.2"/>
    <row r="8642" ht="12.75" x14ac:dyDescent="0.2"/>
    <row r="8643" ht="12.75" x14ac:dyDescent="0.2"/>
    <row r="8644" ht="12.75" x14ac:dyDescent="0.2"/>
    <row r="8645" ht="12.75" x14ac:dyDescent="0.2"/>
    <row r="8646" ht="12.75" x14ac:dyDescent="0.2"/>
    <row r="8647" ht="12.75" x14ac:dyDescent="0.2"/>
    <row r="8648" ht="12.75" x14ac:dyDescent="0.2"/>
    <row r="8649" ht="12.75" x14ac:dyDescent="0.2"/>
    <row r="8650" ht="12.75" x14ac:dyDescent="0.2"/>
    <row r="8651" ht="12.75" x14ac:dyDescent="0.2"/>
    <row r="8652" ht="12.75" x14ac:dyDescent="0.2"/>
    <row r="8653" ht="12.75" x14ac:dyDescent="0.2"/>
    <row r="8654" ht="12.75" x14ac:dyDescent="0.2"/>
    <row r="8655" ht="12.75" x14ac:dyDescent="0.2"/>
    <row r="8656" ht="12.75" x14ac:dyDescent="0.2"/>
    <row r="8657" ht="12.75" x14ac:dyDescent="0.2"/>
    <row r="8658" ht="12.75" x14ac:dyDescent="0.2"/>
    <row r="8659" ht="12.75" x14ac:dyDescent="0.2"/>
    <row r="8660" ht="12.75" x14ac:dyDescent="0.2"/>
    <row r="8661" ht="12.75" x14ac:dyDescent="0.2"/>
    <row r="8662" ht="12.75" x14ac:dyDescent="0.2"/>
    <row r="8663" ht="12.75" x14ac:dyDescent="0.2"/>
    <row r="8664" ht="12.75" x14ac:dyDescent="0.2"/>
    <row r="8665" ht="12.75" x14ac:dyDescent="0.2"/>
    <row r="8666" ht="12.75" x14ac:dyDescent="0.2"/>
    <row r="8667" ht="12.75" x14ac:dyDescent="0.2"/>
    <row r="8668" ht="12.75" x14ac:dyDescent="0.2"/>
    <row r="8669" ht="12.75" x14ac:dyDescent="0.2"/>
    <row r="8670" ht="12.75" x14ac:dyDescent="0.2"/>
    <row r="8671" ht="12.75" x14ac:dyDescent="0.2"/>
    <row r="8672" ht="12.75" x14ac:dyDescent="0.2"/>
    <row r="8673" ht="12.75" x14ac:dyDescent="0.2"/>
    <row r="8674" ht="12.75" x14ac:dyDescent="0.2"/>
    <row r="8675" ht="12.75" x14ac:dyDescent="0.2"/>
    <row r="8676" ht="12.75" x14ac:dyDescent="0.2"/>
    <row r="8677" ht="12.75" x14ac:dyDescent="0.2"/>
    <row r="8678" ht="12.75" x14ac:dyDescent="0.2"/>
    <row r="8679" ht="12.75" x14ac:dyDescent="0.2"/>
    <row r="8680" ht="12.75" x14ac:dyDescent="0.2"/>
    <row r="8681" ht="12.75" x14ac:dyDescent="0.2"/>
    <row r="8682" ht="12.75" x14ac:dyDescent="0.2"/>
    <row r="8683" ht="12.75" x14ac:dyDescent="0.2"/>
    <row r="8684" ht="12.75" x14ac:dyDescent="0.2"/>
    <row r="8685" ht="12.75" x14ac:dyDescent="0.2"/>
    <row r="8686" ht="12.75" x14ac:dyDescent="0.2"/>
    <row r="8687" ht="12.75" x14ac:dyDescent="0.2"/>
    <row r="8688" ht="12.75" x14ac:dyDescent="0.2"/>
    <row r="8689" ht="12.75" x14ac:dyDescent="0.2"/>
    <row r="8690" ht="12.75" x14ac:dyDescent="0.2"/>
    <row r="8691" ht="12.75" x14ac:dyDescent="0.2"/>
    <row r="8692" ht="12.75" x14ac:dyDescent="0.2"/>
    <row r="8693" ht="12.75" x14ac:dyDescent="0.2"/>
    <row r="8694" ht="12.75" x14ac:dyDescent="0.2"/>
    <row r="8695" ht="12.75" x14ac:dyDescent="0.2"/>
    <row r="8696" ht="12.75" x14ac:dyDescent="0.2"/>
    <row r="8697" ht="12.75" x14ac:dyDescent="0.2"/>
    <row r="8698" ht="12.75" x14ac:dyDescent="0.2"/>
    <row r="8699" ht="12.75" x14ac:dyDescent="0.2"/>
    <row r="8700" ht="12.75" x14ac:dyDescent="0.2"/>
    <row r="8701" ht="12.75" x14ac:dyDescent="0.2"/>
    <row r="8702" ht="12.75" x14ac:dyDescent="0.2"/>
    <row r="8703" ht="12.75" x14ac:dyDescent="0.2"/>
    <row r="8704" ht="12.75" x14ac:dyDescent="0.2"/>
    <row r="8705" ht="12.75" x14ac:dyDescent="0.2"/>
    <row r="8706" ht="12.75" x14ac:dyDescent="0.2"/>
    <row r="8707" ht="12.75" x14ac:dyDescent="0.2"/>
    <row r="8708" ht="12.75" x14ac:dyDescent="0.2"/>
    <row r="8709" ht="12.75" x14ac:dyDescent="0.2"/>
    <row r="8710" ht="12.75" x14ac:dyDescent="0.2"/>
    <row r="8711" ht="12.75" x14ac:dyDescent="0.2"/>
    <row r="8712" ht="12.75" x14ac:dyDescent="0.2"/>
    <row r="8713" ht="12.75" x14ac:dyDescent="0.2"/>
    <row r="8714" ht="12.75" x14ac:dyDescent="0.2"/>
    <row r="8715" ht="12.75" x14ac:dyDescent="0.2"/>
    <row r="8716" ht="12.75" x14ac:dyDescent="0.2"/>
    <row r="8717" ht="12.75" x14ac:dyDescent="0.2"/>
    <row r="8718" ht="12.75" x14ac:dyDescent="0.2"/>
    <row r="8719" ht="12.75" x14ac:dyDescent="0.2"/>
    <row r="8720" ht="12.75" x14ac:dyDescent="0.2"/>
    <row r="8721" ht="12.75" x14ac:dyDescent="0.2"/>
    <row r="8722" ht="12.75" x14ac:dyDescent="0.2"/>
    <row r="8723" ht="12.75" x14ac:dyDescent="0.2"/>
    <row r="8724" ht="12.75" x14ac:dyDescent="0.2"/>
    <row r="8725" ht="12.75" x14ac:dyDescent="0.2"/>
    <row r="8726" ht="12.75" x14ac:dyDescent="0.2"/>
    <row r="8727" ht="12.75" x14ac:dyDescent="0.2"/>
    <row r="8728" ht="12.75" x14ac:dyDescent="0.2"/>
    <row r="8729" ht="12.75" x14ac:dyDescent="0.2"/>
    <row r="8730" ht="12.75" x14ac:dyDescent="0.2"/>
    <row r="8731" ht="12.75" x14ac:dyDescent="0.2"/>
    <row r="8732" ht="12.75" x14ac:dyDescent="0.2"/>
    <row r="8733" ht="12.75" x14ac:dyDescent="0.2"/>
    <row r="8734" ht="12.75" x14ac:dyDescent="0.2"/>
    <row r="8735" ht="12.75" x14ac:dyDescent="0.2"/>
    <row r="8736" ht="12.75" x14ac:dyDescent="0.2"/>
    <row r="8737" ht="12.75" x14ac:dyDescent="0.2"/>
    <row r="8738" ht="12.75" x14ac:dyDescent="0.2"/>
    <row r="8739" ht="12.75" x14ac:dyDescent="0.2"/>
    <row r="8740" ht="12.75" x14ac:dyDescent="0.2"/>
    <row r="8741" ht="12.75" x14ac:dyDescent="0.2"/>
    <row r="8742" ht="12.75" x14ac:dyDescent="0.2"/>
    <row r="8743" ht="12.75" x14ac:dyDescent="0.2"/>
    <row r="8744" ht="12.75" x14ac:dyDescent="0.2"/>
    <row r="8745" ht="12.75" x14ac:dyDescent="0.2"/>
    <row r="8746" ht="12.75" x14ac:dyDescent="0.2"/>
    <row r="8747" ht="12.75" x14ac:dyDescent="0.2"/>
    <row r="8748" ht="12.75" x14ac:dyDescent="0.2"/>
    <row r="8749" ht="12.75" x14ac:dyDescent="0.2"/>
    <row r="8750" ht="12.75" x14ac:dyDescent="0.2"/>
    <row r="8751" ht="12.75" x14ac:dyDescent="0.2"/>
    <row r="8752" ht="12.75" x14ac:dyDescent="0.2"/>
    <row r="8753" ht="12.75" x14ac:dyDescent="0.2"/>
    <row r="8754" ht="12.75" x14ac:dyDescent="0.2"/>
    <row r="8755" ht="12.75" x14ac:dyDescent="0.2"/>
    <row r="8756" ht="12.75" x14ac:dyDescent="0.2"/>
    <row r="8757" ht="12.75" x14ac:dyDescent="0.2"/>
    <row r="8758" ht="12.75" x14ac:dyDescent="0.2"/>
    <row r="8759" ht="12.75" x14ac:dyDescent="0.2"/>
    <row r="8760" ht="12.75" x14ac:dyDescent="0.2"/>
    <row r="8761" ht="12.75" x14ac:dyDescent="0.2"/>
    <row r="8762" ht="12.75" x14ac:dyDescent="0.2"/>
    <row r="8763" ht="12.75" x14ac:dyDescent="0.2"/>
    <row r="8764" ht="12.75" x14ac:dyDescent="0.2"/>
    <row r="8765" ht="12.75" x14ac:dyDescent="0.2"/>
    <row r="8766" ht="12.75" x14ac:dyDescent="0.2"/>
    <row r="8767" ht="12.75" x14ac:dyDescent="0.2"/>
    <row r="8768" ht="12.75" x14ac:dyDescent="0.2"/>
    <row r="8769" ht="12.75" x14ac:dyDescent="0.2"/>
    <row r="8770" ht="12.75" x14ac:dyDescent="0.2"/>
    <row r="8771" ht="12.75" x14ac:dyDescent="0.2"/>
    <row r="8772" ht="12.75" x14ac:dyDescent="0.2"/>
    <row r="8773" ht="12.75" x14ac:dyDescent="0.2"/>
    <row r="8774" ht="12.75" x14ac:dyDescent="0.2"/>
    <row r="8775" ht="12.75" x14ac:dyDescent="0.2"/>
    <row r="8776" ht="12.75" x14ac:dyDescent="0.2"/>
    <row r="8777" ht="12.75" x14ac:dyDescent="0.2"/>
    <row r="8778" ht="12.75" x14ac:dyDescent="0.2"/>
    <row r="8779" ht="12.75" x14ac:dyDescent="0.2"/>
    <row r="8780" ht="12.75" x14ac:dyDescent="0.2"/>
    <row r="8781" ht="12.75" x14ac:dyDescent="0.2"/>
    <row r="8782" ht="12.75" x14ac:dyDescent="0.2"/>
    <row r="8783" ht="12.75" x14ac:dyDescent="0.2"/>
    <row r="8784" ht="12.75" x14ac:dyDescent="0.2"/>
    <row r="8785" ht="12.75" x14ac:dyDescent="0.2"/>
    <row r="8786" ht="12.75" x14ac:dyDescent="0.2"/>
    <row r="8787" ht="12.75" x14ac:dyDescent="0.2"/>
    <row r="8788" ht="12.75" x14ac:dyDescent="0.2"/>
    <row r="8789" ht="12.75" x14ac:dyDescent="0.2"/>
    <row r="8790" ht="12.75" x14ac:dyDescent="0.2"/>
    <row r="8791" ht="12.75" x14ac:dyDescent="0.2"/>
    <row r="8792" ht="12.75" x14ac:dyDescent="0.2"/>
    <row r="8793" ht="12.75" x14ac:dyDescent="0.2"/>
    <row r="8794" ht="12.75" x14ac:dyDescent="0.2"/>
    <row r="8795" ht="12.75" x14ac:dyDescent="0.2"/>
    <row r="8796" ht="12.75" x14ac:dyDescent="0.2"/>
    <row r="8797" ht="12.75" x14ac:dyDescent="0.2"/>
    <row r="8798" ht="12.75" x14ac:dyDescent="0.2"/>
    <row r="8799" ht="12.75" x14ac:dyDescent="0.2"/>
    <row r="8800" ht="12.75" x14ac:dyDescent="0.2"/>
    <row r="8801" ht="12.75" x14ac:dyDescent="0.2"/>
    <row r="8802" ht="12.75" x14ac:dyDescent="0.2"/>
    <row r="8803" ht="12.75" x14ac:dyDescent="0.2"/>
    <row r="8804" ht="12.75" x14ac:dyDescent="0.2"/>
    <row r="8805" ht="12.75" x14ac:dyDescent="0.2"/>
    <row r="8806" ht="12.75" x14ac:dyDescent="0.2"/>
    <row r="8807" ht="12.75" x14ac:dyDescent="0.2"/>
    <row r="8808" ht="12.75" x14ac:dyDescent="0.2"/>
    <row r="8809" ht="12.75" x14ac:dyDescent="0.2"/>
    <row r="8810" ht="12.75" x14ac:dyDescent="0.2"/>
    <row r="8811" ht="12.75" x14ac:dyDescent="0.2"/>
    <row r="8812" ht="12.75" x14ac:dyDescent="0.2"/>
    <row r="8813" ht="12.75" x14ac:dyDescent="0.2"/>
    <row r="8814" ht="12.75" x14ac:dyDescent="0.2"/>
    <row r="8815" ht="12.75" x14ac:dyDescent="0.2"/>
    <row r="8816" ht="12.75" x14ac:dyDescent="0.2"/>
    <row r="8817" ht="12.75" x14ac:dyDescent="0.2"/>
    <row r="8818" ht="12.75" x14ac:dyDescent="0.2"/>
    <row r="8819" ht="12.75" x14ac:dyDescent="0.2"/>
    <row r="8820" ht="12.75" x14ac:dyDescent="0.2"/>
    <row r="8821" ht="12.75" x14ac:dyDescent="0.2"/>
    <row r="8822" ht="12.75" x14ac:dyDescent="0.2"/>
    <row r="8823" ht="12.75" x14ac:dyDescent="0.2"/>
    <row r="8824" ht="12.75" x14ac:dyDescent="0.2"/>
    <row r="8825" ht="12.75" x14ac:dyDescent="0.2"/>
    <row r="8826" ht="12.75" x14ac:dyDescent="0.2"/>
    <row r="8827" ht="12.75" x14ac:dyDescent="0.2"/>
    <row r="8828" ht="12.75" x14ac:dyDescent="0.2"/>
    <row r="8829" ht="12.75" x14ac:dyDescent="0.2"/>
    <row r="8830" ht="12.75" x14ac:dyDescent="0.2"/>
    <row r="8831" ht="12.75" x14ac:dyDescent="0.2"/>
    <row r="8832" ht="12.75" x14ac:dyDescent="0.2"/>
    <row r="8833" ht="12.75" x14ac:dyDescent="0.2"/>
    <row r="8834" ht="12.75" x14ac:dyDescent="0.2"/>
    <row r="8835" ht="12.75" x14ac:dyDescent="0.2"/>
    <row r="8836" ht="12.75" x14ac:dyDescent="0.2"/>
    <row r="8837" ht="12.75" x14ac:dyDescent="0.2"/>
    <row r="8838" ht="12.75" x14ac:dyDescent="0.2"/>
    <row r="8839" ht="12.75" x14ac:dyDescent="0.2"/>
    <row r="8840" ht="12.75" x14ac:dyDescent="0.2"/>
    <row r="8841" ht="12.75" x14ac:dyDescent="0.2"/>
    <row r="8842" ht="12.75" x14ac:dyDescent="0.2"/>
    <row r="8843" ht="12.75" x14ac:dyDescent="0.2"/>
    <row r="8844" ht="12.75" x14ac:dyDescent="0.2"/>
    <row r="8845" ht="12.75" x14ac:dyDescent="0.2"/>
    <row r="8846" ht="12.75" x14ac:dyDescent="0.2"/>
    <row r="8847" ht="12.75" x14ac:dyDescent="0.2"/>
    <row r="8848" ht="12.75" x14ac:dyDescent="0.2"/>
    <row r="8849" ht="12.75" x14ac:dyDescent="0.2"/>
    <row r="8850" ht="12.75" x14ac:dyDescent="0.2"/>
    <row r="8851" ht="12.75" x14ac:dyDescent="0.2"/>
    <row r="8852" ht="12.75" x14ac:dyDescent="0.2"/>
    <row r="8853" ht="12.75" x14ac:dyDescent="0.2"/>
    <row r="8854" ht="12.75" x14ac:dyDescent="0.2"/>
    <row r="8855" ht="12.75" x14ac:dyDescent="0.2"/>
    <row r="8856" ht="12.75" x14ac:dyDescent="0.2"/>
    <row r="8857" ht="12.75" x14ac:dyDescent="0.2"/>
    <row r="8858" ht="12.75" x14ac:dyDescent="0.2"/>
    <row r="8859" ht="12.75" x14ac:dyDescent="0.2"/>
    <row r="8860" ht="12.75" x14ac:dyDescent="0.2"/>
    <row r="8861" ht="12.75" x14ac:dyDescent="0.2"/>
    <row r="8862" ht="12.75" x14ac:dyDescent="0.2"/>
    <row r="8863" ht="12.75" x14ac:dyDescent="0.2"/>
    <row r="8864" ht="12.75" x14ac:dyDescent="0.2"/>
    <row r="8865" ht="12.75" x14ac:dyDescent="0.2"/>
    <row r="8866" ht="12.75" x14ac:dyDescent="0.2"/>
    <row r="8867" ht="12.75" x14ac:dyDescent="0.2"/>
    <row r="8868" ht="12.75" x14ac:dyDescent="0.2"/>
    <row r="8869" ht="12.75" x14ac:dyDescent="0.2"/>
    <row r="8870" ht="12.75" x14ac:dyDescent="0.2"/>
    <row r="8871" ht="12.75" x14ac:dyDescent="0.2"/>
    <row r="8872" ht="12.75" x14ac:dyDescent="0.2"/>
    <row r="8873" ht="12.75" x14ac:dyDescent="0.2"/>
    <row r="8874" ht="12.75" x14ac:dyDescent="0.2"/>
    <row r="8875" ht="12.75" x14ac:dyDescent="0.2"/>
    <row r="8876" ht="12.75" x14ac:dyDescent="0.2"/>
    <row r="8877" ht="12.75" x14ac:dyDescent="0.2"/>
    <row r="8878" ht="12.75" x14ac:dyDescent="0.2"/>
    <row r="8879" ht="12.75" x14ac:dyDescent="0.2"/>
    <row r="8880" ht="12.75" x14ac:dyDescent="0.2"/>
    <row r="8881" ht="12.75" x14ac:dyDescent="0.2"/>
    <row r="8882" ht="12.75" x14ac:dyDescent="0.2"/>
    <row r="8883" ht="12.75" x14ac:dyDescent="0.2"/>
    <row r="8884" ht="12.75" x14ac:dyDescent="0.2"/>
    <row r="8885" ht="12.75" x14ac:dyDescent="0.2"/>
    <row r="8886" ht="12.75" x14ac:dyDescent="0.2"/>
    <row r="8887" ht="12.75" x14ac:dyDescent="0.2"/>
    <row r="8888" ht="12.75" x14ac:dyDescent="0.2"/>
    <row r="8889" ht="12.75" x14ac:dyDescent="0.2"/>
    <row r="8890" ht="12.75" x14ac:dyDescent="0.2"/>
    <row r="8891" ht="12.75" x14ac:dyDescent="0.2"/>
    <row r="8892" ht="12.75" x14ac:dyDescent="0.2"/>
    <row r="8893" ht="12.75" x14ac:dyDescent="0.2"/>
    <row r="8894" ht="12.75" x14ac:dyDescent="0.2"/>
    <row r="8895" ht="12.75" x14ac:dyDescent="0.2"/>
    <row r="8896" ht="12.75" x14ac:dyDescent="0.2"/>
    <row r="8897" ht="12.75" x14ac:dyDescent="0.2"/>
    <row r="8898" ht="12.75" x14ac:dyDescent="0.2"/>
    <row r="8899" ht="12.75" x14ac:dyDescent="0.2"/>
    <row r="8900" ht="12.75" x14ac:dyDescent="0.2"/>
    <row r="8901" ht="12.75" x14ac:dyDescent="0.2"/>
    <row r="8902" ht="12.75" x14ac:dyDescent="0.2"/>
    <row r="8903" ht="12.75" x14ac:dyDescent="0.2"/>
    <row r="8904" ht="12.75" x14ac:dyDescent="0.2"/>
    <row r="8905" ht="12.75" x14ac:dyDescent="0.2"/>
    <row r="8906" ht="12.75" x14ac:dyDescent="0.2"/>
    <row r="8907" ht="12.75" x14ac:dyDescent="0.2"/>
    <row r="8908" ht="12.75" x14ac:dyDescent="0.2"/>
    <row r="8909" ht="12.75" x14ac:dyDescent="0.2"/>
    <row r="8910" ht="12.75" x14ac:dyDescent="0.2"/>
    <row r="8911" ht="12.75" x14ac:dyDescent="0.2"/>
    <row r="8912" ht="12.75" x14ac:dyDescent="0.2"/>
    <row r="8913" ht="12.75" x14ac:dyDescent="0.2"/>
    <row r="8914" ht="12.75" x14ac:dyDescent="0.2"/>
    <row r="8915" ht="12.75" x14ac:dyDescent="0.2"/>
    <row r="8916" ht="12.75" x14ac:dyDescent="0.2"/>
    <row r="8917" ht="12.75" x14ac:dyDescent="0.2"/>
    <row r="8918" ht="12.75" x14ac:dyDescent="0.2"/>
    <row r="8919" ht="12.75" x14ac:dyDescent="0.2"/>
    <row r="8920" ht="12.75" x14ac:dyDescent="0.2"/>
    <row r="8921" ht="12.75" x14ac:dyDescent="0.2"/>
    <row r="8922" ht="12.75" x14ac:dyDescent="0.2"/>
    <row r="8923" ht="12.75" x14ac:dyDescent="0.2"/>
    <row r="8924" ht="12.75" x14ac:dyDescent="0.2"/>
    <row r="8925" ht="12.75" x14ac:dyDescent="0.2"/>
    <row r="8926" ht="12.75" x14ac:dyDescent="0.2"/>
    <row r="8927" ht="12.75" x14ac:dyDescent="0.2"/>
    <row r="8928" ht="12.75" x14ac:dyDescent="0.2"/>
    <row r="8929" ht="12.75" x14ac:dyDescent="0.2"/>
    <row r="8930" ht="12.75" x14ac:dyDescent="0.2"/>
    <row r="8931" ht="12.75" x14ac:dyDescent="0.2"/>
    <row r="8932" ht="12.75" x14ac:dyDescent="0.2"/>
    <row r="8933" ht="12.75" x14ac:dyDescent="0.2"/>
    <row r="8934" ht="12.75" x14ac:dyDescent="0.2"/>
    <row r="8935" ht="12.75" x14ac:dyDescent="0.2"/>
    <row r="8936" ht="12.75" x14ac:dyDescent="0.2"/>
    <row r="8937" ht="12.75" x14ac:dyDescent="0.2"/>
    <row r="8938" ht="12.75" x14ac:dyDescent="0.2"/>
    <row r="8939" ht="12.75" x14ac:dyDescent="0.2"/>
    <row r="8940" ht="12.75" x14ac:dyDescent="0.2"/>
    <row r="8941" ht="12.75" x14ac:dyDescent="0.2"/>
    <row r="8942" ht="12.75" x14ac:dyDescent="0.2"/>
    <row r="8943" ht="12.75" x14ac:dyDescent="0.2"/>
    <row r="8944" ht="12.75" x14ac:dyDescent="0.2"/>
    <row r="8945" ht="12.75" x14ac:dyDescent="0.2"/>
    <row r="8946" ht="12.75" x14ac:dyDescent="0.2"/>
    <row r="8947" ht="12.75" x14ac:dyDescent="0.2"/>
    <row r="8948" ht="12.75" x14ac:dyDescent="0.2"/>
    <row r="8949" ht="12.75" x14ac:dyDescent="0.2"/>
    <row r="8950" ht="12.75" x14ac:dyDescent="0.2"/>
    <row r="8951" ht="12.75" x14ac:dyDescent="0.2"/>
    <row r="8952" ht="12.75" x14ac:dyDescent="0.2"/>
    <row r="8953" ht="12.75" x14ac:dyDescent="0.2"/>
    <row r="8954" ht="12.75" x14ac:dyDescent="0.2"/>
    <row r="8955" ht="12.75" x14ac:dyDescent="0.2"/>
    <row r="8956" ht="12.75" x14ac:dyDescent="0.2"/>
    <row r="8957" ht="12.75" x14ac:dyDescent="0.2"/>
    <row r="8958" ht="12.75" x14ac:dyDescent="0.2"/>
    <row r="8959" ht="12.75" x14ac:dyDescent="0.2"/>
    <row r="8960" ht="12.75" x14ac:dyDescent="0.2"/>
    <row r="8961" ht="12.75" x14ac:dyDescent="0.2"/>
    <row r="8962" ht="12.75" x14ac:dyDescent="0.2"/>
    <row r="8963" ht="12.75" x14ac:dyDescent="0.2"/>
    <row r="8964" ht="12.75" x14ac:dyDescent="0.2"/>
    <row r="8965" ht="12.75" x14ac:dyDescent="0.2"/>
    <row r="8966" ht="12.75" x14ac:dyDescent="0.2"/>
    <row r="8967" ht="12.75" x14ac:dyDescent="0.2"/>
    <row r="8968" ht="12.75" x14ac:dyDescent="0.2"/>
    <row r="8969" ht="12.75" x14ac:dyDescent="0.2"/>
    <row r="8970" ht="12.75" x14ac:dyDescent="0.2"/>
    <row r="8971" ht="12.75" x14ac:dyDescent="0.2"/>
    <row r="8972" ht="12.75" x14ac:dyDescent="0.2"/>
    <row r="8973" ht="12.75" x14ac:dyDescent="0.2"/>
    <row r="8974" ht="12.75" x14ac:dyDescent="0.2"/>
    <row r="8975" ht="12.75" x14ac:dyDescent="0.2"/>
    <row r="8976" ht="12.75" x14ac:dyDescent="0.2"/>
    <row r="8977" ht="12.75" x14ac:dyDescent="0.2"/>
    <row r="8978" ht="12.75" x14ac:dyDescent="0.2"/>
    <row r="8979" ht="12.75" x14ac:dyDescent="0.2"/>
    <row r="8980" ht="12.75" x14ac:dyDescent="0.2"/>
    <row r="8981" ht="12.75" x14ac:dyDescent="0.2"/>
    <row r="8982" ht="12.75" x14ac:dyDescent="0.2"/>
    <row r="8983" ht="12.75" x14ac:dyDescent="0.2"/>
    <row r="8984" ht="12.75" x14ac:dyDescent="0.2"/>
    <row r="8985" ht="12.75" x14ac:dyDescent="0.2"/>
    <row r="8986" ht="12.75" x14ac:dyDescent="0.2"/>
    <row r="8987" ht="12.75" x14ac:dyDescent="0.2"/>
    <row r="8988" ht="12.75" x14ac:dyDescent="0.2"/>
    <row r="8989" ht="12.75" x14ac:dyDescent="0.2"/>
    <row r="8990" ht="12.75" x14ac:dyDescent="0.2"/>
    <row r="8991" ht="12.75" x14ac:dyDescent="0.2"/>
    <row r="8992" ht="12.75" x14ac:dyDescent="0.2"/>
    <row r="8993" ht="12.75" x14ac:dyDescent="0.2"/>
    <row r="8994" ht="12.75" x14ac:dyDescent="0.2"/>
    <row r="8995" ht="12.75" x14ac:dyDescent="0.2"/>
    <row r="8996" ht="12.75" x14ac:dyDescent="0.2"/>
    <row r="8997" ht="12.75" x14ac:dyDescent="0.2"/>
    <row r="8998" ht="12.75" x14ac:dyDescent="0.2"/>
    <row r="8999" ht="12.75" x14ac:dyDescent="0.2"/>
    <row r="9000" ht="12.75" x14ac:dyDescent="0.2"/>
    <row r="9001" ht="12.75" x14ac:dyDescent="0.2"/>
    <row r="9002" ht="12.75" x14ac:dyDescent="0.2"/>
    <row r="9003" ht="12.75" x14ac:dyDescent="0.2"/>
    <row r="9004" ht="12.75" x14ac:dyDescent="0.2"/>
    <row r="9005" ht="12.75" x14ac:dyDescent="0.2"/>
    <row r="9006" ht="12.75" x14ac:dyDescent="0.2"/>
    <row r="9007" ht="12.75" x14ac:dyDescent="0.2"/>
    <row r="9008" ht="12.75" x14ac:dyDescent="0.2"/>
    <row r="9009" ht="12.75" x14ac:dyDescent="0.2"/>
    <row r="9010" ht="12.75" x14ac:dyDescent="0.2"/>
    <row r="9011" ht="12.75" x14ac:dyDescent="0.2"/>
    <row r="9012" ht="12.75" x14ac:dyDescent="0.2"/>
    <row r="9013" ht="12.75" x14ac:dyDescent="0.2"/>
    <row r="9014" ht="12.75" x14ac:dyDescent="0.2"/>
    <row r="9015" ht="12.75" x14ac:dyDescent="0.2"/>
    <row r="9016" ht="12.75" x14ac:dyDescent="0.2"/>
    <row r="9017" ht="12.75" x14ac:dyDescent="0.2"/>
    <row r="9018" ht="12.75" x14ac:dyDescent="0.2"/>
    <row r="9019" ht="12.75" x14ac:dyDescent="0.2"/>
    <row r="9020" ht="12.75" x14ac:dyDescent="0.2"/>
    <row r="9021" ht="12.75" x14ac:dyDescent="0.2"/>
    <row r="9022" ht="12.75" x14ac:dyDescent="0.2"/>
    <row r="9023" ht="12.75" x14ac:dyDescent="0.2"/>
    <row r="9024" ht="12.75" x14ac:dyDescent="0.2"/>
    <row r="9025" ht="12.75" x14ac:dyDescent="0.2"/>
    <row r="9026" ht="12.75" x14ac:dyDescent="0.2"/>
    <row r="9027" ht="12.75" x14ac:dyDescent="0.2"/>
    <row r="9028" ht="12.75" x14ac:dyDescent="0.2"/>
    <row r="9029" ht="12.75" x14ac:dyDescent="0.2"/>
    <row r="9030" ht="12.75" x14ac:dyDescent="0.2"/>
    <row r="9031" ht="12.75" x14ac:dyDescent="0.2"/>
    <row r="9032" ht="12.75" x14ac:dyDescent="0.2"/>
    <row r="9033" ht="12.75" x14ac:dyDescent="0.2"/>
    <row r="9034" ht="12.75" x14ac:dyDescent="0.2"/>
    <row r="9035" ht="12.75" x14ac:dyDescent="0.2"/>
    <row r="9036" ht="12.75" x14ac:dyDescent="0.2"/>
    <row r="9037" ht="12.75" x14ac:dyDescent="0.2"/>
    <row r="9038" ht="12.75" x14ac:dyDescent="0.2"/>
    <row r="9039" ht="12.75" x14ac:dyDescent="0.2"/>
    <row r="9040" ht="12.75" x14ac:dyDescent="0.2"/>
    <row r="9041" ht="12.75" x14ac:dyDescent="0.2"/>
    <row r="9042" ht="12.75" x14ac:dyDescent="0.2"/>
    <row r="9043" ht="12.75" x14ac:dyDescent="0.2"/>
    <row r="9044" ht="12.75" x14ac:dyDescent="0.2"/>
    <row r="9045" ht="12.75" x14ac:dyDescent="0.2"/>
    <row r="9046" ht="12.75" x14ac:dyDescent="0.2"/>
    <row r="9047" ht="12.75" x14ac:dyDescent="0.2"/>
    <row r="9048" ht="12.75" x14ac:dyDescent="0.2"/>
    <row r="9049" ht="12.75" x14ac:dyDescent="0.2"/>
    <row r="9050" ht="12.75" x14ac:dyDescent="0.2"/>
    <row r="9051" ht="12.75" x14ac:dyDescent="0.2"/>
    <row r="9052" ht="12.75" x14ac:dyDescent="0.2"/>
    <row r="9053" ht="12.75" x14ac:dyDescent="0.2"/>
    <row r="9054" ht="12.75" x14ac:dyDescent="0.2"/>
    <row r="9055" ht="12.75" x14ac:dyDescent="0.2"/>
    <row r="9056" ht="12.75" x14ac:dyDescent="0.2"/>
    <row r="9057" ht="12.75" x14ac:dyDescent="0.2"/>
    <row r="9058" ht="12.75" x14ac:dyDescent="0.2"/>
    <row r="9059" ht="12.75" x14ac:dyDescent="0.2"/>
    <row r="9060" ht="12.75" x14ac:dyDescent="0.2"/>
    <row r="9061" ht="12.75" x14ac:dyDescent="0.2"/>
    <row r="9062" ht="12.75" x14ac:dyDescent="0.2"/>
    <row r="9063" ht="12.75" x14ac:dyDescent="0.2"/>
    <row r="9064" ht="12.75" x14ac:dyDescent="0.2"/>
    <row r="9065" ht="12.75" x14ac:dyDescent="0.2"/>
    <row r="9066" ht="12.75" x14ac:dyDescent="0.2"/>
    <row r="9067" ht="12.75" x14ac:dyDescent="0.2"/>
    <row r="9068" ht="12.75" x14ac:dyDescent="0.2"/>
    <row r="9069" ht="12.75" x14ac:dyDescent="0.2"/>
    <row r="9070" ht="12.75" x14ac:dyDescent="0.2"/>
    <row r="9071" ht="12.75" x14ac:dyDescent="0.2"/>
    <row r="9072" ht="12.75" x14ac:dyDescent="0.2"/>
    <row r="9073" ht="12.75" x14ac:dyDescent="0.2"/>
    <row r="9074" ht="12.75" x14ac:dyDescent="0.2"/>
    <row r="9075" ht="12.75" x14ac:dyDescent="0.2"/>
    <row r="9076" ht="12.75" x14ac:dyDescent="0.2"/>
    <row r="9077" ht="12.75" x14ac:dyDescent="0.2"/>
    <row r="9078" ht="12.75" x14ac:dyDescent="0.2"/>
    <row r="9079" ht="12.75" x14ac:dyDescent="0.2"/>
    <row r="9080" ht="12.75" x14ac:dyDescent="0.2"/>
    <row r="9081" ht="12.75" x14ac:dyDescent="0.2"/>
    <row r="9082" ht="12.75" x14ac:dyDescent="0.2"/>
    <row r="9083" ht="12.75" x14ac:dyDescent="0.2"/>
    <row r="9084" ht="12.75" x14ac:dyDescent="0.2"/>
    <row r="9085" ht="12.75" x14ac:dyDescent="0.2"/>
    <row r="9086" ht="12.75" x14ac:dyDescent="0.2"/>
    <row r="9087" ht="12.75" x14ac:dyDescent="0.2"/>
    <row r="9088" ht="12.75" x14ac:dyDescent="0.2"/>
    <row r="9089" ht="12.75" x14ac:dyDescent="0.2"/>
    <row r="9090" ht="12.75" x14ac:dyDescent="0.2"/>
    <row r="9091" ht="12.75" x14ac:dyDescent="0.2"/>
    <row r="9092" ht="12.75" x14ac:dyDescent="0.2"/>
    <row r="9093" ht="12.75" x14ac:dyDescent="0.2"/>
    <row r="9094" ht="12.75" x14ac:dyDescent="0.2"/>
    <row r="9095" ht="12.75" x14ac:dyDescent="0.2"/>
    <row r="9096" ht="12.75" x14ac:dyDescent="0.2"/>
    <row r="9097" ht="12.75" x14ac:dyDescent="0.2"/>
    <row r="9098" ht="12.75" x14ac:dyDescent="0.2"/>
    <row r="9099" ht="12.75" x14ac:dyDescent="0.2"/>
    <row r="9100" ht="12.75" x14ac:dyDescent="0.2"/>
    <row r="9101" ht="12.75" x14ac:dyDescent="0.2"/>
    <row r="9102" ht="12.75" x14ac:dyDescent="0.2"/>
    <row r="9103" ht="12.75" x14ac:dyDescent="0.2"/>
    <row r="9104" ht="12.75" x14ac:dyDescent="0.2"/>
    <row r="9105" ht="12.75" x14ac:dyDescent="0.2"/>
    <row r="9106" ht="12.75" x14ac:dyDescent="0.2"/>
    <row r="9107" ht="12.75" x14ac:dyDescent="0.2"/>
    <row r="9108" ht="12.75" x14ac:dyDescent="0.2"/>
    <row r="9109" ht="12.75" x14ac:dyDescent="0.2"/>
    <row r="9110" ht="12.75" x14ac:dyDescent="0.2"/>
    <row r="9111" ht="12.75" x14ac:dyDescent="0.2"/>
    <row r="9112" ht="12.75" x14ac:dyDescent="0.2"/>
    <row r="9113" ht="12.75" x14ac:dyDescent="0.2"/>
    <row r="9114" ht="12.75" x14ac:dyDescent="0.2"/>
    <row r="9115" ht="12.75" x14ac:dyDescent="0.2"/>
    <row r="9116" ht="12.75" x14ac:dyDescent="0.2"/>
    <row r="9117" ht="12.75" x14ac:dyDescent="0.2"/>
    <row r="9118" ht="12.75" x14ac:dyDescent="0.2"/>
    <row r="9119" ht="12.75" x14ac:dyDescent="0.2"/>
    <row r="9120" ht="12.75" x14ac:dyDescent="0.2"/>
    <row r="9121" ht="12.75" x14ac:dyDescent="0.2"/>
    <row r="9122" ht="12.75" x14ac:dyDescent="0.2"/>
    <row r="9123" ht="12.75" x14ac:dyDescent="0.2"/>
    <row r="9124" ht="12.75" x14ac:dyDescent="0.2"/>
    <row r="9125" ht="12.75" x14ac:dyDescent="0.2"/>
    <row r="9126" ht="12.75" x14ac:dyDescent="0.2"/>
    <row r="9127" ht="12.75" x14ac:dyDescent="0.2"/>
    <row r="9128" ht="12.75" x14ac:dyDescent="0.2"/>
    <row r="9129" ht="12.75" x14ac:dyDescent="0.2"/>
    <row r="9130" ht="12.75" x14ac:dyDescent="0.2"/>
    <row r="9131" ht="12.75" x14ac:dyDescent="0.2"/>
    <row r="9132" ht="12.75" x14ac:dyDescent="0.2"/>
    <row r="9133" ht="12.75" x14ac:dyDescent="0.2"/>
    <row r="9134" ht="12.75" x14ac:dyDescent="0.2"/>
    <row r="9135" ht="12.75" x14ac:dyDescent="0.2"/>
    <row r="9136" ht="12.75" x14ac:dyDescent="0.2"/>
    <row r="9137" ht="12.75" x14ac:dyDescent="0.2"/>
    <row r="9138" ht="12.75" x14ac:dyDescent="0.2"/>
    <row r="9139" ht="12.75" x14ac:dyDescent="0.2"/>
    <row r="9140" ht="12.75" x14ac:dyDescent="0.2"/>
    <row r="9141" ht="12.75" x14ac:dyDescent="0.2"/>
    <row r="9142" ht="12.75" x14ac:dyDescent="0.2"/>
    <row r="9143" ht="12.75" x14ac:dyDescent="0.2"/>
    <row r="9144" ht="12.75" x14ac:dyDescent="0.2"/>
    <row r="9145" ht="12.75" x14ac:dyDescent="0.2"/>
    <row r="9146" ht="12.75" x14ac:dyDescent="0.2"/>
    <row r="9147" ht="12.75" x14ac:dyDescent="0.2"/>
    <row r="9148" ht="12.75" x14ac:dyDescent="0.2"/>
    <row r="9149" ht="12.75" x14ac:dyDescent="0.2"/>
    <row r="9150" ht="12.75" x14ac:dyDescent="0.2"/>
    <row r="9151" ht="12.75" x14ac:dyDescent="0.2"/>
    <row r="9152" ht="12.75" x14ac:dyDescent="0.2"/>
    <row r="9153" ht="12.75" x14ac:dyDescent="0.2"/>
    <row r="9154" ht="12.75" x14ac:dyDescent="0.2"/>
    <row r="9155" ht="12.75" x14ac:dyDescent="0.2"/>
    <row r="9156" ht="12.75" x14ac:dyDescent="0.2"/>
    <row r="9157" ht="12.75" x14ac:dyDescent="0.2"/>
    <row r="9158" ht="12.75" x14ac:dyDescent="0.2"/>
    <row r="9159" ht="12.75" x14ac:dyDescent="0.2"/>
    <row r="9160" ht="12.75" x14ac:dyDescent="0.2"/>
    <row r="9161" ht="12.75" x14ac:dyDescent="0.2"/>
    <row r="9162" ht="12.75" x14ac:dyDescent="0.2"/>
    <row r="9163" ht="12.75" x14ac:dyDescent="0.2"/>
    <row r="9164" ht="12.75" x14ac:dyDescent="0.2"/>
    <row r="9165" ht="12.75" x14ac:dyDescent="0.2"/>
    <row r="9166" ht="12.75" x14ac:dyDescent="0.2"/>
    <row r="9167" ht="12.75" x14ac:dyDescent="0.2"/>
    <row r="9168" ht="12.75" x14ac:dyDescent="0.2"/>
    <row r="9169" ht="12.75" x14ac:dyDescent="0.2"/>
    <row r="9170" ht="12.75" x14ac:dyDescent="0.2"/>
    <row r="9171" ht="12.75" x14ac:dyDescent="0.2"/>
    <row r="9172" ht="12.75" x14ac:dyDescent="0.2"/>
    <row r="9173" ht="12.75" x14ac:dyDescent="0.2"/>
    <row r="9174" ht="12.75" x14ac:dyDescent="0.2"/>
    <row r="9175" ht="12.75" x14ac:dyDescent="0.2"/>
    <row r="9176" ht="12.75" x14ac:dyDescent="0.2"/>
    <row r="9177" ht="12.75" x14ac:dyDescent="0.2"/>
    <row r="9178" ht="12.75" x14ac:dyDescent="0.2"/>
    <row r="9179" ht="12.75" x14ac:dyDescent="0.2"/>
    <row r="9180" ht="12.75" x14ac:dyDescent="0.2"/>
    <row r="9181" ht="12.75" x14ac:dyDescent="0.2"/>
    <row r="9182" ht="12.75" x14ac:dyDescent="0.2"/>
    <row r="9183" ht="12.75" x14ac:dyDescent="0.2"/>
    <row r="9184" ht="12.75" x14ac:dyDescent="0.2"/>
    <row r="9185" ht="12.75" x14ac:dyDescent="0.2"/>
    <row r="9186" ht="12.75" x14ac:dyDescent="0.2"/>
    <row r="9187" ht="12.75" x14ac:dyDescent="0.2"/>
    <row r="9188" ht="12.75" x14ac:dyDescent="0.2"/>
    <row r="9189" ht="12.75" x14ac:dyDescent="0.2"/>
    <row r="9190" ht="12.75" x14ac:dyDescent="0.2"/>
    <row r="9191" ht="12.75" x14ac:dyDescent="0.2"/>
    <row r="9192" ht="12.75" x14ac:dyDescent="0.2"/>
    <row r="9193" ht="12.75" x14ac:dyDescent="0.2"/>
    <row r="9194" ht="12.75" x14ac:dyDescent="0.2"/>
    <row r="9195" ht="12.75" x14ac:dyDescent="0.2"/>
    <row r="9196" ht="12.75" x14ac:dyDescent="0.2"/>
    <row r="9197" ht="12.75" x14ac:dyDescent="0.2"/>
    <row r="9198" ht="12.75" x14ac:dyDescent="0.2"/>
    <row r="9199" ht="12.75" x14ac:dyDescent="0.2"/>
    <row r="9200" ht="12.75" x14ac:dyDescent="0.2"/>
    <row r="9201" ht="12.75" x14ac:dyDescent="0.2"/>
    <row r="9202" ht="12.75" x14ac:dyDescent="0.2"/>
    <row r="9203" ht="12.75" x14ac:dyDescent="0.2"/>
    <row r="9204" ht="12.75" x14ac:dyDescent="0.2"/>
    <row r="9205" ht="12.75" x14ac:dyDescent="0.2"/>
    <row r="9206" ht="12.75" x14ac:dyDescent="0.2"/>
    <row r="9207" ht="12.75" x14ac:dyDescent="0.2"/>
    <row r="9208" ht="12.75" x14ac:dyDescent="0.2"/>
    <row r="9209" ht="12.75" x14ac:dyDescent="0.2"/>
    <row r="9210" ht="12.75" x14ac:dyDescent="0.2"/>
    <row r="9211" ht="12.75" x14ac:dyDescent="0.2"/>
    <row r="9212" ht="12.75" x14ac:dyDescent="0.2"/>
    <row r="9213" ht="12.75" x14ac:dyDescent="0.2"/>
    <row r="9214" ht="12.75" x14ac:dyDescent="0.2"/>
    <row r="9215" ht="12.75" x14ac:dyDescent="0.2"/>
    <row r="9216" ht="12.75" x14ac:dyDescent="0.2"/>
    <row r="9217" ht="12.75" x14ac:dyDescent="0.2"/>
    <row r="9218" ht="12.75" x14ac:dyDescent="0.2"/>
    <row r="9219" ht="12.75" x14ac:dyDescent="0.2"/>
    <row r="9220" ht="12.75" x14ac:dyDescent="0.2"/>
    <row r="9221" ht="12.75" x14ac:dyDescent="0.2"/>
    <row r="9222" ht="12.75" x14ac:dyDescent="0.2"/>
    <row r="9223" ht="12.75" x14ac:dyDescent="0.2"/>
    <row r="9224" ht="12.75" x14ac:dyDescent="0.2"/>
    <row r="9225" ht="12.75" x14ac:dyDescent="0.2"/>
    <row r="9226" ht="12.75" x14ac:dyDescent="0.2"/>
    <row r="9227" ht="12.75" x14ac:dyDescent="0.2"/>
    <row r="9228" ht="12.75" x14ac:dyDescent="0.2"/>
    <row r="9229" ht="12.75" x14ac:dyDescent="0.2"/>
    <row r="9230" ht="12.75" x14ac:dyDescent="0.2"/>
    <row r="9231" ht="12.75" x14ac:dyDescent="0.2"/>
    <row r="9232" ht="12.75" x14ac:dyDescent="0.2"/>
    <row r="9233" ht="12.75" x14ac:dyDescent="0.2"/>
    <row r="9234" ht="12.75" x14ac:dyDescent="0.2"/>
    <row r="9235" ht="12.75" x14ac:dyDescent="0.2"/>
    <row r="9236" ht="12.75" x14ac:dyDescent="0.2"/>
    <row r="9237" ht="12.75" x14ac:dyDescent="0.2"/>
    <row r="9238" ht="12.75" x14ac:dyDescent="0.2"/>
    <row r="9239" ht="12.75" x14ac:dyDescent="0.2"/>
    <row r="9240" ht="12.75" x14ac:dyDescent="0.2"/>
    <row r="9241" ht="12.75" x14ac:dyDescent="0.2"/>
    <row r="9242" ht="12.75" x14ac:dyDescent="0.2"/>
    <row r="9243" ht="12.75" x14ac:dyDescent="0.2"/>
    <row r="9244" ht="12.75" x14ac:dyDescent="0.2"/>
    <row r="9245" ht="12.75" x14ac:dyDescent="0.2"/>
    <row r="9246" ht="12.75" x14ac:dyDescent="0.2"/>
    <row r="9247" ht="12.75" x14ac:dyDescent="0.2"/>
    <row r="9248" ht="12.75" x14ac:dyDescent="0.2"/>
    <row r="9249" ht="12.75" x14ac:dyDescent="0.2"/>
    <row r="9250" ht="12.75" x14ac:dyDescent="0.2"/>
    <row r="9251" ht="12.75" x14ac:dyDescent="0.2"/>
    <row r="9252" ht="12.75" x14ac:dyDescent="0.2"/>
    <row r="9253" ht="12.75" x14ac:dyDescent="0.2"/>
    <row r="9254" ht="12.75" x14ac:dyDescent="0.2"/>
    <row r="9255" ht="12.75" x14ac:dyDescent="0.2"/>
    <row r="9256" ht="12.75" x14ac:dyDescent="0.2"/>
    <row r="9257" ht="12.75" x14ac:dyDescent="0.2"/>
    <row r="9258" ht="12.75" x14ac:dyDescent="0.2"/>
    <row r="9259" ht="12.75" x14ac:dyDescent="0.2"/>
    <row r="9260" ht="12.75" x14ac:dyDescent="0.2"/>
    <row r="9261" ht="12.75" x14ac:dyDescent="0.2"/>
    <row r="9262" ht="12.75" x14ac:dyDescent="0.2"/>
    <row r="9263" ht="12.75" x14ac:dyDescent="0.2"/>
    <row r="9264" ht="12.75" x14ac:dyDescent="0.2"/>
    <row r="9265" ht="12.75" x14ac:dyDescent="0.2"/>
    <row r="9266" ht="12.75" x14ac:dyDescent="0.2"/>
    <row r="9267" ht="12.75" x14ac:dyDescent="0.2"/>
    <row r="9268" ht="12.75" x14ac:dyDescent="0.2"/>
    <row r="9269" ht="12.75" x14ac:dyDescent="0.2"/>
    <row r="9270" ht="12.75" x14ac:dyDescent="0.2"/>
    <row r="9271" ht="12.75" x14ac:dyDescent="0.2"/>
    <row r="9272" ht="12.75" x14ac:dyDescent="0.2"/>
    <row r="9273" ht="12.75" x14ac:dyDescent="0.2"/>
    <row r="9274" ht="12.75" x14ac:dyDescent="0.2"/>
    <row r="9275" ht="12.75" x14ac:dyDescent="0.2"/>
    <row r="9276" ht="12.75" x14ac:dyDescent="0.2"/>
    <row r="9277" ht="12.75" x14ac:dyDescent="0.2"/>
    <row r="9278" ht="12.75" x14ac:dyDescent="0.2"/>
    <row r="9279" ht="12.75" x14ac:dyDescent="0.2"/>
    <row r="9280" ht="12.75" x14ac:dyDescent="0.2"/>
    <row r="9281" ht="12.75" x14ac:dyDescent="0.2"/>
    <row r="9282" ht="12.75" x14ac:dyDescent="0.2"/>
    <row r="9283" ht="12.75" x14ac:dyDescent="0.2"/>
    <row r="9284" ht="12.75" x14ac:dyDescent="0.2"/>
    <row r="9285" ht="12.75" x14ac:dyDescent="0.2"/>
    <row r="9286" ht="12.75" x14ac:dyDescent="0.2"/>
    <row r="9287" ht="12.75" x14ac:dyDescent="0.2"/>
    <row r="9288" ht="12.75" x14ac:dyDescent="0.2"/>
    <row r="9289" ht="12.75" x14ac:dyDescent="0.2"/>
    <row r="9290" ht="12.75" x14ac:dyDescent="0.2"/>
    <row r="9291" ht="12.75" x14ac:dyDescent="0.2"/>
    <row r="9292" ht="12.75" x14ac:dyDescent="0.2"/>
    <row r="9293" ht="12.75" x14ac:dyDescent="0.2"/>
    <row r="9294" ht="12.75" x14ac:dyDescent="0.2"/>
    <row r="9295" ht="12.75" x14ac:dyDescent="0.2"/>
    <row r="9296" ht="12.75" x14ac:dyDescent="0.2"/>
    <row r="9297" ht="12.75" x14ac:dyDescent="0.2"/>
    <row r="9298" ht="12.75" x14ac:dyDescent="0.2"/>
    <row r="9299" ht="12.75" x14ac:dyDescent="0.2"/>
    <row r="9300" ht="12.75" x14ac:dyDescent="0.2"/>
    <row r="9301" ht="12.75" x14ac:dyDescent="0.2"/>
    <row r="9302" ht="12.75" x14ac:dyDescent="0.2"/>
    <row r="9303" ht="12.75" x14ac:dyDescent="0.2"/>
    <row r="9304" ht="12.75" x14ac:dyDescent="0.2"/>
    <row r="9305" ht="12.75" x14ac:dyDescent="0.2"/>
    <row r="9306" ht="12.75" x14ac:dyDescent="0.2"/>
    <row r="9307" ht="12.75" x14ac:dyDescent="0.2"/>
    <row r="9308" ht="12.75" x14ac:dyDescent="0.2"/>
    <row r="9309" ht="12.75" x14ac:dyDescent="0.2"/>
    <row r="9310" ht="12.75" x14ac:dyDescent="0.2"/>
    <row r="9311" ht="12.75" x14ac:dyDescent="0.2"/>
    <row r="9312" ht="12.75" x14ac:dyDescent="0.2"/>
    <row r="9313" ht="12.75" x14ac:dyDescent="0.2"/>
    <row r="9314" ht="12.75" x14ac:dyDescent="0.2"/>
    <row r="9315" ht="12.75" x14ac:dyDescent="0.2"/>
    <row r="9316" ht="12.75" x14ac:dyDescent="0.2"/>
    <row r="9317" ht="12.75" x14ac:dyDescent="0.2"/>
    <row r="9318" ht="12.75" x14ac:dyDescent="0.2"/>
    <row r="9319" ht="12.75" x14ac:dyDescent="0.2"/>
    <row r="9320" ht="12.75" x14ac:dyDescent="0.2"/>
    <row r="9321" ht="12.75" x14ac:dyDescent="0.2"/>
    <row r="9322" ht="12.75" x14ac:dyDescent="0.2"/>
    <row r="9323" ht="12.75" x14ac:dyDescent="0.2"/>
    <row r="9324" ht="12.75" x14ac:dyDescent="0.2"/>
    <row r="9325" ht="12.75" x14ac:dyDescent="0.2"/>
    <row r="9326" ht="12.75" x14ac:dyDescent="0.2"/>
    <row r="9327" ht="12.75" x14ac:dyDescent="0.2"/>
    <row r="9328" ht="12.75" x14ac:dyDescent="0.2"/>
    <row r="9329" ht="12.75" x14ac:dyDescent="0.2"/>
    <row r="9330" ht="12.75" x14ac:dyDescent="0.2"/>
    <row r="9331" ht="12.75" x14ac:dyDescent="0.2"/>
    <row r="9332" ht="12.75" x14ac:dyDescent="0.2"/>
    <row r="9333" ht="12.75" x14ac:dyDescent="0.2"/>
    <row r="9334" ht="12.75" x14ac:dyDescent="0.2"/>
    <row r="9335" ht="12.75" x14ac:dyDescent="0.2"/>
    <row r="9336" ht="12.75" x14ac:dyDescent="0.2"/>
    <row r="9337" ht="12.75" x14ac:dyDescent="0.2"/>
    <row r="9338" ht="12.75" x14ac:dyDescent="0.2"/>
    <row r="9339" ht="12.75" x14ac:dyDescent="0.2"/>
    <row r="9340" ht="12.75" x14ac:dyDescent="0.2"/>
    <row r="9341" ht="12.75" x14ac:dyDescent="0.2"/>
    <row r="9342" ht="12.75" x14ac:dyDescent="0.2"/>
    <row r="9343" ht="12.75" x14ac:dyDescent="0.2"/>
    <row r="9344" ht="12.75" x14ac:dyDescent="0.2"/>
    <row r="9345" ht="12.75" x14ac:dyDescent="0.2"/>
    <row r="9346" ht="12.75" x14ac:dyDescent="0.2"/>
    <row r="9347" ht="12.75" x14ac:dyDescent="0.2"/>
    <row r="9348" ht="12.75" x14ac:dyDescent="0.2"/>
    <row r="9349" ht="12.75" x14ac:dyDescent="0.2"/>
    <row r="9350" ht="12.75" x14ac:dyDescent="0.2"/>
    <row r="9351" ht="12.75" x14ac:dyDescent="0.2"/>
    <row r="9352" ht="12.75" x14ac:dyDescent="0.2"/>
    <row r="9353" ht="12.75" x14ac:dyDescent="0.2"/>
    <row r="9354" ht="12.75" x14ac:dyDescent="0.2"/>
    <row r="9355" ht="12.75" x14ac:dyDescent="0.2"/>
    <row r="9356" ht="12.75" x14ac:dyDescent="0.2"/>
    <row r="9357" ht="12.75" x14ac:dyDescent="0.2"/>
    <row r="9358" ht="12.75" x14ac:dyDescent="0.2"/>
    <row r="9359" ht="12.75" x14ac:dyDescent="0.2"/>
    <row r="9360" ht="12.75" x14ac:dyDescent="0.2"/>
    <row r="9361" ht="12.75" x14ac:dyDescent="0.2"/>
    <row r="9362" ht="12.75" x14ac:dyDescent="0.2"/>
    <row r="9363" ht="12.75" x14ac:dyDescent="0.2"/>
    <row r="9364" ht="12.75" x14ac:dyDescent="0.2"/>
    <row r="9365" ht="12.75" x14ac:dyDescent="0.2"/>
    <row r="9366" ht="12.75" x14ac:dyDescent="0.2"/>
    <row r="9367" ht="12.75" x14ac:dyDescent="0.2"/>
    <row r="9368" ht="12.75" x14ac:dyDescent="0.2"/>
    <row r="9369" ht="12.75" x14ac:dyDescent="0.2"/>
    <row r="9370" ht="12.75" x14ac:dyDescent="0.2"/>
    <row r="9371" ht="12.75" x14ac:dyDescent="0.2"/>
    <row r="9372" ht="12.75" x14ac:dyDescent="0.2"/>
    <row r="9373" ht="12.75" x14ac:dyDescent="0.2"/>
    <row r="9374" ht="12.75" x14ac:dyDescent="0.2"/>
    <row r="9375" ht="12.75" x14ac:dyDescent="0.2"/>
    <row r="9376" ht="12.75" x14ac:dyDescent="0.2"/>
    <row r="9377" ht="12.75" x14ac:dyDescent="0.2"/>
    <row r="9378" ht="12.75" x14ac:dyDescent="0.2"/>
    <row r="9379" ht="12.75" x14ac:dyDescent="0.2"/>
    <row r="9380" ht="12.75" x14ac:dyDescent="0.2"/>
    <row r="9381" ht="12.75" x14ac:dyDescent="0.2"/>
    <row r="9382" ht="12.75" x14ac:dyDescent="0.2"/>
    <row r="9383" ht="12.75" x14ac:dyDescent="0.2"/>
    <row r="9384" ht="12.75" x14ac:dyDescent="0.2"/>
    <row r="9385" ht="12.75" x14ac:dyDescent="0.2"/>
    <row r="9386" ht="12.75" x14ac:dyDescent="0.2"/>
    <row r="9387" ht="12.75" x14ac:dyDescent="0.2"/>
    <row r="9388" ht="12.75" x14ac:dyDescent="0.2"/>
    <row r="9389" ht="12.75" x14ac:dyDescent="0.2"/>
    <row r="9390" ht="12.75" x14ac:dyDescent="0.2"/>
    <row r="9391" ht="12.75" x14ac:dyDescent="0.2"/>
    <row r="9392" ht="12.75" x14ac:dyDescent="0.2"/>
    <row r="9393" ht="12.75" x14ac:dyDescent="0.2"/>
    <row r="9394" ht="12.75" x14ac:dyDescent="0.2"/>
    <row r="9395" ht="12.75" x14ac:dyDescent="0.2"/>
    <row r="9396" ht="12.75" x14ac:dyDescent="0.2"/>
    <row r="9397" ht="12.75" x14ac:dyDescent="0.2"/>
    <row r="9398" ht="12.75" x14ac:dyDescent="0.2"/>
    <row r="9399" ht="12.75" x14ac:dyDescent="0.2"/>
    <row r="9400" ht="12.75" x14ac:dyDescent="0.2"/>
    <row r="9401" ht="12.75" x14ac:dyDescent="0.2"/>
    <row r="9402" ht="12.75" x14ac:dyDescent="0.2"/>
    <row r="9403" ht="12.75" x14ac:dyDescent="0.2"/>
    <row r="9404" ht="12.75" x14ac:dyDescent="0.2"/>
    <row r="9405" ht="12.75" x14ac:dyDescent="0.2"/>
    <row r="9406" ht="12.75" x14ac:dyDescent="0.2"/>
    <row r="9407" ht="12.75" x14ac:dyDescent="0.2"/>
    <row r="9408" ht="12.75" x14ac:dyDescent="0.2"/>
    <row r="9409" ht="12.75" x14ac:dyDescent="0.2"/>
    <row r="9410" ht="12.75" x14ac:dyDescent="0.2"/>
    <row r="9411" ht="12.75" x14ac:dyDescent="0.2"/>
    <row r="9412" ht="12.75" x14ac:dyDescent="0.2"/>
    <row r="9413" ht="12.75" x14ac:dyDescent="0.2"/>
    <row r="9414" ht="12.75" x14ac:dyDescent="0.2"/>
    <row r="9415" ht="12.75" x14ac:dyDescent="0.2"/>
    <row r="9416" ht="12.75" x14ac:dyDescent="0.2"/>
    <row r="9417" ht="12.75" x14ac:dyDescent="0.2"/>
    <row r="9418" ht="12.75" x14ac:dyDescent="0.2"/>
    <row r="9419" ht="12.75" x14ac:dyDescent="0.2"/>
    <row r="9420" ht="12.75" x14ac:dyDescent="0.2"/>
    <row r="9421" ht="12.75" x14ac:dyDescent="0.2"/>
    <row r="9422" ht="12.75" x14ac:dyDescent="0.2"/>
    <row r="9423" ht="12.75" x14ac:dyDescent="0.2"/>
    <row r="9424" ht="12.75" x14ac:dyDescent="0.2"/>
    <row r="9425" ht="12.75" x14ac:dyDescent="0.2"/>
    <row r="9426" ht="12.75" x14ac:dyDescent="0.2"/>
    <row r="9427" ht="12.75" x14ac:dyDescent="0.2"/>
    <row r="9428" ht="12.75" x14ac:dyDescent="0.2"/>
    <row r="9429" ht="12.75" x14ac:dyDescent="0.2"/>
    <row r="9430" ht="12.75" x14ac:dyDescent="0.2"/>
    <row r="9431" ht="12.75" x14ac:dyDescent="0.2"/>
    <row r="9432" ht="12.75" x14ac:dyDescent="0.2"/>
    <row r="9433" ht="12.75" x14ac:dyDescent="0.2"/>
    <row r="9434" ht="12.75" x14ac:dyDescent="0.2"/>
    <row r="9435" ht="12.75" x14ac:dyDescent="0.2"/>
    <row r="9436" ht="12.75" x14ac:dyDescent="0.2"/>
    <row r="9437" ht="12.75" x14ac:dyDescent="0.2"/>
    <row r="9438" ht="12.75" x14ac:dyDescent="0.2"/>
    <row r="9439" ht="12.75" x14ac:dyDescent="0.2"/>
    <row r="9440" ht="12.75" x14ac:dyDescent="0.2"/>
    <row r="9441" ht="12.75" x14ac:dyDescent="0.2"/>
    <row r="9442" ht="12.75" x14ac:dyDescent="0.2"/>
    <row r="9443" ht="12.75" x14ac:dyDescent="0.2"/>
    <row r="9444" ht="12.75" x14ac:dyDescent="0.2"/>
    <row r="9445" ht="12.75" x14ac:dyDescent="0.2"/>
    <row r="9446" ht="12.75" x14ac:dyDescent="0.2"/>
    <row r="9447" ht="12.75" x14ac:dyDescent="0.2"/>
    <row r="9448" ht="12.75" x14ac:dyDescent="0.2"/>
    <row r="9449" ht="12.75" x14ac:dyDescent="0.2"/>
    <row r="9450" ht="12.75" x14ac:dyDescent="0.2"/>
    <row r="9451" ht="12.75" x14ac:dyDescent="0.2"/>
    <row r="9452" ht="12.75" x14ac:dyDescent="0.2"/>
    <row r="9453" ht="12.75" x14ac:dyDescent="0.2"/>
    <row r="9454" ht="12.75" x14ac:dyDescent="0.2"/>
    <row r="9455" ht="12.75" x14ac:dyDescent="0.2"/>
    <row r="9456" ht="12.75" x14ac:dyDescent="0.2"/>
    <row r="9457" ht="12.75" x14ac:dyDescent="0.2"/>
    <row r="9458" ht="12.75" x14ac:dyDescent="0.2"/>
    <row r="9459" ht="12.75" x14ac:dyDescent="0.2"/>
    <row r="9460" ht="12.75" x14ac:dyDescent="0.2"/>
    <row r="9461" ht="12.75" x14ac:dyDescent="0.2"/>
    <row r="9462" ht="12.75" x14ac:dyDescent="0.2"/>
    <row r="9463" ht="12.75" x14ac:dyDescent="0.2"/>
    <row r="9464" ht="12.75" x14ac:dyDescent="0.2"/>
    <row r="9465" ht="12.75" x14ac:dyDescent="0.2"/>
    <row r="9466" ht="12.75" x14ac:dyDescent="0.2"/>
    <row r="9467" ht="12.75" x14ac:dyDescent="0.2"/>
    <row r="9468" ht="12.75" x14ac:dyDescent="0.2"/>
    <row r="9469" ht="12.75" x14ac:dyDescent="0.2"/>
    <row r="9470" ht="12.75" x14ac:dyDescent="0.2"/>
    <row r="9471" ht="12.75" x14ac:dyDescent="0.2"/>
    <row r="9472" ht="12.75" x14ac:dyDescent="0.2"/>
    <row r="9473" ht="12.75" x14ac:dyDescent="0.2"/>
    <row r="9474" ht="12.75" x14ac:dyDescent="0.2"/>
    <row r="9475" ht="12.75" x14ac:dyDescent="0.2"/>
    <row r="9476" ht="12.75" x14ac:dyDescent="0.2"/>
    <row r="9477" ht="12.75" x14ac:dyDescent="0.2"/>
    <row r="9478" ht="12.75" x14ac:dyDescent="0.2"/>
    <row r="9479" ht="12.75" x14ac:dyDescent="0.2"/>
    <row r="9480" ht="12.75" x14ac:dyDescent="0.2"/>
    <row r="9481" ht="12.75" x14ac:dyDescent="0.2"/>
    <row r="9482" ht="12.75" x14ac:dyDescent="0.2"/>
    <row r="9483" ht="12.75" x14ac:dyDescent="0.2"/>
    <row r="9484" ht="12.75" x14ac:dyDescent="0.2"/>
    <row r="9485" ht="12.75" x14ac:dyDescent="0.2"/>
    <row r="9486" ht="12.75" x14ac:dyDescent="0.2"/>
    <row r="9487" ht="12.75" x14ac:dyDescent="0.2"/>
    <row r="9488" ht="12.75" x14ac:dyDescent="0.2"/>
    <row r="9489" ht="12.75" x14ac:dyDescent="0.2"/>
    <row r="9490" ht="12.75" x14ac:dyDescent="0.2"/>
    <row r="9491" ht="12.75" x14ac:dyDescent="0.2"/>
    <row r="9492" ht="12.75" x14ac:dyDescent="0.2"/>
    <row r="9493" ht="12.75" x14ac:dyDescent="0.2"/>
    <row r="9494" ht="12.75" x14ac:dyDescent="0.2"/>
    <row r="9495" ht="12.75" x14ac:dyDescent="0.2"/>
    <row r="9496" ht="12.75" x14ac:dyDescent="0.2"/>
    <row r="9497" ht="12.75" x14ac:dyDescent="0.2"/>
    <row r="9498" ht="12.75" x14ac:dyDescent="0.2"/>
    <row r="9499" ht="12.75" x14ac:dyDescent="0.2"/>
    <row r="9500" ht="12.75" x14ac:dyDescent="0.2"/>
    <row r="9501" ht="12.75" x14ac:dyDescent="0.2"/>
    <row r="9502" ht="12.75" x14ac:dyDescent="0.2"/>
    <row r="9503" ht="12.75" x14ac:dyDescent="0.2"/>
    <row r="9504" ht="12.75" x14ac:dyDescent="0.2"/>
    <row r="9505" ht="12.75" x14ac:dyDescent="0.2"/>
    <row r="9506" ht="12.75" x14ac:dyDescent="0.2"/>
    <row r="9507" ht="12.75" x14ac:dyDescent="0.2"/>
    <row r="9508" ht="12.75" x14ac:dyDescent="0.2"/>
    <row r="9509" ht="12.75" x14ac:dyDescent="0.2"/>
    <row r="9510" ht="12.75" x14ac:dyDescent="0.2"/>
    <row r="9511" ht="12.75" x14ac:dyDescent="0.2"/>
    <row r="9512" ht="12.75" x14ac:dyDescent="0.2"/>
    <row r="9513" ht="12.75" x14ac:dyDescent="0.2"/>
    <row r="9514" ht="12.75" x14ac:dyDescent="0.2"/>
    <row r="9515" ht="12.75" x14ac:dyDescent="0.2"/>
    <row r="9516" ht="12.75" x14ac:dyDescent="0.2"/>
    <row r="9517" ht="12.75" x14ac:dyDescent="0.2"/>
    <row r="9518" ht="12.75" x14ac:dyDescent="0.2"/>
    <row r="9519" ht="12.75" x14ac:dyDescent="0.2"/>
    <row r="9520" ht="12.75" x14ac:dyDescent="0.2"/>
    <row r="9521" ht="12.75" x14ac:dyDescent="0.2"/>
    <row r="9522" ht="12.75" x14ac:dyDescent="0.2"/>
    <row r="9523" ht="12.75" x14ac:dyDescent="0.2"/>
    <row r="9524" ht="12.75" x14ac:dyDescent="0.2"/>
    <row r="9525" ht="12.75" x14ac:dyDescent="0.2"/>
    <row r="9526" ht="12.75" x14ac:dyDescent="0.2"/>
    <row r="9527" ht="12.75" x14ac:dyDescent="0.2"/>
    <row r="9528" ht="12.75" x14ac:dyDescent="0.2"/>
    <row r="9529" ht="12.75" x14ac:dyDescent="0.2"/>
    <row r="9530" ht="12.75" x14ac:dyDescent="0.2"/>
    <row r="9531" ht="12.75" x14ac:dyDescent="0.2"/>
    <row r="9532" ht="12.75" x14ac:dyDescent="0.2"/>
    <row r="9533" ht="12.75" x14ac:dyDescent="0.2"/>
    <row r="9534" ht="12.75" x14ac:dyDescent="0.2"/>
    <row r="9535" ht="12.75" x14ac:dyDescent="0.2"/>
    <row r="9536" ht="12.75" x14ac:dyDescent="0.2"/>
    <row r="9537" ht="12.75" x14ac:dyDescent="0.2"/>
    <row r="9538" ht="12.75" x14ac:dyDescent="0.2"/>
    <row r="9539" ht="12.75" x14ac:dyDescent="0.2"/>
    <row r="9540" ht="12.75" x14ac:dyDescent="0.2"/>
    <row r="9541" ht="12.75" x14ac:dyDescent="0.2"/>
    <row r="9542" ht="12.75" x14ac:dyDescent="0.2"/>
    <row r="9543" ht="12.75" x14ac:dyDescent="0.2"/>
    <row r="9544" ht="12.75" x14ac:dyDescent="0.2"/>
    <row r="9545" ht="12.75" x14ac:dyDescent="0.2"/>
    <row r="9546" ht="12.75" x14ac:dyDescent="0.2"/>
    <row r="9547" ht="12.75" x14ac:dyDescent="0.2"/>
    <row r="9548" ht="12.75" x14ac:dyDescent="0.2"/>
    <row r="9549" ht="12.75" x14ac:dyDescent="0.2"/>
    <row r="9550" ht="12.75" x14ac:dyDescent="0.2"/>
    <row r="9551" ht="12.75" x14ac:dyDescent="0.2"/>
    <row r="9552" ht="12.75" x14ac:dyDescent="0.2"/>
    <row r="9553" ht="12.75" x14ac:dyDescent="0.2"/>
    <row r="9554" ht="12.75" x14ac:dyDescent="0.2"/>
    <row r="9555" ht="12.75" x14ac:dyDescent="0.2"/>
    <row r="9556" ht="12.75" x14ac:dyDescent="0.2"/>
    <row r="9557" ht="12.75" x14ac:dyDescent="0.2"/>
    <row r="9558" ht="12.75" x14ac:dyDescent="0.2"/>
    <row r="9559" ht="12.75" x14ac:dyDescent="0.2"/>
    <row r="9560" ht="12.75" x14ac:dyDescent="0.2"/>
    <row r="9561" ht="12.75" x14ac:dyDescent="0.2"/>
    <row r="9562" ht="12.75" x14ac:dyDescent="0.2"/>
    <row r="9563" ht="12.75" x14ac:dyDescent="0.2"/>
    <row r="9564" ht="12.75" x14ac:dyDescent="0.2"/>
    <row r="9565" ht="12.75" x14ac:dyDescent="0.2"/>
    <row r="9566" ht="12.75" x14ac:dyDescent="0.2"/>
    <row r="9567" ht="12.75" x14ac:dyDescent="0.2"/>
    <row r="9568" ht="12.75" x14ac:dyDescent="0.2"/>
    <row r="9569" ht="12.75" x14ac:dyDescent="0.2"/>
    <row r="9570" ht="12.75" x14ac:dyDescent="0.2"/>
    <row r="9571" ht="12.75" x14ac:dyDescent="0.2"/>
    <row r="9572" ht="12.75" x14ac:dyDescent="0.2"/>
    <row r="9573" ht="12.75" x14ac:dyDescent="0.2"/>
    <row r="9574" ht="12.75" x14ac:dyDescent="0.2"/>
    <row r="9575" ht="12.75" x14ac:dyDescent="0.2"/>
    <row r="9576" ht="12.75" x14ac:dyDescent="0.2"/>
    <row r="9577" ht="12.75" x14ac:dyDescent="0.2"/>
    <row r="9578" ht="12.75" x14ac:dyDescent="0.2"/>
    <row r="9579" ht="12.75" x14ac:dyDescent="0.2"/>
    <row r="9580" ht="12.75" x14ac:dyDescent="0.2"/>
    <row r="9581" ht="12.75" x14ac:dyDescent="0.2"/>
    <row r="9582" ht="12.75" x14ac:dyDescent="0.2"/>
    <row r="9583" ht="12.75" x14ac:dyDescent="0.2"/>
    <row r="9584" ht="12.75" x14ac:dyDescent="0.2"/>
    <row r="9585" ht="12.75" x14ac:dyDescent="0.2"/>
    <row r="9586" ht="12.75" x14ac:dyDescent="0.2"/>
    <row r="9587" ht="12.75" x14ac:dyDescent="0.2"/>
    <row r="9588" ht="12.75" x14ac:dyDescent="0.2"/>
    <row r="9589" ht="12.75" x14ac:dyDescent="0.2"/>
    <row r="9590" ht="12.75" x14ac:dyDescent="0.2"/>
    <row r="9591" ht="12.75" x14ac:dyDescent="0.2"/>
    <row r="9592" ht="12.75" x14ac:dyDescent="0.2"/>
    <row r="9593" ht="12.75" x14ac:dyDescent="0.2"/>
    <row r="9594" ht="12.75" x14ac:dyDescent="0.2"/>
    <row r="9595" ht="12.75" x14ac:dyDescent="0.2"/>
    <row r="9596" ht="12.75" x14ac:dyDescent="0.2"/>
    <row r="9597" ht="12.75" x14ac:dyDescent="0.2"/>
    <row r="9598" ht="12.75" x14ac:dyDescent="0.2"/>
    <row r="9599" ht="12.75" x14ac:dyDescent="0.2"/>
    <row r="9600" ht="12.75" x14ac:dyDescent="0.2"/>
    <row r="9601" ht="12.75" x14ac:dyDescent="0.2"/>
    <row r="9602" ht="12.75" x14ac:dyDescent="0.2"/>
    <row r="9603" ht="12.75" x14ac:dyDescent="0.2"/>
    <row r="9604" ht="12.75" x14ac:dyDescent="0.2"/>
    <row r="9605" ht="12.75" x14ac:dyDescent="0.2"/>
    <row r="9606" ht="12.75" x14ac:dyDescent="0.2"/>
    <row r="9607" ht="12.75" x14ac:dyDescent="0.2"/>
    <row r="9608" ht="12.75" x14ac:dyDescent="0.2"/>
    <row r="9609" ht="12.75" x14ac:dyDescent="0.2"/>
    <row r="9610" ht="12.75" x14ac:dyDescent="0.2"/>
    <row r="9611" ht="12.75" x14ac:dyDescent="0.2"/>
    <row r="9612" ht="12.75" x14ac:dyDescent="0.2"/>
    <row r="9613" ht="12.75" x14ac:dyDescent="0.2"/>
    <row r="9614" ht="12.75" x14ac:dyDescent="0.2"/>
    <row r="9615" ht="12.75" x14ac:dyDescent="0.2"/>
    <row r="9616" ht="12.75" x14ac:dyDescent="0.2"/>
    <row r="9617" ht="12.75" x14ac:dyDescent="0.2"/>
    <row r="9618" ht="12.75" x14ac:dyDescent="0.2"/>
    <row r="9619" ht="12.75" x14ac:dyDescent="0.2"/>
    <row r="9620" ht="12.75" x14ac:dyDescent="0.2"/>
    <row r="9621" ht="12.75" x14ac:dyDescent="0.2"/>
    <row r="9622" ht="12.75" x14ac:dyDescent="0.2"/>
    <row r="9623" ht="12.75" x14ac:dyDescent="0.2"/>
    <row r="9624" ht="12.75" x14ac:dyDescent="0.2"/>
    <row r="9625" ht="12.75" x14ac:dyDescent="0.2"/>
    <row r="9626" ht="12.75" x14ac:dyDescent="0.2"/>
    <row r="9627" ht="12.75" x14ac:dyDescent="0.2"/>
    <row r="9628" ht="12.75" x14ac:dyDescent="0.2"/>
    <row r="9629" ht="12.75" x14ac:dyDescent="0.2"/>
    <row r="9630" ht="12.75" x14ac:dyDescent="0.2"/>
    <row r="9631" ht="12.75" x14ac:dyDescent="0.2"/>
    <row r="9632" ht="12.75" x14ac:dyDescent="0.2"/>
    <row r="9633" ht="12.75" x14ac:dyDescent="0.2"/>
    <row r="9634" ht="12.75" x14ac:dyDescent="0.2"/>
    <row r="9635" ht="12.75" x14ac:dyDescent="0.2"/>
    <row r="9636" ht="12.75" x14ac:dyDescent="0.2"/>
    <row r="9637" ht="12.75" x14ac:dyDescent="0.2"/>
    <row r="9638" ht="12.75" x14ac:dyDescent="0.2"/>
    <row r="9639" ht="12.75" x14ac:dyDescent="0.2"/>
    <row r="9640" ht="12.75" x14ac:dyDescent="0.2"/>
    <row r="9641" ht="12.75" x14ac:dyDescent="0.2"/>
    <row r="9642" ht="12.75" x14ac:dyDescent="0.2"/>
    <row r="9643" ht="12.75" x14ac:dyDescent="0.2"/>
    <row r="9644" ht="12.75" x14ac:dyDescent="0.2"/>
    <row r="9645" ht="12.75" x14ac:dyDescent="0.2"/>
    <row r="9646" ht="12.75" x14ac:dyDescent="0.2"/>
    <row r="9647" ht="12.75" x14ac:dyDescent="0.2"/>
    <row r="9648" ht="12.75" x14ac:dyDescent="0.2"/>
    <row r="9649" ht="12.75" x14ac:dyDescent="0.2"/>
    <row r="9650" ht="12.75" x14ac:dyDescent="0.2"/>
    <row r="9651" ht="12.75" x14ac:dyDescent="0.2"/>
    <row r="9652" ht="12.75" x14ac:dyDescent="0.2"/>
    <row r="9653" ht="12.75" x14ac:dyDescent="0.2"/>
    <row r="9654" ht="12.75" x14ac:dyDescent="0.2"/>
    <row r="9655" ht="12.75" x14ac:dyDescent="0.2"/>
    <row r="9656" ht="12.75" x14ac:dyDescent="0.2"/>
    <row r="9657" ht="12.75" x14ac:dyDescent="0.2"/>
    <row r="9658" ht="12.75" x14ac:dyDescent="0.2"/>
    <row r="9659" ht="12.75" x14ac:dyDescent="0.2"/>
    <row r="9660" ht="12.75" x14ac:dyDescent="0.2"/>
    <row r="9661" ht="12.75" x14ac:dyDescent="0.2"/>
    <row r="9662" ht="12.75" x14ac:dyDescent="0.2"/>
    <row r="9663" ht="12.75" x14ac:dyDescent="0.2"/>
    <row r="9664" ht="12.75" x14ac:dyDescent="0.2"/>
    <row r="9665" ht="12.75" x14ac:dyDescent="0.2"/>
    <row r="9666" ht="12.75" x14ac:dyDescent="0.2"/>
    <row r="9667" ht="12.75" x14ac:dyDescent="0.2"/>
    <row r="9668" ht="12.75" x14ac:dyDescent="0.2"/>
    <row r="9669" ht="12.75" x14ac:dyDescent="0.2"/>
    <row r="9670" ht="12.75" x14ac:dyDescent="0.2"/>
    <row r="9671" ht="12.75" x14ac:dyDescent="0.2"/>
    <row r="9672" ht="12.75" x14ac:dyDescent="0.2"/>
    <row r="9673" ht="12.75" x14ac:dyDescent="0.2"/>
    <row r="9674" ht="12.75" x14ac:dyDescent="0.2"/>
    <row r="9675" ht="12.75" x14ac:dyDescent="0.2"/>
    <row r="9676" ht="12.75" x14ac:dyDescent="0.2"/>
    <row r="9677" ht="12.75" x14ac:dyDescent="0.2"/>
    <row r="9678" ht="12.75" x14ac:dyDescent="0.2"/>
    <row r="9679" ht="12.75" x14ac:dyDescent="0.2"/>
    <row r="9680" ht="12.75" x14ac:dyDescent="0.2"/>
    <row r="9681" ht="12.75" x14ac:dyDescent="0.2"/>
    <row r="9682" ht="12.75" x14ac:dyDescent="0.2"/>
    <row r="9683" ht="12.75" x14ac:dyDescent="0.2"/>
    <row r="9684" ht="12.75" x14ac:dyDescent="0.2"/>
    <row r="9685" ht="12.75" x14ac:dyDescent="0.2"/>
    <row r="9686" ht="12.75" x14ac:dyDescent="0.2"/>
    <row r="9687" ht="12.75" x14ac:dyDescent="0.2"/>
    <row r="9688" ht="12.75" x14ac:dyDescent="0.2"/>
    <row r="9689" ht="12.75" x14ac:dyDescent="0.2"/>
    <row r="9690" ht="12.75" x14ac:dyDescent="0.2"/>
    <row r="9691" ht="12.75" x14ac:dyDescent="0.2"/>
    <row r="9692" ht="12.75" x14ac:dyDescent="0.2"/>
    <row r="9693" ht="12.75" x14ac:dyDescent="0.2"/>
    <row r="9694" ht="12.75" x14ac:dyDescent="0.2"/>
    <row r="9695" ht="12.75" x14ac:dyDescent="0.2"/>
    <row r="9696" ht="12.75" x14ac:dyDescent="0.2"/>
    <row r="9697" ht="12.75" x14ac:dyDescent="0.2"/>
    <row r="9698" ht="12.75" x14ac:dyDescent="0.2"/>
    <row r="9699" ht="12.75" x14ac:dyDescent="0.2"/>
    <row r="9700" ht="12.75" x14ac:dyDescent="0.2"/>
    <row r="9701" ht="12.75" x14ac:dyDescent="0.2"/>
    <row r="9702" ht="12.75" x14ac:dyDescent="0.2"/>
    <row r="9703" ht="12.75" x14ac:dyDescent="0.2"/>
    <row r="9704" ht="12.75" x14ac:dyDescent="0.2"/>
    <row r="9705" ht="12.75" x14ac:dyDescent="0.2"/>
    <row r="9706" ht="12.75" x14ac:dyDescent="0.2"/>
    <row r="9707" ht="12.75" x14ac:dyDescent="0.2"/>
    <row r="9708" ht="12.75" x14ac:dyDescent="0.2"/>
    <row r="9709" ht="12.75" x14ac:dyDescent="0.2"/>
    <row r="9710" ht="12.75" x14ac:dyDescent="0.2"/>
    <row r="9711" ht="12.75" x14ac:dyDescent="0.2"/>
    <row r="9712" ht="12.75" x14ac:dyDescent="0.2"/>
    <row r="9713" ht="12.75" x14ac:dyDescent="0.2"/>
    <row r="9714" ht="12.75" x14ac:dyDescent="0.2"/>
    <row r="9715" ht="12.75" x14ac:dyDescent="0.2"/>
    <row r="9716" ht="12.75" x14ac:dyDescent="0.2"/>
    <row r="9717" ht="12.75" x14ac:dyDescent="0.2"/>
    <row r="9718" ht="12.75" x14ac:dyDescent="0.2"/>
    <row r="9719" ht="12.75" x14ac:dyDescent="0.2"/>
    <row r="9720" ht="12.75" x14ac:dyDescent="0.2"/>
    <row r="9721" ht="12.75" x14ac:dyDescent="0.2"/>
    <row r="9722" ht="12.75" x14ac:dyDescent="0.2"/>
    <row r="9723" ht="12.75" x14ac:dyDescent="0.2"/>
    <row r="9724" ht="12.75" x14ac:dyDescent="0.2"/>
    <row r="9725" ht="12.75" x14ac:dyDescent="0.2"/>
    <row r="9726" ht="12.75" x14ac:dyDescent="0.2"/>
    <row r="9727" ht="12.75" x14ac:dyDescent="0.2"/>
    <row r="9728" ht="12.75" x14ac:dyDescent="0.2"/>
    <row r="9729" ht="12.75" x14ac:dyDescent="0.2"/>
    <row r="9730" ht="12.75" x14ac:dyDescent="0.2"/>
    <row r="9731" ht="12.75" x14ac:dyDescent="0.2"/>
    <row r="9732" ht="12.75" x14ac:dyDescent="0.2"/>
    <row r="9733" ht="12.75" x14ac:dyDescent="0.2"/>
    <row r="9734" ht="12.75" x14ac:dyDescent="0.2"/>
    <row r="9735" ht="12.75" x14ac:dyDescent="0.2"/>
    <row r="9736" ht="12.75" x14ac:dyDescent="0.2"/>
    <row r="9737" ht="12.75" x14ac:dyDescent="0.2"/>
    <row r="9738" ht="12.75" x14ac:dyDescent="0.2"/>
    <row r="9739" ht="12.75" x14ac:dyDescent="0.2"/>
    <row r="9740" ht="12.75" x14ac:dyDescent="0.2"/>
    <row r="9741" ht="12.75" x14ac:dyDescent="0.2"/>
    <row r="9742" ht="12.75" x14ac:dyDescent="0.2"/>
    <row r="9743" ht="12.75" x14ac:dyDescent="0.2"/>
    <row r="9744" ht="12.75" x14ac:dyDescent="0.2"/>
    <row r="9745" ht="12.75" x14ac:dyDescent="0.2"/>
    <row r="9746" ht="12.75" x14ac:dyDescent="0.2"/>
    <row r="9747" ht="12.75" x14ac:dyDescent="0.2"/>
    <row r="9748" ht="12.75" x14ac:dyDescent="0.2"/>
    <row r="9749" ht="12.75" x14ac:dyDescent="0.2"/>
    <row r="9750" ht="12.75" x14ac:dyDescent="0.2"/>
    <row r="9751" ht="12.75" x14ac:dyDescent="0.2"/>
    <row r="9752" ht="12.75" x14ac:dyDescent="0.2"/>
    <row r="9753" ht="12.75" x14ac:dyDescent="0.2"/>
    <row r="9754" ht="12.75" x14ac:dyDescent="0.2"/>
    <row r="9755" ht="12.75" x14ac:dyDescent="0.2"/>
    <row r="9756" ht="12.75" x14ac:dyDescent="0.2"/>
    <row r="9757" ht="12.75" x14ac:dyDescent="0.2"/>
    <row r="9758" ht="12.75" x14ac:dyDescent="0.2"/>
    <row r="9759" ht="12.75" x14ac:dyDescent="0.2"/>
    <row r="9760" ht="12.75" x14ac:dyDescent="0.2"/>
    <row r="9761" ht="12.75" x14ac:dyDescent="0.2"/>
    <row r="9762" ht="12.75" x14ac:dyDescent="0.2"/>
    <row r="9763" ht="12.75" x14ac:dyDescent="0.2"/>
    <row r="9764" ht="12.75" x14ac:dyDescent="0.2"/>
    <row r="9765" ht="12.75" x14ac:dyDescent="0.2"/>
    <row r="9766" ht="12.75" x14ac:dyDescent="0.2"/>
    <row r="9767" ht="12.75" x14ac:dyDescent="0.2"/>
    <row r="9768" ht="12.75" x14ac:dyDescent="0.2"/>
    <row r="9769" ht="12.75" x14ac:dyDescent="0.2"/>
    <row r="9770" ht="12.75" x14ac:dyDescent="0.2"/>
    <row r="9771" ht="12.75" x14ac:dyDescent="0.2"/>
    <row r="9772" ht="12.75" x14ac:dyDescent="0.2"/>
    <row r="9773" ht="12.75" x14ac:dyDescent="0.2"/>
    <row r="9774" ht="12.75" x14ac:dyDescent="0.2"/>
    <row r="9775" ht="12.75" x14ac:dyDescent="0.2"/>
    <row r="9776" ht="12.75" x14ac:dyDescent="0.2"/>
    <row r="9777" ht="12.75" x14ac:dyDescent="0.2"/>
    <row r="9778" ht="12.75" x14ac:dyDescent="0.2"/>
    <row r="9779" ht="12.75" x14ac:dyDescent="0.2"/>
    <row r="9780" ht="12.75" x14ac:dyDescent="0.2"/>
    <row r="9781" ht="12.75" x14ac:dyDescent="0.2"/>
    <row r="9782" ht="12.75" x14ac:dyDescent="0.2"/>
    <row r="9783" ht="12.75" x14ac:dyDescent="0.2"/>
    <row r="9784" ht="12.75" x14ac:dyDescent="0.2"/>
    <row r="9785" ht="12.75" x14ac:dyDescent="0.2"/>
    <row r="9786" ht="12.75" x14ac:dyDescent="0.2"/>
    <row r="9787" ht="12.75" x14ac:dyDescent="0.2"/>
    <row r="9788" ht="12.75" x14ac:dyDescent="0.2"/>
    <row r="9789" ht="12.75" x14ac:dyDescent="0.2"/>
    <row r="9790" ht="12.75" x14ac:dyDescent="0.2"/>
    <row r="9791" ht="12.75" x14ac:dyDescent="0.2"/>
    <row r="9792" ht="12.75" x14ac:dyDescent="0.2"/>
    <row r="9793" ht="12.75" x14ac:dyDescent="0.2"/>
    <row r="9794" ht="12.75" x14ac:dyDescent="0.2"/>
    <row r="9795" ht="12.75" x14ac:dyDescent="0.2"/>
    <row r="9796" ht="12.75" x14ac:dyDescent="0.2"/>
    <row r="9797" ht="12.75" x14ac:dyDescent="0.2"/>
    <row r="9798" ht="12.75" x14ac:dyDescent="0.2"/>
    <row r="9799" ht="12.75" x14ac:dyDescent="0.2"/>
    <row r="9800" ht="12.75" x14ac:dyDescent="0.2"/>
    <row r="9801" ht="12.75" x14ac:dyDescent="0.2"/>
    <row r="9802" ht="12.75" x14ac:dyDescent="0.2"/>
    <row r="9803" ht="12.75" x14ac:dyDescent="0.2"/>
    <row r="9804" ht="12.75" x14ac:dyDescent="0.2"/>
    <row r="9805" ht="12.75" x14ac:dyDescent="0.2"/>
    <row r="9806" ht="12.75" x14ac:dyDescent="0.2"/>
    <row r="9807" ht="12.75" x14ac:dyDescent="0.2"/>
    <row r="9808" ht="12.75" x14ac:dyDescent="0.2"/>
    <row r="9809" ht="12.75" x14ac:dyDescent="0.2"/>
    <row r="9810" ht="12.75" x14ac:dyDescent="0.2"/>
    <row r="9811" ht="12.75" x14ac:dyDescent="0.2"/>
    <row r="9812" ht="12.75" x14ac:dyDescent="0.2"/>
    <row r="9813" ht="12.75" x14ac:dyDescent="0.2"/>
    <row r="9814" ht="12.75" x14ac:dyDescent="0.2"/>
    <row r="9815" ht="12.75" x14ac:dyDescent="0.2"/>
    <row r="9816" ht="12.75" x14ac:dyDescent="0.2"/>
    <row r="9817" ht="12.75" x14ac:dyDescent="0.2"/>
    <row r="9818" ht="12.75" x14ac:dyDescent="0.2"/>
    <row r="9819" ht="12.75" x14ac:dyDescent="0.2"/>
    <row r="9820" ht="12.75" x14ac:dyDescent="0.2"/>
    <row r="9821" ht="12.75" x14ac:dyDescent="0.2"/>
    <row r="9822" ht="12.75" x14ac:dyDescent="0.2"/>
    <row r="9823" ht="12.75" x14ac:dyDescent="0.2"/>
    <row r="9824" ht="12.75" x14ac:dyDescent="0.2"/>
    <row r="9825" ht="12.75" x14ac:dyDescent="0.2"/>
    <row r="9826" ht="12.75" x14ac:dyDescent="0.2"/>
    <row r="9827" ht="12.75" x14ac:dyDescent="0.2"/>
    <row r="9828" ht="12.75" x14ac:dyDescent="0.2"/>
    <row r="9829" ht="12.75" x14ac:dyDescent="0.2"/>
    <row r="9830" ht="12.75" x14ac:dyDescent="0.2"/>
    <row r="9831" ht="12.75" x14ac:dyDescent="0.2"/>
    <row r="9832" ht="12.75" x14ac:dyDescent="0.2"/>
    <row r="9833" ht="12.75" x14ac:dyDescent="0.2"/>
    <row r="9834" ht="12.75" x14ac:dyDescent="0.2"/>
    <row r="9835" ht="12.75" x14ac:dyDescent="0.2"/>
    <row r="9836" ht="12.75" x14ac:dyDescent="0.2"/>
    <row r="9837" ht="12.75" x14ac:dyDescent="0.2"/>
    <row r="9838" ht="12.75" x14ac:dyDescent="0.2"/>
    <row r="9839" ht="12.75" x14ac:dyDescent="0.2"/>
    <row r="9840" ht="12.75" x14ac:dyDescent="0.2"/>
    <row r="9841" ht="12.75" x14ac:dyDescent="0.2"/>
    <row r="9842" ht="12.75" x14ac:dyDescent="0.2"/>
    <row r="9843" ht="12.75" x14ac:dyDescent="0.2"/>
    <row r="9844" ht="12.75" x14ac:dyDescent="0.2"/>
    <row r="9845" ht="12.75" x14ac:dyDescent="0.2"/>
    <row r="9846" ht="12.75" x14ac:dyDescent="0.2"/>
    <row r="9847" ht="12.75" x14ac:dyDescent="0.2"/>
    <row r="9848" ht="12.75" x14ac:dyDescent="0.2"/>
    <row r="9849" ht="12.75" x14ac:dyDescent="0.2"/>
    <row r="9850" ht="12.75" x14ac:dyDescent="0.2"/>
    <row r="9851" ht="12.75" x14ac:dyDescent="0.2"/>
    <row r="9852" ht="12.75" x14ac:dyDescent="0.2"/>
    <row r="9853" ht="12.75" x14ac:dyDescent="0.2"/>
    <row r="9854" ht="12.75" x14ac:dyDescent="0.2"/>
    <row r="9855" ht="12.75" x14ac:dyDescent="0.2"/>
    <row r="9856" ht="12.75" x14ac:dyDescent="0.2"/>
    <row r="9857" ht="12.75" x14ac:dyDescent="0.2"/>
    <row r="9858" ht="12.75" x14ac:dyDescent="0.2"/>
    <row r="9859" ht="12.75" x14ac:dyDescent="0.2"/>
    <row r="9860" ht="12.75" x14ac:dyDescent="0.2"/>
    <row r="9861" ht="12.75" x14ac:dyDescent="0.2"/>
    <row r="9862" ht="12.75" x14ac:dyDescent="0.2"/>
    <row r="9863" ht="12.75" x14ac:dyDescent="0.2"/>
    <row r="9864" ht="12.75" x14ac:dyDescent="0.2"/>
    <row r="9865" ht="12.75" x14ac:dyDescent="0.2"/>
    <row r="9866" ht="12.75" x14ac:dyDescent="0.2"/>
    <row r="9867" ht="12.75" x14ac:dyDescent="0.2"/>
    <row r="9868" ht="12.75" x14ac:dyDescent="0.2"/>
    <row r="9869" ht="12.75" x14ac:dyDescent="0.2"/>
    <row r="9870" ht="12.75" x14ac:dyDescent="0.2"/>
    <row r="9871" ht="12.75" x14ac:dyDescent="0.2"/>
    <row r="9872" ht="12.75" x14ac:dyDescent="0.2"/>
    <row r="9873" ht="12.75" x14ac:dyDescent="0.2"/>
    <row r="9874" ht="12.75" x14ac:dyDescent="0.2"/>
    <row r="9875" ht="12.75" x14ac:dyDescent="0.2"/>
    <row r="9876" ht="12.75" x14ac:dyDescent="0.2"/>
    <row r="9877" ht="12.75" x14ac:dyDescent="0.2"/>
    <row r="9878" ht="12.75" x14ac:dyDescent="0.2"/>
    <row r="9879" ht="12.75" x14ac:dyDescent="0.2"/>
    <row r="9880" ht="12.75" x14ac:dyDescent="0.2"/>
    <row r="9881" ht="12.75" x14ac:dyDescent="0.2"/>
    <row r="9882" ht="12.75" x14ac:dyDescent="0.2"/>
    <row r="9883" ht="12.75" x14ac:dyDescent="0.2"/>
    <row r="9884" ht="12.75" x14ac:dyDescent="0.2"/>
    <row r="9885" ht="12.75" x14ac:dyDescent="0.2"/>
    <row r="9886" ht="12.75" x14ac:dyDescent="0.2"/>
    <row r="9887" ht="12.75" x14ac:dyDescent="0.2"/>
    <row r="9888" ht="12.75" x14ac:dyDescent="0.2"/>
    <row r="9889" ht="12.75" x14ac:dyDescent="0.2"/>
    <row r="9890" ht="12.75" x14ac:dyDescent="0.2"/>
    <row r="9891" ht="12.75" x14ac:dyDescent="0.2"/>
    <row r="9892" ht="12.75" x14ac:dyDescent="0.2"/>
    <row r="9893" ht="12.75" x14ac:dyDescent="0.2"/>
    <row r="9894" ht="12.75" x14ac:dyDescent="0.2"/>
    <row r="9895" ht="12.75" x14ac:dyDescent="0.2"/>
    <row r="9896" ht="12.75" x14ac:dyDescent="0.2"/>
    <row r="9897" ht="12.75" x14ac:dyDescent="0.2"/>
    <row r="9898" ht="12.75" x14ac:dyDescent="0.2"/>
    <row r="9899" ht="12.75" x14ac:dyDescent="0.2"/>
    <row r="9900" ht="12.75" x14ac:dyDescent="0.2"/>
    <row r="9901" ht="12.75" x14ac:dyDescent="0.2"/>
    <row r="9902" ht="12.75" x14ac:dyDescent="0.2"/>
    <row r="9903" ht="12.75" x14ac:dyDescent="0.2"/>
    <row r="9904" ht="12.75" x14ac:dyDescent="0.2"/>
    <row r="9905" ht="12.75" x14ac:dyDescent="0.2"/>
    <row r="9906" ht="12.75" x14ac:dyDescent="0.2"/>
    <row r="9907" ht="12.75" x14ac:dyDescent="0.2"/>
    <row r="9908" ht="12.75" x14ac:dyDescent="0.2"/>
    <row r="9909" ht="12.75" x14ac:dyDescent="0.2"/>
    <row r="9910" ht="12.75" x14ac:dyDescent="0.2"/>
    <row r="9911" ht="12.75" x14ac:dyDescent="0.2"/>
    <row r="9912" ht="12.75" x14ac:dyDescent="0.2"/>
    <row r="9913" ht="12.75" x14ac:dyDescent="0.2"/>
    <row r="9914" ht="12.75" x14ac:dyDescent="0.2"/>
    <row r="9915" ht="12.75" x14ac:dyDescent="0.2"/>
    <row r="9916" ht="12.75" x14ac:dyDescent="0.2"/>
    <row r="9917" ht="12.75" x14ac:dyDescent="0.2"/>
    <row r="9918" ht="12.75" x14ac:dyDescent="0.2"/>
    <row r="9919" ht="12.75" x14ac:dyDescent="0.2"/>
    <row r="9920" ht="12.75" x14ac:dyDescent="0.2"/>
    <row r="9921" ht="12.75" x14ac:dyDescent="0.2"/>
    <row r="9922" ht="12.75" x14ac:dyDescent="0.2"/>
    <row r="9923" ht="12.75" x14ac:dyDescent="0.2"/>
    <row r="9924" ht="12.75" x14ac:dyDescent="0.2"/>
    <row r="9925" ht="12.75" x14ac:dyDescent="0.2"/>
    <row r="9926" ht="12.75" x14ac:dyDescent="0.2"/>
    <row r="9927" ht="12.75" x14ac:dyDescent="0.2"/>
    <row r="9928" ht="12.75" x14ac:dyDescent="0.2"/>
    <row r="9929" ht="12.75" x14ac:dyDescent="0.2"/>
    <row r="9930" ht="12.75" x14ac:dyDescent="0.2"/>
    <row r="9931" ht="12.75" x14ac:dyDescent="0.2"/>
    <row r="9932" ht="12.75" x14ac:dyDescent="0.2"/>
    <row r="9933" ht="12.75" x14ac:dyDescent="0.2"/>
    <row r="9934" ht="12.75" x14ac:dyDescent="0.2"/>
    <row r="9935" ht="12.75" x14ac:dyDescent="0.2"/>
    <row r="9936" ht="12.75" x14ac:dyDescent="0.2"/>
    <row r="9937" ht="12.75" x14ac:dyDescent="0.2"/>
    <row r="9938" ht="12.75" x14ac:dyDescent="0.2"/>
    <row r="9939" ht="12.75" x14ac:dyDescent="0.2"/>
    <row r="9940" ht="12.75" x14ac:dyDescent="0.2"/>
    <row r="9941" ht="12.75" x14ac:dyDescent="0.2"/>
    <row r="9942" ht="12.75" x14ac:dyDescent="0.2"/>
    <row r="9943" ht="12.75" x14ac:dyDescent="0.2"/>
    <row r="9944" ht="12.75" x14ac:dyDescent="0.2"/>
    <row r="9945" ht="12.75" x14ac:dyDescent="0.2"/>
    <row r="9946" ht="12.75" x14ac:dyDescent="0.2"/>
    <row r="9947" ht="12.75" x14ac:dyDescent="0.2"/>
    <row r="9948" ht="12.75" x14ac:dyDescent="0.2"/>
    <row r="9949" ht="12.75" x14ac:dyDescent="0.2"/>
    <row r="9950" ht="12.75" x14ac:dyDescent="0.2"/>
    <row r="9951" ht="12.75" x14ac:dyDescent="0.2"/>
    <row r="9952" ht="12.75" x14ac:dyDescent="0.2"/>
    <row r="9953" ht="12.75" x14ac:dyDescent="0.2"/>
    <row r="9954" ht="12.75" x14ac:dyDescent="0.2"/>
    <row r="9955" ht="12.75" x14ac:dyDescent="0.2"/>
    <row r="9956" ht="12.75" x14ac:dyDescent="0.2"/>
    <row r="9957" ht="12.75" x14ac:dyDescent="0.2"/>
    <row r="9958" ht="12.75" x14ac:dyDescent="0.2"/>
    <row r="9959" ht="12.75" x14ac:dyDescent="0.2"/>
    <row r="9960" ht="12.75" x14ac:dyDescent="0.2"/>
    <row r="9961" ht="12.75" x14ac:dyDescent="0.2"/>
    <row r="9962" ht="12.75" x14ac:dyDescent="0.2"/>
    <row r="9963" ht="12.75" x14ac:dyDescent="0.2"/>
    <row r="9964" ht="12.75" x14ac:dyDescent="0.2"/>
    <row r="9965" ht="12.75" x14ac:dyDescent="0.2"/>
    <row r="9966" ht="12.75" x14ac:dyDescent="0.2"/>
    <row r="9967" ht="12.75" x14ac:dyDescent="0.2"/>
    <row r="9968" ht="12.75" x14ac:dyDescent="0.2"/>
    <row r="9969" ht="12.75" x14ac:dyDescent="0.2"/>
    <row r="9970" ht="12.75" x14ac:dyDescent="0.2"/>
    <row r="9971" ht="12.75" x14ac:dyDescent="0.2"/>
    <row r="9972" ht="12.75" x14ac:dyDescent="0.2"/>
    <row r="9973" ht="12.75" x14ac:dyDescent="0.2"/>
    <row r="9974" ht="12.75" x14ac:dyDescent="0.2"/>
    <row r="9975" ht="12.75" x14ac:dyDescent="0.2"/>
    <row r="9976" ht="12.75" x14ac:dyDescent="0.2"/>
    <row r="9977" ht="12.75" x14ac:dyDescent="0.2"/>
    <row r="9978" ht="12.75" x14ac:dyDescent="0.2"/>
    <row r="9979" ht="12.75" x14ac:dyDescent="0.2"/>
    <row r="9980" ht="12.75" x14ac:dyDescent="0.2"/>
    <row r="9981" ht="12.75" x14ac:dyDescent="0.2"/>
    <row r="9982" ht="12.75" x14ac:dyDescent="0.2"/>
    <row r="9983" ht="12.75" x14ac:dyDescent="0.2"/>
    <row r="9984" ht="12.75" x14ac:dyDescent="0.2"/>
    <row r="9985" ht="12.75" x14ac:dyDescent="0.2"/>
    <row r="9986" ht="12.75" x14ac:dyDescent="0.2"/>
    <row r="9987" ht="12.75" x14ac:dyDescent="0.2"/>
    <row r="9988" ht="12.75" x14ac:dyDescent="0.2"/>
    <row r="9989" ht="12.75" x14ac:dyDescent="0.2"/>
    <row r="9990" ht="12.75" x14ac:dyDescent="0.2"/>
    <row r="9991" ht="12.75" x14ac:dyDescent="0.2"/>
    <row r="9992" ht="12.75" x14ac:dyDescent="0.2"/>
    <row r="9993" ht="12.75" x14ac:dyDescent="0.2"/>
    <row r="9994" ht="12.75" x14ac:dyDescent="0.2"/>
    <row r="9995" ht="12.75" x14ac:dyDescent="0.2"/>
    <row r="9996" ht="12.75" x14ac:dyDescent="0.2"/>
    <row r="9997" ht="12.75" x14ac:dyDescent="0.2"/>
    <row r="9998" ht="12.75" x14ac:dyDescent="0.2"/>
    <row r="9999" ht="12.75" x14ac:dyDescent="0.2"/>
    <row r="10000" ht="12.75" x14ac:dyDescent="0.2"/>
    <row r="10001" ht="12.75" x14ac:dyDescent="0.2"/>
    <row r="10002" ht="12.75" x14ac:dyDescent="0.2"/>
    <row r="10003" ht="12.75" x14ac:dyDescent="0.2"/>
    <row r="10004" ht="12.75" x14ac:dyDescent="0.2"/>
    <row r="10005" ht="12.75" x14ac:dyDescent="0.2"/>
    <row r="10006" ht="12.75" x14ac:dyDescent="0.2"/>
    <row r="10007" ht="12.75" x14ac:dyDescent="0.2"/>
    <row r="10008" ht="12.75" x14ac:dyDescent="0.2"/>
    <row r="10009" ht="12.75" x14ac:dyDescent="0.2"/>
    <row r="10010" ht="12.75" x14ac:dyDescent="0.2"/>
    <row r="10011" ht="12.75" x14ac:dyDescent="0.2"/>
    <row r="10012" ht="12.75" x14ac:dyDescent="0.2"/>
    <row r="10013" ht="12.75" x14ac:dyDescent="0.2"/>
    <row r="10014" ht="12.75" x14ac:dyDescent="0.2"/>
    <row r="10015" ht="12.75" x14ac:dyDescent="0.2"/>
    <row r="10016" ht="12.75" x14ac:dyDescent="0.2"/>
    <row r="10017" ht="12.75" x14ac:dyDescent="0.2"/>
    <row r="10018" ht="12.75" x14ac:dyDescent="0.2"/>
    <row r="10019" ht="12.75" x14ac:dyDescent="0.2"/>
    <row r="10020" ht="12.75" x14ac:dyDescent="0.2"/>
    <row r="10021" ht="12.75" x14ac:dyDescent="0.2"/>
    <row r="10022" ht="12.75" x14ac:dyDescent="0.2"/>
    <row r="10023" ht="12.75" x14ac:dyDescent="0.2"/>
    <row r="10024" ht="12.75" x14ac:dyDescent="0.2"/>
    <row r="10025" ht="12.75" x14ac:dyDescent="0.2"/>
    <row r="10026" ht="12.75" x14ac:dyDescent="0.2"/>
    <row r="10027" ht="12.75" x14ac:dyDescent="0.2"/>
    <row r="10028" ht="12.75" x14ac:dyDescent="0.2"/>
    <row r="10029" ht="12.75" x14ac:dyDescent="0.2"/>
    <row r="10030" ht="12.75" x14ac:dyDescent="0.2"/>
    <row r="10031" ht="12.75" x14ac:dyDescent="0.2"/>
    <row r="10032" ht="12.75" x14ac:dyDescent="0.2"/>
    <row r="10033" ht="12.75" x14ac:dyDescent="0.2"/>
    <row r="10034" ht="12.75" x14ac:dyDescent="0.2"/>
    <row r="10035" ht="12.75" x14ac:dyDescent="0.2"/>
    <row r="10036" ht="12.75" x14ac:dyDescent="0.2"/>
    <row r="10037" ht="12.75" x14ac:dyDescent="0.2"/>
    <row r="10038" ht="12.75" x14ac:dyDescent="0.2"/>
    <row r="10039" ht="12.75" x14ac:dyDescent="0.2"/>
    <row r="10040" ht="12.75" x14ac:dyDescent="0.2"/>
    <row r="10041" ht="12.75" x14ac:dyDescent="0.2"/>
    <row r="10042" ht="12.75" x14ac:dyDescent="0.2"/>
    <row r="10043" ht="12.75" x14ac:dyDescent="0.2"/>
    <row r="10044" ht="12.75" x14ac:dyDescent="0.2"/>
    <row r="10045" ht="12.75" x14ac:dyDescent="0.2"/>
    <row r="10046" ht="12.75" x14ac:dyDescent="0.2"/>
    <row r="10047" ht="12.75" x14ac:dyDescent="0.2"/>
    <row r="10048" ht="12.75" x14ac:dyDescent="0.2"/>
    <row r="10049" ht="12.75" x14ac:dyDescent="0.2"/>
    <row r="10050" ht="12.75" x14ac:dyDescent="0.2"/>
    <row r="10051" ht="12.75" x14ac:dyDescent="0.2"/>
    <row r="10052" ht="12.75" x14ac:dyDescent="0.2"/>
    <row r="10053" ht="12.75" x14ac:dyDescent="0.2"/>
    <row r="10054" ht="12.75" x14ac:dyDescent="0.2"/>
    <row r="10055" ht="12.75" x14ac:dyDescent="0.2"/>
    <row r="10056" ht="12.75" x14ac:dyDescent="0.2"/>
    <row r="10057" ht="12.75" x14ac:dyDescent="0.2"/>
    <row r="10058" ht="12.75" x14ac:dyDescent="0.2"/>
    <row r="10059" ht="12.75" x14ac:dyDescent="0.2"/>
    <row r="10060" ht="12.75" x14ac:dyDescent="0.2"/>
    <row r="10061" ht="12.75" x14ac:dyDescent="0.2"/>
    <row r="10062" ht="12.75" x14ac:dyDescent="0.2"/>
    <row r="10063" ht="12.75" x14ac:dyDescent="0.2"/>
    <row r="10064" ht="12.75" x14ac:dyDescent="0.2"/>
    <row r="10065" ht="12.75" x14ac:dyDescent="0.2"/>
    <row r="10066" ht="12.75" x14ac:dyDescent="0.2"/>
    <row r="10067" ht="12.75" x14ac:dyDescent="0.2"/>
    <row r="10068" ht="12.75" x14ac:dyDescent="0.2"/>
    <row r="10069" ht="12.75" x14ac:dyDescent="0.2"/>
    <row r="10070" ht="12.75" x14ac:dyDescent="0.2"/>
    <row r="10071" ht="12.75" x14ac:dyDescent="0.2"/>
    <row r="10072" ht="12.75" x14ac:dyDescent="0.2"/>
    <row r="10073" ht="12.75" x14ac:dyDescent="0.2"/>
    <row r="10074" ht="12.75" x14ac:dyDescent="0.2"/>
    <row r="10075" ht="12.75" x14ac:dyDescent="0.2"/>
    <row r="10076" ht="12.75" x14ac:dyDescent="0.2"/>
    <row r="10077" ht="12.75" x14ac:dyDescent="0.2"/>
    <row r="10078" ht="12.75" x14ac:dyDescent="0.2"/>
    <row r="10079" ht="12.75" x14ac:dyDescent="0.2"/>
    <row r="10080" ht="12.75" x14ac:dyDescent="0.2"/>
    <row r="10081" ht="12.75" x14ac:dyDescent="0.2"/>
    <row r="10082" ht="12.75" x14ac:dyDescent="0.2"/>
    <row r="10083" ht="12.75" x14ac:dyDescent="0.2"/>
    <row r="10084" ht="12.75" x14ac:dyDescent="0.2"/>
    <row r="10085" ht="12.75" x14ac:dyDescent="0.2"/>
    <row r="10086" ht="12.75" x14ac:dyDescent="0.2"/>
    <row r="10087" ht="12.75" x14ac:dyDescent="0.2"/>
    <row r="10088" ht="12.75" x14ac:dyDescent="0.2"/>
    <row r="10089" ht="12.75" x14ac:dyDescent="0.2"/>
    <row r="10090" ht="12.75" x14ac:dyDescent="0.2"/>
    <row r="10091" ht="12.75" x14ac:dyDescent="0.2"/>
    <row r="10092" ht="12.75" x14ac:dyDescent="0.2"/>
    <row r="10093" ht="12.75" x14ac:dyDescent="0.2"/>
    <row r="10094" ht="12.75" x14ac:dyDescent="0.2"/>
    <row r="10095" ht="12.75" x14ac:dyDescent="0.2"/>
    <row r="10096" ht="12.75" x14ac:dyDescent="0.2"/>
    <row r="10097" ht="12.75" x14ac:dyDescent="0.2"/>
    <row r="10098" ht="12.75" x14ac:dyDescent="0.2"/>
    <row r="10099" ht="12.75" x14ac:dyDescent="0.2"/>
    <row r="10100" ht="12.75" x14ac:dyDescent="0.2"/>
    <row r="10101" ht="12.75" x14ac:dyDescent="0.2"/>
    <row r="10102" ht="12.75" x14ac:dyDescent="0.2"/>
    <row r="10103" ht="12.75" x14ac:dyDescent="0.2"/>
    <row r="10104" ht="12.75" x14ac:dyDescent="0.2"/>
    <row r="10105" ht="12.75" x14ac:dyDescent="0.2"/>
    <row r="10106" ht="12.75" x14ac:dyDescent="0.2"/>
    <row r="10107" ht="12.75" x14ac:dyDescent="0.2"/>
    <row r="10108" ht="12.75" x14ac:dyDescent="0.2"/>
    <row r="10109" ht="12.75" x14ac:dyDescent="0.2"/>
    <row r="10110" ht="12.75" x14ac:dyDescent="0.2"/>
    <row r="10111" ht="12.75" x14ac:dyDescent="0.2"/>
    <row r="10112" ht="12.75" x14ac:dyDescent="0.2"/>
    <row r="10113" ht="12.75" x14ac:dyDescent="0.2"/>
    <row r="10114" ht="12.75" x14ac:dyDescent="0.2"/>
    <row r="10115" ht="12.75" x14ac:dyDescent="0.2"/>
    <row r="10116" ht="12.75" x14ac:dyDescent="0.2"/>
    <row r="10117" ht="12.75" x14ac:dyDescent="0.2"/>
    <row r="10118" ht="12.75" x14ac:dyDescent="0.2"/>
    <row r="10119" ht="12.75" x14ac:dyDescent="0.2"/>
    <row r="10120" ht="12.75" x14ac:dyDescent="0.2"/>
    <row r="10121" ht="12.75" x14ac:dyDescent="0.2"/>
    <row r="10122" ht="12.75" x14ac:dyDescent="0.2"/>
    <row r="10123" ht="12.75" x14ac:dyDescent="0.2"/>
    <row r="10124" ht="12.75" x14ac:dyDescent="0.2"/>
    <row r="10125" ht="12.75" x14ac:dyDescent="0.2"/>
    <row r="10126" ht="12.75" x14ac:dyDescent="0.2"/>
    <row r="10127" ht="12.75" x14ac:dyDescent="0.2"/>
    <row r="10128" ht="12.75" x14ac:dyDescent="0.2"/>
    <row r="10129" ht="12.75" x14ac:dyDescent="0.2"/>
    <row r="10130" ht="12.75" x14ac:dyDescent="0.2"/>
    <row r="10131" ht="12.75" x14ac:dyDescent="0.2"/>
    <row r="10132" ht="12.75" x14ac:dyDescent="0.2"/>
    <row r="10133" ht="12.75" x14ac:dyDescent="0.2"/>
    <row r="10134" ht="12.75" x14ac:dyDescent="0.2"/>
    <row r="10135" ht="12.75" x14ac:dyDescent="0.2"/>
    <row r="10136" ht="12.75" x14ac:dyDescent="0.2"/>
    <row r="10137" ht="12.75" x14ac:dyDescent="0.2"/>
    <row r="10138" ht="12.75" x14ac:dyDescent="0.2"/>
    <row r="10139" ht="12.75" x14ac:dyDescent="0.2"/>
    <row r="10140" ht="12.75" x14ac:dyDescent="0.2"/>
    <row r="10141" ht="12.75" x14ac:dyDescent="0.2"/>
    <row r="10142" ht="12.75" x14ac:dyDescent="0.2"/>
    <row r="10143" ht="12.75" x14ac:dyDescent="0.2"/>
    <row r="10144" ht="12.75" x14ac:dyDescent="0.2"/>
    <row r="10145" ht="12.75" x14ac:dyDescent="0.2"/>
    <row r="10146" ht="12.75" x14ac:dyDescent="0.2"/>
    <row r="10147" ht="12.75" x14ac:dyDescent="0.2"/>
    <row r="10148" ht="12.75" x14ac:dyDescent="0.2"/>
    <row r="10149" ht="12.75" x14ac:dyDescent="0.2"/>
    <row r="10150" ht="12.75" x14ac:dyDescent="0.2"/>
    <row r="10151" ht="12.75" x14ac:dyDescent="0.2"/>
    <row r="10152" ht="12.75" x14ac:dyDescent="0.2"/>
    <row r="10153" ht="12.75" x14ac:dyDescent="0.2"/>
    <row r="10154" ht="12.75" x14ac:dyDescent="0.2"/>
    <row r="10155" ht="12.75" x14ac:dyDescent="0.2"/>
    <row r="10156" ht="12.75" x14ac:dyDescent="0.2"/>
    <row r="10157" ht="12.75" x14ac:dyDescent="0.2"/>
    <row r="10158" ht="12.75" x14ac:dyDescent="0.2"/>
    <row r="10159" ht="12.75" x14ac:dyDescent="0.2"/>
    <row r="10160" ht="12.75" x14ac:dyDescent="0.2"/>
    <row r="10161" ht="12.75" x14ac:dyDescent="0.2"/>
    <row r="10162" ht="12.75" x14ac:dyDescent="0.2"/>
    <row r="10163" ht="12.75" x14ac:dyDescent="0.2"/>
    <row r="10164" ht="12.75" x14ac:dyDescent="0.2"/>
    <row r="10165" ht="12.75" x14ac:dyDescent="0.2"/>
    <row r="10166" ht="12.75" x14ac:dyDescent="0.2"/>
    <row r="10167" ht="12.75" x14ac:dyDescent="0.2"/>
    <row r="10168" ht="12.75" x14ac:dyDescent="0.2"/>
    <row r="10169" ht="12.75" x14ac:dyDescent="0.2"/>
    <row r="10170" ht="12.75" x14ac:dyDescent="0.2"/>
    <row r="10171" ht="12.75" x14ac:dyDescent="0.2"/>
    <row r="10172" ht="12.75" x14ac:dyDescent="0.2"/>
    <row r="10173" ht="12.75" x14ac:dyDescent="0.2"/>
    <row r="10174" ht="12.75" x14ac:dyDescent="0.2"/>
    <row r="10175" ht="12.75" x14ac:dyDescent="0.2"/>
    <row r="10176" ht="12.75" x14ac:dyDescent="0.2"/>
    <row r="10177" ht="12.75" x14ac:dyDescent="0.2"/>
    <row r="10178" ht="12.75" x14ac:dyDescent="0.2"/>
    <row r="10179" ht="12.75" x14ac:dyDescent="0.2"/>
    <row r="10180" ht="12.75" x14ac:dyDescent="0.2"/>
    <row r="10181" ht="12.75" x14ac:dyDescent="0.2"/>
    <row r="10182" ht="12.75" x14ac:dyDescent="0.2"/>
    <row r="10183" ht="12.75" x14ac:dyDescent="0.2"/>
    <row r="10184" ht="12.75" x14ac:dyDescent="0.2"/>
    <row r="10185" ht="12.75" x14ac:dyDescent="0.2"/>
    <row r="10186" ht="12.75" x14ac:dyDescent="0.2"/>
    <row r="10187" ht="12.75" x14ac:dyDescent="0.2"/>
    <row r="10188" ht="12.75" x14ac:dyDescent="0.2"/>
    <row r="10189" ht="12.75" x14ac:dyDescent="0.2"/>
    <row r="10190" ht="12.75" x14ac:dyDescent="0.2"/>
    <row r="10191" ht="12.75" x14ac:dyDescent="0.2"/>
    <row r="10192" ht="12.75" x14ac:dyDescent="0.2"/>
    <row r="10193" ht="12.75" x14ac:dyDescent="0.2"/>
    <row r="10194" ht="12.75" x14ac:dyDescent="0.2"/>
    <row r="10195" ht="12.75" x14ac:dyDescent="0.2"/>
    <row r="10196" ht="12.75" x14ac:dyDescent="0.2"/>
    <row r="10197" ht="12.75" x14ac:dyDescent="0.2"/>
    <row r="10198" ht="12.75" x14ac:dyDescent="0.2"/>
    <row r="10199" ht="12.75" x14ac:dyDescent="0.2"/>
    <row r="10200" ht="12.75" x14ac:dyDescent="0.2"/>
    <row r="10201" ht="12.75" x14ac:dyDescent="0.2"/>
    <row r="10202" ht="12.75" x14ac:dyDescent="0.2"/>
    <row r="10203" ht="12.75" x14ac:dyDescent="0.2"/>
    <row r="10204" ht="12.75" x14ac:dyDescent="0.2"/>
    <row r="10205" ht="12.75" x14ac:dyDescent="0.2"/>
    <row r="10206" ht="12.75" x14ac:dyDescent="0.2"/>
    <row r="10207" ht="12.75" x14ac:dyDescent="0.2"/>
    <row r="10208" ht="12.75" x14ac:dyDescent="0.2"/>
    <row r="10209" ht="12.75" x14ac:dyDescent="0.2"/>
    <row r="10210" ht="12.75" x14ac:dyDescent="0.2"/>
    <row r="10211" ht="12.75" x14ac:dyDescent="0.2"/>
    <row r="10212" ht="12.75" x14ac:dyDescent="0.2"/>
    <row r="10213" ht="12.75" x14ac:dyDescent="0.2"/>
    <row r="10214" ht="12.75" x14ac:dyDescent="0.2"/>
    <row r="10215" ht="12.75" x14ac:dyDescent="0.2"/>
    <row r="10216" ht="12.75" x14ac:dyDescent="0.2"/>
    <row r="10217" ht="12.75" x14ac:dyDescent="0.2"/>
    <row r="10218" ht="12.75" x14ac:dyDescent="0.2"/>
    <row r="10219" ht="12.75" x14ac:dyDescent="0.2"/>
    <row r="10220" ht="12.75" x14ac:dyDescent="0.2"/>
    <row r="10221" ht="12.75" x14ac:dyDescent="0.2"/>
    <row r="10222" ht="12.75" x14ac:dyDescent="0.2"/>
    <row r="10223" ht="12.75" x14ac:dyDescent="0.2"/>
    <row r="10224" ht="12.75" x14ac:dyDescent="0.2"/>
    <row r="10225" ht="12.75" x14ac:dyDescent="0.2"/>
    <row r="10226" ht="12.75" x14ac:dyDescent="0.2"/>
    <row r="10227" ht="12.75" x14ac:dyDescent="0.2"/>
    <row r="10228" ht="12.75" x14ac:dyDescent="0.2"/>
    <row r="10229" ht="12.75" x14ac:dyDescent="0.2"/>
    <row r="10230" ht="12.75" x14ac:dyDescent="0.2"/>
    <row r="10231" ht="12.75" x14ac:dyDescent="0.2"/>
    <row r="10232" ht="12.75" x14ac:dyDescent="0.2"/>
    <row r="10233" ht="12.75" x14ac:dyDescent="0.2"/>
    <row r="10234" ht="12.75" x14ac:dyDescent="0.2"/>
    <row r="10235" ht="12.75" x14ac:dyDescent="0.2"/>
    <row r="10236" ht="12.75" x14ac:dyDescent="0.2"/>
    <row r="10237" ht="12.75" x14ac:dyDescent="0.2"/>
    <row r="10238" ht="12.75" x14ac:dyDescent="0.2"/>
    <row r="10239" ht="12.75" x14ac:dyDescent="0.2"/>
    <row r="10240" ht="12.75" x14ac:dyDescent="0.2"/>
    <row r="10241" ht="12.75" x14ac:dyDescent="0.2"/>
    <row r="10242" ht="12.75" x14ac:dyDescent="0.2"/>
    <row r="10243" ht="12.75" x14ac:dyDescent="0.2"/>
    <row r="10244" ht="12.75" x14ac:dyDescent="0.2"/>
    <row r="10245" ht="12.75" x14ac:dyDescent="0.2"/>
    <row r="10246" ht="12.75" x14ac:dyDescent="0.2"/>
    <row r="10247" ht="12.75" x14ac:dyDescent="0.2"/>
    <row r="10248" ht="12.75" x14ac:dyDescent="0.2"/>
    <row r="10249" ht="12.75" x14ac:dyDescent="0.2"/>
    <row r="10250" ht="12.75" x14ac:dyDescent="0.2"/>
    <row r="10251" ht="12.75" x14ac:dyDescent="0.2"/>
    <row r="10252" ht="12.75" x14ac:dyDescent="0.2"/>
    <row r="10253" ht="12.75" x14ac:dyDescent="0.2"/>
    <row r="10254" ht="12.75" x14ac:dyDescent="0.2"/>
    <row r="10255" ht="12.75" x14ac:dyDescent="0.2"/>
    <row r="10256" ht="12.75" x14ac:dyDescent="0.2"/>
    <row r="10257" ht="12.75" x14ac:dyDescent="0.2"/>
    <row r="10258" ht="12.75" x14ac:dyDescent="0.2"/>
    <row r="10259" ht="12.75" x14ac:dyDescent="0.2"/>
    <row r="10260" ht="12.75" x14ac:dyDescent="0.2"/>
    <row r="10261" ht="12.75" x14ac:dyDescent="0.2"/>
    <row r="10262" ht="12.75" x14ac:dyDescent="0.2"/>
    <row r="10263" ht="12.75" x14ac:dyDescent="0.2"/>
    <row r="10264" ht="12.75" x14ac:dyDescent="0.2"/>
    <row r="10265" ht="12.75" x14ac:dyDescent="0.2"/>
    <row r="10266" ht="12.75" x14ac:dyDescent="0.2"/>
    <row r="10267" ht="12.75" x14ac:dyDescent="0.2"/>
    <row r="10268" ht="12.75" x14ac:dyDescent="0.2"/>
    <row r="10269" ht="12.75" x14ac:dyDescent="0.2"/>
    <row r="10270" ht="12.75" x14ac:dyDescent="0.2"/>
    <row r="10271" ht="12.75" x14ac:dyDescent="0.2"/>
    <row r="10272" ht="12.75" x14ac:dyDescent="0.2"/>
    <row r="10273" ht="12.75" x14ac:dyDescent="0.2"/>
    <row r="10274" ht="12.75" x14ac:dyDescent="0.2"/>
    <row r="10275" ht="12.75" x14ac:dyDescent="0.2"/>
    <row r="10276" ht="12.75" x14ac:dyDescent="0.2"/>
    <row r="10277" ht="12.75" x14ac:dyDescent="0.2"/>
    <row r="10278" ht="12.75" x14ac:dyDescent="0.2"/>
    <row r="10279" ht="12.75" x14ac:dyDescent="0.2"/>
    <row r="10280" ht="12.75" x14ac:dyDescent="0.2"/>
    <row r="10281" ht="12.75" x14ac:dyDescent="0.2"/>
    <row r="10282" ht="12.75" x14ac:dyDescent="0.2"/>
    <row r="10283" ht="12.75" x14ac:dyDescent="0.2"/>
    <row r="10284" ht="12.75" x14ac:dyDescent="0.2"/>
    <row r="10285" ht="12.75" x14ac:dyDescent="0.2"/>
    <row r="10286" ht="12.75" x14ac:dyDescent="0.2"/>
    <row r="10287" ht="12.75" x14ac:dyDescent="0.2"/>
    <row r="10288" ht="12.75" x14ac:dyDescent="0.2"/>
    <row r="10289" ht="12.75" x14ac:dyDescent="0.2"/>
    <row r="10290" ht="12.75" x14ac:dyDescent="0.2"/>
    <row r="10291" ht="12.75" x14ac:dyDescent="0.2"/>
    <row r="10292" ht="12.75" x14ac:dyDescent="0.2"/>
    <row r="10293" ht="12.75" x14ac:dyDescent="0.2"/>
    <row r="10294" ht="12.75" x14ac:dyDescent="0.2"/>
    <row r="10295" ht="12.75" x14ac:dyDescent="0.2"/>
    <row r="10296" ht="12.75" x14ac:dyDescent="0.2"/>
    <row r="10297" ht="12.75" x14ac:dyDescent="0.2"/>
    <row r="10298" ht="12.75" x14ac:dyDescent="0.2"/>
    <row r="10299" ht="12.75" x14ac:dyDescent="0.2"/>
    <row r="10300" ht="12.75" x14ac:dyDescent="0.2"/>
    <row r="10301" ht="12.75" x14ac:dyDescent="0.2"/>
    <row r="10302" ht="12.75" x14ac:dyDescent="0.2"/>
    <row r="10303" ht="12.75" x14ac:dyDescent="0.2"/>
    <row r="10304" ht="12.75" x14ac:dyDescent="0.2"/>
    <row r="10305" ht="12.75" x14ac:dyDescent="0.2"/>
    <row r="10306" ht="12.75" x14ac:dyDescent="0.2"/>
    <row r="10307" ht="12.75" x14ac:dyDescent="0.2"/>
    <row r="10308" ht="12.75" x14ac:dyDescent="0.2"/>
    <row r="10309" ht="12.75" x14ac:dyDescent="0.2"/>
    <row r="10310" ht="12.75" x14ac:dyDescent="0.2"/>
    <row r="10311" ht="12.75" x14ac:dyDescent="0.2"/>
    <row r="10312" ht="12.75" x14ac:dyDescent="0.2"/>
    <row r="10313" ht="12.75" x14ac:dyDescent="0.2"/>
    <row r="10314" ht="12.75" x14ac:dyDescent="0.2"/>
    <row r="10315" ht="12.75" x14ac:dyDescent="0.2"/>
    <row r="10316" ht="12.75" x14ac:dyDescent="0.2"/>
    <row r="10317" ht="12.75" x14ac:dyDescent="0.2"/>
    <row r="10318" ht="12.75" x14ac:dyDescent="0.2"/>
    <row r="10319" ht="12.75" x14ac:dyDescent="0.2"/>
    <row r="10320" ht="12.75" x14ac:dyDescent="0.2"/>
    <row r="10321" ht="12.75" x14ac:dyDescent="0.2"/>
    <row r="10322" ht="12.75" x14ac:dyDescent="0.2"/>
    <row r="10323" ht="12.75" x14ac:dyDescent="0.2"/>
    <row r="10324" ht="12.75" x14ac:dyDescent="0.2"/>
    <row r="10325" ht="12.75" x14ac:dyDescent="0.2"/>
    <row r="10326" ht="12.75" x14ac:dyDescent="0.2"/>
    <row r="10327" ht="12.75" x14ac:dyDescent="0.2"/>
    <row r="10328" ht="12.75" x14ac:dyDescent="0.2"/>
    <row r="10329" ht="12.75" x14ac:dyDescent="0.2"/>
    <row r="10330" ht="12.75" x14ac:dyDescent="0.2"/>
    <row r="10331" ht="12.75" x14ac:dyDescent="0.2"/>
    <row r="10332" ht="12.75" x14ac:dyDescent="0.2"/>
    <row r="10333" ht="12.75" x14ac:dyDescent="0.2"/>
    <row r="10334" ht="12.75" x14ac:dyDescent="0.2"/>
    <row r="10335" ht="12.75" x14ac:dyDescent="0.2"/>
    <row r="10336" ht="12.75" x14ac:dyDescent="0.2"/>
    <row r="10337" ht="12.75" x14ac:dyDescent="0.2"/>
    <row r="10338" ht="12.75" x14ac:dyDescent="0.2"/>
    <row r="10339" ht="12.75" x14ac:dyDescent="0.2"/>
    <row r="10340" ht="12.75" x14ac:dyDescent="0.2"/>
    <row r="10341" ht="12.75" x14ac:dyDescent="0.2"/>
    <row r="10342" ht="12.75" x14ac:dyDescent="0.2"/>
    <row r="10343" ht="12.75" x14ac:dyDescent="0.2"/>
    <row r="10344" ht="12.75" x14ac:dyDescent="0.2"/>
    <row r="10345" ht="12.75" x14ac:dyDescent="0.2"/>
    <row r="10346" ht="12.75" x14ac:dyDescent="0.2"/>
    <row r="10347" ht="12.75" x14ac:dyDescent="0.2"/>
    <row r="10348" ht="12.75" x14ac:dyDescent="0.2"/>
    <row r="10349" ht="12.75" x14ac:dyDescent="0.2"/>
    <row r="10350" ht="12.75" x14ac:dyDescent="0.2"/>
    <row r="10351" ht="12.75" x14ac:dyDescent="0.2"/>
    <row r="10352" ht="12.75" x14ac:dyDescent="0.2"/>
    <row r="10353" ht="12.75" x14ac:dyDescent="0.2"/>
    <row r="10354" ht="12.75" x14ac:dyDescent="0.2"/>
    <row r="10355" ht="12.75" x14ac:dyDescent="0.2"/>
    <row r="10356" ht="12.75" x14ac:dyDescent="0.2"/>
    <row r="10357" ht="12.75" x14ac:dyDescent="0.2"/>
    <row r="10358" ht="12.75" x14ac:dyDescent="0.2"/>
    <row r="10359" ht="12.75" x14ac:dyDescent="0.2"/>
    <row r="10360" ht="12.75" x14ac:dyDescent="0.2"/>
    <row r="10361" ht="12.75" x14ac:dyDescent="0.2"/>
    <row r="10362" ht="12.75" x14ac:dyDescent="0.2"/>
    <row r="10363" ht="12.75" x14ac:dyDescent="0.2"/>
    <row r="10364" ht="12.75" x14ac:dyDescent="0.2"/>
    <row r="10365" ht="12.75" x14ac:dyDescent="0.2"/>
    <row r="10366" ht="12.75" x14ac:dyDescent="0.2"/>
    <row r="10367" ht="12.75" x14ac:dyDescent="0.2"/>
    <row r="10368" ht="12.75" x14ac:dyDescent="0.2"/>
    <row r="10369" ht="12.75" x14ac:dyDescent="0.2"/>
    <row r="10370" ht="12.75" x14ac:dyDescent="0.2"/>
    <row r="10371" ht="12.75" x14ac:dyDescent="0.2"/>
    <row r="10372" ht="12.75" x14ac:dyDescent="0.2"/>
    <row r="10373" ht="12.75" x14ac:dyDescent="0.2"/>
    <row r="10374" ht="12.75" x14ac:dyDescent="0.2"/>
    <row r="10375" ht="12.75" x14ac:dyDescent="0.2"/>
    <row r="10376" ht="12.75" x14ac:dyDescent="0.2"/>
    <row r="10377" ht="12.75" x14ac:dyDescent="0.2"/>
    <row r="10378" ht="12.75" x14ac:dyDescent="0.2"/>
    <row r="10379" ht="12.75" x14ac:dyDescent="0.2"/>
    <row r="10380" ht="12.75" x14ac:dyDescent="0.2"/>
    <row r="10381" ht="12.75" x14ac:dyDescent="0.2"/>
    <row r="10382" ht="12.75" x14ac:dyDescent="0.2"/>
    <row r="10383" ht="12.75" x14ac:dyDescent="0.2"/>
    <row r="10384" ht="12.75" x14ac:dyDescent="0.2"/>
    <row r="10385" ht="12.75" x14ac:dyDescent="0.2"/>
    <row r="10386" ht="12.75" x14ac:dyDescent="0.2"/>
    <row r="10387" ht="12.75" x14ac:dyDescent="0.2"/>
    <row r="10388" ht="12.75" x14ac:dyDescent="0.2"/>
    <row r="10389" ht="12.75" x14ac:dyDescent="0.2"/>
    <row r="10390" ht="12.75" x14ac:dyDescent="0.2"/>
    <row r="10391" ht="12.75" x14ac:dyDescent="0.2"/>
    <row r="10392" ht="12.75" x14ac:dyDescent="0.2"/>
    <row r="10393" ht="12.75" x14ac:dyDescent="0.2"/>
    <row r="10394" ht="12.75" x14ac:dyDescent="0.2"/>
    <row r="10395" ht="12.75" x14ac:dyDescent="0.2"/>
    <row r="10396" ht="12.75" x14ac:dyDescent="0.2"/>
    <row r="10397" ht="12.75" x14ac:dyDescent="0.2"/>
    <row r="10398" ht="12.75" x14ac:dyDescent="0.2"/>
    <row r="10399" ht="12.75" x14ac:dyDescent="0.2"/>
    <row r="10400" ht="12.75" x14ac:dyDescent="0.2"/>
    <row r="10401" ht="12.75" x14ac:dyDescent="0.2"/>
    <row r="10402" ht="12.75" x14ac:dyDescent="0.2"/>
    <row r="10403" ht="12.75" x14ac:dyDescent="0.2"/>
    <row r="10404" ht="12.75" x14ac:dyDescent="0.2"/>
    <row r="10405" ht="12.75" x14ac:dyDescent="0.2"/>
    <row r="10406" ht="12.75" x14ac:dyDescent="0.2"/>
    <row r="10407" ht="12.75" x14ac:dyDescent="0.2"/>
    <row r="10408" ht="12.75" x14ac:dyDescent="0.2"/>
    <row r="10409" ht="12.75" x14ac:dyDescent="0.2"/>
    <row r="10410" ht="12.75" x14ac:dyDescent="0.2"/>
    <row r="10411" ht="12.75" x14ac:dyDescent="0.2"/>
    <row r="10412" ht="12.75" x14ac:dyDescent="0.2"/>
    <row r="10413" ht="12.75" x14ac:dyDescent="0.2"/>
    <row r="10414" ht="12.75" x14ac:dyDescent="0.2"/>
    <row r="10415" ht="12.75" x14ac:dyDescent="0.2"/>
    <row r="10416" ht="12.75" x14ac:dyDescent="0.2"/>
    <row r="10417" ht="12.75" x14ac:dyDescent="0.2"/>
    <row r="10418" ht="12.75" x14ac:dyDescent="0.2"/>
    <row r="10419" ht="12.75" x14ac:dyDescent="0.2"/>
    <row r="10420" ht="12.75" x14ac:dyDescent="0.2"/>
    <row r="10421" ht="12.75" x14ac:dyDescent="0.2"/>
    <row r="10422" ht="12.75" x14ac:dyDescent="0.2"/>
    <row r="10423" ht="12.75" x14ac:dyDescent="0.2"/>
    <row r="10424" ht="12.75" x14ac:dyDescent="0.2"/>
    <row r="10425" ht="12.75" x14ac:dyDescent="0.2"/>
    <row r="10426" ht="12.75" x14ac:dyDescent="0.2"/>
    <row r="10427" ht="12.75" x14ac:dyDescent="0.2"/>
    <row r="10428" ht="12.75" x14ac:dyDescent="0.2"/>
    <row r="10429" ht="12.75" x14ac:dyDescent="0.2"/>
    <row r="10430" ht="12.75" x14ac:dyDescent="0.2"/>
    <row r="10431" ht="12.75" x14ac:dyDescent="0.2"/>
    <row r="10432" ht="12.75" x14ac:dyDescent="0.2"/>
    <row r="10433" ht="12.75" x14ac:dyDescent="0.2"/>
    <row r="10434" ht="12.75" x14ac:dyDescent="0.2"/>
    <row r="10435" ht="12.75" x14ac:dyDescent="0.2"/>
    <row r="10436" ht="12.75" x14ac:dyDescent="0.2"/>
    <row r="10437" ht="12.75" x14ac:dyDescent="0.2"/>
    <row r="10438" ht="12.75" x14ac:dyDescent="0.2"/>
    <row r="10439" ht="12.75" x14ac:dyDescent="0.2"/>
    <row r="10440" ht="12.75" x14ac:dyDescent="0.2"/>
    <row r="10441" ht="12.75" x14ac:dyDescent="0.2"/>
    <row r="10442" ht="12.75" x14ac:dyDescent="0.2"/>
    <row r="10443" ht="12.75" x14ac:dyDescent="0.2"/>
    <row r="10444" ht="12.75" x14ac:dyDescent="0.2"/>
    <row r="10445" ht="12.75" x14ac:dyDescent="0.2"/>
    <row r="10446" ht="12.75" x14ac:dyDescent="0.2"/>
    <row r="10447" ht="12.75" x14ac:dyDescent="0.2"/>
    <row r="10448" ht="12.75" x14ac:dyDescent="0.2"/>
    <row r="10449" ht="12.75" x14ac:dyDescent="0.2"/>
    <row r="10450" ht="12.75" x14ac:dyDescent="0.2"/>
    <row r="10451" ht="12.75" x14ac:dyDescent="0.2"/>
    <row r="10452" ht="12.75" x14ac:dyDescent="0.2"/>
    <row r="10453" ht="12.75" x14ac:dyDescent="0.2"/>
    <row r="10454" ht="12.75" x14ac:dyDescent="0.2"/>
    <row r="10455" ht="12.75" x14ac:dyDescent="0.2"/>
    <row r="10456" ht="12.75" x14ac:dyDescent="0.2"/>
    <row r="10457" ht="12.75" x14ac:dyDescent="0.2"/>
    <row r="10458" ht="12.75" x14ac:dyDescent="0.2"/>
    <row r="10459" ht="12.75" x14ac:dyDescent="0.2"/>
    <row r="10460" ht="12.75" x14ac:dyDescent="0.2"/>
    <row r="10461" ht="12.75" x14ac:dyDescent="0.2"/>
    <row r="10462" ht="12.75" x14ac:dyDescent="0.2"/>
    <row r="10463" ht="12.75" x14ac:dyDescent="0.2"/>
    <row r="10464" ht="12.75" x14ac:dyDescent="0.2"/>
    <row r="10465" ht="12.75" x14ac:dyDescent="0.2"/>
    <row r="10466" ht="12.75" x14ac:dyDescent="0.2"/>
    <row r="10467" ht="12.75" x14ac:dyDescent="0.2"/>
    <row r="10468" ht="12.75" x14ac:dyDescent="0.2"/>
    <row r="10469" ht="12.75" x14ac:dyDescent="0.2"/>
    <row r="10470" ht="12.75" x14ac:dyDescent="0.2"/>
    <row r="10471" ht="12.75" x14ac:dyDescent="0.2"/>
    <row r="10472" ht="12.75" x14ac:dyDescent="0.2"/>
    <row r="10473" ht="12.75" x14ac:dyDescent="0.2"/>
    <row r="10474" ht="12.75" x14ac:dyDescent="0.2"/>
    <row r="10475" ht="12.75" x14ac:dyDescent="0.2"/>
    <row r="10476" ht="12.75" x14ac:dyDescent="0.2"/>
    <row r="10477" ht="12.75" x14ac:dyDescent="0.2"/>
    <row r="10478" ht="12.75" x14ac:dyDescent="0.2"/>
    <row r="10479" ht="12.75" x14ac:dyDescent="0.2"/>
    <row r="10480" ht="12.75" x14ac:dyDescent="0.2"/>
    <row r="10481" ht="12.75" x14ac:dyDescent="0.2"/>
    <row r="10482" ht="12.75" x14ac:dyDescent="0.2"/>
    <row r="10483" ht="12.75" x14ac:dyDescent="0.2"/>
    <row r="10484" ht="12.75" x14ac:dyDescent="0.2"/>
    <row r="10485" ht="12.75" x14ac:dyDescent="0.2"/>
    <row r="10486" ht="12.75" x14ac:dyDescent="0.2"/>
    <row r="10487" ht="12.75" x14ac:dyDescent="0.2"/>
    <row r="10488" ht="12.75" x14ac:dyDescent="0.2"/>
    <row r="10489" ht="12.75" x14ac:dyDescent="0.2"/>
    <row r="10490" ht="12.75" x14ac:dyDescent="0.2"/>
    <row r="10491" ht="12.75" x14ac:dyDescent="0.2"/>
    <row r="10492" ht="12.75" x14ac:dyDescent="0.2"/>
    <row r="10493" ht="12.75" x14ac:dyDescent="0.2"/>
    <row r="10494" ht="12.75" x14ac:dyDescent="0.2"/>
    <row r="10495" ht="12.75" x14ac:dyDescent="0.2"/>
    <row r="10496" ht="12.75" x14ac:dyDescent="0.2"/>
    <row r="10497" ht="12.75" x14ac:dyDescent="0.2"/>
    <row r="10498" ht="12.75" x14ac:dyDescent="0.2"/>
    <row r="10499" ht="12.75" x14ac:dyDescent="0.2"/>
    <row r="10500" ht="12.75" x14ac:dyDescent="0.2"/>
    <row r="10501" ht="12.75" x14ac:dyDescent="0.2"/>
    <row r="10502" ht="12.75" x14ac:dyDescent="0.2"/>
    <row r="10503" ht="12.75" x14ac:dyDescent="0.2"/>
    <row r="10504" ht="12.75" x14ac:dyDescent="0.2"/>
    <row r="10505" ht="12.75" x14ac:dyDescent="0.2"/>
    <row r="10506" ht="12.75" x14ac:dyDescent="0.2"/>
    <row r="10507" ht="12.75" x14ac:dyDescent="0.2"/>
    <row r="10508" ht="12.75" x14ac:dyDescent="0.2"/>
    <row r="10509" ht="12.75" x14ac:dyDescent="0.2"/>
    <row r="10510" ht="12.75" x14ac:dyDescent="0.2"/>
    <row r="10511" ht="12.75" x14ac:dyDescent="0.2"/>
    <row r="10512" ht="12.75" x14ac:dyDescent="0.2"/>
    <row r="10513" ht="12.75" x14ac:dyDescent="0.2"/>
    <row r="10514" ht="12.75" x14ac:dyDescent="0.2"/>
    <row r="10515" ht="12.75" x14ac:dyDescent="0.2"/>
    <row r="10516" ht="12.75" x14ac:dyDescent="0.2"/>
    <row r="10517" ht="12.75" x14ac:dyDescent="0.2"/>
    <row r="10518" ht="12.75" x14ac:dyDescent="0.2"/>
    <row r="10519" ht="12.75" x14ac:dyDescent="0.2"/>
    <row r="10520" ht="12.75" x14ac:dyDescent="0.2"/>
    <row r="10521" ht="12.75" x14ac:dyDescent="0.2"/>
    <row r="10522" ht="12.75" x14ac:dyDescent="0.2"/>
    <row r="10523" ht="12.75" x14ac:dyDescent="0.2"/>
    <row r="10524" ht="12.75" x14ac:dyDescent="0.2"/>
    <row r="10525" ht="12.75" x14ac:dyDescent="0.2"/>
    <row r="10526" ht="12.75" x14ac:dyDescent="0.2"/>
    <row r="10527" ht="12.75" x14ac:dyDescent="0.2"/>
    <row r="10528" ht="12.75" x14ac:dyDescent="0.2"/>
    <row r="10529" ht="12.75" x14ac:dyDescent="0.2"/>
    <row r="10530" ht="12.75" x14ac:dyDescent="0.2"/>
    <row r="10531" ht="12.75" x14ac:dyDescent="0.2"/>
    <row r="10532" ht="12.75" x14ac:dyDescent="0.2"/>
    <row r="10533" ht="12.75" x14ac:dyDescent="0.2"/>
    <row r="10534" ht="12.75" x14ac:dyDescent="0.2"/>
    <row r="10535" ht="12.75" x14ac:dyDescent="0.2"/>
    <row r="10536" ht="12.75" x14ac:dyDescent="0.2"/>
    <row r="10537" ht="12.75" x14ac:dyDescent="0.2"/>
    <row r="10538" ht="12.75" x14ac:dyDescent="0.2"/>
    <row r="10539" ht="12.75" x14ac:dyDescent="0.2"/>
    <row r="10540" ht="12.75" x14ac:dyDescent="0.2"/>
    <row r="10541" ht="12.75" x14ac:dyDescent="0.2"/>
    <row r="10542" ht="12.75" x14ac:dyDescent="0.2"/>
    <row r="10543" ht="12.75" x14ac:dyDescent="0.2"/>
    <row r="10544" ht="12.75" x14ac:dyDescent="0.2"/>
    <row r="10545" ht="12.75" x14ac:dyDescent="0.2"/>
    <row r="10546" ht="12.75" x14ac:dyDescent="0.2"/>
    <row r="10547" ht="12.75" x14ac:dyDescent="0.2"/>
    <row r="10548" ht="12.75" x14ac:dyDescent="0.2"/>
    <row r="10549" ht="12.75" x14ac:dyDescent="0.2"/>
    <row r="10550" ht="12.75" x14ac:dyDescent="0.2"/>
    <row r="10551" ht="12.75" x14ac:dyDescent="0.2"/>
    <row r="10552" ht="12.75" x14ac:dyDescent="0.2"/>
    <row r="10553" ht="12.75" x14ac:dyDescent="0.2"/>
    <row r="10554" ht="12.75" x14ac:dyDescent="0.2"/>
    <row r="10555" ht="12.75" x14ac:dyDescent="0.2"/>
    <row r="10556" ht="12.75" x14ac:dyDescent="0.2"/>
    <row r="10557" ht="12.75" x14ac:dyDescent="0.2"/>
    <row r="10558" ht="12.75" x14ac:dyDescent="0.2"/>
    <row r="10559" ht="12.75" x14ac:dyDescent="0.2"/>
    <row r="10560" ht="12.75" x14ac:dyDescent="0.2"/>
    <row r="10561" ht="12.75" x14ac:dyDescent="0.2"/>
    <row r="10562" ht="12.75" x14ac:dyDescent="0.2"/>
    <row r="10563" ht="12.75" x14ac:dyDescent="0.2"/>
    <row r="10564" ht="12.75" x14ac:dyDescent="0.2"/>
    <row r="10565" ht="12.75" x14ac:dyDescent="0.2"/>
    <row r="10566" ht="12.75" x14ac:dyDescent="0.2"/>
    <row r="10567" ht="12.75" x14ac:dyDescent="0.2"/>
    <row r="10568" ht="12.75" x14ac:dyDescent="0.2"/>
    <row r="10569" ht="12.75" x14ac:dyDescent="0.2"/>
    <row r="10570" ht="12.75" x14ac:dyDescent="0.2"/>
    <row r="10571" ht="12.75" x14ac:dyDescent="0.2"/>
    <row r="10572" ht="12.75" x14ac:dyDescent="0.2"/>
    <row r="10573" ht="12.75" x14ac:dyDescent="0.2"/>
    <row r="10574" ht="12.75" x14ac:dyDescent="0.2"/>
    <row r="10575" ht="12.75" x14ac:dyDescent="0.2"/>
    <row r="10576" ht="12.75" x14ac:dyDescent="0.2"/>
    <row r="10577" ht="12.75" x14ac:dyDescent="0.2"/>
    <row r="10578" ht="12.75" x14ac:dyDescent="0.2"/>
    <row r="10579" ht="12.75" x14ac:dyDescent="0.2"/>
    <row r="10580" ht="12.75" x14ac:dyDescent="0.2"/>
    <row r="10581" ht="12.75" x14ac:dyDescent="0.2"/>
    <row r="10582" ht="12.75" x14ac:dyDescent="0.2"/>
    <row r="10583" ht="12.75" x14ac:dyDescent="0.2"/>
    <row r="10584" ht="12.75" x14ac:dyDescent="0.2"/>
    <row r="10585" ht="12.75" x14ac:dyDescent="0.2"/>
    <row r="10586" ht="12.75" x14ac:dyDescent="0.2"/>
    <row r="10587" ht="12.75" x14ac:dyDescent="0.2"/>
    <row r="10588" ht="12.75" x14ac:dyDescent="0.2"/>
    <row r="10589" ht="12.75" x14ac:dyDescent="0.2"/>
    <row r="10590" ht="12.75" x14ac:dyDescent="0.2"/>
    <row r="10591" ht="12.75" x14ac:dyDescent="0.2"/>
    <row r="10592" ht="12.75" x14ac:dyDescent="0.2"/>
    <row r="10593" ht="12.75" x14ac:dyDescent="0.2"/>
    <row r="10594" ht="12.75" x14ac:dyDescent="0.2"/>
    <row r="10595" ht="12.75" x14ac:dyDescent="0.2"/>
    <row r="10596" ht="12.75" x14ac:dyDescent="0.2"/>
    <row r="10597" ht="12.75" x14ac:dyDescent="0.2"/>
    <row r="10598" ht="12.75" x14ac:dyDescent="0.2"/>
    <row r="10599" ht="12.75" x14ac:dyDescent="0.2"/>
    <row r="10600" ht="12.75" x14ac:dyDescent="0.2"/>
    <row r="10601" ht="12.75" x14ac:dyDescent="0.2"/>
    <row r="10602" ht="12.75" x14ac:dyDescent="0.2"/>
    <row r="10603" ht="12.75" x14ac:dyDescent="0.2"/>
    <row r="10604" ht="12.75" x14ac:dyDescent="0.2"/>
    <row r="10605" ht="12.75" x14ac:dyDescent="0.2"/>
    <row r="10606" ht="12.75" x14ac:dyDescent="0.2"/>
    <row r="10607" ht="12.75" x14ac:dyDescent="0.2"/>
    <row r="10608" ht="12.75" x14ac:dyDescent="0.2"/>
    <row r="10609" ht="12.75" x14ac:dyDescent="0.2"/>
    <row r="10610" ht="12.75" x14ac:dyDescent="0.2"/>
    <row r="10611" ht="12.75" x14ac:dyDescent="0.2"/>
    <row r="10612" ht="12.75" x14ac:dyDescent="0.2"/>
    <row r="10613" ht="12.75" x14ac:dyDescent="0.2"/>
    <row r="10614" ht="12.75" x14ac:dyDescent="0.2"/>
    <row r="10615" ht="12.75" x14ac:dyDescent="0.2"/>
    <row r="10616" ht="12.75" x14ac:dyDescent="0.2"/>
    <row r="10617" ht="12.75" x14ac:dyDescent="0.2"/>
    <row r="10618" ht="12.75" x14ac:dyDescent="0.2"/>
    <row r="10619" ht="12.75" x14ac:dyDescent="0.2"/>
    <row r="10620" ht="12.75" x14ac:dyDescent="0.2"/>
    <row r="10621" ht="12.75" x14ac:dyDescent="0.2"/>
    <row r="10622" ht="12.75" x14ac:dyDescent="0.2"/>
    <row r="10623" ht="12.75" x14ac:dyDescent="0.2"/>
    <row r="10624" ht="12.75" x14ac:dyDescent="0.2"/>
    <row r="10625" ht="12.75" x14ac:dyDescent="0.2"/>
    <row r="10626" ht="12.75" x14ac:dyDescent="0.2"/>
    <row r="10627" ht="12.75" x14ac:dyDescent="0.2"/>
    <row r="10628" ht="12.75" x14ac:dyDescent="0.2"/>
    <row r="10629" ht="12.75" x14ac:dyDescent="0.2"/>
    <row r="10630" ht="12.75" x14ac:dyDescent="0.2"/>
    <row r="10631" ht="12.75" x14ac:dyDescent="0.2"/>
    <row r="10632" ht="12.75" x14ac:dyDescent="0.2"/>
    <row r="10633" ht="12.75" x14ac:dyDescent="0.2"/>
    <row r="10634" ht="12.75" x14ac:dyDescent="0.2"/>
    <row r="10635" ht="12.75" x14ac:dyDescent="0.2"/>
    <row r="10636" ht="12.75" x14ac:dyDescent="0.2"/>
    <row r="10637" ht="12.75" x14ac:dyDescent="0.2"/>
    <row r="10638" ht="12.75" x14ac:dyDescent="0.2"/>
    <row r="10639" ht="12.75" x14ac:dyDescent="0.2"/>
    <row r="10640" ht="12.75" x14ac:dyDescent="0.2"/>
    <row r="10641" ht="12.75" x14ac:dyDescent="0.2"/>
    <row r="10642" ht="12.75" x14ac:dyDescent="0.2"/>
    <row r="10643" ht="12.75" x14ac:dyDescent="0.2"/>
    <row r="10644" ht="12.75" x14ac:dyDescent="0.2"/>
    <row r="10645" ht="12.75" x14ac:dyDescent="0.2"/>
    <row r="10646" ht="12.75" x14ac:dyDescent="0.2"/>
    <row r="10647" ht="12.75" x14ac:dyDescent="0.2"/>
    <row r="10648" ht="12.75" x14ac:dyDescent="0.2"/>
    <row r="10649" ht="12.75" x14ac:dyDescent="0.2"/>
    <row r="10650" ht="12.75" x14ac:dyDescent="0.2"/>
    <row r="10651" ht="12.75" x14ac:dyDescent="0.2"/>
    <row r="10652" ht="12.75" x14ac:dyDescent="0.2"/>
    <row r="10653" ht="12.75" x14ac:dyDescent="0.2"/>
    <row r="10654" ht="12.75" x14ac:dyDescent="0.2"/>
    <row r="10655" ht="12.75" x14ac:dyDescent="0.2"/>
    <row r="10656" ht="12.75" x14ac:dyDescent="0.2"/>
    <row r="10657" ht="12.75" x14ac:dyDescent="0.2"/>
    <row r="10658" ht="12.75" x14ac:dyDescent="0.2"/>
    <row r="10659" ht="12.75" x14ac:dyDescent="0.2"/>
    <row r="10660" ht="12.75" x14ac:dyDescent="0.2"/>
    <row r="10661" ht="12.75" x14ac:dyDescent="0.2"/>
    <row r="10662" ht="12.75" x14ac:dyDescent="0.2"/>
    <row r="10663" ht="12.75" x14ac:dyDescent="0.2"/>
    <row r="10664" ht="12.75" x14ac:dyDescent="0.2"/>
    <row r="10665" ht="12.75" x14ac:dyDescent="0.2"/>
    <row r="10666" ht="12.75" x14ac:dyDescent="0.2"/>
    <row r="10667" ht="12.75" x14ac:dyDescent="0.2"/>
    <row r="10668" ht="12.75" x14ac:dyDescent="0.2"/>
    <row r="10669" ht="12.75" x14ac:dyDescent="0.2"/>
    <row r="10670" ht="12.75" x14ac:dyDescent="0.2"/>
    <row r="10671" ht="12.75" x14ac:dyDescent="0.2"/>
    <row r="10672" ht="12.75" x14ac:dyDescent="0.2"/>
    <row r="10673" ht="12.75" x14ac:dyDescent="0.2"/>
    <row r="10674" ht="12.75" x14ac:dyDescent="0.2"/>
    <row r="10675" ht="12.75" x14ac:dyDescent="0.2"/>
    <row r="10676" ht="12.75" x14ac:dyDescent="0.2"/>
    <row r="10677" ht="12.75" x14ac:dyDescent="0.2"/>
    <row r="10678" ht="12.75" x14ac:dyDescent="0.2"/>
    <row r="10679" ht="12.75" x14ac:dyDescent="0.2"/>
    <row r="10680" ht="12.75" x14ac:dyDescent="0.2"/>
    <row r="10681" ht="12.75" x14ac:dyDescent="0.2"/>
    <row r="10682" ht="12.75" x14ac:dyDescent="0.2"/>
    <row r="10683" ht="12.75" x14ac:dyDescent="0.2"/>
    <row r="10684" ht="12.75" x14ac:dyDescent="0.2"/>
    <row r="10685" ht="12.75" x14ac:dyDescent="0.2"/>
    <row r="10686" ht="12.75" x14ac:dyDescent="0.2"/>
    <row r="10687" ht="12.75" x14ac:dyDescent="0.2"/>
    <row r="10688" ht="12.75" x14ac:dyDescent="0.2"/>
    <row r="10689" ht="12.75" x14ac:dyDescent="0.2"/>
    <row r="10690" ht="12.75" x14ac:dyDescent="0.2"/>
    <row r="10691" ht="12.75" x14ac:dyDescent="0.2"/>
    <row r="10692" ht="12.75" x14ac:dyDescent="0.2"/>
    <row r="10693" ht="12.75" x14ac:dyDescent="0.2"/>
    <row r="10694" ht="12.75" x14ac:dyDescent="0.2"/>
    <row r="10695" ht="12.75" x14ac:dyDescent="0.2"/>
    <row r="10696" ht="12.75" x14ac:dyDescent="0.2"/>
    <row r="10697" ht="12.75" x14ac:dyDescent="0.2"/>
    <row r="10698" ht="12.75" x14ac:dyDescent="0.2"/>
    <row r="10699" ht="12.75" x14ac:dyDescent="0.2"/>
    <row r="10700" ht="12.75" x14ac:dyDescent="0.2"/>
    <row r="10701" ht="12.75" x14ac:dyDescent="0.2"/>
    <row r="10702" ht="12.75" x14ac:dyDescent="0.2"/>
    <row r="10703" ht="12.75" x14ac:dyDescent="0.2"/>
    <row r="10704" ht="12.75" x14ac:dyDescent="0.2"/>
    <row r="10705" ht="12.75" x14ac:dyDescent="0.2"/>
    <row r="10706" ht="12.75" x14ac:dyDescent="0.2"/>
    <row r="10707" ht="12.75" x14ac:dyDescent="0.2"/>
    <row r="10708" ht="12.75" x14ac:dyDescent="0.2"/>
    <row r="10709" ht="12.75" x14ac:dyDescent="0.2"/>
    <row r="10710" ht="12.75" x14ac:dyDescent="0.2"/>
    <row r="10711" ht="12.75" x14ac:dyDescent="0.2"/>
    <row r="10712" ht="12.75" x14ac:dyDescent="0.2"/>
    <row r="10713" ht="12.75" x14ac:dyDescent="0.2"/>
    <row r="10714" ht="12.75" x14ac:dyDescent="0.2"/>
    <row r="10715" ht="12.75" x14ac:dyDescent="0.2"/>
    <row r="10716" ht="12.75" x14ac:dyDescent="0.2"/>
    <row r="10717" ht="12.75" x14ac:dyDescent="0.2"/>
    <row r="10718" ht="12.75" x14ac:dyDescent="0.2"/>
    <row r="10719" ht="12.75" x14ac:dyDescent="0.2"/>
    <row r="10720" ht="12.75" x14ac:dyDescent="0.2"/>
    <row r="10721" ht="12.75" x14ac:dyDescent="0.2"/>
    <row r="10722" ht="12.75" x14ac:dyDescent="0.2"/>
    <row r="10723" ht="12.75" x14ac:dyDescent="0.2"/>
    <row r="10724" ht="12.75" x14ac:dyDescent="0.2"/>
    <row r="10725" ht="12.75" x14ac:dyDescent="0.2"/>
    <row r="10726" ht="12.75" x14ac:dyDescent="0.2"/>
    <row r="10727" ht="12.75" x14ac:dyDescent="0.2"/>
    <row r="10728" ht="12.75" x14ac:dyDescent="0.2"/>
    <row r="10729" ht="12.75" x14ac:dyDescent="0.2"/>
    <row r="10730" ht="12.75" x14ac:dyDescent="0.2"/>
    <row r="10731" ht="12.75" x14ac:dyDescent="0.2"/>
    <row r="10732" ht="12.75" x14ac:dyDescent="0.2"/>
    <row r="10733" ht="12.75" x14ac:dyDescent="0.2"/>
    <row r="10734" ht="12.75" x14ac:dyDescent="0.2"/>
    <row r="10735" ht="12.75" x14ac:dyDescent="0.2"/>
    <row r="10736" ht="12.75" x14ac:dyDescent="0.2"/>
    <row r="10737" ht="12.75" x14ac:dyDescent="0.2"/>
    <row r="10738" ht="12.75" x14ac:dyDescent="0.2"/>
    <row r="10739" ht="12.75" x14ac:dyDescent="0.2"/>
    <row r="10740" ht="12.75" x14ac:dyDescent="0.2"/>
    <row r="10741" ht="12.75" x14ac:dyDescent="0.2"/>
    <row r="10742" ht="12.75" x14ac:dyDescent="0.2"/>
    <row r="10743" ht="12.75" x14ac:dyDescent="0.2"/>
    <row r="10744" ht="12.75" x14ac:dyDescent="0.2"/>
    <row r="10745" ht="12.75" x14ac:dyDescent="0.2"/>
    <row r="10746" ht="12.75" x14ac:dyDescent="0.2"/>
    <row r="10747" ht="12.75" x14ac:dyDescent="0.2"/>
    <row r="10748" ht="12.75" x14ac:dyDescent="0.2"/>
    <row r="10749" ht="12.75" x14ac:dyDescent="0.2"/>
    <row r="10750" ht="12.75" x14ac:dyDescent="0.2"/>
    <row r="10751" ht="12.75" x14ac:dyDescent="0.2"/>
    <row r="10752" ht="12.75" x14ac:dyDescent="0.2"/>
    <row r="10753" ht="12.75" x14ac:dyDescent="0.2"/>
    <row r="10754" ht="12.75" x14ac:dyDescent="0.2"/>
    <row r="10755" ht="12.75" x14ac:dyDescent="0.2"/>
    <row r="10756" ht="12.75" x14ac:dyDescent="0.2"/>
    <row r="10757" ht="12.75" x14ac:dyDescent="0.2"/>
    <row r="10758" ht="12.75" x14ac:dyDescent="0.2"/>
    <row r="10759" ht="12.75" x14ac:dyDescent="0.2"/>
    <row r="10760" ht="12.75" x14ac:dyDescent="0.2"/>
    <row r="10761" ht="12.75" x14ac:dyDescent="0.2"/>
    <row r="10762" ht="12.75" x14ac:dyDescent="0.2"/>
    <row r="10763" ht="12.75" x14ac:dyDescent="0.2"/>
    <row r="10764" ht="12.75" x14ac:dyDescent="0.2"/>
    <row r="10765" ht="12.75" x14ac:dyDescent="0.2"/>
    <row r="10766" ht="12.75" x14ac:dyDescent="0.2"/>
    <row r="10767" ht="12.75" x14ac:dyDescent="0.2"/>
    <row r="10768" ht="12.75" x14ac:dyDescent="0.2"/>
    <row r="10769" ht="12.75" x14ac:dyDescent="0.2"/>
    <row r="10770" ht="12.75" x14ac:dyDescent="0.2"/>
    <row r="10771" ht="12.75" x14ac:dyDescent="0.2"/>
    <row r="10772" ht="12.75" x14ac:dyDescent="0.2"/>
    <row r="10773" ht="12.75" x14ac:dyDescent="0.2"/>
    <row r="10774" ht="12.75" x14ac:dyDescent="0.2"/>
    <row r="10775" ht="12.75" x14ac:dyDescent="0.2"/>
    <row r="10776" ht="12.75" x14ac:dyDescent="0.2"/>
    <row r="10777" ht="12.75" x14ac:dyDescent="0.2"/>
    <row r="10778" ht="12.75" x14ac:dyDescent="0.2"/>
    <row r="10779" ht="12.75" x14ac:dyDescent="0.2"/>
    <row r="10780" ht="12.75" x14ac:dyDescent="0.2"/>
    <row r="10781" ht="12.75" x14ac:dyDescent="0.2"/>
    <row r="10782" ht="12.75" x14ac:dyDescent="0.2"/>
    <row r="10783" ht="12.75" x14ac:dyDescent="0.2"/>
    <row r="10784" ht="12.75" x14ac:dyDescent="0.2"/>
    <row r="10785" ht="12.75" x14ac:dyDescent="0.2"/>
    <row r="10786" ht="12.75" x14ac:dyDescent="0.2"/>
    <row r="10787" ht="12.75" x14ac:dyDescent="0.2"/>
    <row r="10788" ht="12.75" x14ac:dyDescent="0.2"/>
    <row r="10789" ht="12.75" x14ac:dyDescent="0.2"/>
    <row r="10790" ht="12.75" x14ac:dyDescent="0.2"/>
    <row r="10791" ht="12.75" x14ac:dyDescent="0.2"/>
    <row r="10792" ht="12.75" x14ac:dyDescent="0.2"/>
    <row r="10793" ht="12.75" x14ac:dyDescent="0.2"/>
    <row r="10794" ht="12.75" x14ac:dyDescent="0.2"/>
    <row r="10795" ht="12.75" x14ac:dyDescent="0.2"/>
    <row r="10796" ht="12.75" x14ac:dyDescent="0.2"/>
    <row r="10797" ht="12.75" x14ac:dyDescent="0.2"/>
    <row r="10798" ht="12.75" x14ac:dyDescent="0.2"/>
    <row r="10799" ht="12.75" x14ac:dyDescent="0.2"/>
    <row r="10800" ht="12.75" x14ac:dyDescent="0.2"/>
    <row r="10801" ht="12.75" x14ac:dyDescent="0.2"/>
    <row r="10802" ht="12.75" x14ac:dyDescent="0.2"/>
    <row r="10803" ht="12.75" x14ac:dyDescent="0.2"/>
    <row r="10804" ht="12.75" x14ac:dyDescent="0.2"/>
    <row r="10805" ht="12.75" x14ac:dyDescent="0.2"/>
    <row r="10806" ht="12.75" x14ac:dyDescent="0.2"/>
    <row r="10807" ht="12.75" x14ac:dyDescent="0.2"/>
    <row r="10808" ht="12.75" x14ac:dyDescent="0.2"/>
    <row r="10809" ht="12.75" x14ac:dyDescent="0.2"/>
    <row r="10810" ht="12.75" x14ac:dyDescent="0.2"/>
    <row r="10811" ht="12.75" x14ac:dyDescent="0.2"/>
    <row r="10812" ht="12.75" x14ac:dyDescent="0.2"/>
    <row r="10813" ht="12.75" x14ac:dyDescent="0.2"/>
    <row r="10814" ht="12.75" x14ac:dyDescent="0.2"/>
    <row r="10815" ht="12.75" x14ac:dyDescent="0.2"/>
    <row r="10816" ht="12.75" x14ac:dyDescent="0.2"/>
    <row r="10817" ht="12.75" x14ac:dyDescent="0.2"/>
    <row r="10818" ht="12.75" x14ac:dyDescent="0.2"/>
    <row r="10819" ht="12.75" x14ac:dyDescent="0.2"/>
    <row r="10820" ht="12.75" x14ac:dyDescent="0.2"/>
    <row r="10821" ht="12.75" x14ac:dyDescent="0.2"/>
    <row r="10822" ht="12.75" x14ac:dyDescent="0.2"/>
    <row r="10823" ht="12.75" x14ac:dyDescent="0.2"/>
    <row r="10824" ht="12.75" x14ac:dyDescent="0.2"/>
    <row r="10825" ht="12.75" x14ac:dyDescent="0.2"/>
    <row r="10826" ht="12.75" x14ac:dyDescent="0.2"/>
    <row r="10827" ht="12.75" x14ac:dyDescent="0.2"/>
    <row r="10828" ht="12.75" x14ac:dyDescent="0.2"/>
    <row r="10829" ht="12.75" x14ac:dyDescent="0.2"/>
    <row r="10830" ht="12.75" x14ac:dyDescent="0.2"/>
    <row r="10831" ht="12.75" x14ac:dyDescent="0.2"/>
    <row r="10832" ht="12.75" x14ac:dyDescent="0.2"/>
    <row r="10833" ht="12.75" x14ac:dyDescent="0.2"/>
    <row r="10834" ht="12.75" x14ac:dyDescent="0.2"/>
    <row r="10835" ht="12.75" x14ac:dyDescent="0.2"/>
    <row r="10836" ht="12.75" x14ac:dyDescent="0.2"/>
    <row r="10837" ht="12.75" x14ac:dyDescent="0.2"/>
    <row r="10838" ht="12.75" x14ac:dyDescent="0.2"/>
    <row r="10839" ht="12.75" x14ac:dyDescent="0.2"/>
    <row r="10840" ht="12.75" x14ac:dyDescent="0.2"/>
    <row r="10841" ht="12.75" x14ac:dyDescent="0.2"/>
    <row r="10842" ht="12.75" x14ac:dyDescent="0.2"/>
    <row r="10843" ht="12.75" x14ac:dyDescent="0.2"/>
    <row r="10844" ht="12.75" x14ac:dyDescent="0.2"/>
    <row r="10845" ht="12.75" x14ac:dyDescent="0.2"/>
    <row r="10846" ht="12.75" x14ac:dyDescent="0.2"/>
    <row r="10847" ht="12.75" x14ac:dyDescent="0.2"/>
    <row r="10848" ht="12.75" x14ac:dyDescent="0.2"/>
    <row r="10849" ht="12.75" x14ac:dyDescent="0.2"/>
    <row r="10850" ht="12.75" x14ac:dyDescent="0.2"/>
    <row r="10851" ht="12.75" x14ac:dyDescent="0.2"/>
    <row r="10852" ht="12.75" x14ac:dyDescent="0.2"/>
    <row r="10853" ht="12.75" x14ac:dyDescent="0.2"/>
    <row r="10854" ht="12.75" x14ac:dyDescent="0.2"/>
    <row r="10855" ht="12.75" x14ac:dyDescent="0.2"/>
    <row r="10856" ht="12.75" x14ac:dyDescent="0.2"/>
    <row r="10857" ht="12.75" x14ac:dyDescent="0.2"/>
    <row r="10858" ht="12.75" x14ac:dyDescent="0.2"/>
    <row r="10859" ht="12.75" x14ac:dyDescent="0.2"/>
    <row r="10860" ht="12.75" x14ac:dyDescent="0.2"/>
    <row r="10861" ht="12.75" x14ac:dyDescent="0.2"/>
    <row r="10862" ht="12.75" x14ac:dyDescent="0.2"/>
    <row r="10863" ht="12.75" x14ac:dyDescent="0.2"/>
    <row r="10864" ht="12.75" x14ac:dyDescent="0.2"/>
    <row r="10865" ht="12.75" x14ac:dyDescent="0.2"/>
    <row r="10866" ht="12.75" x14ac:dyDescent="0.2"/>
    <row r="10867" ht="12.75" x14ac:dyDescent="0.2"/>
    <row r="10868" ht="12.75" x14ac:dyDescent="0.2"/>
    <row r="10869" ht="12.75" x14ac:dyDescent="0.2"/>
    <row r="10870" ht="12.75" x14ac:dyDescent="0.2"/>
    <row r="10871" ht="12.75" x14ac:dyDescent="0.2"/>
    <row r="10872" ht="12.75" x14ac:dyDescent="0.2"/>
    <row r="10873" ht="12.75" x14ac:dyDescent="0.2"/>
    <row r="10874" ht="12.75" x14ac:dyDescent="0.2"/>
    <row r="10875" ht="12.75" x14ac:dyDescent="0.2"/>
    <row r="10876" ht="12.75" x14ac:dyDescent="0.2"/>
    <row r="10877" ht="12.75" x14ac:dyDescent="0.2"/>
    <row r="10878" ht="12.75" x14ac:dyDescent="0.2"/>
    <row r="10879" ht="12.75" x14ac:dyDescent="0.2"/>
    <row r="10880" ht="12.75" x14ac:dyDescent="0.2"/>
    <row r="10881" ht="12.75" x14ac:dyDescent="0.2"/>
    <row r="10882" ht="12.75" x14ac:dyDescent="0.2"/>
    <row r="10883" ht="12.75" x14ac:dyDescent="0.2"/>
    <row r="10884" ht="12.75" x14ac:dyDescent="0.2"/>
    <row r="10885" ht="12.75" x14ac:dyDescent="0.2"/>
    <row r="10886" ht="12.75" x14ac:dyDescent="0.2"/>
    <row r="10887" ht="12.75" x14ac:dyDescent="0.2"/>
    <row r="10888" ht="12.75" x14ac:dyDescent="0.2"/>
    <row r="10889" ht="12.75" x14ac:dyDescent="0.2"/>
    <row r="10890" ht="12.75" x14ac:dyDescent="0.2"/>
    <row r="10891" ht="12.75" x14ac:dyDescent="0.2"/>
    <row r="10892" ht="12.75" x14ac:dyDescent="0.2"/>
    <row r="10893" ht="12.75" x14ac:dyDescent="0.2"/>
    <row r="10894" ht="12.75" x14ac:dyDescent="0.2"/>
    <row r="10895" ht="12.75" x14ac:dyDescent="0.2"/>
    <row r="10896" ht="12.75" x14ac:dyDescent="0.2"/>
    <row r="10897" ht="12.75" x14ac:dyDescent="0.2"/>
    <row r="10898" ht="12.75" x14ac:dyDescent="0.2"/>
    <row r="10899" ht="12.75" x14ac:dyDescent="0.2"/>
    <row r="10900" ht="12.75" x14ac:dyDescent="0.2"/>
    <row r="10901" ht="12.75" x14ac:dyDescent="0.2"/>
    <row r="10902" ht="12.75" x14ac:dyDescent="0.2"/>
    <row r="10903" ht="12.75" x14ac:dyDescent="0.2"/>
    <row r="10904" ht="12.75" x14ac:dyDescent="0.2"/>
    <row r="10905" ht="12.75" x14ac:dyDescent="0.2"/>
    <row r="10906" ht="12.75" x14ac:dyDescent="0.2"/>
    <row r="10907" ht="12.75" x14ac:dyDescent="0.2"/>
    <row r="10908" ht="12.75" x14ac:dyDescent="0.2"/>
    <row r="10909" ht="12.75" x14ac:dyDescent="0.2"/>
    <row r="10910" ht="12.75" x14ac:dyDescent="0.2"/>
    <row r="10911" ht="12.75" x14ac:dyDescent="0.2"/>
    <row r="10912" ht="12.75" x14ac:dyDescent="0.2"/>
    <row r="10913" ht="12.75" x14ac:dyDescent="0.2"/>
    <row r="10914" ht="12.75" x14ac:dyDescent="0.2"/>
    <row r="10915" ht="12.75" x14ac:dyDescent="0.2"/>
    <row r="10916" ht="12.75" x14ac:dyDescent="0.2"/>
    <row r="10917" ht="12.75" x14ac:dyDescent="0.2"/>
    <row r="10918" ht="12.75" x14ac:dyDescent="0.2"/>
    <row r="10919" ht="12.75" x14ac:dyDescent="0.2"/>
    <row r="10920" ht="12.75" x14ac:dyDescent="0.2"/>
    <row r="10921" ht="12.75" x14ac:dyDescent="0.2"/>
    <row r="10922" ht="12.75" x14ac:dyDescent="0.2"/>
    <row r="10923" ht="12.75" x14ac:dyDescent="0.2"/>
    <row r="10924" ht="12.75" x14ac:dyDescent="0.2"/>
    <row r="10925" ht="12.75" x14ac:dyDescent="0.2"/>
    <row r="10926" ht="12.75" x14ac:dyDescent="0.2"/>
    <row r="10927" ht="12.75" x14ac:dyDescent="0.2"/>
    <row r="10928" ht="12.75" x14ac:dyDescent="0.2"/>
    <row r="10929" ht="12.75" x14ac:dyDescent="0.2"/>
    <row r="10930" ht="12.75" x14ac:dyDescent="0.2"/>
    <row r="10931" ht="12.75" x14ac:dyDescent="0.2"/>
    <row r="10932" ht="12.75" x14ac:dyDescent="0.2"/>
    <row r="10933" ht="12.75" x14ac:dyDescent="0.2"/>
    <row r="10934" ht="12.75" x14ac:dyDescent="0.2"/>
    <row r="10935" ht="12.75" x14ac:dyDescent="0.2"/>
    <row r="10936" ht="12.75" x14ac:dyDescent="0.2"/>
    <row r="10937" ht="12.75" x14ac:dyDescent="0.2"/>
    <row r="10938" ht="12.75" x14ac:dyDescent="0.2"/>
    <row r="10939" ht="12.75" x14ac:dyDescent="0.2"/>
    <row r="10940" ht="12.75" x14ac:dyDescent="0.2"/>
    <row r="10941" ht="12.75" x14ac:dyDescent="0.2"/>
    <row r="10942" ht="12.75" x14ac:dyDescent="0.2"/>
    <row r="10943" ht="12.75" x14ac:dyDescent="0.2"/>
    <row r="10944" ht="12.75" x14ac:dyDescent="0.2"/>
    <row r="10945" ht="12.75" x14ac:dyDescent="0.2"/>
    <row r="10946" ht="12.75" x14ac:dyDescent="0.2"/>
    <row r="10947" ht="12.75" x14ac:dyDescent="0.2"/>
    <row r="10948" ht="12.75" x14ac:dyDescent="0.2"/>
    <row r="10949" ht="12.75" x14ac:dyDescent="0.2"/>
    <row r="10950" ht="12.75" x14ac:dyDescent="0.2"/>
    <row r="10951" ht="12.75" x14ac:dyDescent="0.2"/>
    <row r="10952" ht="12.75" x14ac:dyDescent="0.2"/>
    <row r="10953" ht="12.75" x14ac:dyDescent="0.2"/>
    <row r="10954" ht="12.75" x14ac:dyDescent="0.2"/>
    <row r="10955" ht="12.75" x14ac:dyDescent="0.2"/>
    <row r="10956" ht="12.75" x14ac:dyDescent="0.2"/>
    <row r="10957" ht="12.75" x14ac:dyDescent="0.2"/>
    <row r="10958" ht="12.75" x14ac:dyDescent="0.2"/>
    <row r="10959" ht="12.75" x14ac:dyDescent="0.2"/>
    <row r="10960" ht="12.75" x14ac:dyDescent="0.2"/>
    <row r="10961" ht="12.75" x14ac:dyDescent="0.2"/>
    <row r="10962" ht="12.75" x14ac:dyDescent="0.2"/>
    <row r="10963" ht="12.75" x14ac:dyDescent="0.2"/>
    <row r="10964" ht="12.75" x14ac:dyDescent="0.2"/>
    <row r="10965" ht="12.75" x14ac:dyDescent="0.2"/>
    <row r="10966" ht="12.75" x14ac:dyDescent="0.2"/>
    <row r="10967" ht="12.75" x14ac:dyDescent="0.2"/>
    <row r="10968" ht="12.75" x14ac:dyDescent="0.2"/>
    <row r="10969" ht="12.75" x14ac:dyDescent="0.2"/>
    <row r="10970" ht="12.75" x14ac:dyDescent="0.2"/>
    <row r="10971" ht="12.75" x14ac:dyDescent="0.2"/>
    <row r="10972" ht="12.75" x14ac:dyDescent="0.2"/>
    <row r="10973" ht="12.75" x14ac:dyDescent="0.2"/>
    <row r="10974" ht="12.75" x14ac:dyDescent="0.2"/>
    <row r="10975" ht="12.75" x14ac:dyDescent="0.2"/>
    <row r="10976" ht="12.75" x14ac:dyDescent="0.2"/>
    <row r="10977" ht="12.75" x14ac:dyDescent="0.2"/>
    <row r="10978" ht="12.75" x14ac:dyDescent="0.2"/>
    <row r="10979" ht="12.75" x14ac:dyDescent="0.2"/>
    <row r="10980" ht="12.75" x14ac:dyDescent="0.2"/>
    <row r="10981" ht="12.75" x14ac:dyDescent="0.2"/>
    <row r="10982" ht="12.75" x14ac:dyDescent="0.2"/>
    <row r="10983" ht="12.75" x14ac:dyDescent="0.2"/>
    <row r="10984" ht="12.75" x14ac:dyDescent="0.2"/>
    <row r="10985" ht="12.75" x14ac:dyDescent="0.2"/>
    <row r="10986" ht="12.75" x14ac:dyDescent="0.2"/>
    <row r="10987" ht="12.75" x14ac:dyDescent="0.2"/>
    <row r="10988" ht="12.75" x14ac:dyDescent="0.2"/>
    <row r="10989" ht="12.75" x14ac:dyDescent="0.2"/>
    <row r="10990" ht="12.75" x14ac:dyDescent="0.2"/>
    <row r="10991" ht="12.75" x14ac:dyDescent="0.2"/>
    <row r="10992" ht="12.75" x14ac:dyDescent="0.2"/>
    <row r="10993" ht="12.75" x14ac:dyDescent="0.2"/>
    <row r="10994" ht="12.75" x14ac:dyDescent="0.2"/>
    <row r="10995" ht="12.75" x14ac:dyDescent="0.2"/>
    <row r="10996" ht="12.75" x14ac:dyDescent="0.2"/>
    <row r="10997" ht="12.75" x14ac:dyDescent="0.2"/>
    <row r="10998" ht="12.75" x14ac:dyDescent="0.2"/>
    <row r="10999" ht="12.75" x14ac:dyDescent="0.2"/>
    <row r="11000" ht="12.75" x14ac:dyDescent="0.2"/>
    <row r="11001" ht="12.75" x14ac:dyDescent="0.2"/>
    <row r="11002" ht="12.75" x14ac:dyDescent="0.2"/>
    <row r="11003" ht="12.75" x14ac:dyDescent="0.2"/>
    <row r="11004" ht="12.75" x14ac:dyDescent="0.2"/>
    <row r="11005" ht="12.75" x14ac:dyDescent="0.2"/>
    <row r="11006" ht="12.75" x14ac:dyDescent="0.2"/>
    <row r="11007" ht="12.75" x14ac:dyDescent="0.2"/>
    <row r="11008" ht="12.75" x14ac:dyDescent="0.2"/>
    <row r="11009" ht="12.75" x14ac:dyDescent="0.2"/>
    <row r="11010" ht="12.75" x14ac:dyDescent="0.2"/>
    <row r="11011" ht="12.75" x14ac:dyDescent="0.2"/>
    <row r="11012" ht="12.75" x14ac:dyDescent="0.2"/>
    <row r="11013" ht="12.75" x14ac:dyDescent="0.2"/>
    <row r="11014" ht="12.75" x14ac:dyDescent="0.2"/>
    <row r="11015" ht="12.75" x14ac:dyDescent="0.2"/>
    <row r="11016" ht="12.75" x14ac:dyDescent="0.2"/>
    <row r="11017" ht="12.75" x14ac:dyDescent="0.2"/>
    <row r="11018" ht="12.75" x14ac:dyDescent="0.2"/>
    <row r="11019" ht="12.75" x14ac:dyDescent="0.2"/>
    <row r="11020" ht="12.75" x14ac:dyDescent="0.2"/>
    <row r="11021" ht="12.75" x14ac:dyDescent="0.2"/>
    <row r="11022" ht="12.75" x14ac:dyDescent="0.2"/>
    <row r="11023" ht="12.75" x14ac:dyDescent="0.2"/>
    <row r="11024" ht="12.75" x14ac:dyDescent="0.2"/>
    <row r="11025" ht="12.75" x14ac:dyDescent="0.2"/>
    <row r="11026" ht="12.75" x14ac:dyDescent="0.2"/>
    <row r="11027" ht="12.75" x14ac:dyDescent="0.2"/>
    <row r="11028" ht="12.75" x14ac:dyDescent="0.2"/>
    <row r="11029" ht="12.75" x14ac:dyDescent="0.2"/>
    <row r="11030" ht="12.75" x14ac:dyDescent="0.2"/>
    <row r="11031" ht="12.75" x14ac:dyDescent="0.2"/>
    <row r="11032" ht="12.75" x14ac:dyDescent="0.2"/>
    <row r="11033" ht="12.75" x14ac:dyDescent="0.2"/>
    <row r="11034" ht="12.75" x14ac:dyDescent="0.2"/>
    <row r="11035" ht="12.75" x14ac:dyDescent="0.2"/>
    <row r="11036" ht="12.75" x14ac:dyDescent="0.2"/>
    <row r="11037" ht="12.75" x14ac:dyDescent="0.2"/>
    <row r="11038" ht="12.75" x14ac:dyDescent="0.2"/>
    <row r="11039" ht="12.75" x14ac:dyDescent="0.2"/>
    <row r="11040" ht="12.75" x14ac:dyDescent="0.2"/>
    <row r="11041" ht="12.75" x14ac:dyDescent="0.2"/>
    <row r="11042" ht="12.75" x14ac:dyDescent="0.2"/>
    <row r="11043" ht="12.75" x14ac:dyDescent="0.2"/>
    <row r="11044" ht="12.75" x14ac:dyDescent="0.2"/>
    <row r="11045" ht="12.75" x14ac:dyDescent="0.2"/>
    <row r="11046" ht="12.75" x14ac:dyDescent="0.2"/>
    <row r="11047" ht="12.75" x14ac:dyDescent="0.2"/>
    <row r="11048" ht="12.75" x14ac:dyDescent="0.2"/>
    <row r="11049" ht="12.75" x14ac:dyDescent="0.2"/>
    <row r="11050" ht="12.75" x14ac:dyDescent="0.2"/>
    <row r="11051" ht="12.75" x14ac:dyDescent="0.2"/>
    <row r="11052" ht="12.75" x14ac:dyDescent="0.2"/>
    <row r="11053" ht="12.75" x14ac:dyDescent="0.2"/>
    <row r="11054" ht="12.75" x14ac:dyDescent="0.2"/>
    <row r="11055" ht="12.75" x14ac:dyDescent="0.2"/>
    <row r="11056" ht="12.75" x14ac:dyDescent="0.2"/>
    <row r="11057" ht="12.75" x14ac:dyDescent="0.2"/>
    <row r="11058" ht="12.75" x14ac:dyDescent="0.2"/>
    <row r="11059" ht="12.75" x14ac:dyDescent="0.2"/>
    <row r="11060" ht="12.75" x14ac:dyDescent="0.2"/>
    <row r="11061" ht="12.75" x14ac:dyDescent="0.2"/>
    <row r="11062" ht="12.75" x14ac:dyDescent="0.2"/>
    <row r="11063" ht="12.75" x14ac:dyDescent="0.2"/>
    <row r="11064" ht="12.75" x14ac:dyDescent="0.2"/>
    <row r="11065" ht="12.75" x14ac:dyDescent="0.2"/>
    <row r="11066" ht="12.75" x14ac:dyDescent="0.2"/>
    <row r="11067" ht="12.75" x14ac:dyDescent="0.2"/>
    <row r="11068" ht="12.75" x14ac:dyDescent="0.2"/>
    <row r="11069" ht="12.75" x14ac:dyDescent="0.2"/>
    <row r="11070" ht="12.75" x14ac:dyDescent="0.2"/>
    <row r="11071" ht="12.75" x14ac:dyDescent="0.2"/>
    <row r="11072" ht="12.75" x14ac:dyDescent="0.2"/>
    <row r="11073" ht="12.75" x14ac:dyDescent="0.2"/>
    <row r="11074" ht="12.75" x14ac:dyDescent="0.2"/>
    <row r="11075" ht="12.75" x14ac:dyDescent="0.2"/>
    <row r="11076" ht="12.75" x14ac:dyDescent="0.2"/>
    <row r="11077" ht="12.75" x14ac:dyDescent="0.2"/>
    <row r="11078" ht="12.75" x14ac:dyDescent="0.2"/>
    <row r="11079" ht="12.75" x14ac:dyDescent="0.2"/>
    <row r="11080" ht="12.75" x14ac:dyDescent="0.2"/>
    <row r="11081" ht="12.75" x14ac:dyDescent="0.2"/>
    <row r="11082" ht="12.75" x14ac:dyDescent="0.2"/>
    <row r="11083" ht="12.75" x14ac:dyDescent="0.2"/>
    <row r="11084" ht="12.75" x14ac:dyDescent="0.2"/>
    <row r="11085" ht="12.75" x14ac:dyDescent="0.2"/>
    <row r="11086" ht="12.75" x14ac:dyDescent="0.2"/>
    <row r="11087" ht="12.75" x14ac:dyDescent="0.2"/>
    <row r="11088" ht="12.75" x14ac:dyDescent="0.2"/>
    <row r="11089" ht="12.75" x14ac:dyDescent="0.2"/>
    <row r="11090" ht="12.75" x14ac:dyDescent="0.2"/>
    <row r="11091" ht="12.75" x14ac:dyDescent="0.2"/>
    <row r="11092" ht="12.75" x14ac:dyDescent="0.2"/>
    <row r="11093" ht="12.75" x14ac:dyDescent="0.2"/>
    <row r="11094" ht="12.75" x14ac:dyDescent="0.2"/>
    <row r="11095" ht="12.75" x14ac:dyDescent="0.2"/>
    <row r="11096" ht="12.75" x14ac:dyDescent="0.2"/>
    <row r="11097" ht="12.75" x14ac:dyDescent="0.2"/>
    <row r="11098" ht="12.75" x14ac:dyDescent="0.2"/>
    <row r="11099" ht="12.75" x14ac:dyDescent="0.2"/>
    <row r="11100" ht="12.75" x14ac:dyDescent="0.2"/>
    <row r="11101" ht="12.75" x14ac:dyDescent="0.2"/>
    <row r="11102" ht="12.75" x14ac:dyDescent="0.2"/>
    <row r="11103" ht="12.75" x14ac:dyDescent="0.2"/>
    <row r="11104" ht="12.75" x14ac:dyDescent="0.2"/>
    <row r="11105" ht="12.75" x14ac:dyDescent="0.2"/>
    <row r="11106" ht="12.75" x14ac:dyDescent="0.2"/>
    <row r="11107" ht="12.75" x14ac:dyDescent="0.2"/>
    <row r="11108" ht="12.75" x14ac:dyDescent="0.2"/>
    <row r="11109" ht="12.75" x14ac:dyDescent="0.2"/>
    <row r="11110" ht="12.75" x14ac:dyDescent="0.2"/>
    <row r="11111" ht="12.75" x14ac:dyDescent="0.2"/>
    <row r="11112" ht="12.75" x14ac:dyDescent="0.2"/>
    <row r="11113" ht="12.75" x14ac:dyDescent="0.2"/>
    <row r="11114" ht="12.75" x14ac:dyDescent="0.2"/>
    <row r="11115" ht="12.75" x14ac:dyDescent="0.2"/>
    <row r="11116" ht="12.75" x14ac:dyDescent="0.2"/>
    <row r="11117" ht="12.75" x14ac:dyDescent="0.2"/>
    <row r="11118" ht="12.75" x14ac:dyDescent="0.2"/>
    <row r="11119" ht="12.75" x14ac:dyDescent="0.2"/>
    <row r="11120" ht="12.75" x14ac:dyDescent="0.2"/>
    <row r="11121" ht="12.75" x14ac:dyDescent="0.2"/>
    <row r="11122" ht="12.75" x14ac:dyDescent="0.2"/>
    <row r="11123" ht="12.75" x14ac:dyDescent="0.2"/>
    <row r="11124" ht="12.75" x14ac:dyDescent="0.2"/>
    <row r="11125" ht="12.75" x14ac:dyDescent="0.2"/>
    <row r="11126" ht="12.75" x14ac:dyDescent="0.2"/>
    <row r="11127" ht="12.75" x14ac:dyDescent="0.2"/>
    <row r="11128" ht="12.75" x14ac:dyDescent="0.2"/>
    <row r="11129" ht="12.75" x14ac:dyDescent="0.2"/>
    <row r="11130" ht="12.75" x14ac:dyDescent="0.2"/>
    <row r="11131" ht="12.75" x14ac:dyDescent="0.2"/>
    <row r="11132" ht="12.75" x14ac:dyDescent="0.2"/>
    <row r="11133" ht="12.75" x14ac:dyDescent="0.2"/>
    <row r="11134" ht="12.75" x14ac:dyDescent="0.2"/>
    <row r="11135" ht="12.75" x14ac:dyDescent="0.2"/>
    <row r="11136" ht="12.75" x14ac:dyDescent="0.2"/>
    <row r="11137" ht="12.75" x14ac:dyDescent="0.2"/>
    <row r="11138" ht="12.75" x14ac:dyDescent="0.2"/>
    <row r="11139" ht="12.75" x14ac:dyDescent="0.2"/>
    <row r="11140" ht="12.75" x14ac:dyDescent="0.2"/>
    <row r="11141" ht="12.75" x14ac:dyDescent="0.2"/>
    <row r="11142" ht="12.75" x14ac:dyDescent="0.2"/>
    <row r="11143" ht="12.75" x14ac:dyDescent="0.2"/>
    <row r="11144" ht="12.75" x14ac:dyDescent="0.2"/>
    <row r="11145" ht="12.75" x14ac:dyDescent="0.2"/>
    <row r="11146" ht="12.75" x14ac:dyDescent="0.2"/>
    <row r="11147" ht="12.75" x14ac:dyDescent="0.2"/>
    <row r="11148" ht="12.75" x14ac:dyDescent="0.2"/>
    <row r="11149" ht="12.75" x14ac:dyDescent="0.2"/>
    <row r="11150" ht="12.75" x14ac:dyDescent="0.2"/>
    <row r="11151" ht="12.75" x14ac:dyDescent="0.2"/>
    <row r="11152" ht="12.75" x14ac:dyDescent="0.2"/>
    <row r="11153" ht="12.75" x14ac:dyDescent="0.2"/>
    <row r="11154" ht="12.75" x14ac:dyDescent="0.2"/>
    <row r="11155" ht="12.75" x14ac:dyDescent="0.2"/>
    <row r="11156" ht="12.75" x14ac:dyDescent="0.2"/>
    <row r="11157" ht="12.75" x14ac:dyDescent="0.2"/>
    <row r="11158" ht="12.75" x14ac:dyDescent="0.2"/>
    <row r="11159" ht="12.75" x14ac:dyDescent="0.2"/>
    <row r="11160" ht="12.75" x14ac:dyDescent="0.2"/>
    <row r="11161" ht="12.75" x14ac:dyDescent="0.2"/>
    <row r="11162" ht="12.75" x14ac:dyDescent="0.2"/>
    <row r="11163" ht="12.75" x14ac:dyDescent="0.2"/>
    <row r="11164" ht="12.75" x14ac:dyDescent="0.2"/>
    <row r="11165" ht="12.75" x14ac:dyDescent="0.2"/>
    <row r="11166" ht="12.75" x14ac:dyDescent="0.2"/>
    <row r="11167" ht="12.75" x14ac:dyDescent="0.2"/>
    <row r="11168" ht="12.75" x14ac:dyDescent="0.2"/>
    <row r="11169" ht="12.75" x14ac:dyDescent="0.2"/>
    <row r="11170" ht="12.75" x14ac:dyDescent="0.2"/>
    <row r="11171" ht="12.75" x14ac:dyDescent="0.2"/>
    <row r="11172" ht="12.75" x14ac:dyDescent="0.2"/>
    <row r="11173" ht="12.75" x14ac:dyDescent="0.2"/>
    <row r="11174" ht="12.75" x14ac:dyDescent="0.2"/>
    <row r="11175" ht="12.75" x14ac:dyDescent="0.2"/>
    <row r="11176" ht="12.75" x14ac:dyDescent="0.2"/>
    <row r="11177" ht="12.75" x14ac:dyDescent="0.2"/>
    <row r="11178" ht="12.75" x14ac:dyDescent="0.2"/>
    <row r="11179" ht="12.75" x14ac:dyDescent="0.2"/>
    <row r="11180" ht="12.75" x14ac:dyDescent="0.2"/>
    <row r="11181" ht="12.75" x14ac:dyDescent="0.2"/>
    <row r="11182" ht="12.75" x14ac:dyDescent="0.2"/>
    <row r="11183" ht="12.75" x14ac:dyDescent="0.2"/>
    <row r="11184" ht="12.75" x14ac:dyDescent="0.2"/>
    <row r="11185" ht="12.75" x14ac:dyDescent="0.2"/>
    <row r="11186" ht="12.75" x14ac:dyDescent="0.2"/>
    <row r="11187" ht="12.75" x14ac:dyDescent="0.2"/>
    <row r="11188" ht="12.75" x14ac:dyDescent="0.2"/>
    <row r="11189" ht="12.75" x14ac:dyDescent="0.2"/>
    <row r="11190" ht="12.75" x14ac:dyDescent="0.2"/>
    <row r="11191" ht="12.75" x14ac:dyDescent="0.2"/>
    <row r="11192" ht="12.75" x14ac:dyDescent="0.2"/>
    <row r="11193" ht="12.75" x14ac:dyDescent="0.2"/>
    <row r="11194" ht="12.75" x14ac:dyDescent="0.2"/>
    <row r="11195" ht="12.75" x14ac:dyDescent="0.2"/>
    <row r="11196" ht="12.75" x14ac:dyDescent="0.2"/>
    <row r="11197" ht="12.75" x14ac:dyDescent="0.2"/>
    <row r="11198" ht="12.75" x14ac:dyDescent="0.2"/>
    <row r="11199" ht="12.75" x14ac:dyDescent="0.2"/>
    <row r="11200" ht="12.75" x14ac:dyDescent="0.2"/>
    <row r="11201" ht="12.75" x14ac:dyDescent="0.2"/>
    <row r="11202" ht="12.75" x14ac:dyDescent="0.2"/>
    <row r="11203" ht="12.75" x14ac:dyDescent="0.2"/>
    <row r="11204" ht="12.75" x14ac:dyDescent="0.2"/>
    <row r="11205" ht="12.75" x14ac:dyDescent="0.2"/>
    <row r="11206" ht="12.75" x14ac:dyDescent="0.2"/>
    <row r="11207" ht="12.75" x14ac:dyDescent="0.2"/>
    <row r="11208" ht="12.75" x14ac:dyDescent="0.2"/>
    <row r="11209" ht="12.75" x14ac:dyDescent="0.2"/>
    <row r="11210" ht="12.75" x14ac:dyDescent="0.2"/>
    <row r="11211" ht="12.75" x14ac:dyDescent="0.2"/>
    <row r="11212" ht="12.75" x14ac:dyDescent="0.2"/>
    <row r="11213" ht="12.75" x14ac:dyDescent="0.2"/>
    <row r="11214" ht="12.75" x14ac:dyDescent="0.2"/>
    <row r="11215" ht="12.75" x14ac:dyDescent="0.2"/>
    <row r="11216" ht="12.75" x14ac:dyDescent="0.2"/>
    <row r="11217" ht="12.75" x14ac:dyDescent="0.2"/>
    <row r="11218" ht="12.75" x14ac:dyDescent="0.2"/>
    <row r="11219" ht="12.75" x14ac:dyDescent="0.2"/>
    <row r="11220" ht="12.75" x14ac:dyDescent="0.2"/>
    <row r="11221" ht="12.75" x14ac:dyDescent="0.2"/>
    <row r="11222" ht="12.75" x14ac:dyDescent="0.2"/>
    <row r="11223" ht="12.75" x14ac:dyDescent="0.2"/>
    <row r="11224" ht="12.75" x14ac:dyDescent="0.2"/>
    <row r="11225" ht="12.75" x14ac:dyDescent="0.2"/>
    <row r="11226" ht="12.75" x14ac:dyDescent="0.2"/>
    <row r="11227" ht="12.75" x14ac:dyDescent="0.2"/>
    <row r="11228" ht="12.75" x14ac:dyDescent="0.2"/>
    <row r="11229" ht="12.75" x14ac:dyDescent="0.2"/>
    <row r="11230" ht="12.75" x14ac:dyDescent="0.2"/>
    <row r="11231" ht="12.75" x14ac:dyDescent="0.2"/>
    <row r="11232" ht="12.75" x14ac:dyDescent="0.2"/>
    <row r="11233" ht="12.75" x14ac:dyDescent="0.2"/>
    <row r="11234" ht="12.75" x14ac:dyDescent="0.2"/>
    <row r="11235" ht="12.75" x14ac:dyDescent="0.2"/>
    <row r="11236" ht="12.75" x14ac:dyDescent="0.2"/>
    <row r="11237" ht="12.75" x14ac:dyDescent="0.2"/>
    <row r="11238" ht="12.75" x14ac:dyDescent="0.2"/>
    <row r="11239" ht="12.75" x14ac:dyDescent="0.2"/>
    <row r="11240" ht="12.75" x14ac:dyDescent="0.2"/>
    <row r="11241" ht="12.75" x14ac:dyDescent="0.2"/>
    <row r="11242" ht="12.75" x14ac:dyDescent="0.2"/>
    <row r="11243" ht="12.75" x14ac:dyDescent="0.2"/>
    <row r="11244" ht="12.75" x14ac:dyDescent="0.2"/>
    <row r="11245" ht="12.75" x14ac:dyDescent="0.2"/>
    <row r="11246" ht="12.75" x14ac:dyDescent="0.2"/>
    <row r="11247" ht="12.75" x14ac:dyDescent="0.2"/>
    <row r="11248" ht="12.75" x14ac:dyDescent="0.2"/>
    <row r="11249" ht="12.75" x14ac:dyDescent="0.2"/>
    <row r="11250" ht="12.75" x14ac:dyDescent="0.2"/>
    <row r="11251" ht="12.75" x14ac:dyDescent="0.2"/>
    <row r="11252" ht="12.75" x14ac:dyDescent="0.2"/>
    <row r="11253" ht="12.75" x14ac:dyDescent="0.2"/>
    <row r="11254" ht="12.75" x14ac:dyDescent="0.2"/>
    <row r="11255" ht="12.75" x14ac:dyDescent="0.2"/>
    <row r="11256" ht="12.75" x14ac:dyDescent="0.2"/>
    <row r="11257" ht="12.75" x14ac:dyDescent="0.2"/>
    <row r="11258" ht="12.75" x14ac:dyDescent="0.2"/>
    <row r="11259" ht="12.75" x14ac:dyDescent="0.2"/>
    <row r="11260" ht="12.75" x14ac:dyDescent="0.2"/>
    <row r="11261" ht="12.75" x14ac:dyDescent="0.2"/>
    <row r="11262" ht="12.75" x14ac:dyDescent="0.2"/>
    <row r="11263" ht="12.75" x14ac:dyDescent="0.2"/>
    <row r="11264" ht="12.75" x14ac:dyDescent="0.2"/>
    <row r="11265" ht="12.75" x14ac:dyDescent="0.2"/>
    <row r="11266" ht="12.75" x14ac:dyDescent="0.2"/>
    <row r="11267" ht="12.75" x14ac:dyDescent="0.2"/>
    <row r="11268" ht="12.75" x14ac:dyDescent="0.2"/>
    <row r="11269" ht="12.75" x14ac:dyDescent="0.2"/>
    <row r="11270" ht="12.75" x14ac:dyDescent="0.2"/>
    <row r="11271" ht="12.75" x14ac:dyDescent="0.2"/>
    <row r="11272" ht="12.75" x14ac:dyDescent="0.2"/>
    <row r="11273" ht="12.75" x14ac:dyDescent="0.2"/>
    <row r="11274" ht="12.75" x14ac:dyDescent="0.2"/>
    <row r="11275" ht="12.75" x14ac:dyDescent="0.2"/>
    <row r="11276" ht="12.75" x14ac:dyDescent="0.2"/>
    <row r="11277" ht="12.75" x14ac:dyDescent="0.2"/>
    <row r="11278" ht="12.75" x14ac:dyDescent="0.2"/>
    <row r="11279" ht="12.75" x14ac:dyDescent="0.2"/>
    <row r="11280" ht="12.75" x14ac:dyDescent="0.2"/>
    <row r="11281" ht="12.75" x14ac:dyDescent="0.2"/>
    <row r="11282" ht="12.75" x14ac:dyDescent="0.2"/>
    <row r="11283" ht="12.75" x14ac:dyDescent="0.2"/>
    <row r="11284" ht="12.75" x14ac:dyDescent="0.2"/>
    <row r="11285" ht="12.75" x14ac:dyDescent="0.2"/>
    <row r="11286" ht="12.75" x14ac:dyDescent="0.2"/>
    <row r="11287" ht="12.75" x14ac:dyDescent="0.2"/>
    <row r="11288" ht="12.75" x14ac:dyDescent="0.2"/>
    <row r="11289" ht="12.75" x14ac:dyDescent="0.2"/>
    <row r="11290" ht="12.75" x14ac:dyDescent="0.2"/>
    <row r="11291" ht="12.75" x14ac:dyDescent="0.2"/>
    <row r="11292" ht="12.75" x14ac:dyDescent="0.2"/>
    <row r="11293" ht="12.75" x14ac:dyDescent="0.2"/>
    <row r="11294" ht="12.75" x14ac:dyDescent="0.2"/>
    <row r="11295" ht="12.75" x14ac:dyDescent="0.2"/>
    <row r="11296" ht="12.75" x14ac:dyDescent="0.2"/>
    <row r="11297" ht="12.75" x14ac:dyDescent="0.2"/>
    <row r="11298" ht="12.75" x14ac:dyDescent="0.2"/>
    <row r="11299" ht="12.75" x14ac:dyDescent="0.2"/>
    <row r="11300" ht="12.75" x14ac:dyDescent="0.2"/>
    <row r="11301" ht="12.75" x14ac:dyDescent="0.2"/>
    <row r="11302" ht="12.75" x14ac:dyDescent="0.2"/>
    <row r="11303" ht="12.75" x14ac:dyDescent="0.2"/>
    <row r="11304" ht="12.75" x14ac:dyDescent="0.2"/>
    <row r="11305" ht="12.75" x14ac:dyDescent="0.2"/>
    <row r="11306" ht="12.75" x14ac:dyDescent="0.2"/>
    <row r="11307" ht="12.75" x14ac:dyDescent="0.2"/>
    <row r="11308" ht="12.75" x14ac:dyDescent="0.2"/>
    <row r="11309" ht="12.75" x14ac:dyDescent="0.2"/>
    <row r="11310" ht="12.75" x14ac:dyDescent="0.2"/>
    <row r="11311" ht="12.75" x14ac:dyDescent="0.2"/>
    <row r="11312" ht="12.75" x14ac:dyDescent="0.2"/>
    <row r="11313" ht="12.75" x14ac:dyDescent="0.2"/>
    <row r="11314" ht="12.75" x14ac:dyDescent="0.2"/>
    <row r="11315" ht="12.75" x14ac:dyDescent="0.2"/>
    <row r="11316" ht="12.75" x14ac:dyDescent="0.2"/>
    <row r="11317" ht="12.75" x14ac:dyDescent="0.2"/>
    <row r="11318" ht="12.75" x14ac:dyDescent="0.2"/>
    <row r="11319" ht="12.75" x14ac:dyDescent="0.2"/>
    <row r="11320" ht="12.75" x14ac:dyDescent="0.2"/>
    <row r="11321" ht="12.75" x14ac:dyDescent="0.2"/>
    <row r="11322" ht="12.75" x14ac:dyDescent="0.2"/>
    <row r="11323" ht="12.75" x14ac:dyDescent="0.2"/>
    <row r="11324" ht="12.75" x14ac:dyDescent="0.2"/>
    <row r="11325" ht="12.75" x14ac:dyDescent="0.2"/>
    <row r="11326" ht="12.75" x14ac:dyDescent="0.2"/>
    <row r="11327" ht="12.75" x14ac:dyDescent="0.2"/>
    <row r="11328" ht="12.75" x14ac:dyDescent="0.2"/>
    <row r="11329" ht="12.75" x14ac:dyDescent="0.2"/>
    <row r="11330" ht="12.75" x14ac:dyDescent="0.2"/>
    <row r="11331" ht="12.75" x14ac:dyDescent="0.2"/>
    <row r="11332" ht="12.75" x14ac:dyDescent="0.2"/>
    <row r="11333" ht="12.75" x14ac:dyDescent="0.2"/>
    <row r="11334" ht="12.75" x14ac:dyDescent="0.2"/>
    <row r="11335" ht="12.75" x14ac:dyDescent="0.2"/>
    <row r="11336" ht="12.75" x14ac:dyDescent="0.2"/>
    <row r="11337" ht="12.75" x14ac:dyDescent="0.2"/>
    <row r="11338" ht="12.75" x14ac:dyDescent="0.2"/>
    <row r="11339" ht="12.75" x14ac:dyDescent="0.2"/>
    <row r="11340" ht="12.75" x14ac:dyDescent="0.2"/>
    <row r="11341" ht="12.75" x14ac:dyDescent="0.2"/>
    <row r="11342" ht="12.75" x14ac:dyDescent="0.2"/>
    <row r="11343" ht="12.75" x14ac:dyDescent="0.2"/>
    <row r="11344" ht="12.75" x14ac:dyDescent="0.2"/>
    <row r="11345" ht="12.75" x14ac:dyDescent="0.2"/>
    <row r="11346" ht="12.75" x14ac:dyDescent="0.2"/>
    <row r="11347" ht="12.75" x14ac:dyDescent="0.2"/>
    <row r="11348" ht="12.75" x14ac:dyDescent="0.2"/>
    <row r="11349" ht="12.75" x14ac:dyDescent="0.2"/>
    <row r="11350" ht="12.75" x14ac:dyDescent="0.2"/>
    <row r="11351" ht="12.75" x14ac:dyDescent="0.2"/>
    <row r="11352" ht="12.75" x14ac:dyDescent="0.2"/>
    <row r="11353" ht="12.75" x14ac:dyDescent="0.2"/>
    <row r="11354" ht="12.75" x14ac:dyDescent="0.2"/>
    <row r="11355" ht="12.75" x14ac:dyDescent="0.2"/>
    <row r="11356" ht="12.75" x14ac:dyDescent="0.2"/>
    <row r="11357" ht="12.75" x14ac:dyDescent="0.2"/>
    <row r="11358" ht="12.75" x14ac:dyDescent="0.2"/>
    <row r="11359" ht="12.75" x14ac:dyDescent="0.2"/>
    <row r="11360" ht="12.75" x14ac:dyDescent="0.2"/>
    <row r="11361" ht="12.75" x14ac:dyDescent="0.2"/>
    <row r="11362" ht="12.75" x14ac:dyDescent="0.2"/>
    <row r="11363" ht="12.75" x14ac:dyDescent="0.2"/>
    <row r="11364" ht="12.75" x14ac:dyDescent="0.2"/>
    <row r="11365" ht="12.75" x14ac:dyDescent="0.2"/>
    <row r="11366" ht="12.75" x14ac:dyDescent="0.2"/>
    <row r="11367" ht="12.75" x14ac:dyDescent="0.2"/>
    <row r="11368" ht="12.75" x14ac:dyDescent="0.2"/>
    <row r="11369" ht="12.75" x14ac:dyDescent="0.2"/>
    <row r="11370" ht="12.75" x14ac:dyDescent="0.2"/>
    <row r="11371" ht="12.75" x14ac:dyDescent="0.2"/>
    <row r="11372" ht="12.75" x14ac:dyDescent="0.2"/>
    <row r="11373" ht="12.75" x14ac:dyDescent="0.2"/>
    <row r="11374" ht="12.75" x14ac:dyDescent="0.2"/>
    <row r="11375" ht="12.75" x14ac:dyDescent="0.2"/>
    <row r="11376" ht="12.75" x14ac:dyDescent="0.2"/>
    <row r="11377" ht="12.75" x14ac:dyDescent="0.2"/>
    <row r="11378" ht="12.75" x14ac:dyDescent="0.2"/>
    <row r="11379" ht="12.75" x14ac:dyDescent="0.2"/>
    <row r="11380" ht="12.75" x14ac:dyDescent="0.2"/>
    <row r="11381" ht="12.75" x14ac:dyDescent="0.2"/>
    <row r="11382" ht="12.75" x14ac:dyDescent="0.2"/>
    <row r="11383" ht="12.75" x14ac:dyDescent="0.2"/>
    <row r="11384" ht="12.75" x14ac:dyDescent="0.2"/>
    <row r="11385" ht="12.75" x14ac:dyDescent="0.2"/>
    <row r="11386" ht="12.75" x14ac:dyDescent="0.2"/>
    <row r="11387" ht="12.75" x14ac:dyDescent="0.2"/>
    <row r="11388" ht="12.75" x14ac:dyDescent="0.2"/>
    <row r="11389" ht="12.75" x14ac:dyDescent="0.2"/>
    <row r="11390" ht="12.75" x14ac:dyDescent="0.2"/>
    <row r="11391" ht="12.75" x14ac:dyDescent="0.2"/>
    <row r="11392" ht="12.75" x14ac:dyDescent="0.2"/>
    <row r="11393" ht="12.75" x14ac:dyDescent="0.2"/>
    <row r="11394" ht="12.75" x14ac:dyDescent="0.2"/>
    <row r="11395" ht="12.75" x14ac:dyDescent="0.2"/>
    <row r="11396" ht="12.75" x14ac:dyDescent="0.2"/>
    <row r="11397" ht="12.75" x14ac:dyDescent="0.2"/>
    <row r="11398" ht="12.75" x14ac:dyDescent="0.2"/>
    <row r="11399" ht="12.75" x14ac:dyDescent="0.2"/>
    <row r="11400" ht="12.75" x14ac:dyDescent="0.2"/>
    <row r="11401" ht="12.75" x14ac:dyDescent="0.2"/>
    <row r="11402" ht="12.75" x14ac:dyDescent="0.2"/>
    <row r="11403" ht="12.75" x14ac:dyDescent="0.2"/>
    <row r="11404" ht="12.75" x14ac:dyDescent="0.2"/>
    <row r="11405" ht="12.75" x14ac:dyDescent="0.2"/>
    <row r="11406" ht="12.75" x14ac:dyDescent="0.2"/>
    <row r="11407" ht="12.75" x14ac:dyDescent="0.2"/>
    <row r="11408" ht="12.75" x14ac:dyDescent="0.2"/>
    <row r="11409" ht="12.75" x14ac:dyDescent="0.2"/>
    <row r="11410" ht="12.75" x14ac:dyDescent="0.2"/>
    <row r="11411" ht="12.75" x14ac:dyDescent="0.2"/>
    <row r="11412" ht="12.75" x14ac:dyDescent="0.2"/>
    <row r="11413" ht="12.75" x14ac:dyDescent="0.2"/>
    <row r="11414" ht="12.75" x14ac:dyDescent="0.2"/>
    <row r="11415" ht="12.75" x14ac:dyDescent="0.2"/>
    <row r="11416" ht="12.75" x14ac:dyDescent="0.2"/>
    <row r="11417" ht="12.75" x14ac:dyDescent="0.2"/>
    <row r="11418" ht="12.75" x14ac:dyDescent="0.2"/>
    <row r="11419" ht="12.75" x14ac:dyDescent="0.2"/>
    <row r="11420" ht="12.75" x14ac:dyDescent="0.2"/>
    <row r="11421" ht="12.75" x14ac:dyDescent="0.2"/>
    <row r="11422" ht="12.75" x14ac:dyDescent="0.2"/>
    <row r="11423" ht="12.75" x14ac:dyDescent="0.2"/>
    <row r="11424" ht="12.75" x14ac:dyDescent="0.2"/>
    <row r="11425" ht="12.75" x14ac:dyDescent="0.2"/>
    <row r="11426" ht="12.75" x14ac:dyDescent="0.2"/>
    <row r="11427" ht="12.75" x14ac:dyDescent="0.2"/>
    <row r="11428" ht="12.75" x14ac:dyDescent="0.2"/>
    <row r="11429" ht="12.75" x14ac:dyDescent="0.2"/>
    <row r="11430" ht="12.75" x14ac:dyDescent="0.2"/>
    <row r="11431" ht="12.75" x14ac:dyDescent="0.2"/>
    <row r="11432" ht="12.75" x14ac:dyDescent="0.2"/>
    <row r="11433" ht="12.75" x14ac:dyDescent="0.2"/>
    <row r="11434" ht="12.75" x14ac:dyDescent="0.2"/>
    <row r="11435" ht="12.75" x14ac:dyDescent="0.2"/>
    <row r="11436" ht="12.75" x14ac:dyDescent="0.2"/>
    <row r="11437" ht="12.75" x14ac:dyDescent="0.2"/>
    <row r="11438" ht="12.75" x14ac:dyDescent="0.2"/>
    <row r="11439" ht="12.75" x14ac:dyDescent="0.2"/>
    <row r="11440" ht="12.75" x14ac:dyDescent="0.2"/>
    <row r="11441" ht="12.75" x14ac:dyDescent="0.2"/>
    <row r="11442" ht="12.75" x14ac:dyDescent="0.2"/>
    <row r="11443" ht="12.75" x14ac:dyDescent="0.2"/>
    <row r="11444" ht="12.75" x14ac:dyDescent="0.2"/>
    <row r="11445" ht="12.75" x14ac:dyDescent="0.2"/>
    <row r="11446" ht="12.75" x14ac:dyDescent="0.2"/>
    <row r="11447" ht="12.75" x14ac:dyDescent="0.2"/>
    <row r="11448" ht="12.75" x14ac:dyDescent="0.2"/>
    <row r="11449" ht="12.75" x14ac:dyDescent="0.2"/>
    <row r="11450" ht="12.75" x14ac:dyDescent="0.2"/>
    <row r="11451" ht="12.75" x14ac:dyDescent="0.2"/>
    <row r="11452" ht="12.75" x14ac:dyDescent="0.2"/>
    <row r="11453" ht="12.75" x14ac:dyDescent="0.2"/>
    <row r="11454" ht="12.75" x14ac:dyDescent="0.2"/>
    <row r="11455" ht="12.75" x14ac:dyDescent="0.2"/>
    <row r="11456" ht="12.75" x14ac:dyDescent="0.2"/>
    <row r="11457" ht="12.75" x14ac:dyDescent="0.2"/>
    <row r="11458" ht="12.75" x14ac:dyDescent="0.2"/>
    <row r="11459" ht="12.75" x14ac:dyDescent="0.2"/>
    <row r="11460" ht="12.75" x14ac:dyDescent="0.2"/>
    <row r="11461" ht="12.75" x14ac:dyDescent="0.2"/>
    <row r="11462" ht="12.75" x14ac:dyDescent="0.2"/>
    <row r="11463" ht="12.75" x14ac:dyDescent="0.2"/>
    <row r="11464" ht="12.75" x14ac:dyDescent="0.2"/>
    <row r="11465" ht="12.75" x14ac:dyDescent="0.2"/>
    <row r="11466" ht="12.75" x14ac:dyDescent="0.2"/>
    <row r="11467" ht="12.75" x14ac:dyDescent="0.2"/>
    <row r="11468" ht="12.75" x14ac:dyDescent="0.2"/>
    <row r="11469" ht="12.75" x14ac:dyDescent="0.2"/>
    <row r="11470" ht="12.75" x14ac:dyDescent="0.2"/>
    <row r="11471" ht="12.75" x14ac:dyDescent="0.2"/>
    <row r="11472" ht="12.75" x14ac:dyDescent="0.2"/>
    <row r="11473" ht="12.75" x14ac:dyDescent="0.2"/>
    <row r="11474" ht="12.75" x14ac:dyDescent="0.2"/>
    <row r="11475" ht="12.75" x14ac:dyDescent="0.2"/>
    <row r="11476" ht="12.75" x14ac:dyDescent="0.2"/>
    <row r="11477" ht="12.75" x14ac:dyDescent="0.2"/>
    <row r="11478" ht="12.75" x14ac:dyDescent="0.2"/>
    <row r="11479" ht="12.75" x14ac:dyDescent="0.2"/>
    <row r="11480" ht="12.75" x14ac:dyDescent="0.2"/>
    <row r="11481" ht="12.75" x14ac:dyDescent="0.2"/>
    <row r="11482" ht="12.75" x14ac:dyDescent="0.2"/>
    <row r="11483" ht="12.75" x14ac:dyDescent="0.2"/>
    <row r="11484" ht="12.75" x14ac:dyDescent="0.2"/>
    <row r="11485" ht="12.75" x14ac:dyDescent="0.2"/>
    <row r="11486" ht="12.75" x14ac:dyDescent="0.2"/>
    <row r="11487" ht="12.75" x14ac:dyDescent="0.2"/>
    <row r="11488" ht="12.75" x14ac:dyDescent="0.2"/>
    <row r="11489" ht="12.75" x14ac:dyDescent="0.2"/>
    <row r="11490" ht="12.75" x14ac:dyDescent="0.2"/>
    <row r="11491" ht="12.75" x14ac:dyDescent="0.2"/>
    <row r="11492" ht="12.75" x14ac:dyDescent="0.2"/>
    <row r="11493" ht="12.75" x14ac:dyDescent="0.2"/>
    <row r="11494" ht="12.75" x14ac:dyDescent="0.2"/>
    <row r="11495" ht="12.75" x14ac:dyDescent="0.2"/>
    <row r="11496" ht="12.75" x14ac:dyDescent="0.2"/>
    <row r="11497" ht="12.75" x14ac:dyDescent="0.2"/>
    <row r="11498" ht="12.75" x14ac:dyDescent="0.2"/>
    <row r="11499" ht="12.75" x14ac:dyDescent="0.2"/>
    <row r="11500" ht="12.75" x14ac:dyDescent="0.2"/>
    <row r="11501" ht="12.75" x14ac:dyDescent="0.2"/>
    <row r="11502" ht="12.75" x14ac:dyDescent="0.2"/>
    <row r="11503" ht="12.75" x14ac:dyDescent="0.2"/>
    <row r="11504" ht="12.75" x14ac:dyDescent="0.2"/>
    <row r="11505" ht="12.75" x14ac:dyDescent="0.2"/>
    <row r="11506" ht="12.75" x14ac:dyDescent="0.2"/>
    <row r="11507" ht="12.75" x14ac:dyDescent="0.2"/>
    <row r="11508" ht="12.75" x14ac:dyDescent="0.2"/>
    <row r="11509" ht="12.75" x14ac:dyDescent="0.2"/>
    <row r="11510" ht="12.75" x14ac:dyDescent="0.2"/>
    <row r="11511" ht="12.75" x14ac:dyDescent="0.2"/>
    <row r="11512" ht="12.75" x14ac:dyDescent="0.2"/>
    <row r="11513" ht="12.75" x14ac:dyDescent="0.2"/>
    <row r="11514" ht="12.75" x14ac:dyDescent="0.2"/>
    <row r="11515" ht="12.75" x14ac:dyDescent="0.2"/>
    <row r="11516" ht="12.75" x14ac:dyDescent="0.2"/>
    <row r="11517" ht="12.75" x14ac:dyDescent="0.2"/>
    <row r="11518" ht="12.75" x14ac:dyDescent="0.2"/>
    <row r="11519" ht="12.75" x14ac:dyDescent="0.2"/>
    <row r="11520" ht="12.75" x14ac:dyDescent="0.2"/>
    <row r="11521" ht="12.75" x14ac:dyDescent="0.2"/>
    <row r="11522" ht="12.75" x14ac:dyDescent="0.2"/>
    <row r="11523" ht="12.75" x14ac:dyDescent="0.2"/>
    <row r="11524" ht="12.75" x14ac:dyDescent="0.2"/>
    <row r="11525" ht="12.75" x14ac:dyDescent="0.2"/>
    <row r="11526" ht="12.75" x14ac:dyDescent="0.2"/>
    <row r="11527" ht="12.75" x14ac:dyDescent="0.2"/>
    <row r="11528" ht="12.75" x14ac:dyDescent="0.2"/>
    <row r="11529" ht="12.75" x14ac:dyDescent="0.2"/>
    <row r="11530" ht="12.75" x14ac:dyDescent="0.2"/>
    <row r="11531" ht="12.75" x14ac:dyDescent="0.2"/>
    <row r="11532" ht="12.75" x14ac:dyDescent="0.2"/>
    <row r="11533" ht="12.75" x14ac:dyDescent="0.2"/>
    <row r="11534" ht="12.75" x14ac:dyDescent="0.2"/>
    <row r="11535" ht="12.75" x14ac:dyDescent="0.2"/>
    <row r="11536" ht="12.75" x14ac:dyDescent="0.2"/>
    <row r="11537" ht="12.75" x14ac:dyDescent="0.2"/>
    <row r="11538" ht="12.75" x14ac:dyDescent="0.2"/>
    <row r="11539" ht="12.75" x14ac:dyDescent="0.2"/>
    <row r="11540" ht="12.75" x14ac:dyDescent="0.2"/>
    <row r="11541" ht="12.75" x14ac:dyDescent="0.2"/>
    <row r="11542" ht="12.75" x14ac:dyDescent="0.2"/>
    <row r="11543" ht="12.75" x14ac:dyDescent="0.2"/>
    <row r="11544" ht="12.75" x14ac:dyDescent="0.2"/>
    <row r="11545" ht="12.75" x14ac:dyDescent="0.2"/>
    <row r="11546" ht="12.75" x14ac:dyDescent="0.2"/>
    <row r="11547" ht="12.75" x14ac:dyDescent="0.2"/>
    <row r="11548" ht="12.75" x14ac:dyDescent="0.2"/>
    <row r="11549" ht="12.75" x14ac:dyDescent="0.2"/>
    <row r="11550" ht="12.75" x14ac:dyDescent="0.2"/>
    <row r="11551" ht="12.75" x14ac:dyDescent="0.2"/>
    <row r="11552" ht="12.75" x14ac:dyDescent="0.2"/>
    <row r="11553" ht="12.75" x14ac:dyDescent="0.2"/>
    <row r="11554" ht="12.75" x14ac:dyDescent="0.2"/>
    <row r="11555" ht="12.75" x14ac:dyDescent="0.2"/>
    <row r="11556" ht="12.75" x14ac:dyDescent="0.2"/>
    <row r="11557" ht="12.75" x14ac:dyDescent="0.2"/>
    <row r="11558" ht="12.75" x14ac:dyDescent="0.2"/>
    <row r="11559" ht="12.75" x14ac:dyDescent="0.2"/>
    <row r="11560" ht="12.75" x14ac:dyDescent="0.2"/>
    <row r="11561" ht="12.75" x14ac:dyDescent="0.2"/>
    <row r="11562" ht="12.75" x14ac:dyDescent="0.2"/>
    <row r="11563" ht="12.75" x14ac:dyDescent="0.2"/>
    <row r="11564" ht="12.75" x14ac:dyDescent="0.2"/>
    <row r="11565" ht="12.75" x14ac:dyDescent="0.2"/>
    <row r="11566" ht="12.75" x14ac:dyDescent="0.2"/>
    <row r="11567" ht="12.75" x14ac:dyDescent="0.2"/>
    <row r="11568" ht="12.75" x14ac:dyDescent="0.2"/>
    <row r="11569" ht="12.75" x14ac:dyDescent="0.2"/>
    <row r="11570" ht="12.75" x14ac:dyDescent="0.2"/>
    <row r="11571" ht="12.75" x14ac:dyDescent="0.2"/>
    <row r="11572" ht="12.75" x14ac:dyDescent="0.2"/>
    <row r="11573" ht="12.75" x14ac:dyDescent="0.2"/>
    <row r="11574" ht="12.75" x14ac:dyDescent="0.2"/>
    <row r="11575" ht="12.75" x14ac:dyDescent="0.2"/>
    <row r="11576" ht="12.75" x14ac:dyDescent="0.2"/>
    <row r="11577" ht="12.75" x14ac:dyDescent="0.2"/>
    <row r="11578" ht="12.75" x14ac:dyDescent="0.2"/>
    <row r="11579" ht="12.75" x14ac:dyDescent="0.2"/>
    <row r="11580" ht="12.75" x14ac:dyDescent="0.2"/>
    <row r="11581" ht="12.75" x14ac:dyDescent="0.2"/>
    <row r="11582" ht="12.75" x14ac:dyDescent="0.2"/>
    <row r="11583" ht="12.75" x14ac:dyDescent="0.2"/>
    <row r="11584" ht="12.75" x14ac:dyDescent="0.2"/>
    <row r="11585" ht="12.75" x14ac:dyDescent="0.2"/>
    <row r="11586" ht="12.75" x14ac:dyDescent="0.2"/>
    <row r="11587" ht="12.75" x14ac:dyDescent="0.2"/>
    <row r="11588" ht="12.75" x14ac:dyDescent="0.2"/>
    <row r="11589" ht="12.75" x14ac:dyDescent="0.2"/>
    <row r="11590" ht="12.75" x14ac:dyDescent="0.2"/>
    <row r="11591" ht="12.75" x14ac:dyDescent="0.2"/>
    <row r="11592" ht="12.75" x14ac:dyDescent="0.2"/>
    <row r="11593" ht="12.75" x14ac:dyDescent="0.2"/>
    <row r="11594" ht="12.75" x14ac:dyDescent="0.2"/>
    <row r="11595" ht="12.75" x14ac:dyDescent="0.2"/>
    <row r="11596" ht="12.75" x14ac:dyDescent="0.2"/>
    <row r="11597" ht="12.75" x14ac:dyDescent="0.2"/>
    <row r="11598" ht="12.75" x14ac:dyDescent="0.2"/>
    <row r="11599" ht="12.75" x14ac:dyDescent="0.2"/>
    <row r="11600" ht="12.75" x14ac:dyDescent="0.2"/>
    <row r="11601" ht="12.75" x14ac:dyDescent="0.2"/>
    <row r="11602" ht="12.75" x14ac:dyDescent="0.2"/>
    <row r="11603" ht="12.75" x14ac:dyDescent="0.2"/>
    <row r="11604" ht="12.75" x14ac:dyDescent="0.2"/>
    <row r="11605" ht="12.75" x14ac:dyDescent="0.2"/>
    <row r="11606" ht="12.75" x14ac:dyDescent="0.2"/>
    <row r="11607" ht="12.75" x14ac:dyDescent="0.2"/>
    <row r="11608" ht="12.75" x14ac:dyDescent="0.2"/>
    <row r="11609" ht="12.75" x14ac:dyDescent="0.2"/>
    <row r="11610" ht="12.75" x14ac:dyDescent="0.2"/>
    <row r="11611" ht="12.75" x14ac:dyDescent="0.2"/>
    <row r="11612" ht="12.75" x14ac:dyDescent="0.2"/>
    <row r="11613" ht="12.75" x14ac:dyDescent="0.2"/>
    <row r="11614" ht="12.75" x14ac:dyDescent="0.2"/>
    <row r="11615" ht="12.75" x14ac:dyDescent="0.2"/>
    <row r="11616" ht="12.75" x14ac:dyDescent="0.2"/>
    <row r="11617" ht="12.75" x14ac:dyDescent="0.2"/>
    <row r="11618" ht="12.75" x14ac:dyDescent="0.2"/>
    <row r="11619" ht="12.75" x14ac:dyDescent="0.2"/>
    <row r="11620" ht="12.75" x14ac:dyDescent="0.2"/>
    <row r="11621" ht="12.75" x14ac:dyDescent="0.2"/>
    <row r="11622" ht="12.75" x14ac:dyDescent="0.2"/>
    <row r="11623" ht="12.75" x14ac:dyDescent="0.2"/>
    <row r="11624" ht="12.75" x14ac:dyDescent="0.2"/>
    <row r="11625" ht="12.75" x14ac:dyDescent="0.2"/>
    <row r="11626" ht="12.75" x14ac:dyDescent="0.2"/>
    <row r="11627" ht="12.75" x14ac:dyDescent="0.2"/>
    <row r="11628" ht="12.75" x14ac:dyDescent="0.2"/>
    <row r="11629" ht="12.75" x14ac:dyDescent="0.2"/>
    <row r="11630" ht="12.75" x14ac:dyDescent="0.2"/>
    <row r="11631" ht="12.75" x14ac:dyDescent="0.2"/>
    <row r="11632" ht="12.75" x14ac:dyDescent="0.2"/>
    <row r="11633" ht="12.75" x14ac:dyDescent="0.2"/>
    <row r="11634" ht="12.75" x14ac:dyDescent="0.2"/>
    <row r="11635" ht="12.75" x14ac:dyDescent="0.2"/>
    <row r="11636" ht="12.75" x14ac:dyDescent="0.2"/>
    <row r="11637" ht="12.75" x14ac:dyDescent="0.2"/>
    <row r="11638" ht="12.75" x14ac:dyDescent="0.2"/>
    <row r="11639" ht="12.75" x14ac:dyDescent="0.2"/>
    <row r="11640" ht="12.75" x14ac:dyDescent="0.2"/>
    <row r="11641" ht="12.75" x14ac:dyDescent="0.2"/>
    <row r="11642" ht="12.75" x14ac:dyDescent="0.2"/>
    <row r="11643" ht="12.75" x14ac:dyDescent="0.2"/>
    <row r="11644" ht="12.75" x14ac:dyDescent="0.2"/>
    <row r="11645" ht="12.75" x14ac:dyDescent="0.2"/>
    <row r="11646" ht="12.75" x14ac:dyDescent="0.2"/>
    <row r="11647" ht="12.75" x14ac:dyDescent="0.2"/>
    <row r="11648" ht="12.75" x14ac:dyDescent="0.2"/>
    <row r="11649" ht="12.75" x14ac:dyDescent="0.2"/>
    <row r="11650" ht="12.75" x14ac:dyDescent="0.2"/>
    <row r="11651" ht="12.75" x14ac:dyDescent="0.2"/>
    <row r="11652" ht="12.75" x14ac:dyDescent="0.2"/>
    <row r="11653" ht="12.75" x14ac:dyDescent="0.2"/>
    <row r="11654" ht="12.75" x14ac:dyDescent="0.2"/>
    <row r="11655" ht="12.75" x14ac:dyDescent="0.2"/>
    <row r="11656" ht="12.75" x14ac:dyDescent="0.2"/>
    <row r="11657" ht="12.75" x14ac:dyDescent="0.2"/>
    <row r="11658" ht="12.75" x14ac:dyDescent="0.2"/>
    <row r="11659" ht="12.75" x14ac:dyDescent="0.2"/>
    <row r="11660" ht="12.75" x14ac:dyDescent="0.2"/>
    <row r="11661" ht="12.75" x14ac:dyDescent="0.2"/>
    <row r="11662" ht="12.75" x14ac:dyDescent="0.2"/>
    <row r="11663" ht="12.75" x14ac:dyDescent="0.2"/>
    <row r="11664" ht="12.75" x14ac:dyDescent="0.2"/>
    <row r="11665" ht="12.75" x14ac:dyDescent="0.2"/>
    <row r="11666" ht="12.75" x14ac:dyDescent="0.2"/>
    <row r="11667" ht="12.75" x14ac:dyDescent="0.2"/>
    <row r="11668" ht="12.75" x14ac:dyDescent="0.2"/>
    <row r="11669" ht="12.75" x14ac:dyDescent="0.2"/>
    <row r="11670" ht="12.75" x14ac:dyDescent="0.2"/>
    <row r="11671" ht="12.75" x14ac:dyDescent="0.2"/>
    <row r="11672" ht="12.75" x14ac:dyDescent="0.2"/>
    <row r="11673" ht="12.75" x14ac:dyDescent="0.2"/>
    <row r="11674" ht="12.75" x14ac:dyDescent="0.2"/>
    <row r="11675" ht="12.75" x14ac:dyDescent="0.2"/>
    <row r="11676" ht="12.75" x14ac:dyDescent="0.2"/>
    <row r="11677" ht="12.75" x14ac:dyDescent="0.2"/>
    <row r="11678" ht="12.75" x14ac:dyDescent="0.2"/>
    <row r="11679" ht="12.75" x14ac:dyDescent="0.2"/>
    <row r="11680" ht="12.75" x14ac:dyDescent="0.2"/>
    <row r="11681" ht="12.75" x14ac:dyDescent="0.2"/>
    <row r="11682" ht="12.75" x14ac:dyDescent="0.2"/>
    <row r="11683" ht="12.75" x14ac:dyDescent="0.2"/>
    <row r="11684" ht="12.75" x14ac:dyDescent="0.2"/>
    <row r="11685" ht="12.75" x14ac:dyDescent="0.2"/>
    <row r="11686" ht="12.75" x14ac:dyDescent="0.2"/>
    <row r="11687" ht="12.75" x14ac:dyDescent="0.2"/>
    <row r="11688" ht="12.75" x14ac:dyDescent="0.2"/>
    <row r="11689" ht="12.75" x14ac:dyDescent="0.2"/>
    <row r="11690" ht="12.75" x14ac:dyDescent="0.2"/>
    <row r="11691" ht="12.75" x14ac:dyDescent="0.2"/>
    <row r="11692" ht="12.75" x14ac:dyDescent="0.2"/>
    <row r="11693" ht="12.75" x14ac:dyDescent="0.2"/>
    <row r="11694" ht="12.75" x14ac:dyDescent="0.2"/>
    <row r="11695" ht="12.75" x14ac:dyDescent="0.2"/>
    <row r="11696" ht="12.75" x14ac:dyDescent="0.2"/>
    <row r="11697" ht="12.75" x14ac:dyDescent="0.2"/>
    <row r="11698" ht="12.75" x14ac:dyDescent="0.2"/>
    <row r="11699" ht="12.75" x14ac:dyDescent="0.2"/>
    <row r="11700" ht="12.75" x14ac:dyDescent="0.2"/>
    <row r="11701" ht="12.75" x14ac:dyDescent="0.2"/>
    <row r="11702" ht="12.75" x14ac:dyDescent="0.2"/>
    <row r="11703" ht="12.75" x14ac:dyDescent="0.2"/>
    <row r="11704" ht="12.75" x14ac:dyDescent="0.2"/>
    <row r="11705" ht="12.75" x14ac:dyDescent="0.2"/>
    <row r="11706" ht="12.75" x14ac:dyDescent="0.2"/>
    <row r="11707" ht="12.75" x14ac:dyDescent="0.2"/>
    <row r="11708" ht="12.75" x14ac:dyDescent="0.2"/>
    <row r="11709" ht="12.75" x14ac:dyDescent="0.2"/>
    <row r="11710" ht="12.75" x14ac:dyDescent="0.2"/>
    <row r="11711" ht="12.75" x14ac:dyDescent="0.2"/>
    <row r="11712" ht="12.75" x14ac:dyDescent="0.2"/>
    <row r="11713" ht="12.75" x14ac:dyDescent="0.2"/>
    <row r="11714" ht="12.75" x14ac:dyDescent="0.2"/>
    <row r="11715" ht="12.75" x14ac:dyDescent="0.2"/>
    <row r="11716" ht="12.75" x14ac:dyDescent="0.2"/>
    <row r="11717" ht="12.75" x14ac:dyDescent="0.2"/>
    <row r="11718" ht="12.75" x14ac:dyDescent="0.2"/>
    <row r="11719" ht="12.75" x14ac:dyDescent="0.2"/>
    <row r="11720" ht="12.75" x14ac:dyDescent="0.2"/>
    <row r="11721" ht="12.75" x14ac:dyDescent="0.2"/>
    <row r="11722" ht="12.75" x14ac:dyDescent="0.2"/>
    <row r="11723" ht="12.75" x14ac:dyDescent="0.2"/>
    <row r="11724" ht="12.75" x14ac:dyDescent="0.2"/>
    <row r="11725" ht="12.75" x14ac:dyDescent="0.2"/>
    <row r="11726" ht="12.75" x14ac:dyDescent="0.2"/>
    <row r="11727" ht="12.75" x14ac:dyDescent="0.2"/>
    <row r="11728" ht="12.75" x14ac:dyDescent="0.2"/>
    <row r="11729" ht="12.75" x14ac:dyDescent="0.2"/>
    <row r="11730" ht="12.75" x14ac:dyDescent="0.2"/>
    <row r="11731" ht="12.75" x14ac:dyDescent="0.2"/>
    <row r="11732" ht="12.75" x14ac:dyDescent="0.2"/>
    <row r="11733" ht="12.75" x14ac:dyDescent="0.2"/>
    <row r="11734" ht="12.75" x14ac:dyDescent="0.2"/>
    <row r="11735" ht="12.75" x14ac:dyDescent="0.2"/>
    <row r="11736" ht="12.75" x14ac:dyDescent="0.2"/>
    <row r="11737" ht="12.75" x14ac:dyDescent="0.2"/>
    <row r="11738" ht="12.75" x14ac:dyDescent="0.2"/>
    <row r="11739" ht="12.75" x14ac:dyDescent="0.2"/>
    <row r="11740" ht="12.75" x14ac:dyDescent="0.2"/>
    <row r="11741" ht="12.75" x14ac:dyDescent="0.2"/>
    <row r="11742" ht="12.75" x14ac:dyDescent="0.2"/>
    <row r="11743" ht="12.75" x14ac:dyDescent="0.2"/>
    <row r="11744" ht="12.75" x14ac:dyDescent="0.2"/>
    <row r="11745" ht="12.75" x14ac:dyDescent="0.2"/>
    <row r="11746" ht="12.75" x14ac:dyDescent="0.2"/>
    <row r="11747" ht="12.75" x14ac:dyDescent="0.2"/>
    <row r="11748" ht="12.75" x14ac:dyDescent="0.2"/>
    <row r="11749" ht="12.75" x14ac:dyDescent="0.2"/>
    <row r="11750" ht="12.75" x14ac:dyDescent="0.2"/>
    <row r="11751" ht="12.75" x14ac:dyDescent="0.2"/>
    <row r="11752" ht="12.75" x14ac:dyDescent="0.2"/>
    <row r="11753" ht="12.75" x14ac:dyDescent="0.2"/>
    <row r="11754" ht="12.75" x14ac:dyDescent="0.2"/>
    <row r="11755" ht="12.75" x14ac:dyDescent="0.2"/>
    <row r="11756" ht="12.75" x14ac:dyDescent="0.2"/>
    <row r="11757" ht="12.75" x14ac:dyDescent="0.2"/>
    <row r="11758" ht="12.75" x14ac:dyDescent="0.2"/>
    <row r="11759" ht="12.75" x14ac:dyDescent="0.2"/>
    <row r="11760" ht="12.75" x14ac:dyDescent="0.2"/>
    <row r="11761" ht="12.75" x14ac:dyDescent="0.2"/>
    <row r="11762" ht="12.75" x14ac:dyDescent="0.2"/>
    <row r="11763" ht="12.75" x14ac:dyDescent="0.2"/>
    <row r="11764" ht="12.75" x14ac:dyDescent="0.2"/>
    <row r="11765" ht="12.75" x14ac:dyDescent="0.2"/>
    <row r="11766" ht="12.75" x14ac:dyDescent="0.2"/>
    <row r="11767" ht="12.75" x14ac:dyDescent="0.2"/>
    <row r="11768" ht="12.75" x14ac:dyDescent="0.2"/>
    <row r="11769" ht="12.75" x14ac:dyDescent="0.2"/>
    <row r="11770" ht="12.75" x14ac:dyDescent="0.2"/>
    <row r="11771" ht="12.75" x14ac:dyDescent="0.2"/>
    <row r="11772" ht="12.75" x14ac:dyDescent="0.2"/>
    <row r="11773" ht="12.75" x14ac:dyDescent="0.2"/>
    <row r="11774" ht="12.75" x14ac:dyDescent="0.2"/>
    <row r="11775" ht="12.75" x14ac:dyDescent="0.2"/>
    <row r="11776" ht="12.75" x14ac:dyDescent="0.2"/>
    <row r="11777" ht="12.75" x14ac:dyDescent="0.2"/>
    <row r="11778" ht="12.75" x14ac:dyDescent="0.2"/>
    <row r="11779" ht="12.75" x14ac:dyDescent="0.2"/>
    <row r="11780" ht="12.75" x14ac:dyDescent="0.2"/>
    <row r="11781" ht="12.75" x14ac:dyDescent="0.2"/>
    <row r="11782" ht="12.75" x14ac:dyDescent="0.2"/>
    <row r="11783" ht="12.75" x14ac:dyDescent="0.2"/>
    <row r="11784" ht="12.75" x14ac:dyDescent="0.2"/>
    <row r="11785" ht="12.75" x14ac:dyDescent="0.2"/>
    <row r="11786" ht="12.75" x14ac:dyDescent="0.2"/>
    <row r="11787" ht="12.75" x14ac:dyDescent="0.2"/>
    <row r="11788" ht="12.75" x14ac:dyDescent="0.2"/>
    <row r="11789" ht="12.75" x14ac:dyDescent="0.2"/>
    <row r="11790" ht="12.75" x14ac:dyDescent="0.2"/>
    <row r="11791" ht="12.75" x14ac:dyDescent="0.2"/>
    <row r="11792" ht="12.75" x14ac:dyDescent="0.2"/>
    <row r="11793" ht="12.75" x14ac:dyDescent="0.2"/>
    <row r="11794" ht="12.75" x14ac:dyDescent="0.2"/>
    <row r="11795" ht="12.75" x14ac:dyDescent="0.2"/>
    <row r="11796" ht="12.75" x14ac:dyDescent="0.2"/>
    <row r="11797" ht="12.75" x14ac:dyDescent="0.2"/>
    <row r="11798" ht="12.75" x14ac:dyDescent="0.2"/>
    <row r="11799" ht="12.75" x14ac:dyDescent="0.2"/>
    <row r="11800" ht="12.75" x14ac:dyDescent="0.2"/>
    <row r="11801" ht="12.75" x14ac:dyDescent="0.2"/>
    <row r="11802" ht="12.75" x14ac:dyDescent="0.2"/>
    <row r="11803" ht="12.75" x14ac:dyDescent="0.2"/>
    <row r="11804" ht="12.75" x14ac:dyDescent="0.2"/>
    <row r="11805" ht="12.75" x14ac:dyDescent="0.2"/>
    <row r="11806" ht="12.75" x14ac:dyDescent="0.2"/>
    <row r="11807" ht="12.75" x14ac:dyDescent="0.2"/>
    <row r="11808" ht="12.75" x14ac:dyDescent="0.2"/>
    <row r="11809" ht="12.75" x14ac:dyDescent="0.2"/>
    <row r="11810" ht="12.75" x14ac:dyDescent="0.2"/>
    <row r="11811" ht="12.75" x14ac:dyDescent="0.2"/>
    <row r="11812" ht="12.75" x14ac:dyDescent="0.2"/>
    <row r="11813" ht="12.75" x14ac:dyDescent="0.2"/>
    <row r="11814" ht="12.75" x14ac:dyDescent="0.2"/>
    <row r="11815" ht="12.75" x14ac:dyDescent="0.2"/>
    <row r="11816" ht="12.75" x14ac:dyDescent="0.2"/>
    <row r="11817" ht="12.75" x14ac:dyDescent="0.2"/>
    <row r="11818" ht="12.75" x14ac:dyDescent="0.2"/>
    <row r="11819" ht="12.75" x14ac:dyDescent="0.2"/>
    <row r="11820" ht="12.75" x14ac:dyDescent="0.2"/>
    <row r="11821" ht="12.75" x14ac:dyDescent="0.2"/>
    <row r="11822" ht="12.75" x14ac:dyDescent="0.2"/>
    <row r="11823" ht="12.75" x14ac:dyDescent="0.2"/>
    <row r="11824" ht="12.75" x14ac:dyDescent="0.2"/>
    <row r="11825" ht="12.75" x14ac:dyDescent="0.2"/>
    <row r="11826" ht="12.75" x14ac:dyDescent="0.2"/>
    <row r="11827" ht="12.75" x14ac:dyDescent="0.2"/>
    <row r="11828" ht="12.75" x14ac:dyDescent="0.2"/>
    <row r="11829" ht="12.75" x14ac:dyDescent="0.2"/>
    <row r="11830" ht="12.75" x14ac:dyDescent="0.2"/>
    <row r="11831" ht="12.75" x14ac:dyDescent="0.2"/>
    <row r="11832" ht="12.75" x14ac:dyDescent="0.2"/>
    <row r="11833" ht="12.75" x14ac:dyDescent="0.2"/>
    <row r="11834" ht="12.75" x14ac:dyDescent="0.2"/>
    <row r="11835" ht="12.75" x14ac:dyDescent="0.2"/>
    <row r="11836" ht="12.75" x14ac:dyDescent="0.2"/>
    <row r="11837" ht="12.75" x14ac:dyDescent="0.2"/>
    <row r="11838" ht="12.75" x14ac:dyDescent="0.2"/>
    <row r="11839" ht="12.75" x14ac:dyDescent="0.2"/>
    <row r="11840" ht="12.75" x14ac:dyDescent="0.2"/>
    <row r="11841" ht="12.75" x14ac:dyDescent="0.2"/>
    <row r="11842" ht="12.75" x14ac:dyDescent="0.2"/>
    <row r="11843" ht="12.75" x14ac:dyDescent="0.2"/>
    <row r="11844" ht="12.75" x14ac:dyDescent="0.2"/>
    <row r="11845" ht="12.75" x14ac:dyDescent="0.2"/>
    <row r="11846" ht="12.75" x14ac:dyDescent="0.2"/>
    <row r="11847" ht="12.75" x14ac:dyDescent="0.2"/>
    <row r="11848" ht="12.75" x14ac:dyDescent="0.2"/>
    <row r="11849" ht="12.75" x14ac:dyDescent="0.2"/>
    <row r="11850" ht="12.75" x14ac:dyDescent="0.2"/>
    <row r="11851" ht="12.75" x14ac:dyDescent="0.2"/>
    <row r="11852" ht="12.75" x14ac:dyDescent="0.2"/>
    <row r="11853" ht="12.75" x14ac:dyDescent="0.2"/>
    <row r="11854" ht="12.75" x14ac:dyDescent="0.2"/>
    <row r="11855" ht="12.75" x14ac:dyDescent="0.2"/>
    <row r="11856" ht="12.75" x14ac:dyDescent="0.2"/>
    <row r="11857" ht="12.75" x14ac:dyDescent="0.2"/>
    <row r="11858" ht="12.75" x14ac:dyDescent="0.2"/>
    <row r="11859" ht="12.75" x14ac:dyDescent="0.2"/>
    <row r="11860" ht="12.75" x14ac:dyDescent="0.2"/>
    <row r="11861" ht="12.75" x14ac:dyDescent="0.2"/>
    <row r="11862" ht="12.75" x14ac:dyDescent="0.2"/>
    <row r="11863" ht="12.75" x14ac:dyDescent="0.2"/>
    <row r="11864" ht="12.75" x14ac:dyDescent="0.2"/>
    <row r="11865" ht="12.75" x14ac:dyDescent="0.2"/>
    <row r="11866" ht="12.75" x14ac:dyDescent="0.2"/>
    <row r="11867" ht="12.75" x14ac:dyDescent="0.2"/>
    <row r="11868" ht="12.75" x14ac:dyDescent="0.2"/>
    <row r="11869" ht="12.75" x14ac:dyDescent="0.2"/>
    <row r="11870" ht="12.75" x14ac:dyDescent="0.2"/>
    <row r="11871" ht="12.75" x14ac:dyDescent="0.2"/>
    <row r="11872" ht="12.75" x14ac:dyDescent="0.2"/>
    <row r="11873" ht="12.75" x14ac:dyDescent="0.2"/>
    <row r="11874" ht="12.75" x14ac:dyDescent="0.2"/>
    <row r="11875" ht="12.75" x14ac:dyDescent="0.2"/>
    <row r="11876" ht="12.75" x14ac:dyDescent="0.2"/>
    <row r="11877" ht="12.75" x14ac:dyDescent="0.2"/>
    <row r="11878" ht="12.75" x14ac:dyDescent="0.2"/>
    <row r="11879" ht="12.75" x14ac:dyDescent="0.2"/>
    <row r="11880" ht="12.75" x14ac:dyDescent="0.2"/>
    <row r="11881" ht="12.75" x14ac:dyDescent="0.2"/>
    <row r="11882" ht="12.75" x14ac:dyDescent="0.2"/>
    <row r="11883" ht="12.75" x14ac:dyDescent="0.2"/>
    <row r="11884" ht="12.75" x14ac:dyDescent="0.2"/>
    <row r="11885" ht="12.75" x14ac:dyDescent="0.2"/>
    <row r="11886" ht="12.75" x14ac:dyDescent="0.2"/>
    <row r="11887" ht="12.75" x14ac:dyDescent="0.2"/>
    <row r="11888" ht="12.75" x14ac:dyDescent="0.2"/>
    <row r="11889" ht="12.75" x14ac:dyDescent="0.2"/>
    <row r="11890" ht="12.75" x14ac:dyDescent="0.2"/>
    <row r="11891" ht="12.75" x14ac:dyDescent="0.2"/>
    <row r="11892" ht="12.75" x14ac:dyDescent="0.2"/>
    <row r="11893" ht="12.75" x14ac:dyDescent="0.2"/>
    <row r="11894" ht="12.75" x14ac:dyDescent="0.2"/>
    <row r="11895" ht="12.75" x14ac:dyDescent="0.2"/>
    <row r="11896" ht="12.75" x14ac:dyDescent="0.2"/>
    <row r="11897" ht="12.75" x14ac:dyDescent="0.2"/>
    <row r="11898" ht="12.75" x14ac:dyDescent="0.2"/>
    <row r="11899" ht="12.75" x14ac:dyDescent="0.2"/>
    <row r="11900" ht="12.75" x14ac:dyDescent="0.2"/>
    <row r="11901" ht="12.75" x14ac:dyDescent="0.2"/>
    <row r="11902" ht="12.75" x14ac:dyDescent="0.2"/>
    <row r="11903" ht="12.75" x14ac:dyDescent="0.2"/>
    <row r="11904" ht="12.75" x14ac:dyDescent="0.2"/>
    <row r="11905" ht="12.75" x14ac:dyDescent="0.2"/>
    <row r="11906" ht="12.75" x14ac:dyDescent="0.2"/>
    <row r="11907" ht="12.75" x14ac:dyDescent="0.2"/>
    <row r="11908" ht="12.75" x14ac:dyDescent="0.2"/>
    <row r="11909" ht="12.75" x14ac:dyDescent="0.2"/>
    <row r="11910" ht="12.75" x14ac:dyDescent="0.2"/>
    <row r="11911" ht="12.75" x14ac:dyDescent="0.2"/>
    <row r="11912" ht="12.75" x14ac:dyDescent="0.2"/>
    <row r="11913" ht="12.75" x14ac:dyDescent="0.2"/>
    <row r="11914" ht="12.75" x14ac:dyDescent="0.2"/>
    <row r="11915" ht="12.75" x14ac:dyDescent="0.2"/>
    <row r="11916" ht="12.75" x14ac:dyDescent="0.2"/>
    <row r="11917" ht="12.75" x14ac:dyDescent="0.2"/>
    <row r="11918" ht="12.75" x14ac:dyDescent="0.2"/>
    <row r="11919" ht="12.75" x14ac:dyDescent="0.2"/>
    <row r="11920" ht="12.75" x14ac:dyDescent="0.2"/>
    <row r="11921" ht="12.75" x14ac:dyDescent="0.2"/>
    <row r="11922" ht="12.75" x14ac:dyDescent="0.2"/>
    <row r="11923" ht="12.75" x14ac:dyDescent="0.2"/>
    <row r="11924" ht="12.75" x14ac:dyDescent="0.2"/>
    <row r="11925" ht="12.75" x14ac:dyDescent="0.2"/>
    <row r="11926" ht="12.75" x14ac:dyDescent="0.2"/>
    <row r="11927" ht="12.75" x14ac:dyDescent="0.2"/>
    <row r="11928" ht="12.75" x14ac:dyDescent="0.2"/>
    <row r="11929" ht="12.75" x14ac:dyDescent="0.2"/>
    <row r="11930" ht="12.75" x14ac:dyDescent="0.2"/>
    <row r="11931" ht="12.75" x14ac:dyDescent="0.2"/>
    <row r="11932" ht="12.75" x14ac:dyDescent="0.2"/>
    <row r="11933" ht="12.75" x14ac:dyDescent="0.2"/>
    <row r="11934" ht="12.75" x14ac:dyDescent="0.2"/>
    <row r="11935" ht="12.75" x14ac:dyDescent="0.2"/>
    <row r="11936" ht="12.75" x14ac:dyDescent="0.2"/>
    <row r="11937" ht="12.75" x14ac:dyDescent="0.2"/>
    <row r="11938" ht="12.75" x14ac:dyDescent="0.2"/>
    <row r="11939" ht="12.75" x14ac:dyDescent="0.2"/>
    <row r="11940" ht="12.75" x14ac:dyDescent="0.2"/>
    <row r="11941" ht="12.75" x14ac:dyDescent="0.2"/>
    <row r="11942" ht="12.75" x14ac:dyDescent="0.2"/>
    <row r="11943" ht="12.75" x14ac:dyDescent="0.2"/>
    <row r="11944" ht="12.75" x14ac:dyDescent="0.2"/>
    <row r="11945" ht="12.75" x14ac:dyDescent="0.2"/>
    <row r="11946" ht="12.75" x14ac:dyDescent="0.2"/>
    <row r="11947" ht="12.75" x14ac:dyDescent="0.2"/>
    <row r="11948" ht="12.75" x14ac:dyDescent="0.2"/>
    <row r="11949" ht="12.75" x14ac:dyDescent="0.2"/>
    <row r="11950" ht="12.75" x14ac:dyDescent="0.2"/>
    <row r="11951" ht="12.75" x14ac:dyDescent="0.2"/>
    <row r="11952" ht="12.75" x14ac:dyDescent="0.2"/>
    <row r="11953" ht="12.75" x14ac:dyDescent="0.2"/>
    <row r="11954" ht="12.75" x14ac:dyDescent="0.2"/>
    <row r="11955" ht="12.75" x14ac:dyDescent="0.2"/>
    <row r="11956" ht="12.75" x14ac:dyDescent="0.2"/>
    <row r="11957" ht="12.75" x14ac:dyDescent="0.2"/>
    <row r="11958" ht="12.75" x14ac:dyDescent="0.2"/>
    <row r="11959" ht="12.75" x14ac:dyDescent="0.2"/>
    <row r="11960" ht="12.75" x14ac:dyDescent="0.2"/>
    <row r="11961" ht="12.75" x14ac:dyDescent="0.2"/>
    <row r="11962" ht="12.75" x14ac:dyDescent="0.2"/>
    <row r="11963" ht="12.75" x14ac:dyDescent="0.2"/>
    <row r="11964" ht="12.75" x14ac:dyDescent="0.2"/>
    <row r="11965" ht="12.75" x14ac:dyDescent="0.2"/>
    <row r="11966" ht="12.75" x14ac:dyDescent="0.2"/>
    <row r="11967" ht="12.75" x14ac:dyDescent="0.2"/>
    <row r="11968" ht="12.75" x14ac:dyDescent="0.2"/>
    <row r="11969" ht="12.75" x14ac:dyDescent="0.2"/>
    <row r="11970" ht="12.75" x14ac:dyDescent="0.2"/>
    <row r="11971" ht="12.75" x14ac:dyDescent="0.2"/>
    <row r="11972" ht="12.75" x14ac:dyDescent="0.2"/>
    <row r="11973" ht="12.75" x14ac:dyDescent="0.2"/>
    <row r="11974" ht="12.75" x14ac:dyDescent="0.2"/>
    <row r="11975" ht="12.75" x14ac:dyDescent="0.2"/>
    <row r="11976" ht="12.75" x14ac:dyDescent="0.2"/>
    <row r="11977" ht="12.75" x14ac:dyDescent="0.2"/>
    <row r="11978" ht="12.75" x14ac:dyDescent="0.2"/>
    <row r="11979" ht="12.75" x14ac:dyDescent="0.2"/>
    <row r="11980" ht="12.75" x14ac:dyDescent="0.2"/>
    <row r="11981" ht="12.75" x14ac:dyDescent="0.2"/>
    <row r="11982" ht="12.75" x14ac:dyDescent="0.2"/>
    <row r="11983" ht="12.75" x14ac:dyDescent="0.2"/>
    <row r="11984" ht="12.75" x14ac:dyDescent="0.2"/>
    <row r="11985" ht="12.75" x14ac:dyDescent="0.2"/>
    <row r="11986" ht="12.75" x14ac:dyDescent="0.2"/>
    <row r="11987" ht="12.75" x14ac:dyDescent="0.2"/>
    <row r="11988" ht="12.75" x14ac:dyDescent="0.2"/>
    <row r="11989" ht="12.75" x14ac:dyDescent="0.2"/>
    <row r="11990" ht="12.75" x14ac:dyDescent="0.2"/>
    <row r="11991" ht="12.75" x14ac:dyDescent="0.2"/>
    <row r="11992" ht="12.75" x14ac:dyDescent="0.2"/>
    <row r="11993" ht="12.75" x14ac:dyDescent="0.2"/>
    <row r="11994" ht="12.75" x14ac:dyDescent="0.2"/>
    <row r="11995" ht="12.75" x14ac:dyDescent="0.2"/>
    <row r="11996" ht="12.75" x14ac:dyDescent="0.2"/>
    <row r="11997" ht="12.75" x14ac:dyDescent="0.2"/>
    <row r="11998" ht="12.75" x14ac:dyDescent="0.2"/>
    <row r="11999" ht="12.75" x14ac:dyDescent="0.2"/>
    <row r="12000" ht="12.75" x14ac:dyDescent="0.2"/>
    <row r="12001" ht="12.75" x14ac:dyDescent="0.2"/>
    <row r="12002" ht="12.75" x14ac:dyDescent="0.2"/>
    <row r="12003" ht="12.75" x14ac:dyDescent="0.2"/>
    <row r="12004" ht="12.75" x14ac:dyDescent="0.2"/>
    <row r="12005" ht="12.75" x14ac:dyDescent="0.2"/>
    <row r="12006" ht="12.75" x14ac:dyDescent="0.2"/>
    <row r="12007" ht="12.75" x14ac:dyDescent="0.2"/>
    <row r="12008" ht="12.75" x14ac:dyDescent="0.2"/>
    <row r="12009" ht="12.75" x14ac:dyDescent="0.2"/>
    <row r="12010" ht="12.75" x14ac:dyDescent="0.2"/>
    <row r="12011" ht="12.75" x14ac:dyDescent="0.2"/>
    <row r="12012" ht="12.75" x14ac:dyDescent="0.2"/>
    <row r="12013" ht="12.75" x14ac:dyDescent="0.2"/>
    <row r="12014" ht="12.75" x14ac:dyDescent="0.2"/>
    <row r="12015" ht="12.75" x14ac:dyDescent="0.2"/>
    <row r="12016" ht="12.75" x14ac:dyDescent="0.2"/>
    <row r="12017" ht="12.75" x14ac:dyDescent="0.2"/>
    <row r="12018" ht="12.75" x14ac:dyDescent="0.2"/>
    <row r="12019" ht="12.75" x14ac:dyDescent="0.2"/>
    <row r="12020" ht="12.75" x14ac:dyDescent="0.2"/>
    <row r="12021" ht="12.75" x14ac:dyDescent="0.2"/>
    <row r="12022" ht="12.75" x14ac:dyDescent="0.2"/>
    <row r="12023" ht="12.75" x14ac:dyDescent="0.2"/>
    <row r="12024" ht="12.75" x14ac:dyDescent="0.2"/>
    <row r="12025" ht="12.75" x14ac:dyDescent="0.2"/>
    <row r="12026" ht="12.75" x14ac:dyDescent="0.2"/>
    <row r="12027" ht="12.75" x14ac:dyDescent="0.2"/>
    <row r="12028" ht="12.75" x14ac:dyDescent="0.2"/>
    <row r="12029" ht="12.75" x14ac:dyDescent="0.2"/>
    <row r="12030" ht="12.75" x14ac:dyDescent="0.2"/>
    <row r="12031" ht="12.75" x14ac:dyDescent="0.2"/>
    <row r="12032" ht="12.75" x14ac:dyDescent="0.2"/>
    <row r="12033" ht="12.75" x14ac:dyDescent="0.2"/>
    <row r="12034" ht="12.75" x14ac:dyDescent="0.2"/>
    <row r="12035" ht="12.75" x14ac:dyDescent="0.2"/>
    <row r="12036" ht="12.75" x14ac:dyDescent="0.2"/>
    <row r="12037" ht="12.75" x14ac:dyDescent="0.2"/>
    <row r="12038" ht="12.75" x14ac:dyDescent="0.2"/>
    <row r="12039" ht="12.75" x14ac:dyDescent="0.2"/>
    <row r="12040" ht="12.75" x14ac:dyDescent="0.2"/>
    <row r="12041" ht="12.75" x14ac:dyDescent="0.2"/>
    <row r="12042" ht="12.75" x14ac:dyDescent="0.2"/>
    <row r="12043" ht="12.75" x14ac:dyDescent="0.2"/>
    <row r="12044" ht="12.75" x14ac:dyDescent="0.2"/>
    <row r="12045" ht="12.75" x14ac:dyDescent="0.2"/>
    <row r="12046" ht="12.75" x14ac:dyDescent="0.2"/>
    <row r="12047" ht="12.75" x14ac:dyDescent="0.2"/>
    <row r="12048" ht="12.75" x14ac:dyDescent="0.2"/>
    <row r="12049" ht="12.75" x14ac:dyDescent="0.2"/>
    <row r="12050" ht="12.75" x14ac:dyDescent="0.2"/>
    <row r="12051" ht="12.75" x14ac:dyDescent="0.2"/>
    <row r="12052" ht="12.75" x14ac:dyDescent="0.2"/>
    <row r="12053" ht="12.75" x14ac:dyDescent="0.2"/>
    <row r="12054" ht="12.75" x14ac:dyDescent="0.2"/>
    <row r="12055" ht="12.75" x14ac:dyDescent="0.2"/>
    <row r="12056" ht="12.75" x14ac:dyDescent="0.2"/>
    <row r="12057" ht="12.75" x14ac:dyDescent="0.2"/>
    <row r="12058" ht="12.75" x14ac:dyDescent="0.2"/>
    <row r="12059" ht="12.75" x14ac:dyDescent="0.2"/>
    <row r="12060" ht="12.75" x14ac:dyDescent="0.2"/>
    <row r="12061" ht="12.75" x14ac:dyDescent="0.2"/>
    <row r="12062" ht="12.75" x14ac:dyDescent="0.2"/>
    <row r="12063" ht="12.75" x14ac:dyDescent="0.2"/>
    <row r="12064" ht="12.75" x14ac:dyDescent="0.2"/>
    <row r="12065" ht="12.75" x14ac:dyDescent="0.2"/>
    <row r="12066" ht="12.75" x14ac:dyDescent="0.2"/>
    <row r="12067" ht="12.75" x14ac:dyDescent="0.2"/>
    <row r="12068" ht="12.75" x14ac:dyDescent="0.2"/>
    <row r="12069" ht="12.75" x14ac:dyDescent="0.2"/>
    <row r="12070" ht="12.75" x14ac:dyDescent="0.2"/>
    <row r="12071" ht="12.75" x14ac:dyDescent="0.2"/>
    <row r="12072" ht="12.75" x14ac:dyDescent="0.2"/>
    <row r="12073" ht="12.75" x14ac:dyDescent="0.2"/>
    <row r="12074" ht="12.75" x14ac:dyDescent="0.2"/>
    <row r="12075" ht="12.75" x14ac:dyDescent="0.2"/>
    <row r="12076" ht="12.75" x14ac:dyDescent="0.2"/>
    <row r="12077" ht="12.75" x14ac:dyDescent="0.2"/>
    <row r="12078" ht="12.75" x14ac:dyDescent="0.2"/>
    <row r="12079" ht="12.75" x14ac:dyDescent="0.2"/>
    <row r="12080" ht="12.75" x14ac:dyDescent="0.2"/>
    <row r="12081" ht="12.75" x14ac:dyDescent="0.2"/>
    <row r="12082" ht="12.75" x14ac:dyDescent="0.2"/>
    <row r="12083" ht="12.75" x14ac:dyDescent="0.2"/>
    <row r="12084" ht="12.75" x14ac:dyDescent="0.2"/>
    <row r="12085" ht="12.75" x14ac:dyDescent="0.2"/>
    <row r="12086" ht="12.75" x14ac:dyDescent="0.2"/>
    <row r="12087" ht="12.75" x14ac:dyDescent="0.2"/>
    <row r="12088" ht="12.75" x14ac:dyDescent="0.2"/>
    <row r="12089" ht="12.75" x14ac:dyDescent="0.2"/>
    <row r="12090" ht="12.75" x14ac:dyDescent="0.2"/>
    <row r="12091" ht="12.75" x14ac:dyDescent="0.2"/>
    <row r="12092" ht="12.75" x14ac:dyDescent="0.2"/>
    <row r="12093" ht="12.75" x14ac:dyDescent="0.2"/>
    <row r="12094" ht="12.75" x14ac:dyDescent="0.2"/>
    <row r="12095" ht="12.75" x14ac:dyDescent="0.2"/>
    <row r="12096" ht="12.75" x14ac:dyDescent="0.2"/>
    <row r="12097" ht="12.75" x14ac:dyDescent="0.2"/>
    <row r="12098" ht="12.75" x14ac:dyDescent="0.2"/>
    <row r="12099" ht="12.75" x14ac:dyDescent="0.2"/>
    <row r="12100" ht="12.75" x14ac:dyDescent="0.2"/>
    <row r="12101" ht="12.75" x14ac:dyDescent="0.2"/>
    <row r="12102" ht="12.75" x14ac:dyDescent="0.2"/>
    <row r="12103" ht="12.75" x14ac:dyDescent="0.2"/>
    <row r="12104" ht="12.75" x14ac:dyDescent="0.2"/>
    <row r="12105" ht="12.75" x14ac:dyDescent="0.2"/>
    <row r="12106" ht="12.75" x14ac:dyDescent="0.2"/>
    <row r="12107" ht="12.75" x14ac:dyDescent="0.2"/>
    <row r="12108" ht="12.75" x14ac:dyDescent="0.2"/>
    <row r="12109" ht="12.75" x14ac:dyDescent="0.2"/>
    <row r="12110" ht="12.75" x14ac:dyDescent="0.2"/>
    <row r="12111" ht="12.75" x14ac:dyDescent="0.2"/>
    <row r="12112" ht="12.75" x14ac:dyDescent="0.2"/>
    <row r="12113" ht="12.75" x14ac:dyDescent="0.2"/>
    <row r="12114" ht="12.75" x14ac:dyDescent="0.2"/>
    <row r="12115" ht="12.75" x14ac:dyDescent="0.2"/>
    <row r="12116" ht="12.75" x14ac:dyDescent="0.2"/>
    <row r="12117" ht="12.75" x14ac:dyDescent="0.2"/>
    <row r="12118" ht="12.75" x14ac:dyDescent="0.2"/>
    <row r="12119" ht="12.75" x14ac:dyDescent="0.2"/>
    <row r="12120" ht="12.75" x14ac:dyDescent="0.2"/>
    <row r="12121" ht="12.75" x14ac:dyDescent="0.2"/>
    <row r="12122" ht="12.75" x14ac:dyDescent="0.2"/>
    <row r="12123" ht="12.75" x14ac:dyDescent="0.2"/>
    <row r="12124" ht="12.75" x14ac:dyDescent="0.2"/>
    <row r="12125" ht="12.75" x14ac:dyDescent="0.2"/>
    <row r="12126" ht="12.75" x14ac:dyDescent="0.2"/>
    <row r="12127" ht="12.75" x14ac:dyDescent="0.2"/>
    <row r="12128" ht="12.75" x14ac:dyDescent="0.2"/>
    <row r="12129" ht="12.75" x14ac:dyDescent="0.2"/>
    <row r="12130" ht="12.75" x14ac:dyDescent="0.2"/>
    <row r="12131" ht="12.75" x14ac:dyDescent="0.2"/>
    <row r="12132" ht="12.75" x14ac:dyDescent="0.2"/>
    <row r="12133" ht="12.75" x14ac:dyDescent="0.2"/>
    <row r="12134" ht="12.75" x14ac:dyDescent="0.2"/>
    <row r="12135" ht="12.75" x14ac:dyDescent="0.2"/>
    <row r="12136" ht="12.75" x14ac:dyDescent="0.2"/>
    <row r="12137" ht="12.75" x14ac:dyDescent="0.2"/>
    <row r="12138" ht="12.75" x14ac:dyDescent="0.2"/>
    <row r="12139" ht="12.75" x14ac:dyDescent="0.2"/>
    <row r="12140" ht="12.75" x14ac:dyDescent="0.2"/>
    <row r="12141" ht="12.75" x14ac:dyDescent="0.2"/>
    <row r="12142" ht="12.75" x14ac:dyDescent="0.2"/>
    <row r="12143" ht="12.75" x14ac:dyDescent="0.2"/>
    <row r="12144" ht="12.75" x14ac:dyDescent="0.2"/>
    <row r="12145" ht="12.75" x14ac:dyDescent="0.2"/>
    <row r="12146" ht="12.75" x14ac:dyDescent="0.2"/>
    <row r="12147" ht="12.75" x14ac:dyDescent="0.2"/>
    <row r="12148" ht="12.75" x14ac:dyDescent="0.2"/>
    <row r="12149" ht="12.75" x14ac:dyDescent="0.2"/>
    <row r="12150" ht="12.75" x14ac:dyDescent="0.2"/>
    <row r="12151" ht="12.75" x14ac:dyDescent="0.2"/>
    <row r="12152" ht="12.75" x14ac:dyDescent="0.2"/>
    <row r="12153" ht="12.75" x14ac:dyDescent="0.2"/>
    <row r="12154" ht="12.75" x14ac:dyDescent="0.2"/>
    <row r="12155" ht="12.75" x14ac:dyDescent="0.2"/>
    <row r="12156" ht="12.75" x14ac:dyDescent="0.2"/>
    <row r="12157" ht="12.75" x14ac:dyDescent="0.2"/>
    <row r="12158" ht="12.75" x14ac:dyDescent="0.2"/>
    <row r="12159" ht="12.75" x14ac:dyDescent="0.2"/>
    <row r="12160" ht="12.75" x14ac:dyDescent="0.2"/>
    <row r="12161" ht="12.75" x14ac:dyDescent="0.2"/>
    <row r="12162" ht="12.75" x14ac:dyDescent="0.2"/>
    <row r="12163" ht="12.75" x14ac:dyDescent="0.2"/>
    <row r="12164" ht="12.75" x14ac:dyDescent="0.2"/>
    <row r="12165" ht="12.75" x14ac:dyDescent="0.2"/>
    <row r="12166" ht="12.75" x14ac:dyDescent="0.2"/>
    <row r="12167" ht="12.75" x14ac:dyDescent="0.2"/>
    <row r="12168" ht="12.75" x14ac:dyDescent="0.2"/>
    <row r="12169" ht="12.75" x14ac:dyDescent="0.2"/>
    <row r="12170" ht="12.75" x14ac:dyDescent="0.2"/>
    <row r="12171" ht="12.75" x14ac:dyDescent="0.2"/>
    <row r="12172" ht="12.75" x14ac:dyDescent="0.2"/>
    <row r="12173" ht="12.75" x14ac:dyDescent="0.2"/>
    <row r="12174" ht="12.75" x14ac:dyDescent="0.2"/>
    <row r="12175" ht="12.75" x14ac:dyDescent="0.2"/>
    <row r="12176" ht="12.75" x14ac:dyDescent="0.2"/>
    <row r="12177" ht="12.75" x14ac:dyDescent="0.2"/>
    <row r="12178" ht="12.75" x14ac:dyDescent="0.2"/>
    <row r="12179" ht="12.75" x14ac:dyDescent="0.2"/>
    <row r="12180" ht="12.75" x14ac:dyDescent="0.2"/>
    <row r="12181" ht="12.75" x14ac:dyDescent="0.2"/>
    <row r="12182" ht="12.75" x14ac:dyDescent="0.2"/>
    <row r="12183" ht="12.75" x14ac:dyDescent="0.2"/>
    <row r="12184" ht="12.75" x14ac:dyDescent="0.2"/>
    <row r="12185" ht="12.75" x14ac:dyDescent="0.2"/>
    <row r="12186" ht="12.75" x14ac:dyDescent="0.2"/>
    <row r="12187" ht="12.75" x14ac:dyDescent="0.2"/>
    <row r="12188" ht="12.75" x14ac:dyDescent="0.2"/>
    <row r="12189" ht="12.75" x14ac:dyDescent="0.2"/>
    <row r="12190" ht="12.75" x14ac:dyDescent="0.2"/>
    <row r="12191" ht="12.75" x14ac:dyDescent="0.2"/>
    <row r="12192" ht="12.75" x14ac:dyDescent="0.2"/>
    <row r="12193" ht="12.75" x14ac:dyDescent="0.2"/>
    <row r="12194" ht="12.75" x14ac:dyDescent="0.2"/>
    <row r="12195" ht="12.75" x14ac:dyDescent="0.2"/>
    <row r="12196" ht="12.75" x14ac:dyDescent="0.2"/>
    <row r="12197" ht="12.75" x14ac:dyDescent="0.2"/>
    <row r="12198" ht="12.75" x14ac:dyDescent="0.2"/>
    <row r="12199" ht="12.75" x14ac:dyDescent="0.2"/>
    <row r="12200" ht="12.75" x14ac:dyDescent="0.2"/>
    <row r="12201" ht="12.75" x14ac:dyDescent="0.2"/>
    <row r="12202" ht="12.75" x14ac:dyDescent="0.2"/>
    <row r="12203" ht="12.75" x14ac:dyDescent="0.2"/>
    <row r="12204" ht="12.75" x14ac:dyDescent="0.2"/>
    <row r="12205" ht="12.75" x14ac:dyDescent="0.2"/>
    <row r="12206" ht="12.75" x14ac:dyDescent="0.2"/>
    <row r="12207" ht="12.75" x14ac:dyDescent="0.2"/>
    <row r="12208" ht="12.75" x14ac:dyDescent="0.2"/>
    <row r="12209" ht="12.75" x14ac:dyDescent="0.2"/>
    <row r="12210" ht="12.75" x14ac:dyDescent="0.2"/>
    <row r="12211" ht="12.75" x14ac:dyDescent="0.2"/>
    <row r="12212" ht="12.75" x14ac:dyDescent="0.2"/>
    <row r="12213" ht="12.75" x14ac:dyDescent="0.2"/>
    <row r="12214" ht="12.75" x14ac:dyDescent="0.2"/>
    <row r="12215" ht="12.75" x14ac:dyDescent="0.2"/>
    <row r="12216" ht="12.75" x14ac:dyDescent="0.2"/>
    <row r="12217" ht="12.75" x14ac:dyDescent="0.2"/>
    <row r="12218" ht="12.75" x14ac:dyDescent="0.2"/>
    <row r="12219" ht="12.75" x14ac:dyDescent="0.2"/>
    <row r="12220" ht="12.75" x14ac:dyDescent="0.2"/>
    <row r="12221" ht="12.75" x14ac:dyDescent="0.2"/>
    <row r="12222" ht="12.75" x14ac:dyDescent="0.2"/>
    <row r="12223" ht="12.75" x14ac:dyDescent="0.2"/>
    <row r="12224" ht="12.75" x14ac:dyDescent="0.2"/>
    <row r="12225" ht="12.75" x14ac:dyDescent="0.2"/>
    <row r="12226" ht="12.75" x14ac:dyDescent="0.2"/>
    <row r="12227" ht="12.75" x14ac:dyDescent="0.2"/>
    <row r="12228" ht="12.75" x14ac:dyDescent="0.2"/>
    <row r="12229" ht="12.75" x14ac:dyDescent="0.2"/>
    <row r="12230" ht="12.75" x14ac:dyDescent="0.2"/>
    <row r="12231" ht="12.75" x14ac:dyDescent="0.2"/>
    <row r="12232" ht="12.75" x14ac:dyDescent="0.2"/>
    <row r="12233" ht="12.75" x14ac:dyDescent="0.2"/>
    <row r="12234" ht="12.75" x14ac:dyDescent="0.2"/>
    <row r="12235" ht="12.75" x14ac:dyDescent="0.2"/>
    <row r="12236" ht="12.75" x14ac:dyDescent="0.2"/>
    <row r="12237" ht="12.75" x14ac:dyDescent="0.2"/>
    <row r="12238" ht="12.75" x14ac:dyDescent="0.2"/>
    <row r="12239" ht="12.75" x14ac:dyDescent="0.2"/>
    <row r="12240" ht="12.75" x14ac:dyDescent="0.2"/>
    <row r="12241" ht="12.75" x14ac:dyDescent="0.2"/>
    <row r="12242" ht="12.75" x14ac:dyDescent="0.2"/>
    <row r="12243" ht="12.75" x14ac:dyDescent="0.2"/>
    <row r="12244" ht="12.75" x14ac:dyDescent="0.2"/>
    <row r="12245" ht="12.75" x14ac:dyDescent="0.2"/>
    <row r="12246" ht="12.75" x14ac:dyDescent="0.2"/>
    <row r="12247" ht="12.75" x14ac:dyDescent="0.2"/>
    <row r="12248" ht="12.75" x14ac:dyDescent="0.2"/>
    <row r="12249" ht="12.75" x14ac:dyDescent="0.2"/>
    <row r="12250" ht="12.75" x14ac:dyDescent="0.2"/>
    <row r="12251" ht="12.75" x14ac:dyDescent="0.2"/>
    <row r="12252" ht="12.75" x14ac:dyDescent="0.2"/>
    <row r="12253" ht="12.75" x14ac:dyDescent="0.2"/>
    <row r="12254" ht="12.75" x14ac:dyDescent="0.2"/>
    <row r="12255" ht="12.75" x14ac:dyDescent="0.2"/>
    <row r="12256" ht="12.75" x14ac:dyDescent="0.2"/>
    <row r="12257" ht="12.75" x14ac:dyDescent="0.2"/>
    <row r="12258" ht="12.75" x14ac:dyDescent="0.2"/>
    <row r="12259" ht="12.75" x14ac:dyDescent="0.2"/>
    <row r="12260" ht="12.75" x14ac:dyDescent="0.2"/>
    <row r="12261" ht="12.75" x14ac:dyDescent="0.2"/>
    <row r="12262" ht="12.75" x14ac:dyDescent="0.2"/>
    <row r="12263" ht="12.75" x14ac:dyDescent="0.2"/>
    <row r="12264" ht="12.75" x14ac:dyDescent="0.2"/>
    <row r="12265" ht="12.75" x14ac:dyDescent="0.2"/>
    <row r="12266" ht="12.75" x14ac:dyDescent="0.2"/>
    <row r="12267" ht="12.75" x14ac:dyDescent="0.2"/>
    <row r="12268" ht="12.75" x14ac:dyDescent="0.2"/>
    <row r="12269" ht="12.75" x14ac:dyDescent="0.2"/>
    <row r="12270" ht="12.75" x14ac:dyDescent="0.2"/>
    <row r="12271" ht="12.75" x14ac:dyDescent="0.2"/>
    <row r="12272" ht="12.75" x14ac:dyDescent="0.2"/>
    <row r="12273" ht="12.75" x14ac:dyDescent="0.2"/>
    <row r="12274" ht="12.75" x14ac:dyDescent="0.2"/>
    <row r="12275" ht="12.75" x14ac:dyDescent="0.2"/>
    <row r="12276" ht="12.75" x14ac:dyDescent="0.2"/>
    <row r="12277" ht="12.75" x14ac:dyDescent="0.2"/>
    <row r="12278" ht="12.75" x14ac:dyDescent="0.2"/>
    <row r="12279" ht="12.75" x14ac:dyDescent="0.2"/>
    <row r="12280" ht="12.75" x14ac:dyDescent="0.2"/>
    <row r="12281" ht="12.75" x14ac:dyDescent="0.2"/>
    <row r="12282" ht="12.75" x14ac:dyDescent="0.2"/>
    <row r="12283" ht="12.75" x14ac:dyDescent="0.2"/>
    <row r="12284" ht="12.75" x14ac:dyDescent="0.2"/>
    <row r="12285" ht="12.75" x14ac:dyDescent="0.2"/>
    <row r="12286" ht="12.75" x14ac:dyDescent="0.2"/>
    <row r="12287" ht="12.75" x14ac:dyDescent="0.2"/>
    <row r="12288" ht="12.75" x14ac:dyDescent="0.2"/>
    <row r="12289" ht="12.75" x14ac:dyDescent="0.2"/>
    <row r="12290" ht="12.75" x14ac:dyDescent="0.2"/>
    <row r="12291" ht="12.75" x14ac:dyDescent="0.2"/>
    <row r="12292" ht="12.75" x14ac:dyDescent="0.2"/>
    <row r="12293" ht="12.75" x14ac:dyDescent="0.2"/>
    <row r="12294" ht="12.75" x14ac:dyDescent="0.2"/>
    <row r="12295" ht="12.75" x14ac:dyDescent="0.2"/>
    <row r="12296" ht="12.75" x14ac:dyDescent="0.2"/>
    <row r="12297" ht="12.75" x14ac:dyDescent="0.2"/>
    <row r="12298" ht="12.75" x14ac:dyDescent="0.2"/>
    <row r="12299" ht="12.75" x14ac:dyDescent="0.2"/>
    <row r="12300" ht="12.75" x14ac:dyDescent="0.2"/>
    <row r="12301" ht="12.75" x14ac:dyDescent="0.2"/>
    <row r="12302" ht="12.75" x14ac:dyDescent="0.2"/>
    <row r="12303" ht="12.75" x14ac:dyDescent="0.2"/>
    <row r="12304" ht="12.75" x14ac:dyDescent="0.2"/>
    <row r="12305" ht="12.75" x14ac:dyDescent="0.2"/>
    <row r="12306" ht="12.75" x14ac:dyDescent="0.2"/>
    <row r="12307" ht="12.75" x14ac:dyDescent="0.2"/>
    <row r="12308" ht="12.75" x14ac:dyDescent="0.2"/>
    <row r="12309" ht="12.75" x14ac:dyDescent="0.2"/>
    <row r="12310" ht="12.75" x14ac:dyDescent="0.2"/>
    <row r="12311" ht="12.75" x14ac:dyDescent="0.2"/>
    <row r="12312" ht="12.75" x14ac:dyDescent="0.2"/>
    <row r="12313" ht="12.75" x14ac:dyDescent="0.2"/>
    <row r="12314" ht="12.75" x14ac:dyDescent="0.2"/>
    <row r="12315" ht="12.75" x14ac:dyDescent="0.2"/>
    <row r="12316" ht="12.75" x14ac:dyDescent="0.2"/>
    <row r="12317" ht="12.75" x14ac:dyDescent="0.2"/>
    <row r="12318" ht="12.75" x14ac:dyDescent="0.2"/>
    <row r="12319" ht="12.75" x14ac:dyDescent="0.2"/>
    <row r="12320" ht="12.75" x14ac:dyDescent="0.2"/>
    <row r="12321" ht="12.75" x14ac:dyDescent="0.2"/>
    <row r="12322" ht="12.75" x14ac:dyDescent="0.2"/>
    <row r="12323" ht="12.75" x14ac:dyDescent="0.2"/>
    <row r="12324" ht="12.75" x14ac:dyDescent="0.2"/>
    <row r="12325" ht="12.75" x14ac:dyDescent="0.2"/>
    <row r="12326" ht="12.75" x14ac:dyDescent="0.2"/>
    <row r="12327" ht="12.75" x14ac:dyDescent="0.2"/>
    <row r="12328" ht="12.75" x14ac:dyDescent="0.2"/>
    <row r="12329" ht="12.75" x14ac:dyDescent="0.2"/>
    <row r="12330" ht="12.75" x14ac:dyDescent="0.2"/>
    <row r="12331" ht="12.75" x14ac:dyDescent="0.2"/>
    <row r="12332" ht="12.75" x14ac:dyDescent="0.2"/>
    <row r="12333" ht="12.75" x14ac:dyDescent="0.2"/>
    <row r="12334" ht="12.75" x14ac:dyDescent="0.2"/>
    <row r="12335" ht="12.75" x14ac:dyDescent="0.2"/>
    <row r="12336" ht="12.75" x14ac:dyDescent="0.2"/>
    <row r="12337" ht="12.75" x14ac:dyDescent="0.2"/>
    <row r="12338" ht="12.75" x14ac:dyDescent="0.2"/>
    <row r="12339" ht="12.75" x14ac:dyDescent="0.2"/>
    <row r="12340" ht="12.75" x14ac:dyDescent="0.2"/>
    <row r="12341" ht="12.75" x14ac:dyDescent="0.2"/>
    <row r="12342" ht="12.75" x14ac:dyDescent="0.2"/>
    <row r="12343" ht="12.75" x14ac:dyDescent="0.2"/>
    <row r="12344" ht="12.75" x14ac:dyDescent="0.2"/>
    <row r="12345" ht="12.75" x14ac:dyDescent="0.2"/>
    <row r="12346" ht="12.75" x14ac:dyDescent="0.2"/>
    <row r="12347" ht="12.75" x14ac:dyDescent="0.2"/>
    <row r="12348" ht="12.75" x14ac:dyDescent="0.2"/>
    <row r="12349" ht="12.75" x14ac:dyDescent="0.2"/>
    <row r="12350" ht="12.75" x14ac:dyDescent="0.2"/>
    <row r="12351" ht="12.75" x14ac:dyDescent="0.2"/>
    <row r="12352" ht="12.75" x14ac:dyDescent="0.2"/>
    <row r="12353" ht="12.75" x14ac:dyDescent="0.2"/>
    <row r="12354" ht="12.75" x14ac:dyDescent="0.2"/>
    <row r="12355" ht="12.75" x14ac:dyDescent="0.2"/>
    <row r="12356" ht="12.75" x14ac:dyDescent="0.2"/>
    <row r="12357" ht="12.75" x14ac:dyDescent="0.2"/>
    <row r="12358" ht="12.75" x14ac:dyDescent="0.2"/>
    <row r="12359" ht="12.75" x14ac:dyDescent="0.2"/>
    <row r="12360" ht="12.75" x14ac:dyDescent="0.2"/>
    <row r="12361" ht="12.75" x14ac:dyDescent="0.2"/>
    <row r="12362" ht="12.75" x14ac:dyDescent="0.2"/>
    <row r="12363" ht="12.75" x14ac:dyDescent="0.2"/>
    <row r="12364" ht="12.75" x14ac:dyDescent="0.2"/>
    <row r="12365" ht="12.75" x14ac:dyDescent="0.2"/>
    <row r="12366" ht="12.75" x14ac:dyDescent="0.2"/>
    <row r="12367" ht="12.75" x14ac:dyDescent="0.2"/>
    <row r="12368" ht="12.75" x14ac:dyDescent="0.2"/>
    <row r="12369" ht="12.75" x14ac:dyDescent="0.2"/>
    <row r="12370" ht="12.75" x14ac:dyDescent="0.2"/>
    <row r="12371" ht="12.75" x14ac:dyDescent="0.2"/>
    <row r="12372" ht="12.75" x14ac:dyDescent="0.2"/>
    <row r="12373" ht="12.75" x14ac:dyDescent="0.2"/>
    <row r="12374" ht="12.75" x14ac:dyDescent="0.2"/>
    <row r="12375" ht="12.75" x14ac:dyDescent="0.2"/>
    <row r="12376" ht="12.75" x14ac:dyDescent="0.2"/>
    <row r="12377" ht="12.75" x14ac:dyDescent="0.2"/>
    <row r="12378" ht="12.75" x14ac:dyDescent="0.2"/>
    <row r="12379" ht="12.75" x14ac:dyDescent="0.2"/>
    <row r="12380" ht="12.75" x14ac:dyDescent="0.2"/>
    <row r="12381" ht="12.75" x14ac:dyDescent="0.2"/>
    <row r="12382" ht="12.75" x14ac:dyDescent="0.2"/>
    <row r="12383" ht="12.75" x14ac:dyDescent="0.2"/>
    <row r="12384" ht="12.75" x14ac:dyDescent="0.2"/>
    <row r="12385" ht="12.75" x14ac:dyDescent="0.2"/>
    <row r="12386" ht="12.75" x14ac:dyDescent="0.2"/>
    <row r="12387" ht="12.75" x14ac:dyDescent="0.2"/>
    <row r="12388" ht="12.75" x14ac:dyDescent="0.2"/>
    <row r="12389" ht="12.75" x14ac:dyDescent="0.2"/>
    <row r="12390" ht="12.75" x14ac:dyDescent="0.2"/>
    <row r="12391" ht="12.75" x14ac:dyDescent="0.2"/>
    <row r="12392" ht="12.75" x14ac:dyDescent="0.2"/>
    <row r="12393" ht="12.75" x14ac:dyDescent="0.2"/>
    <row r="12394" ht="12.75" x14ac:dyDescent="0.2"/>
    <row r="12395" ht="12.75" x14ac:dyDescent="0.2"/>
    <row r="12396" ht="12.75" x14ac:dyDescent="0.2"/>
    <row r="12397" ht="12.75" x14ac:dyDescent="0.2"/>
    <row r="12398" ht="12.75" x14ac:dyDescent="0.2"/>
    <row r="12399" ht="12.75" x14ac:dyDescent="0.2"/>
    <row r="12400" ht="12.75" x14ac:dyDescent="0.2"/>
    <row r="12401" ht="12.75" x14ac:dyDescent="0.2"/>
    <row r="12402" ht="12.75" x14ac:dyDescent="0.2"/>
    <row r="12403" ht="12.75" x14ac:dyDescent="0.2"/>
    <row r="12404" ht="12.75" x14ac:dyDescent="0.2"/>
    <row r="12405" ht="12.75" x14ac:dyDescent="0.2"/>
    <row r="12406" ht="12.75" x14ac:dyDescent="0.2"/>
    <row r="12407" ht="12.75" x14ac:dyDescent="0.2"/>
    <row r="12408" ht="12.75" x14ac:dyDescent="0.2"/>
    <row r="12409" ht="12.75" x14ac:dyDescent="0.2"/>
    <row r="12410" ht="12.75" x14ac:dyDescent="0.2"/>
    <row r="12411" ht="12.75" x14ac:dyDescent="0.2"/>
    <row r="12412" ht="12.75" x14ac:dyDescent="0.2"/>
    <row r="12413" ht="12.75" x14ac:dyDescent="0.2"/>
    <row r="12414" ht="12.75" x14ac:dyDescent="0.2"/>
    <row r="12415" ht="12.75" x14ac:dyDescent="0.2"/>
    <row r="12416" ht="12.75" x14ac:dyDescent="0.2"/>
    <row r="12417" ht="12.75" x14ac:dyDescent="0.2"/>
    <row r="12418" ht="12.75" x14ac:dyDescent="0.2"/>
    <row r="12419" ht="12.75" x14ac:dyDescent="0.2"/>
    <row r="12420" ht="12.75" x14ac:dyDescent="0.2"/>
    <row r="12421" ht="12.75" x14ac:dyDescent="0.2"/>
    <row r="12422" ht="12.75" x14ac:dyDescent="0.2"/>
    <row r="12423" ht="12.75" x14ac:dyDescent="0.2"/>
    <row r="12424" ht="12.75" x14ac:dyDescent="0.2"/>
    <row r="12425" ht="12.75" x14ac:dyDescent="0.2"/>
    <row r="12426" ht="12.75" x14ac:dyDescent="0.2"/>
    <row r="12427" ht="12.75" x14ac:dyDescent="0.2"/>
    <row r="12428" ht="12.75" x14ac:dyDescent="0.2"/>
    <row r="12429" ht="12.75" x14ac:dyDescent="0.2"/>
    <row r="12430" ht="12.75" x14ac:dyDescent="0.2"/>
    <row r="12431" ht="12.75" x14ac:dyDescent="0.2"/>
    <row r="12432" ht="12.75" x14ac:dyDescent="0.2"/>
    <row r="12433" ht="12.75" x14ac:dyDescent="0.2"/>
    <row r="12434" ht="12.75" x14ac:dyDescent="0.2"/>
    <row r="12435" ht="12.75" x14ac:dyDescent="0.2"/>
    <row r="12436" ht="12.75" x14ac:dyDescent="0.2"/>
    <row r="12437" ht="12.75" x14ac:dyDescent="0.2"/>
    <row r="12438" ht="12.75" x14ac:dyDescent="0.2"/>
    <row r="12439" ht="12.75" x14ac:dyDescent="0.2"/>
    <row r="12440" ht="12.75" x14ac:dyDescent="0.2"/>
    <row r="12441" ht="12.75" x14ac:dyDescent="0.2"/>
    <row r="12442" ht="12.75" x14ac:dyDescent="0.2"/>
    <row r="12443" ht="12.75" x14ac:dyDescent="0.2"/>
    <row r="12444" ht="12.75" x14ac:dyDescent="0.2"/>
    <row r="12445" ht="12.75" x14ac:dyDescent="0.2"/>
    <row r="12446" ht="12.75" x14ac:dyDescent="0.2"/>
    <row r="12447" ht="12.75" x14ac:dyDescent="0.2"/>
    <row r="12448" ht="12.75" x14ac:dyDescent="0.2"/>
    <row r="12449" ht="12.75" x14ac:dyDescent="0.2"/>
    <row r="12450" ht="12.75" x14ac:dyDescent="0.2"/>
    <row r="12451" ht="12.75" x14ac:dyDescent="0.2"/>
    <row r="12452" ht="12.75" x14ac:dyDescent="0.2"/>
    <row r="12453" ht="12.75" x14ac:dyDescent="0.2"/>
    <row r="12454" ht="12.75" x14ac:dyDescent="0.2"/>
    <row r="12455" ht="12.75" x14ac:dyDescent="0.2"/>
    <row r="12456" ht="12.75" x14ac:dyDescent="0.2"/>
    <row r="12457" ht="12.75" x14ac:dyDescent="0.2"/>
    <row r="12458" ht="12.75" x14ac:dyDescent="0.2"/>
    <row r="12459" ht="12.75" x14ac:dyDescent="0.2"/>
    <row r="12460" ht="12.75" x14ac:dyDescent="0.2"/>
    <row r="12461" ht="12.75" x14ac:dyDescent="0.2"/>
    <row r="12462" ht="12.75" x14ac:dyDescent="0.2"/>
    <row r="12463" ht="12.75" x14ac:dyDescent="0.2"/>
    <row r="12464" ht="12.75" x14ac:dyDescent="0.2"/>
    <row r="12465" ht="12.75" x14ac:dyDescent="0.2"/>
    <row r="12466" ht="12.75" x14ac:dyDescent="0.2"/>
    <row r="12467" ht="12.75" x14ac:dyDescent="0.2"/>
    <row r="12468" ht="12.75" x14ac:dyDescent="0.2"/>
    <row r="12469" ht="12.75" x14ac:dyDescent="0.2"/>
    <row r="12470" ht="12.75" x14ac:dyDescent="0.2"/>
    <row r="12471" ht="12.75" x14ac:dyDescent="0.2"/>
    <row r="12472" ht="12.75" x14ac:dyDescent="0.2"/>
    <row r="12473" ht="12.75" x14ac:dyDescent="0.2"/>
    <row r="12474" ht="12.75" x14ac:dyDescent="0.2"/>
    <row r="12475" ht="12.75" x14ac:dyDescent="0.2"/>
    <row r="12476" ht="12.75" x14ac:dyDescent="0.2"/>
    <row r="12477" ht="12.75" x14ac:dyDescent="0.2"/>
    <row r="12478" ht="12.75" x14ac:dyDescent="0.2"/>
    <row r="12479" ht="12.75" x14ac:dyDescent="0.2"/>
    <row r="12480" ht="12.75" x14ac:dyDescent="0.2"/>
    <row r="12481" ht="12.75" x14ac:dyDescent="0.2"/>
    <row r="12482" ht="12.75" x14ac:dyDescent="0.2"/>
    <row r="12483" ht="12.75" x14ac:dyDescent="0.2"/>
    <row r="12484" ht="12.75" x14ac:dyDescent="0.2"/>
    <row r="12485" ht="12.75" x14ac:dyDescent="0.2"/>
    <row r="12486" ht="12.75" x14ac:dyDescent="0.2"/>
    <row r="12487" ht="12.75" x14ac:dyDescent="0.2"/>
    <row r="12488" ht="12.75" x14ac:dyDescent="0.2"/>
    <row r="12489" ht="12.75" x14ac:dyDescent="0.2"/>
    <row r="12490" ht="12.75" x14ac:dyDescent="0.2"/>
    <row r="12491" ht="12.75" x14ac:dyDescent="0.2"/>
    <row r="12492" ht="12.75" x14ac:dyDescent="0.2"/>
    <row r="12493" ht="12.75" x14ac:dyDescent="0.2"/>
    <row r="12494" ht="12.75" x14ac:dyDescent="0.2"/>
    <row r="12495" ht="12.75" x14ac:dyDescent="0.2"/>
    <row r="12496" ht="12.75" x14ac:dyDescent="0.2"/>
    <row r="12497" ht="12.75" x14ac:dyDescent="0.2"/>
    <row r="12498" ht="12.75" x14ac:dyDescent="0.2"/>
    <row r="12499" ht="12.75" x14ac:dyDescent="0.2"/>
    <row r="12500" ht="12.75" x14ac:dyDescent="0.2"/>
    <row r="12501" ht="12.75" x14ac:dyDescent="0.2"/>
    <row r="12502" ht="12.75" x14ac:dyDescent="0.2"/>
    <row r="12503" ht="12.75" x14ac:dyDescent="0.2"/>
    <row r="12504" ht="12.75" x14ac:dyDescent="0.2"/>
    <row r="12505" ht="12.75" x14ac:dyDescent="0.2"/>
    <row r="12506" ht="12.75" x14ac:dyDescent="0.2"/>
    <row r="12507" ht="12.75" x14ac:dyDescent="0.2"/>
    <row r="12508" ht="12.75" x14ac:dyDescent="0.2"/>
    <row r="12509" ht="12.75" x14ac:dyDescent="0.2"/>
    <row r="12510" ht="12.75" x14ac:dyDescent="0.2"/>
    <row r="12511" ht="12.75" x14ac:dyDescent="0.2"/>
    <row r="12512" ht="12.75" x14ac:dyDescent="0.2"/>
    <row r="12513" ht="12.75" x14ac:dyDescent="0.2"/>
    <row r="12514" ht="12.75" x14ac:dyDescent="0.2"/>
    <row r="12515" ht="12.75" x14ac:dyDescent="0.2"/>
    <row r="12516" ht="12.75" x14ac:dyDescent="0.2"/>
    <row r="12517" ht="12.75" x14ac:dyDescent="0.2"/>
    <row r="12518" ht="12.75" x14ac:dyDescent="0.2"/>
    <row r="12519" ht="12.75" x14ac:dyDescent="0.2"/>
    <row r="12520" ht="12.75" x14ac:dyDescent="0.2"/>
    <row r="12521" ht="12.75" x14ac:dyDescent="0.2"/>
    <row r="12522" ht="12.75" x14ac:dyDescent="0.2"/>
    <row r="12523" ht="12.75" x14ac:dyDescent="0.2"/>
    <row r="12524" ht="12.75" x14ac:dyDescent="0.2"/>
    <row r="12525" ht="12.75" x14ac:dyDescent="0.2"/>
    <row r="12526" ht="12.75" x14ac:dyDescent="0.2"/>
    <row r="12527" ht="12.75" x14ac:dyDescent="0.2"/>
    <row r="12528" ht="12.75" x14ac:dyDescent="0.2"/>
    <row r="12529" ht="12.75" x14ac:dyDescent="0.2"/>
    <row r="12530" ht="12.75" x14ac:dyDescent="0.2"/>
    <row r="12531" ht="12.75" x14ac:dyDescent="0.2"/>
    <row r="12532" ht="12.75" x14ac:dyDescent="0.2"/>
    <row r="12533" ht="12.75" x14ac:dyDescent="0.2"/>
    <row r="12534" ht="12.75" x14ac:dyDescent="0.2"/>
    <row r="12535" ht="12.75" x14ac:dyDescent="0.2"/>
    <row r="12536" ht="12.75" x14ac:dyDescent="0.2"/>
    <row r="12537" ht="12.75" x14ac:dyDescent="0.2"/>
    <row r="12538" ht="12.75" x14ac:dyDescent="0.2"/>
    <row r="12539" ht="12.75" x14ac:dyDescent="0.2"/>
    <row r="12540" ht="12.75" x14ac:dyDescent="0.2"/>
    <row r="12541" ht="12.75" x14ac:dyDescent="0.2"/>
    <row r="12542" ht="12.75" x14ac:dyDescent="0.2"/>
    <row r="12543" ht="12.75" x14ac:dyDescent="0.2"/>
    <row r="12544" ht="12.75" x14ac:dyDescent="0.2"/>
    <row r="12545" ht="12.75" x14ac:dyDescent="0.2"/>
    <row r="12546" ht="12.75" x14ac:dyDescent="0.2"/>
    <row r="12547" ht="12.75" x14ac:dyDescent="0.2"/>
    <row r="12548" ht="12.75" x14ac:dyDescent="0.2"/>
    <row r="12549" ht="12.75" x14ac:dyDescent="0.2"/>
    <row r="12550" ht="12.75" x14ac:dyDescent="0.2"/>
    <row r="12551" ht="12.75" x14ac:dyDescent="0.2"/>
    <row r="12552" ht="12.75" x14ac:dyDescent="0.2"/>
    <row r="12553" ht="12.75" x14ac:dyDescent="0.2"/>
    <row r="12554" ht="12.75" x14ac:dyDescent="0.2"/>
    <row r="12555" ht="12.75" x14ac:dyDescent="0.2"/>
    <row r="12556" ht="12.75" x14ac:dyDescent="0.2"/>
    <row r="12557" ht="12.75" x14ac:dyDescent="0.2"/>
    <row r="12558" ht="12.75" x14ac:dyDescent="0.2"/>
    <row r="12559" ht="12.75" x14ac:dyDescent="0.2"/>
    <row r="12560" ht="12.75" x14ac:dyDescent="0.2"/>
    <row r="12561" ht="12.75" x14ac:dyDescent="0.2"/>
    <row r="12562" ht="12.75" x14ac:dyDescent="0.2"/>
    <row r="12563" ht="12.75" x14ac:dyDescent="0.2"/>
    <row r="12564" ht="12.75" x14ac:dyDescent="0.2"/>
    <row r="12565" ht="12.75" x14ac:dyDescent="0.2"/>
    <row r="12566" ht="12.75" x14ac:dyDescent="0.2"/>
    <row r="12567" ht="12.75" x14ac:dyDescent="0.2"/>
    <row r="12568" ht="12.75" x14ac:dyDescent="0.2"/>
    <row r="12569" ht="12.75" x14ac:dyDescent="0.2"/>
    <row r="12570" ht="12.75" x14ac:dyDescent="0.2"/>
    <row r="12571" ht="12.75" x14ac:dyDescent="0.2"/>
    <row r="12572" ht="12.75" x14ac:dyDescent="0.2"/>
    <row r="12573" ht="12.75" x14ac:dyDescent="0.2"/>
    <row r="12574" ht="12.75" x14ac:dyDescent="0.2"/>
    <row r="12575" ht="12.75" x14ac:dyDescent="0.2"/>
    <row r="12576" ht="12.75" x14ac:dyDescent="0.2"/>
    <row r="12577" ht="12.75" x14ac:dyDescent="0.2"/>
    <row r="12578" ht="12.75" x14ac:dyDescent="0.2"/>
    <row r="12579" ht="12.75" x14ac:dyDescent="0.2"/>
    <row r="12580" ht="12.75" x14ac:dyDescent="0.2"/>
    <row r="12581" ht="12.75" x14ac:dyDescent="0.2"/>
    <row r="12582" ht="12.75" x14ac:dyDescent="0.2"/>
    <row r="12583" ht="12.75" x14ac:dyDescent="0.2"/>
    <row r="12584" ht="12.75" x14ac:dyDescent="0.2"/>
    <row r="12585" ht="12.75" x14ac:dyDescent="0.2"/>
    <row r="12586" ht="12.75" x14ac:dyDescent="0.2"/>
    <row r="12587" ht="12.75" x14ac:dyDescent="0.2"/>
    <row r="12588" ht="12.75" x14ac:dyDescent="0.2"/>
    <row r="12589" ht="12.75" x14ac:dyDescent="0.2"/>
    <row r="12590" ht="12.75" x14ac:dyDescent="0.2"/>
    <row r="12591" ht="12.75" x14ac:dyDescent="0.2"/>
    <row r="12592" ht="12.75" x14ac:dyDescent="0.2"/>
    <row r="12593" ht="12.75" x14ac:dyDescent="0.2"/>
    <row r="12594" ht="12.75" x14ac:dyDescent="0.2"/>
    <row r="12595" ht="12.75" x14ac:dyDescent="0.2"/>
    <row r="12596" ht="12.75" x14ac:dyDescent="0.2"/>
    <row r="12597" ht="12.75" x14ac:dyDescent="0.2"/>
    <row r="12598" ht="12.75" x14ac:dyDescent="0.2"/>
    <row r="12599" ht="12.75" x14ac:dyDescent="0.2"/>
    <row r="12600" ht="12.75" x14ac:dyDescent="0.2"/>
    <row r="12601" ht="12.75" x14ac:dyDescent="0.2"/>
    <row r="12602" ht="12.75" x14ac:dyDescent="0.2"/>
    <row r="12603" ht="12.75" x14ac:dyDescent="0.2"/>
    <row r="12604" ht="12.75" x14ac:dyDescent="0.2"/>
    <row r="12605" ht="12.75" x14ac:dyDescent="0.2"/>
    <row r="12606" ht="12.75" x14ac:dyDescent="0.2"/>
    <row r="12607" ht="12.75" x14ac:dyDescent="0.2"/>
    <row r="12608" ht="12.75" x14ac:dyDescent="0.2"/>
    <row r="12609" ht="12.75" x14ac:dyDescent="0.2"/>
    <row r="12610" ht="12.75" x14ac:dyDescent="0.2"/>
    <row r="12611" ht="12.75" x14ac:dyDescent="0.2"/>
    <row r="12612" ht="12.75" x14ac:dyDescent="0.2"/>
    <row r="12613" ht="12.75" x14ac:dyDescent="0.2"/>
    <row r="12614" ht="12.75" x14ac:dyDescent="0.2"/>
    <row r="12615" ht="12.75" x14ac:dyDescent="0.2"/>
    <row r="12616" ht="12.75" x14ac:dyDescent="0.2"/>
    <row r="12617" ht="12.75" x14ac:dyDescent="0.2"/>
    <row r="12618" ht="12.75" x14ac:dyDescent="0.2"/>
    <row r="12619" ht="12.75" x14ac:dyDescent="0.2"/>
    <row r="12620" ht="12.75" x14ac:dyDescent="0.2"/>
    <row r="12621" ht="12.75" x14ac:dyDescent="0.2"/>
    <row r="12622" ht="12.75" x14ac:dyDescent="0.2"/>
    <row r="12623" ht="12.75" x14ac:dyDescent="0.2"/>
    <row r="12624" ht="12.75" x14ac:dyDescent="0.2"/>
    <row r="12625" ht="12.75" x14ac:dyDescent="0.2"/>
    <row r="12626" ht="12.75" x14ac:dyDescent="0.2"/>
    <row r="12627" ht="12.75" x14ac:dyDescent="0.2"/>
    <row r="12628" ht="12.75" x14ac:dyDescent="0.2"/>
    <row r="12629" ht="12.75" x14ac:dyDescent="0.2"/>
    <row r="12630" ht="12.75" x14ac:dyDescent="0.2"/>
    <row r="12631" ht="12.75" x14ac:dyDescent="0.2"/>
    <row r="12632" ht="12.75" x14ac:dyDescent="0.2"/>
    <row r="12633" ht="12.75" x14ac:dyDescent="0.2"/>
    <row r="12634" ht="12.75" x14ac:dyDescent="0.2"/>
    <row r="12635" ht="12.75" x14ac:dyDescent="0.2"/>
    <row r="12636" ht="12.75" x14ac:dyDescent="0.2"/>
    <row r="12637" ht="12.75" x14ac:dyDescent="0.2"/>
    <row r="12638" ht="12.75" x14ac:dyDescent="0.2"/>
    <row r="12639" ht="12.75" x14ac:dyDescent="0.2"/>
    <row r="12640" ht="12.75" x14ac:dyDescent="0.2"/>
    <row r="12641" ht="12.75" x14ac:dyDescent="0.2"/>
    <row r="12642" ht="12.75" x14ac:dyDescent="0.2"/>
    <row r="12643" ht="12.75" x14ac:dyDescent="0.2"/>
    <row r="12644" ht="12.75" x14ac:dyDescent="0.2"/>
    <row r="12645" ht="12.75" x14ac:dyDescent="0.2"/>
    <row r="12646" ht="12.75" x14ac:dyDescent="0.2"/>
    <row r="12647" ht="12.75" x14ac:dyDescent="0.2"/>
    <row r="12648" ht="12.75" x14ac:dyDescent="0.2"/>
    <row r="12649" ht="12.75" x14ac:dyDescent="0.2"/>
    <row r="12650" ht="12.75" x14ac:dyDescent="0.2"/>
    <row r="12651" ht="12.75" x14ac:dyDescent="0.2"/>
    <row r="12652" ht="12.75" x14ac:dyDescent="0.2"/>
    <row r="12653" ht="12.75" x14ac:dyDescent="0.2"/>
    <row r="12654" ht="12.75" x14ac:dyDescent="0.2"/>
    <row r="12655" ht="12.75" x14ac:dyDescent="0.2"/>
    <row r="12656" ht="12.75" x14ac:dyDescent="0.2"/>
    <row r="12657" ht="12.75" x14ac:dyDescent="0.2"/>
    <row r="12658" ht="12.75" x14ac:dyDescent="0.2"/>
    <row r="12659" ht="12.75" x14ac:dyDescent="0.2"/>
    <row r="12660" ht="12.75" x14ac:dyDescent="0.2"/>
    <row r="12661" ht="12.75" x14ac:dyDescent="0.2"/>
    <row r="12662" ht="12.75" x14ac:dyDescent="0.2"/>
    <row r="12663" ht="12.75" x14ac:dyDescent="0.2"/>
    <row r="12664" ht="12.75" x14ac:dyDescent="0.2"/>
    <row r="12665" ht="12.75" x14ac:dyDescent="0.2"/>
    <row r="12666" ht="12.75" x14ac:dyDescent="0.2"/>
    <row r="12667" ht="12.75" x14ac:dyDescent="0.2"/>
    <row r="12668" ht="12.75" x14ac:dyDescent="0.2"/>
    <row r="12669" ht="12.75" x14ac:dyDescent="0.2"/>
    <row r="12670" ht="12.75" x14ac:dyDescent="0.2"/>
    <row r="12671" ht="12.75" x14ac:dyDescent="0.2"/>
    <row r="12672" ht="12.75" x14ac:dyDescent="0.2"/>
    <row r="12673" ht="12.75" x14ac:dyDescent="0.2"/>
    <row r="12674" ht="12.75" x14ac:dyDescent="0.2"/>
    <row r="12675" ht="12.75" x14ac:dyDescent="0.2"/>
    <row r="12676" ht="12.75" x14ac:dyDescent="0.2"/>
    <row r="12677" ht="12.75" x14ac:dyDescent="0.2"/>
    <row r="12678" ht="12.75" x14ac:dyDescent="0.2"/>
    <row r="12679" ht="12.75" x14ac:dyDescent="0.2"/>
    <row r="12680" ht="12.75" x14ac:dyDescent="0.2"/>
    <row r="12681" ht="12.75" x14ac:dyDescent="0.2"/>
    <row r="12682" ht="12.75" x14ac:dyDescent="0.2"/>
    <row r="12683" ht="12.75" x14ac:dyDescent="0.2"/>
    <row r="12684" ht="12.75" x14ac:dyDescent="0.2"/>
    <row r="12685" ht="12.75" x14ac:dyDescent="0.2"/>
    <row r="12686" ht="12.75" x14ac:dyDescent="0.2"/>
    <row r="12687" ht="12.75" x14ac:dyDescent="0.2"/>
    <row r="12688" ht="12.75" x14ac:dyDescent="0.2"/>
    <row r="12689" ht="12.75" x14ac:dyDescent="0.2"/>
    <row r="12690" ht="12.75" x14ac:dyDescent="0.2"/>
    <row r="12691" ht="12.75" x14ac:dyDescent="0.2"/>
    <row r="12692" ht="12.75" x14ac:dyDescent="0.2"/>
    <row r="12693" ht="12.75" x14ac:dyDescent="0.2"/>
    <row r="12694" ht="12.75" x14ac:dyDescent="0.2"/>
    <row r="12695" ht="12.75" x14ac:dyDescent="0.2"/>
    <row r="12696" ht="12.75" x14ac:dyDescent="0.2"/>
    <row r="12697" ht="12.75" x14ac:dyDescent="0.2"/>
    <row r="12698" ht="12.75" x14ac:dyDescent="0.2"/>
    <row r="12699" ht="12.75" x14ac:dyDescent="0.2"/>
    <row r="12700" ht="12.75" x14ac:dyDescent="0.2"/>
    <row r="12701" ht="12.75" x14ac:dyDescent="0.2"/>
    <row r="12702" ht="12.75" x14ac:dyDescent="0.2"/>
    <row r="12703" ht="12.75" x14ac:dyDescent="0.2"/>
    <row r="12704" ht="12.75" x14ac:dyDescent="0.2"/>
    <row r="12705" ht="12.75" x14ac:dyDescent="0.2"/>
    <row r="12706" ht="12.75" x14ac:dyDescent="0.2"/>
    <row r="12707" ht="12.75" x14ac:dyDescent="0.2"/>
    <row r="12708" ht="12.75" x14ac:dyDescent="0.2"/>
    <row r="12709" ht="12.75" x14ac:dyDescent="0.2"/>
    <row r="12710" ht="12.75" x14ac:dyDescent="0.2"/>
    <row r="12711" ht="12.75" x14ac:dyDescent="0.2"/>
    <row r="12712" ht="12.75" x14ac:dyDescent="0.2"/>
    <row r="12713" ht="12.75" x14ac:dyDescent="0.2"/>
    <row r="12714" ht="12.75" x14ac:dyDescent="0.2"/>
    <row r="12715" ht="12.75" x14ac:dyDescent="0.2"/>
    <row r="12716" ht="12.75" x14ac:dyDescent="0.2"/>
    <row r="12717" ht="12.75" x14ac:dyDescent="0.2"/>
    <row r="12718" ht="12.75" x14ac:dyDescent="0.2"/>
    <row r="12719" ht="12.75" x14ac:dyDescent="0.2"/>
    <row r="12720" ht="12.75" x14ac:dyDescent="0.2"/>
    <row r="12721" ht="12.75" x14ac:dyDescent="0.2"/>
    <row r="12722" ht="12.75" x14ac:dyDescent="0.2"/>
    <row r="12723" ht="12.75" x14ac:dyDescent="0.2"/>
    <row r="12724" ht="12.75" x14ac:dyDescent="0.2"/>
    <row r="12725" ht="12.75" x14ac:dyDescent="0.2"/>
    <row r="12726" ht="12.75" x14ac:dyDescent="0.2"/>
    <row r="12727" ht="12.75" x14ac:dyDescent="0.2"/>
    <row r="12728" ht="12.75" x14ac:dyDescent="0.2"/>
    <row r="12729" ht="12.75" x14ac:dyDescent="0.2"/>
    <row r="12730" ht="12.75" x14ac:dyDescent="0.2"/>
    <row r="12731" ht="12.75" x14ac:dyDescent="0.2"/>
    <row r="12732" ht="12.75" x14ac:dyDescent="0.2"/>
    <row r="12733" ht="12.75" x14ac:dyDescent="0.2"/>
    <row r="12734" ht="12.75" x14ac:dyDescent="0.2"/>
    <row r="12735" ht="12.75" x14ac:dyDescent="0.2"/>
    <row r="12736" ht="12.75" x14ac:dyDescent="0.2"/>
    <row r="12737" ht="12.75" x14ac:dyDescent="0.2"/>
    <row r="12738" ht="12.75" x14ac:dyDescent="0.2"/>
    <row r="12739" ht="12.75" x14ac:dyDescent="0.2"/>
    <row r="12740" ht="12.75" x14ac:dyDescent="0.2"/>
    <row r="12741" ht="12.75" x14ac:dyDescent="0.2"/>
    <row r="12742" ht="12.75" x14ac:dyDescent="0.2"/>
    <row r="12743" ht="12.75" x14ac:dyDescent="0.2"/>
    <row r="12744" ht="12.75" x14ac:dyDescent="0.2"/>
    <row r="12745" ht="12.75" x14ac:dyDescent="0.2"/>
    <row r="12746" ht="12.75" x14ac:dyDescent="0.2"/>
    <row r="12747" ht="12.75" x14ac:dyDescent="0.2"/>
    <row r="12748" ht="12.75" x14ac:dyDescent="0.2"/>
    <row r="12749" ht="12.75" x14ac:dyDescent="0.2"/>
    <row r="12750" ht="12.75" x14ac:dyDescent="0.2"/>
    <row r="12751" ht="12.75" x14ac:dyDescent="0.2"/>
    <row r="12752" ht="12.75" x14ac:dyDescent="0.2"/>
    <row r="12753" ht="12.75" x14ac:dyDescent="0.2"/>
    <row r="12754" ht="12.75" x14ac:dyDescent="0.2"/>
    <row r="12755" ht="12.75" x14ac:dyDescent="0.2"/>
    <row r="12756" ht="12.75" x14ac:dyDescent="0.2"/>
    <row r="12757" ht="12.75" x14ac:dyDescent="0.2"/>
    <row r="12758" ht="12.75" x14ac:dyDescent="0.2"/>
    <row r="12759" ht="12.75" x14ac:dyDescent="0.2"/>
    <row r="12760" ht="12.75" x14ac:dyDescent="0.2"/>
    <row r="12761" ht="12.75" x14ac:dyDescent="0.2"/>
    <row r="12762" ht="12.75" x14ac:dyDescent="0.2"/>
    <row r="12763" ht="12.75" x14ac:dyDescent="0.2"/>
    <row r="12764" ht="12.75" x14ac:dyDescent="0.2"/>
    <row r="12765" ht="12.75" x14ac:dyDescent="0.2"/>
    <row r="12766" ht="12.75" x14ac:dyDescent="0.2"/>
    <row r="12767" ht="12.75" x14ac:dyDescent="0.2"/>
    <row r="12768" ht="12.75" x14ac:dyDescent="0.2"/>
    <row r="12769" ht="12.75" x14ac:dyDescent="0.2"/>
    <row r="12770" ht="12.75" x14ac:dyDescent="0.2"/>
    <row r="12771" ht="12.75" x14ac:dyDescent="0.2"/>
    <row r="12772" ht="12.75" x14ac:dyDescent="0.2"/>
    <row r="12773" ht="12.75" x14ac:dyDescent="0.2"/>
    <row r="12774" ht="12.75" x14ac:dyDescent="0.2"/>
    <row r="12775" ht="12.75" x14ac:dyDescent="0.2"/>
    <row r="12776" ht="12.75" x14ac:dyDescent="0.2"/>
    <row r="12777" ht="12.75" x14ac:dyDescent="0.2"/>
    <row r="12778" ht="12.75" x14ac:dyDescent="0.2"/>
    <row r="12779" ht="12.75" x14ac:dyDescent="0.2"/>
    <row r="12780" ht="12.75" x14ac:dyDescent="0.2"/>
    <row r="12781" ht="12.75" x14ac:dyDescent="0.2"/>
    <row r="12782" ht="12.75" x14ac:dyDescent="0.2"/>
    <row r="12783" ht="12.75" x14ac:dyDescent="0.2"/>
    <row r="12784" ht="12.75" x14ac:dyDescent="0.2"/>
    <row r="12785" ht="12.75" x14ac:dyDescent="0.2"/>
    <row r="12786" ht="12.75" x14ac:dyDescent="0.2"/>
    <row r="12787" ht="12.75" x14ac:dyDescent="0.2"/>
    <row r="12788" ht="12.75" x14ac:dyDescent="0.2"/>
    <row r="12789" ht="12.75" x14ac:dyDescent="0.2"/>
    <row r="12790" ht="12.75" x14ac:dyDescent="0.2"/>
    <row r="12791" ht="12.75" x14ac:dyDescent="0.2"/>
    <row r="12792" ht="12.75" x14ac:dyDescent="0.2"/>
    <row r="12793" ht="12.75" x14ac:dyDescent="0.2"/>
    <row r="12794" ht="12.75" x14ac:dyDescent="0.2"/>
    <row r="12795" ht="12.75" x14ac:dyDescent="0.2"/>
    <row r="12796" ht="12.75" x14ac:dyDescent="0.2"/>
    <row r="12797" ht="12.75" x14ac:dyDescent="0.2"/>
    <row r="12798" ht="12.75" x14ac:dyDescent="0.2"/>
    <row r="12799" ht="12.75" x14ac:dyDescent="0.2"/>
    <row r="12800" ht="12.75" x14ac:dyDescent="0.2"/>
    <row r="12801" ht="12.75" x14ac:dyDescent="0.2"/>
    <row r="12802" ht="12.75" x14ac:dyDescent="0.2"/>
    <row r="12803" ht="12.75" x14ac:dyDescent="0.2"/>
    <row r="12804" ht="12.75" x14ac:dyDescent="0.2"/>
    <row r="12805" ht="12.75" x14ac:dyDescent="0.2"/>
    <row r="12806" ht="12.75" x14ac:dyDescent="0.2"/>
    <row r="12807" ht="12.75" x14ac:dyDescent="0.2"/>
    <row r="12808" ht="12.75" x14ac:dyDescent="0.2"/>
    <row r="12809" ht="12.75" x14ac:dyDescent="0.2"/>
    <row r="12810" ht="12.75" x14ac:dyDescent="0.2"/>
    <row r="12811" ht="12.75" x14ac:dyDescent="0.2"/>
    <row r="12812" ht="12.75" x14ac:dyDescent="0.2"/>
    <row r="12813" ht="12.75" x14ac:dyDescent="0.2"/>
    <row r="12814" ht="12.75" x14ac:dyDescent="0.2"/>
    <row r="12815" ht="12.75" x14ac:dyDescent="0.2"/>
    <row r="12816" ht="12.75" x14ac:dyDescent="0.2"/>
    <row r="12817" ht="12.75" x14ac:dyDescent="0.2"/>
    <row r="12818" ht="12.75" x14ac:dyDescent="0.2"/>
    <row r="12819" ht="12.75" x14ac:dyDescent="0.2"/>
    <row r="12820" ht="12.75" x14ac:dyDescent="0.2"/>
    <row r="12821" ht="12.75" x14ac:dyDescent="0.2"/>
    <row r="12822" ht="12.75" x14ac:dyDescent="0.2"/>
    <row r="12823" ht="12.75" x14ac:dyDescent="0.2"/>
    <row r="12824" ht="12.75" x14ac:dyDescent="0.2"/>
    <row r="12825" ht="12.75" x14ac:dyDescent="0.2"/>
    <row r="12826" ht="12.75" x14ac:dyDescent="0.2"/>
    <row r="12827" ht="12.75" x14ac:dyDescent="0.2"/>
    <row r="12828" ht="12.75" x14ac:dyDescent="0.2"/>
    <row r="12829" ht="12.75" x14ac:dyDescent="0.2"/>
    <row r="12830" ht="12.75" x14ac:dyDescent="0.2"/>
    <row r="12831" ht="12.75" x14ac:dyDescent="0.2"/>
    <row r="12832" ht="12.75" x14ac:dyDescent="0.2"/>
    <row r="12833" ht="12.75" x14ac:dyDescent="0.2"/>
    <row r="12834" ht="12.75" x14ac:dyDescent="0.2"/>
    <row r="12835" ht="12.75" x14ac:dyDescent="0.2"/>
    <row r="12836" ht="12.75" x14ac:dyDescent="0.2"/>
    <row r="12837" ht="12.75" x14ac:dyDescent="0.2"/>
    <row r="12838" ht="12.75" x14ac:dyDescent="0.2"/>
    <row r="12839" ht="12.75" x14ac:dyDescent="0.2"/>
    <row r="12840" ht="12.75" x14ac:dyDescent="0.2"/>
    <row r="12841" ht="12.75" x14ac:dyDescent="0.2"/>
    <row r="12842" ht="12.75" x14ac:dyDescent="0.2"/>
    <row r="12843" ht="12.75" x14ac:dyDescent="0.2"/>
    <row r="12844" ht="12.75" x14ac:dyDescent="0.2"/>
    <row r="12845" ht="12.75" x14ac:dyDescent="0.2"/>
    <row r="12846" ht="12.75" x14ac:dyDescent="0.2"/>
    <row r="12847" ht="12.75" x14ac:dyDescent="0.2"/>
    <row r="12848" ht="12.75" x14ac:dyDescent="0.2"/>
    <row r="12849" ht="12.75" x14ac:dyDescent="0.2"/>
    <row r="12850" ht="12.75" x14ac:dyDescent="0.2"/>
    <row r="12851" ht="12.75" x14ac:dyDescent="0.2"/>
    <row r="12852" ht="12.75" x14ac:dyDescent="0.2"/>
    <row r="12853" ht="12.75" x14ac:dyDescent="0.2"/>
    <row r="12854" ht="12.75" x14ac:dyDescent="0.2"/>
    <row r="12855" ht="12.75" x14ac:dyDescent="0.2"/>
    <row r="12856" ht="12.75" x14ac:dyDescent="0.2"/>
    <row r="12857" ht="12.75" x14ac:dyDescent="0.2"/>
    <row r="12858" ht="12.75" x14ac:dyDescent="0.2"/>
    <row r="12859" ht="12.75" x14ac:dyDescent="0.2"/>
    <row r="12860" ht="12.75" x14ac:dyDescent="0.2"/>
    <row r="12861" ht="12.75" x14ac:dyDescent="0.2"/>
    <row r="12862" ht="12.75" x14ac:dyDescent="0.2"/>
    <row r="12863" ht="12.75" x14ac:dyDescent="0.2"/>
    <row r="12864" ht="12.75" x14ac:dyDescent="0.2"/>
    <row r="12865" ht="12.75" x14ac:dyDescent="0.2"/>
    <row r="12866" ht="12.75" x14ac:dyDescent="0.2"/>
    <row r="12867" ht="12.75" x14ac:dyDescent="0.2"/>
    <row r="12868" ht="12.75" x14ac:dyDescent="0.2"/>
    <row r="12869" ht="12.75" x14ac:dyDescent="0.2"/>
    <row r="12870" ht="12.75" x14ac:dyDescent="0.2"/>
    <row r="12871" ht="12.75" x14ac:dyDescent="0.2"/>
    <row r="12872" ht="12.75" x14ac:dyDescent="0.2"/>
    <row r="12873" ht="12.75" x14ac:dyDescent="0.2"/>
    <row r="12874" ht="12.75" x14ac:dyDescent="0.2"/>
    <row r="12875" ht="12.75" x14ac:dyDescent="0.2"/>
    <row r="12876" ht="12.75" x14ac:dyDescent="0.2"/>
    <row r="12877" ht="12.75" x14ac:dyDescent="0.2"/>
    <row r="12878" ht="12.75" x14ac:dyDescent="0.2"/>
    <row r="12879" ht="12.75" x14ac:dyDescent="0.2"/>
    <row r="12880" ht="12.75" x14ac:dyDescent="0.2"/>
    <row r="12881" ht="12.75" x14ac:dyDescent="0.2"/>
    <row r="12882" ht="12.75" x14ac:dyDescent="0.2"/>
    <row r="12883" ht="12.75" x14ac:dyDescent="0.2"/>
    <row r="12884" ht="12.75" x14ac:dyDescent="0.2"/>
    <row r="12885" ht="12.75" x14ac:dyDescent="0.2"/>
    <row r="12886" ht="12.75" x14ac:dyDescent="0.2"/>
    <row r="12887" ht="12.75" x14ac:dyDescent="0.2"/>
    <row r="12888" ht="12.75" x14ac:dyDescent="0.2"/>
    <row r="12889" ht="12.75" x14ac:dyDescent="0.2"/>
    <row r="12890" ht="12.75" x14ac:dyDescent="0.2"/>
    <row r="12891" ht="12.75" x14ac:dyDescent="0.2"/>
    <row r="12892" ht="12.75" x14ac:dyDescent="0.2"/>
    <row r="12893" ht="12.75" x14ac:dyDescent="0.2"/>
    <row r="12894" ht="12.75" x14ac:dyDescent="0.2"/>
    <row r="12895" ht="12.75" x14ac:dyDescent="0.2"/>
    <row r="12896" ht="12.75" x14ac:dyDescent="0.2"/>
    <row r="12897" ht="12.75" x14ac:dyDescent="0.2"/>
    <row r="12898" ht="12.75" x14ac:dyDescent="0.2"/>
    <row r="12899" ht="12.75" x14ac:dyDescent="0.2"/>
    <row r="12900" ht="12.75" x14ac:dyDescent="0.2"/>
    <row r="12901" ht="12.75" x14ac:dyDescent="0.2"/>
    <row r="12902" ht="12.75" x14ac:dyDescent="0.2"/>
    <row r="12903" ht="12.75" x14ac:dyDescent="0.2"/>
    <row r="12904" ht="12.75" x14ac:dyDescent="0.2"/>
    <row r="12905" ht="12.75" x14ac:dyDescent="0.2"/>
    <row r="12906" ht="12.75" x14ac:dyDescent="0.2"/>
    <row r="12907" ht="12.75" x14ac:dyDescent="0.2"/>
    <row r="12908" ht="12.75" x14ac:dyDescent="0.2"/>
    <row r="12909" ht="12.75" x14ac:dyDescent="0.2"/>
    <row r="12910" ht="12.75" x14ac:dyDescent="0.2"/>
    <row r="12911" ht="12.75" x14ac:dyDescent="0.2"/>
    <row r="12912" ht="12.75" x14ac:dyDescent="0.2"/>
    <row r="12913" ht="12.75" x14ac:dyDescent="0.2"/>
    <row r="12914" ht="12.75" x14ac:dyDescent="0.2"/>
    <row r="12915" ht="12.75" x14ac:dyDescent="0.2"/>
    <row r="12916" ht="12.75" x14ac:dyDescent="0.2"/>
    <row r="12917" ht="12.75" x14ac:dyDescent="0.2"/>
    <row r="12918" ht="12.75" x14ac:dyDescent="0.2"/>
    <row r="12919" ht="12.75" x14ac:dyDescent="0.2"/>
    <row r="12920" ht="12.75" x14ac:dyDescent="0.2"/>
    <row r="12921" ht="12.75" x14ac:dyDescent="0.2"/>
    <row r="12922" ht="12.75" x14ac:dyDescent="0.2"/>
    <row r="12923" ht="12.75" x14ac:dyDescent="0.2"/>
    <row r="12924" ht="12.75" x14ac:dyDescent="0.2"/>
    <row r="12925" ht="12.75" x14ac:dyDescent="0.2"/>
    <row r="12926" ht="12.75" x14ac:dyDescent="0.2"/>
    <row r="12927" ht="12.75" x14ac:dyDescent="0.2"/>
    <row r="12928" ht="12.75" x14ac:dyDescent="0.2"/>
    <row r="12929" ht="12.75" x14ac:dyDescent="0.2"/>
    <row r="12930" ht="12.75" x14ac:dyDescent="0.2"/>
    <row r="12931" ht="12.75" x14ac:dyDescent="0.2"/>
    <row r="12932" ht="12.75" x14ac:dyDescent="0.2"/>
    <row r="12933" ht="12.75" x14ac:dyDescent="0.2"/>
    <row r="12934" ht="12.75" x14ac:dyDescent="0.2"/>
    <row r="12935" ht="12.75" x14ac:dyDescent="0.2"/>
    <row r="12936" ht="12.75" x14ac:dyDescent="0.2"/>
    <row r="12937" ht="12.75" x14ac:dyDescent="0.2"/>
    <row r="12938" ht="12.75" x14ac:dyDescent="0.2"/>
    <row r="12939" ht="12.75" x14ac:dyDescent="0.2"/>
    <row r="12940" ht="12.75" x14ac:dyDescent="0.2"/>
    <row r="12941" ht="12.75" x14ac:dyDescent="0.2"/>
    <row r="12942" ht="12.75" x14ac:dyDescent="0.2"/>
    <row r="12943" ht="12.75" x14ac:dyDescent="0.2"/>
    <row r="12944" ht="12.75" x14ac:dyDescent="0.2"/>
    <row r="12945" ht="12.75" x14ac:dyDescent="0.2"/>
    <row r="12946" ht="12.75" x14ac:dyDescent="0.2"/>
    <row r="12947" ht="12.75" x14ac:dyDescent="0.2"/>
    <row r="12948" ht="12.75" x14ac:dyDescent="0.2"/>
    <row r="12949" ht="12.75" x14ac:dyDescent="0.2"/>
    <row r="12950" ht="12.75" x14ac:dyDescent="0.2"/>
    <row r="12951" ht="12.75" x14ac:dyDescent="0.2"/>
    <row r="12952" ht="12.75" x14ac:dyDescent="0.2"/>
    <row r="12953" ht="12.75" x14ac:dyDescent="0.2"/>
    <row r="12954" ht="12.75" x14ac:dyDescent="0.2"/>
    <row r="12955" ht="12.75" x14ac:dyDescent="0.2"/>
    <row r="12956" ht="12.75" x14ac:dyDescent="0.2"/>
    <row r="12957" ht="12.75" x14ac:dyDescent="0.2"/>
    <row r="12958" ht="12.75" x14ac:dyDescent="0.2"/>
    <row r="12959" ht="12.75" x14ac:dyDescent="0.2"/>
    <row r="12960" ht="12.75" x14ac:dyDescent="0.2"/>
    <row r="12961" ht="12.75" x14ac:dyDescent="0.2"/>
    <row r="12962" ht="12.75" x14ac:dyDescent="0.2"/>
    <row r="12963" ht="12.75" x14ac:dyDescent="0.2"/>
    <row r="12964" ht="12.75" x14ac:dyDescent="0.2"/>
    <row r="12965" ht="12.75" x14ac:dyDescent="0.2"/>
    <row r="12966" ht="12.75" x14ac:dyDescent="0.2"/>
    <row r="12967" ht="12.75" x14ac:dyDescent="0.2"/>
    <row r="12968" ht="12.75" x14ac:dyDescent="0.2"/>
    <row r="12969" ht="12.75" x14ac:dyDescent="0.2"/>
    <row r="12970" ht="12.75" x14ac:dyDescent="0.2"/>
    <row r="12971" ht="12.75" x14ac:dyDescent="0.2"/>
    <row r="12972" ht="12.75" x14ac:dyDescent="0.2"/>
    <row r="12973" ht="12.75" x14ac:dyDescent="0.2"/>
    <row r="12974" ht="12.75" x14ac:dyDescent="0.2"/>
    <row r="12975" ht="12.75" x14ac:dyDescent="0.2"/>
    <row r="12976" ht="12.75" x14ac:dyDescent="0.2"/>
    <row r="12977" ht="12.75" x14ac:dyDescent="0.2"/>
    <row r="12978" ht="12.75" x14ac:dyDescent="0.2"/>
    <row r="12979" ht="12.75" x14ac:dyDescent="0.2"/>
    <row r="12980" ht="12.75" x14ac:dyDescent="0.2"/>
    <row r="12981" ht="12.75" x14ac:dyDescent="0.2"/>
    <row r="12982" ht="12.75" x14ac:dyDescent="0.2"/>
    <row r="12983" ht="12.75" x14ac:dyDescent="0.2"/>
    <row r="12984" ht="12.75" x14ac:dyDescent="0.2"/>
    <row r="12985" ht="12.75" x14ac:dyDescent="0.2"/>
    <row r="12986" ht="12.75" x14ac:dyDescent="0.2"/>
    <row r="12987" ht="12.75" x14ac:dyDescent="0.2"/>
    <row r="12988" ht="12.75" x14ac:dyDescent="0.2"/>
    <row r="12989" ht="12.75" x14ac:dyDescent="0.2"/>
    <row r="12990" ht="12.75" x14ac:dyDescent="0.2"/>
    <row r="12991" ht="12.75" x14ac:dyDescent="0.2"/>
    <row r="12992" ht="12.75" x14ac:dyDescent="0.2"/>
    <row r="12993" ht="12.75" x14ac:dyDescent="0.2"/>
    <row r="12994" ht="12.75" x14ac:dyDescent="0.2"/>
    <row r="12995" ht="12.75" x14ac:dyDescent="0.2"/>
    <row r="12996" ht="12.75" x14ac:dyDescent="0.2"/>
    <row r="12997" ht="12.75" x14ac:dyDescent="0.2"/>
    <row r="12998" ht="12.75" x14ac:dyDescent="0.2"/>
    <row r="12999" ht="12.75" x14ac:dyDescent="0.2"/>
    <row r="13000" ht="12.75" x14ac:dyDescent="0.2"/>
    <row r="13001" ht="12.75" x14ac:dyDescent="0.2"/>
    <row r="13002" ht="12.75" x14ac:dyDescent="0.2"/>
    <row r="13003" ht="12.75" x14ac:dyDescent="0.2"/>
    <row r="13004" ht="12.75" x14ac:dyDescent="0.2"/>
    <row r="13005" ht="12.75" x14ac:dyDescent="0.2"/>
    <row r="13006" ht="12.75" x14ac:dyDescent="0.2"/>
    <row r="13007" ht="12.75" x14ac:dyDescent="0.2"/>
    <row r="13008" ht="12.75" x14ac:dyDescent="0.2"/>
    <row r="13009" ht="12.75" x14ac:dyDescent="0.2"/>
    <row r="13010" ht="12.75" x14ac:dyDescent="0.2"/>
    <row r="13011" ht="12.75" x14ac:dyDescent="0.2"/>
    <row r="13012" ht="12.75" x14ac:dyDescent="0.2"/>
    <row r="13013" ht="12.75" x14ac:dyDescent="0.2"/>
    <row r="13014" ht="12.75" x14ac:dyDescent="0.2"/>
    <row r="13015" ht="12.75" x14ac:dyDescent="0.2"/>
    <row r="13016" ht="12.75" x14ac:dyDescent="0.2"/>
    <row r="13017" ht="12.75" x14ac:dyDescent="0.2"/>
    <row r="13018" ht="12.75" x14ac:dyDescent="0.2"/>
    <row r="13019" ht="12.75" x14ac:dyDescent="0.2"/>
    <row r="13020" ht="12.75" x14ac:dyDescent="0.2"/>
    <row r="13021" ht="12.75" x14ac:dyDescent="0.2"/>
    <row r="13022" ht="12.75" x14ac:dyDescent="0.2"/>
    <row r="13023" ht="12.75" x14ac:dyDescent="0.2"/>
    <row r="13024" ht="12.75" x14ac:dyDescent="0.2"/>
    <row r="13025" ht="12.75" x14ac:dyDescent="0.2"/>
    <row r="13026" ht="12.75" x14ac:dyDescent="0.2"/>
    <row r="13027" ht="12.75" x14ac:dyDescent="0.2"/>
    <row r="13028" ht="12.75" x14ac:dyDescent="0.2"/>
    <row r="13029" ht="12.75" x14ac:dyDescent="0.2"/>
    <row r="13030" ht="12.75" x14ac:dyDescent="0.2"/>
    <row r="13031" ht="12.75" x14ac:dyDescent="0.2"/>
    <row r="13032" ht="12.75" x14ac:dyDescent="0.2"/>
    <row r="13033" ht="12.75" x14ac:dyDescent="0.2"/>
    <row r="13034" ht="12.75" x14ac:dyDescent="0.2"/>
    <row r="13035" ht="12.75" x14ac:dyDescent="0.2"/>
    <row r="13036" ht="12.75" x14ac:dyDescent="0.2"/>
    <row r="13037" ht="12.75" x14ac:dyDescent="0.2"/>
    <row r="13038" ht="12.75" x14ac:dyDescent="0.2"/>
    <row r="13039" ht="12.75" x14ac:dyDescent="0.2"/>
    <row r="13040" ht="12.75" x14ac:dyDescent="0.2"/>
    <row r="13041" ht="12.75" x14ac:dyDescent="0.2"/>
    <row r="13042" ht="12.75" x14ac:dyDescent="0.2"/>
    <row r="13043" ht="12.75" x14ac:dyDescent="0.2"/>
    <row r="13044" ht="12.75" x14ac:dyDescent="0.2"/>
    <row r="13045" ht="12.75" x14ac:dyDescent="0.2"/>
    <row r="13046" ht="12.75" x14ac:dyDescent="0.2"/>
    <row r="13047" ht="12.75" x14ac:dyDescent="0.2"/>
    <row r="13048" ht="12.75" x14ac:dyDescent="0.2"/>
    <row r="13049" ht="12.75" x14ac:dyDescent="0.2"/>
    <row r="13050" ht="12.75" x14ac:dyDescent="0.2"/>
    <row r="13051" ht="12.75" x14ac:dyDescent="0.2"/>
    <row r="13052" ht="12.75" x14ac:dyDescent="0.2"/>
    <row r="13053" ht="12.75" x14ac:dyDescent="0.2"/>
    <row r="13054" ht="12.75" x14ac:dyDescent="0.2"/>
    <row r="13055" ht="12.75" x14ac:dyDescent="0.2"/>
    <row r="13056" ht="12.75" x14ac:dyDescent="0.2"/>
    <row r="13057" ht="12.75" x14ac:dyDescent="0.2"/>
    <row r="13058" ht="12.75" x14ac:dyDescent="0.2"/>
    <row r="13059" ht="12.75" x14ac:dyDescent="0.2"/>
    <row r="13060" ht="12.75" x14ac:dyDescent="0.2"/>
    <row r="13061" ht="12.75" x14ac:dyDescent="0.2"/>
    <row r="13062" ht="12.75" x14ac:dyDescent="0.2"/>
    <row r="13063" ht="12.75" x14ac:dyDescent="0.2"/>
    <row r="13064" ht="12.75" x14ac:dyDescent="0.2"/>
    <row r="13065" ht="12.75" x14ac:dyDescent="0.2"/>
    <row r="13066" ht="12.75" x14ac:dyDescent="0.2"/>
    <row r="13067" ht="12.75" x14ac:dyDescent="0.2"/>
    <row r="13068" ht="12.75" x14ac:dyDescent="0.2"/>
    <row r="13069" ht="12.75" x14ac:dyDescent="0.2"/>
    <row r="13070" ht="12.75" x14ac:dyDescent="0.2"/>
    <row r="13071" ht="12.75" x14ac:dyDescent="0.2"/>
    <row r="13072" ht="12.75" x14ac:dyDescent="0.2"/>
    <row r="13073" ht="12.75" x14ac:dyDescent="0.2"/>
    <row r="13074" ht="12.75" x14ac:dyDescent="0.2"/>
    <row r="13075" ht="12.75" x14ac:dyDescent="0.2"/>
    <row r="13076" ht="12.75" x14ac:dyDescent="0.2"/>
    <row r="13077" ht="12.75" x14ac:dyDescent="0.2"/>
    <row r="13078" ht="12.75" x14ac:dyDescent="0.2"/>
    <row r="13079" ht="12.75" x14ac:dyDescent="0.2"/>
    <row r="13080" ht="12.75" x14ac:dyDescent="0.2"/>
    <row r="13081" ht="12.75" x14ac:dyDescent="0.2"/>
    <row r="13082" ht="12.75" x14ac:dyDescent="0.2"/>
    <row r="13083" ht="12.75" x14ac:dyDescent="0.2"/>
    <row r="13084" ht="12.75" x14ac:dyDescent="0.2"/>
    <row r="13085" ht="12.75" x14ac:dyDescent="0.2"/>
    <row r="13086" ht="12.75" x14ac:dyDescent="0.2"/>
    <row r="13087" ht="12.75" x14ac:dyDescent="0.2"/>
    <row r="13088" ht="12.75" x14ac:dyDescent="0.2"/>
    <row r="13089" ht="12.75" x14ac:dyDescent="0.2"/>
    <row r="13090" ht="12.75" x14ac:dyDescent="0.2"/>
    <row r="13091" ht="12.75" x14ac:dyDescent="0.2"/>
    <row r="13092" ht="12.75" x14ac:dyDescent="0.2"/>
    <row r="13093" ht="12.75" x14ac:dyDescent="0.2"/>
    <row r="13094" ht="12.75" x14ac:dyDescent="0.2"/>
    <row r="13095" ht="12.75" x14ac:dyDescent="0.2"/>
    <row r="13096" ht="12.75" x14ac:dyDescent="0.2"/>
    <row r="13097" ht="12.75" x14ac:dyDescent="0.2"/>
    <row r="13098" ht="12.75" x14ac:dyDescent="0.2"/>
    <row r="13099" ht="12.75" x14ac:dyDescent="0.2"/>
    <row r="13100" ht="12.75" x14ac:dyDescent="0.2"/>
    <row r="13101" ht="12.75" x14ac:dyDescent="0.2"/>
    <row r="13102" ht="12.75" x14ac:dyDescent="0.2"/>
    <row r="13103" ht="12.75" x14ac:dyDescent="0.2"/>
    <row r="13104" ht="12.75" x14ac:dyDescent="0.2"/>
    <row r="13105" ht="12.75" x14ac:dyDescent="0.2"/>
    <row r="13106" ht="12.75" x14ac:dyDescent="0.2"/>
    <row r="13107" ht="12.75" x14ac:dyDescent="0.2"/>
    <row r="13108" ht="12.75" x14ac:dyDescent="0.2"/>
    <row r="13109" ht="12.75" x14ac:dyDescent="0.2"/>
    <row r="13110" ht="12.75" x14ac:dyDescent="0.2"/>
    <row r="13111" ht="12.75" x14ac:dyDescent="0.2"/>
    <row r="13112" ht="12.75" x14ac:dyDescent="0.2"/>
    <row r="13113" ht="12.75" x14ac:dyDescent="0.2"/>
    <row r="13114" ht="12.75" x14ac:dyDescent="0.2"/>
    <row r="13115" ht="12.75" x14ac:dyDescent="0.2"/>
    <row r="13116" ht="12.75" x14ac:dyDescent="0.2"/>
    <row r="13117" ht="12.75" x14ac:dyDescent="0.2"/>
    <row r="13118" ht="12.75" x14ac:dyDescent="0.2"/>
    <row r="13119" ht="12.75" x14ac:dyDescent="0.2"/>
    <row r="13120" ht="12.75" x14ac:dyDescent="0.2"/>
    <row r="13121" ht="12.75" x14ac:dyDescent="0.2"/>
    <row r="13122" ht="12.75" x14ac:dyDescent="0.2"/>
    <row r="13123" ht="12.75" x14ac:dyDescent="0.2"/>
    <row r="13124" ht="12.75" x14ac:dyDescent="0.2"/>
    <row r="13125" ht="12.75" x14ac:dyDescent="0.2"/>
    <row r="13126" ht="12.75" x14ac:dyDescent="0.2"/>
    <row r="13127" ht="12.75" x14ac:dyDescent="0.2"/>
    <row r="13128" ht="12.75" x14ac:dyDescent="0.2"/>
    <row r="13129" ht="12.75" x14ac:dyDescent="0.2"/>
    <row r="13130" ht="12.75" x14ac:dyDescent="0.2"/>
    <row r="13131" ht="12.75" x14ac:dyDescent="0.2"/>
    <row r="13132" ht="12.75" x14ac:dyDescent="0.2"/>
    <row r="13133" ht="12.75" x14ac:dyDescent="0.2"/>
    <row r="13134" ht="12.75" x14ac:dyDescent="0.2"/>
    <row r="13135" ht="12.75" x14ac:dyDescent="0.2"/>
    <row r="13136" ht="12.75" x14ac:dyDescent="0.2"/>
    <row r="13137" ht="12.75" x14ac:dyDescent="0.2"/>
    <row r="13138" ht="12.75" x14ac:dyDescent="0.2"/>
    <row r="13139" ht="12.75" x14ac:dyDescent="0.2"/>
    <row r="13140" ht="12.75" x14ac:dyDescent="0.2"/>
    <row r="13141" ht="12.75" x14ac:dyDescent="0.2"/>
    <row r="13142" ht="12.75" x14ac:dyDescent="0.2"/>
    <row r="13143" ht="12.75" x14ac:dyDescent="0.2"/>
    <row r="13144" ht="12.75" x14ac:dyDescent="0.2"/>
    <row r="13145" ht="12.75" x14ac:dyDescent="0.2"/>
    <row r="13146" ht="12.75" x14ac:dyDescent="0.2"/>
    <row r="13147" ht="12.75" x14ac:dyDescent="0.2"/>
    <row r="13148" ht="12.75" x14ac:dyDescent="0.2"/>
    <row r="13149" ht="12.75" x14ac:dyDescent="0.2"/>
    <row r="13150" ht="12.75" x14ac:dyDescent="0.2"/>
    <row r="13151" ht="12.75" x14ac:dyDescent="0.2"/>
    <row r="13152" ht="12.75" x14ac:dyDescent="0.2"/>
    <row r="13153" ht="12.75" x14ac:dyDescent="0.2"/>
    <row r="13154" ht="12.75" x14ac:dyDescent="0.2"/>
    <row r="13155" ht="12.75" x14ac:dyDescent="0.2"/>
    <row r="13156" ht="12.75" x14ac:dyDescent="0.2"/>
    <row r="13157" ht="12.75" x14ac:dyDescent="0.2"/>
    <row r="13158" ht="12.75" x14ac:dyDescent="0.2"/>
    <row r="13159" ht="12.75" x14ac:dyDescent="0.2"/>
    <row r="13160" ht="12.75" x14ac:dyDescent="0.2"/>
    <row r="13161" ht="12.75" x14ac:dyDescent="0.2"/>
    <row r="13162" ht="12.75" x14ac:dyDescent="0.2"/>
    <row r="13163" ht="12.75" x14ac:dyDescent="0.2"/>
    <row r="13164" ht="12.75" x14ac:dyDescent="0.2"/>
    <row r="13165" ht="12.75" x14ac:dyDescent="0.2"/>
    <row r="13166" ht="12.75" x14ac:dyDescent="0.2"/>
    <row r="13167" ht="12.75" x14ac:dyDescent="0.2"/>
    <row r="13168" ht="12.75" x14ac:dyDescent="0.2"/>
    <row r="13169" ht="12.75" x14ac:dyDescent="0.2"/>
    <row r="13170" ht="12.75" x14ac:dyDescent="0.2"/>
    <row r="13171" ht="12.75" x14ac:dyDescent="0.2"/>
    <row r="13172" ht="12.75" x14ac:dyDescent="0.2"/>
    <row r="13173" ht="12.75" x14ac:dyDescent="0.2"/>
    <row r="13174" ht="12.75" x14ac:dyDescent="0.2"/>
    <row r="13175" ht="12.75" x14ac:dyDescent="0.2"/>
    <row r="13176" ht="12.75" x14ac:dyDescent="0.2"/>
    <row r="13177" ht="12.75" x14ac:dyDescent="0.2"/>
    <row r="13178" ht="12.75" x14ac:dyDescent="0.2"/>
    <row r="13179" ht="12.75" x14ac:dyDescent="0.2"/>
    <row r="13180" ht="12.75" x14ac:dyDescent="0.2"/>
    <row r="13181" ht="12.75" x14ac:dyDescent="0.2"/>
    <row r="13182" ht="12.75" x14ac:dyDescent="0.2"/>
    <row r="13183" ht="12.75" x14ac:dyDescent="0.2"/>
    <row r="13184" ht="12.75" x14ac:dyDescent="0.2"/>
    <row r="13185" ht="12.75" x14ac:dyDescent="0.2"/>
    <row r="13186" ht="12.75" x14ac:dyDescent="0.2"/>
    <row r="13187" ht="12.75" x14ac:dyDescent="0.2"/>
    <row r="13188" ht="12.75" x14ac:dyDescent="0.2"/>
    <row r="13189" ht="12.75" x14ac:dyDescent="0.2"/>
    <row r="13190" ht="12.75" x14ac:dyDescent="0.2"/>
    <row r="13191" ht="12.75" x14ac:dyDescent="0.2"/>
    <row r="13192" ht="12.75" x14ac:dyDescent="0.2"/>
    <row r="13193" ht="12.75" x14ac:dyDescent="0.2"/>
    <row r="13194" ht="12.75" x14ac:dyDescent="0.2"/>
    <row r="13195" ht="12.75" x14ac:dyDescent="0.2"/>
    <row r="13196" ht="12.75" x14ac:dyDescent="0.2"/>
    <row r="13197" ht="12.75" x14ac:dyDescent="0.2"/>
    <row r="13198" ht="12.75" x14ac:dyDescent="0.2"/>
    <row r="13199" ht="12.75" x14ac:dyDescent="0.2"/>
    <row r="13200" ht="12.75" x14ac:dyDescent="0.2"/>
    <row r="13201" ht="12.75" x14ac:dyDescent="0.2"/>
    <row r="13202" ht="12.75" x14ac:dyDescent="0.2"/>
    <row r="13203" ht="12.75" x14ac:dyDescent="0.2"/>
    <row r="13204" ht="12.75" x14ac:dyDescent="0.2"/>
    <row r="13205" ht="12.75" x14ac:dyDescent="0.2"/>
    <row r="13206" ht="12.75" x14ac:dyDescent="0.2"/>
    <row r="13207" ht="12.75" x14ac:dyDescent="0.2"/>
    <row r="13208" ht="12.75" x14ac:dyDescent="0.2"/>
    <row r="13209" ht="12.75" x14ac:dyDescent="0.2"/>
    <row r="13210" ht="12.75" x14ac:dyDescent="0.2"/>
    <row r="13211" ht="12.75" x14ac:dyDescent="0.2"/>
    <row r="13212" ht="12.75" x14ac:dyDescent="0.2"/>
    <row r="13213" ht="12.75" x14ac:dyDescent="0.2"/>
    <row r="13214" ht="12.75" x14ac:dyDescent="0.2"/>
    <row r="13215" ht="12.75" x14ac:dyDescent="0.2"/>
    <row r="13216" ht="12.75" x14ac:dyDescent="0.2"/>
    <row r="13217" ht="12.75" x14ac:dyDescent="0.2"/>
    <row r="13218" ht="12.75" x14ac:dyDescent="0.2"/>
    <row r="13219" ht="12.75" x14ac:dyDescent="0.2"/>
    <row r="13220" ht="12.75" x14ac:dyDescent="0.2"/>
    <row r="13221" ht="12.75" x14ac:dyDescent="0.2"/>
    <row r="13222" ht="12.75" x14ac:dyDescent="0.2"/>
    <row r="13223" ht="12.75" x14ac:dyDescent="0.2"/>
    <row r="13224" ht="12.75" x14ac:dyDescent="0.2"/>
    <row r="13225" ht="12.75" x14ac:dyDescent="0.2"/>
    <row r="13226" ht="12.75" x14ac:dyDescent="0.2"/>
    <row r="13227" ht="12.75" x14ac:dyDescent="0.2"/>
    <row r="13228" ht="12.75" x14ac:dyDescent="0.2"/>
    <row r="13229" ht="12.75" x14ac:dyDescent="0.2"/>
    <row r="13230" ht="12.75" x14ac:dyDescent="0.2"/>
    <row r="13231" ht="12.75" x14ac:dyDescent="0.2"/>
    <row r="13232" ht="12.75" x14ac:dyDescent="0.2"/>
    <row r="13233" ht="12.75" x14ac:dyDescent="0.2"/>
    <row r="13234" ht="12.75" x14ac:dyDescent="0.2"/>
    <row r="13235" ht="12.75" x14ac:dyDescent="0.2"/>
    <row r="13236" ht="12.75" x14ac:dyDescent="0.2"/>
    <row r="13237" ht="12.75" x14ac:dyDescent="0.2"/>
    <row r="13238" ht="12.75" x14ac:dyDescent="0.2"/>
    <row r="13239" ht="12.75" x14ac:dyDescent="0.2"/>
    <row r="13240" ht="12.75" x14ac:dyDescent="0.2"/>
    <row r="13241" ht="12.75" x14ac:dyDescent="0.2"/>
    <row r="13242" ht="12.75" x14ac:dyDescent="0.2"/>
    <row r="13243" ht="12.75" x14ac:dyDescent="0.2"/>
    <row r="13244" ht="12.75" x14ac:dyDescent="0.2"/>
    <row r="13245" ht="12.75" x14ac:dyDescent="0.2"/>
    <row r="13246" ht="12.75" x14ac:dyDescent="0.2"/>
    <row r="13247" ht="12.75" x14ac:dyDescent="0.2"/>
    <row r="13248" ht="12.75" x14ac:dyDescent="0.2"/>
    <row r="13249" ht="12.75" x14ac:dyDescent="0.2"/>
    <row r="13250" ht="12.75" x14ac:dyDescent="0.2"/>
    <row r="13251" ht="12.75" x14ac:dyDescent="0.2"/>
    <row r="13252" ht="12.75" x14ac:dyDescent="0.2"/>
    <row r="13253" ht="12.75" x14ac:dyDescent="0.2"/>
    <row r="13254" ht="12.75" x14ac:dyDescent="0.2"/>
    <row r="13255" ht="12.75" x14ac:dyDescent="0.2"/>
    <row r="13256" ht="12.75" x14ac:dyDescent="0.2"/>
    <row r="13257" ht="12.75" x14ac:dyDescent="0.2"/>
    <row r="13258" ht="12.75" x14ac:dyDescent="0.2"/>
    <row r="13259" ht="12.75" x14ac:dyDescent="0.2"/>
    <row r="13260" ht="12.75" x14ac:dyDescent="0.2"/>
    <row r="13261" ht="12.75" x14ac:dyDescent="0.2"/>
    <row r="13262" ht="12.75" x14ac:dyDescent="0.2"/>
    <row r="13263" ht="12.75" x14ac:dyDescent="0.2"/>
    <row r="13264" ht="12.75" x14ac:dyDescent="0.2"/>
    <row r="13265" ht="12.75" x14ac:dyDescent="0.2"/>
    <row r="13266" ht="12.75" x14ac:dyDescent="0.2"/>
    <row r="13267" ht="12.75" x14ac:dyDescent="0.2"/>
    <row r="13268" ht="12.75" x14ac:dyDescent="0.2"/>
    <row r="13269" ht="12.75" x14ac:dyDescent="0.2"/>
    <row r="13270" ht="12.75" x14ac:dyDescent="0.2"/>
    <row r="13271" ht="12.75" x14ac:dyDescent="0.2"/>
    <row r="13272" ht="12.75" x14ac:dyDescent="0.2"/>
    <row r="13273" ht="12.75" x14ac:dyDescent="0.2"/>
    <row r="13274" ht="12.75" x14ac:dyDescent="0.2"/>
    <row r="13275" ht="12.75" x14ac:dyDescent="0.2"/>
    <row r="13276" ht="12.75" x14ac:dyDescent="0.2"/>
    <row r="13277" ht="12.75" x14ac:dyDescent="0.2"/>
    <row r="13278" ht="12.75" x14ac:dyDescent="0.2"/>
    <row r="13279" ht="12.75" x14ac:dyDescent="0.2"/>
    <row r="13280" ht="12.75" x14ac:dyDescent="0.2"/>
    <row r="13281" ht="12.75" x14ac:dyDescent="0.2"/>
    <row r="13282" ht="12.75" x14ac:dyDescent="0.2"/>
    <row r="13283" ht="12.75" x14ac:dyDescent="0.2"/>
    <row r="13284" ht="12.75" x14ac:dyDescent="0.2"/>
    <row r="13285" ht="12.75" x14ac:dyDescent="0.2"/>
    <row r="13286" ht="12.75" x14ac:dyDescent="0.2"/>
    <row r="13287" ht="12.75" x14ac:dyDescent="0.2"/>
    <row r="13288" ht="12.75" x14ac:dyDescent="0.2"/>
    <row r="13289" ht="12.75" x14ac:dyDescent="0.2"/>
    <row r="13290" ht="12.75" x14ac:dyDescent="0.2"/>
    <row r="13291" ht="12.75" x14ac:dyDescent="0.2"/>
    <row r="13292" ht="12.75" x14ac:dyDescent="0.2"/>
    <row r="13293" ht="12.75" x14ac:dyDescent="0.2"/>
    <row r="13294" ht="12.75" x14ac:dyDescent="0.2"/>
    <row r="13295" ht="12.75" x14ac:dyDescent="0.2"/>
    <row r="13296" ht="12.75" x14ac:dyDescent="0.2"/>
    <row r="13297" ht="12.75" x14ac:dyDescent="0.2"/>
    <row r="13298" ht="12.75" x14ac:dyDescent="0.2"/>
    <row r="13299" ht="12.75" x14ac:dyDescent="0.2"/>
    <row r="13300" ht="12.75" x14ac:dyDescent="0.2"/>
    <row r="13301" ht="12.75" x14ac:dyDescent="0.2"/>
    <row r="13302" ht="12.75" x14ac:dyDescent="0.2"/>
    <row r="13303" ht="12.75" x14ac:dyDescent="0.2"/>
    <row r="13304" ht="12.75" x14ac:dyDescent="0.2"/>
    <row r="13305" ht="12.75" x14ac:dyDescent="0.2"/>
    <row r="13306" ht="12.75" x14ac:dyDescent="0.2"/>
    <row r="13307" ht="12.75" x14ac:dyDescent="0.2"/>
    <row r="13308" ht="12.75" x14ac:dyDescent="0.2"/>
    <row r="13309" ht="12.75" x14ac:dyDescent="0.2"/>
    <row r="13310" ht="12.75" x14ac:dyDescent="0.2"/>
    <row r="13311" ht="12.75" x14ac:dyDescent="0.2"/>
    <row r="13312" ht="12.75" x14ac:dyDescent="0.2"/>
    <row r="13313" ht="12.75" x14ac:dyDescent="0.2"/>
    <row r="13314" ht="12.75" x14ac:dyDescent="0.2"/>
    <row r="13315" ht="12.75" x14ac:dyDescent="0.2"/>
    <row r="13316" ht="12.75" x14ac:dyDescent="0.2"/>
    <row r="13317" ht="12.75" x14ac:dyDescent="0.2"/>
    <row r="13318" ht="12.75" x14ac:dyDescent="0.2"/>
    <row r="13319" ht="12.75" x14ac:dyDescent="0.2"/>
    <row r="13320" ht="12.75" x14ac:dyDescent="0.2"/>
    <row r="13321" ht="12.75" x14ac:dyDescent="0.2"/>
    <row r="13322" ht="12.75" x14ac:dyDescent="0.2"/>
    <row r="13323" ht="12.75" x14ac:dyDescent="0.2"/>
    <row r="13324" ht="12.75" x14ac:dyDescent="0.2"/>
    <row r="13325" ht="12.75" x14ac:dyDescent="0.2"/>
    <row r="13326" ht="12.75" x14ac:dyDescent="0.2"/>
    <row r="13327" ht="12.75" x14ac:dyDescent="0.2"/>
    <row r="13328" ht="12.75" x14ac:dyDescent="0.2"/>
    <row r="13329" ht="12.75" x14ac:dyDescent="0.2"/>
    <row r="13330" ht="12.75" x14ac:dyDescent="0.2"/>
    <row r="13331" ht="12.75" x14ac:dyDescent="0.2"/>
    <row r="13332" ht="12.75" x14ac:dyDescent="0.2"/>
    <row r="13333" ht="12.75" x14ac:dyDescent="0.2"/>
    <row r="13334" ht="12.75" x14ac:dyDescent="0.2"/>
    <row r="13335" ht="12.75" x14ac:dyDescent="0.2"/>
    <row r="13336" ht="12.75" x14ac:dyDescent="0.2"/>
    <row r="13337" ht="12.75" x14ac:dyDescent="0.2"/>
    <row r="13338" ht="12.75" x14ac:dyDescent="0.2"/>
    <row r="13339" ht="12.75" x14ac:dyDescent="0.2"/>
    <row r="13340" ht="12.75" x14ac:dyDescent="0.2"/>
    <row r="13341" ht="12.75" x14ac:dyDescent="0.2"/>
    <row r="13342" ht="12.75" x14ac:dyDescent="0.2"/>
    <row r="13343" ht="12.75" x14ac:dyDescent="0.2"/>
    <row r="13344" ht="12.75" x14ac:dyDescent="0.2"/>
    <row r="13345" ht="12.75" x14ac:dyDescent="0.2"/>
    <row r="13346" ht="12.75" x14ac:dyDescent="0.2"/>
    <row r="13347" ht="12.75" x14ac:dyDescent="0.2"/>
    <row r="13348" ht="12.75" x14ac:dyDescent="0.2"/>
    <row r="13349" ht="12.75" x14ac:dyDescent="0.2"/>
    <row r="13350" ht="12.75" x14ac:dyDescent="0.2"/>
    <row r="13351" ht="12.75" x14ac:dyDescent="0.2"/>
    <row r="13352" ht="12.75" x14ac:dyDescent="0.2"/>
    <row r="13353" ht="12.75" x14ac:dyDescent="0.2"/>
    <row r="13354" ht="12.75" x14ac:dyDescent="0.2"/>
    <row r="13355" ht="12.75" x14ac:dyDescent="0.2"/>
    <row r="13356" ht="12.75" x14ac:dyDescent="0.2"/>
    <row r="13357" ht="12.75" x14ac:dyDescent="0.2"/>
    <row r="13358" ht="12.75" x14ac:dyDescent="0.2"/>
    <row r="13359" ht="12.75" x14ac:dyDescent="0.2"/>
    <row r="13360" ht="12.75" x14ac:dyDescent="0.2"/>
    <row r="13361" ht="12.75" x14ac:dyDescent="0.2"/>
    <row r="13362" ht="12.75" x14ac:dyDescent="0.2"/>
    <row r="13363" ht="12.75" x14ac:dyDescent="0.2"/>
    <row r="13364" ht="12.75" x14ac:dyDescent="0.2"/>
    <row r="13365" ht="12.75" x14ac:dyDescent="0.2"/>
    <row r="13366" ht="12.75" x14ac:dyDescent="0.2"/>
    <row r="13367" ht="12.75" x14ac:dyDescent="0.2"/>
    <row r="13368" ht="12.75" x14ac:dyDescent="0.2"/>
    <row r="13369" ht="12.75" x14ac:dyDescent="0.2"/>
    <row r="13370" ht="12.75" x14ac:dyDescent="0.2"/>
    <row r="13371" ht="12.75" x14ac:dyDescent="0.2"/>
    <row r="13372" ht="12.75" x14ac:dyDescent="0.2"/>
    <row r="13373" ht="12.75" x14ac:dyDescent="0.2"/>
    <row r="13374" ht="12.75" x14ac:dyDescent="0.2"/>
    <row r="13375" ht="12.75" x14ac:dyDescent="0.2"/>
    <row r="13376" ht="12.75" x14ac:dyDescent="0.2"/>
    <row r="13377" ht="12.75" x14ac:dyDescent="0.2"/>
    <row r="13378" ht="12.75" x14ac:dyDescent="0.2"/>
    <row r="13379" ht="12.75" x14ac:dyDescent="0.2"/>
    <row r="13380" ht="12.75" x14ac:dyDescent="0.2"/>
    <row r="13381" ht="12.75" x14ac:dyDescent="0.2"/>
    <row r="13382" ht="12.75" x14ac:dyDescent="0.2"/>
    <row r="13383" ht="12.75" x14ac:dyDescent="0.2"/>
    <row r="13384" ht="12.75" x14ac:dyDescent="0.2"/>
    <row r="13385" ht="12.75" x14ac:dyDescent="0.2"/>
    <row r="13386" ht="12.75" x14ac:dyDescent="0.2"/>
    <row r="13387" ht="12.75" x14ac:dyDescent="0.2"/>
    <row r="13388" ht="12.75" x14ac:dyDescent="0.2"/>
    <row r="13389" ht="12.75" x14ac:dyDescent="0.2"/>
    <row r="13390" ht="12.75" x14ac:dyDescent="0.2"/>
    <row r="13391" ht="12.75" x14ac:dyDescent="0.2"/>
    <row r="13392" ht="12.75" x14ac:dyDescent="0.2"/>
    <row r="13393" ht="12.75" x14ac:dyDescent="0.2"/>
    <row r="13394" ht="12.75" x14ac:dyDescent="0.2"/>
    <row r="13395" ht="12.75" x14ac:dyDescent="0.2"/>
    <row r="13396" ht="12.75" x14ac:dyDescent="0.2"/>
    <row r="13397" ht="12.75" x14ac:dyDescent="0.2"/>
    <row r="13398" ht="12.75" x14ac:dyDescent="0.2"/>
    <row r="13399" ht="12.75" x14ac:dyDescent="0.2"/>
    <row r="13400" ht="12.75" x14ac:dyDescent="0.2"/>
    <row r="13401" ht="12.75" x14ac:dyDescent="0.2"/>
    <row r="13402" ht="12.75" x14ac:dyDescent="0.2"/>
    <row r="13403" ht="12.75" x14ac:dyDescent="0.2"/>
    <row r="13404" ht="12.75" x14ac:dyDescent="0.2"/>
    <row r="13405" ht="12.75" x14ac:dyDescent="0.2"/>
    <row r="13406" ht="12.75" x14ac:dyDescent="0.2"/>
    <row r="13407" ht="12.75" x14ac:dyDescent="0.2"/>
    <row r="13408" ht="12.75" x14ac:dyDescent="0.2"/>
    <row r="13409" ht="12.75" x14ac:dyDescent="0.2"/>
    <row r="13410" ht="12.75" x14ac:dyDescent="0.2"/>
    <row r="13411" ht="12.75" x14ac:dyDescent="0.2"/>
    <row r="13412" ht="12.75" x14ac:dyDescent="0.2"/>
    <row r="13413" ht="12.75" x14ac:dyDescent="0.2"/>
    <row r="13414" ht="12.75" x14ac:dyDescent="0.2"/>
    <row r="13415" ht="12.75" x14ac:dyDescent="0.2"/>
    <row r="13416" ht="12.75" x14ac:dyDescent="0.2"/>
    <row r="13417" ht="12.75" x14ac:dyDescent="0.2"/>
    <row r="13418" ht="12.75" x14ac:dyDescent="0.2"/>
    <row r="13419" ht="12.75" x14ac:dyDescent="0.2"/>
    <row r="13420" ht="12.75" x14ac:dyDescent="0.2"/>
    <row r="13421" ht="12.75" x14ac:dyDescent="0.2"/>
    <row r="13422" ht="12.75" x14ac:dyDescent="0.2"/>
    <row r="13423" ht="12.75" x14ac:dyDescent="0.2"/>
    <row r="13424" ht="12.75" x14ac:dyDescent="0.2"/>
    <row r="13425" ht="12.75" x14ac:dyDescent="0.2"/>
    <row r="13426" ht="12.75" x14ac:dyDescent="0.2"/>
    <row r="13427" ht="12.75" x14ac:dyDescent="0.2"/>
    <row r="13428" ht="12.75" x14ac:dyDescent="0.2"/>
    <row r="13429" ht="12.75" x14ac:dyDescent="0.2"/>
    <row r="13430" ht="12.75" x14ac:dyDescent="0.2"/>
    <row r="13431" ht="12.75" x14ac:dyDescent="0.2"/>
    <row r="13432" ht="12.75" x14ac:dyDescent="0.2"/>
    <row r="13433" ht="12.75" x14ac:dyDescent="0.2"/>
    <row r="13434" ht="12.75" x14ac:dyDescent="0.2"/>
    <row r="13435" ht="12.75" x14ac:dyDescent="0.2"/>
    <row r="13436" ht="12.75" x14ac:dyDescent="0.2"/>
    <row r="13437" ht="12.75" x14ac:dyDescent="0.2"/>
    <row r="13438" ht="12.75" x14ac:dyDescent="0.2"/>
    <row r="13439" ht="12.75" x14ac:dyDescent="0.2"/>
    <row r="13440" ht="12.75" x14ac:dyDescent="0.2"/>
    <row r="13441" ht="12.75" x14ac:dyDescent="0.2"/>
    <row r="13442" ht="12.75" x14ac:dyDescent="0.2"/>
    <row r="13443" ht="12.75" x14ac:dyDescent="0.2"/>
    <row r="13444" ht="12.75" x14ac:dyDescent="0.2"/>
    <row r="13445" ht="12.75" x14ac:dyDescent="0.2"/>
    <row r="13446" ht="12.75" x14ac:dyDescent="0.2"/>
    <row r="13447" ht="12.75" x14ac:dyDescent="0.2"/>
    <row r="13448" ht="12.75" x14ac:dyDescent="0.2"/>
    <row r="13449" ht="12.75" x14ac:dyDescent="0.2"/>
    <row r="13450" ht="12.75" x14ac:dyDescent="0.2"/>
    <row r="13451" ht="12.75" x14ac:dyDescent="0.2"/>
    <row r="13452" ht="12.75" x14ac:dyDescent="0.2"/>
    <row r="13453" ht="12.75" x14ac:dyDescent="0.2"/>
    <row r="13454" ht="12.75" x14ac:dyDescent="0.2"/>
    <row r="13455" ht="12.75" x14ac:dyDescent="0.2"/>
    <row r="13456" ht="12.75" x14ac:dyDescent="0.2"/>
    <row r="13457" ht="12.75" x14ac:dyDescent="0.2"/>
    <row r="13458" ht="12.75" x14ac:dyDescent="0.2"/>
    <row r="13459" ht="12.75" x14ac:dyDescent="0.2"/>
    <row r="13460" ht="12.75" x14ac:dyDescent="0.2"/>
    <row r="13461" ht="12.75" x14ac:dyDescent="0.2"/>
    <row r="13462" ht="12.75" x14ac:dyDescent="0.2"/>
    <row r="13463" ht="12.75" x14ac:dyDescent="0.2"/>
    <row r="13464" ht="12.75" x14ac:dyDescent="0.2"/>
    <row r="13465" ht="12.75" x14ac:dyDescent="0.2"/>
    <row r="13466" ht="12.75" x14ac:dyDescent="0.2"/>
    <row r="13467" ht="12.75" x14ac:dyDescent="0.2"/>
    <row r="13468" ht="12.75" x14ac:dyDescent="0.2"/>
    <row r="13469" ht="12.75" x14ac:dyDescent="0.2"/>
    <row r="13470" ht="12.75" x14ac:dyDescent="0.2"/>
    <row r="13471" ht="12.75" x14ac:dyDescent="0.2"/>
    <row r="13472" ht="12.75" x14ac:dyDescent="0.2"/>
    <row r="13473" ht="12.75" x14ac:dyDescent="0.2"/>
    <row r="13474" ht="12.75" x14ac:dyDescent="0.2"/>
    <row r="13475" ht="12.75" x14ac:dyDescent="0.2"/>
    <row r="13476" ht="12.75" x14ac:dyDescent="0.2"/>
    <row r="13477" ht="12.75" x14ac:dyDescent="0.2"/>
    <row r="13478" ht="12.75" x14ac:dyDescent="0.2"/>
    <row r="13479" ht="12.75" x14ac:dyDescent="0.2"/>
    <row r="13480" ht="12.75" x14ac:dyDescent="0.2"/>
    <row r="13481" ht="12.75" x14ac:dyDescent="0.2"/>
    <row r="13482" ht="12.75" x14ac:dyDescent="0.2"/>
    <row r="13483" ht="12.75" x14ac:dyDescent="0.2"/>
    <row r="13484" ht="12.75" x14ac:dyDescent="0.2"/>
    <row r="13485" ht="12.75" x14ac:dyDescent="0.2"/>
    <row r="13486" ht="12.75" x14ac:dyDescent="0.2"/>
    <row r="13487" ht="12.75" x14ac:dyDescent="0.2"/>
    <row r="13488" ht="12.75" x14ac:dyDescent="0.2"/>
    <row r="13489" ht="12.75" x14ac:dyDescent="0.2"/>
    <row r="13490" ht="12.75" x14ac:dyDescent="0.2"/>
    <row r="13491" ht="12.75" x14ac:dyDescent="0.2"/>
    <row r="13492" ht="12.75" x14ac:dyDescent="0.2"/>
    <row r="13493" ht="12.75" x14ac:dyDescent="0.2"/>
    <row r="13494" ht="12.75" x14ac:dyDescent="0.2"/>
    <row r="13495" ht="12.75" x14ac:dyDescent="0.2"/>
    <row r="13496" ht="12.75" x14ac:dyDescent="0.2"/>
    <row r="13497" ht="12.75" x14ac:dyDescent="0.2"/>
    <row r="13498" ht="12.75" x14ac:dyDescent="0.2"/>
    <row r="13499" ht="12.75" x14ac:dyDescent="0.2"/>
    <row r="13500" ht="12.75" x14ac:dyDescent="0.2"/>
    <row r="13501" ht="12.75" x14ac:dyDescent="0.2"/>
    <row r="13502" ht="12.75" x14ac:dyDescent="0.2"/>
    <row r="13503" ht="12.75" x14ac:dyDescent="0.2"/>
    <row r="13504" ht="12.75" x14ac:dyDescent="0.2"/>
    <row r="13505" ht="12.75" x14ac:dyDescent="0.2"/>
    <row r="13506" ht="12.75" x14ac:dyDescent="0.2"/>
    <row r="13507" ht="12.75" x14ac:dyDescent="0.2"/>
    <row r="13508" ht="12.75" x14ac:dyDescent="0.2"/>
    <row r="13509" ht="12.75" x14ac:dyDescent="0.2"/>
    <row r="13510" ht="12.75" x14ac:dyDescent="0.2"/>
    <row r="13511" ht="12.75" x14ac:dyDescent="0.2"/>
    <row r="13512" ht="12.75" x14ac:dyDescent="0.2"/>
    <row r="13513" ht="12.75" x14ac:dyDescent="0.2"/>
    <row r="13514" ht="12.75" x14ac:dyDescent="0.2"/>
    <row r="13515" ht="12.75" x14ac:dyDescent="0.2"/>
    <row r="13516" ht="12.75" x14ac:dyDescent="0.2"/>
    <row r="13517" ht="12.75" x14ac:dyDescent="0.2"/>
    <row r="13518" ht="12.75" x14ac:dyDescent="0.2"/>
    <row r="13519" ht="12.75" x14ac:dyDescent="0.2"/>
    <row r="13520" ht="12.75" x14ac:dyDescent="0.2"/>
    <row r="13521" ht="12.75" x14ac:dyDescent="0.2"/>
    <row r="13522" ht="12.75" x14ac:dyDescent="0.2"/>
    <row r="13523" ht="12.75" x14ac:dyDescent="0.2"/>
    <row r="13524" ht="12.75" x14ac:dyDescent="0.2"/>
    <row r="13525" ht="12.75" x14ac:dyDescent="0.2"/>
    <row r="13526" ht="12.75" x14ac:dyDescent="0.2"/>
    <row r="13527" ht="12.75" x14ac:dyDescent="0.2"/>
    <row r="13528" ht="12.75" x14ac:dyDescent="0.2"/>
    <row r="13529" ht="12.75" x14ac:dyDescent="0.2"/>
    <row r="13530" ht="12.75" x14ac:dyDescent="0.2"/>
    <row r="13531" ht="12.75" x14ac:dyDescent="0.2"/>
    <row r="13532" ht="12.75" x14ac:dyDescent="0.2"/>
    <row r="13533" ht="12.75" x14ac:dyDescent="0.2"/>
    <row r="13534" ht="12.75" x14ac:dyDescent="0.2"/>
    <row r="13535" ht="12.75" x14ac:dyDescent="0.2"/>
    <row r="13536" ht="12.75" x14ac:dyDescent="0.2"/>
    <row r="13537" ht="12.75" x14ac:dyDescent="0.2"/>
    <row r="13538" ht="12.75" x14ac:dyDescent="0.2"/>
    <row r="13539" ht="12.75" x14ac:dyDescent="0.2"/>
    <row r="13540" ht="12.75" x14ac:dyDescent="0.2"/>
    <row r="13541" ht="12.75" x14ac:dyDescent="0.2"/>
    <row r="13542" ht="12.75" x14ac:dyDescent="0.2"/>
    <row r="13543" ht="12.75" x14ac:dyDescent="0.2"/>
    <row r="13544" ht="12.75" x14ac:dyDescent="0.2"/>
    <row r="13545" ht="12.75" x14ac:dyDescent="0.2"/>
    <row r="13546" ht="12.75" x14ac:dyDescent="0.2"/>
    <row r="13547" ht="12.75" x14ac:dyDescent="0.2"/>
    <row r="13548" ht="12.75" x14ac:dyDescent="0.2"/>
    <row r="13549" ht="12.75" x14ac:dyDescent="0.2"/>
    <row r="13550" ht="12.75" x14ac:dyDescent="0.2"/>
    <row r="13551" ht="12.75" x14ac:dyDescent="0.2"/>
    <row r="13552" ht="12.75" x14ac:dyDescent="0.2"/>
    <row r="13553" ht="12.75" x14ac:dyDescent="0.2"/>
    <row r="13554" ht="12.75" x14ac:dyDescent="0.2"/>
    <row r="13555" ht="12.75" x14ac:dyDescent="0.2"/>
    <row r="13556" ht="12.75" x14ac:dyDescent="0.2"/>
    <row r="13557" ht="12.75" x14ac:dyDescent="0.2"/>
    <row r="13558" ht="12.75" x14ac:dyDescent="0.2"/>
    <row r="13559" ht="12.75" x14ac:dyDescent="0.2"/>
    <row r="13560" ht="12.75" x14ac:dyDescent="0.2"/>
    <row r="13561" ht="12.75" x14ac:dyDescent="0.2"/>
    <row r="13562" ht="12.75" x14ac:dyDescent="0.2"/>
    <row r="13563" ht="12.75" x14ac:dyDescent="0.2"/>
    <row r="13564" ht="12.75" x14ac:dyDescent="0.2"/>
    <row r="13565" ht="12.75" x14ac:dyDescent="0.2"/>
    <row r="13566" ht="12.75" x14ac:dyDescent="0.2"/>
    <row r="13567" ht="12.75" x14ac:dyDescent="0.2"/>
    <row r="13568" ht="12.75" x14ac:dyDescent="0.2"/>
    <row r="13569" ht="12.75" x14ac:dyDescent="0.2"/>
    <row r="13570" ht="12.75" x14ac:dyDescent="0.2"/>
    <row r="13571" ht="12.75" x14ac:dyDescent="0.2"/>
    <row r="13572" ht="12.75" x14ac:dyDescent="0.2"/>
    <row r="13573" ht="12.75" x14ac:dyDescent="0.2"/>
    <row r="13574" ht="12.75" x14ac:dyDescent="0.2"/>
    <row r="13575" ht="12.75" x14ac:dyDescent="0.2"/>
    <row r="13576" ht="12.75" x14ac:dyDescent="0.2"/>
    <row r="13577" ht="12.75" x14ac:dyDescent="0.2"/>
    <row r="13578" ht="12.75" x14ac:dyDescent="0.2"/>
    <row r="13579" ht="12.75" x14ac:dyDescent="0.2"/>
    <row r="13580" ht="12.75" x14ac:dyDescent="0.2"/>
    <row r="13581" ht="12.75" x14ac:dyDescent="0.2"/>
    <row r="13582" ht="12.75" x14ac:dyDescent="0.2"/>
    <row r="13583" ht="12.75" x14ac:dyDescent="0.2"/>
    <row r="13584" ht="12.75" x14ac:dyDescent="0.2"/>
    <row r="13585" ht="12.75" x14ac:dyDescent="0.2"/>
    <row r="13586" ht="12.75" x14ac:dyDescent="0.2"/>
    <row r="13587" ht="12.75" x14ac:dyDescent="0.2"/>
    <row r="13588" ht="12.75" x14ac:dyDescent="0.2"/>
    <row r="13589" ht="12.75" x14ac:dyDescent="0.2"/>
    <row r="13590" ht="12.75" x14ac:dyDescent="0.2"/>
    <row r="13591" ht="12.75" x14ac:dyDescent="0.2"/>
    <row r="13592" ht="12.75" x14ac:dyDescent="0.2"/>
    <row r="13593" ht="12.75" x14ac:dyDescent="0.2"/>
    <row r="13594" ht="12.75" x14ac:dyDescent="0.2"/>
    <row r="13595" ht="12.75" x14ac:dyDescent="0.2"/>
    <row r="13596" ht="12.75" x14ac:dyDescent="0.2"/>
    <row r="13597" ht="12.75" x14ac:dyDescent="0.2"/>
    <row r="13598" ht="12.75" x14ac:dyDescent="0.2"/>
    <row r="13599" ht="12.75" x14ac:dyDescent="0.2"/>
    <row r="13600" ht="12.75" x14ac:dyDescent="0.2"/>
    <row r="13601" ht="12.75" x14ac:dyDescent="0.2"/>
    <row r="13602" ht="12.75" x14ac:dyDescent="0.2"/>
    <row r="13603" ht="12.75" x14ac:dyDescent="0.2"/>
    <row r="13604" ht="12.75" x14ac:dyDescent="0.2"/>
    <row r="13605" ht="12.75" x14ac:dyDescent="0.2"/>
    <row r="13606" ht="12.75" x14ac:dyDescent="0.2"/>
    <row r="13607" ht="12.75" x14ac:dyDescent="0.2"/>
    <row r="13608" ht="12.75" x14ac:dyDescent="0.2"/>
    <row r="13609" ht="12.75" x14ac:dyDescent="0.2"/>
    <row r="13610" ht="12.75" x14ac:dyDescent="0.2"/>
    <row r="13611" ht="12.75" x14ac:dyDescent="0.2"/>
    <row r="13612" ht="12.75" x14ac:dyDescent="0.2"/>
    <row r="13613" ht="12.75" x14ac:dyDescent="0.2"/>
    <row r="13614" ht="12.75" x14ac:dyDescent="0.2"/>
    <row r="13615" ht="12.75" x14ac:dyDescent="0.2"/>
    <row r="13616" ht="12.75" x14ac:dyDescent="0.2"/>
    <row r="13617" ht="12.75" x14ac:dyDescent="0.2"/>
    <row r="13618" ht="12.75" x14ac:dyDescent="0.2"/>
    <row r="13619" ht="12.75" x14ac:dyDescent="0.2"/>
    <row r="13620" ht="12.75" x14ac:dyDescent="0.2"/>
    <row r="13621" ht="12.75" x14ac:dyDescent="0.2"/>
    <row r="13622" ht="12.75" x14ac:dyDescent="0.2"/>
    <row r="13623" ht="12.75" x14ac:dyDescent="0.2"/>
    <row r="13624" ht="12.75" x14ac:dyDescent="0.2"/>
    <row r="13625" ht="12.75" x14ac:dyDescent="0.2"/>
    <row r="13626" ht="12.75" x14ac:dyDescent="0.2"/>
    <row r="13627" ht="12.75" x14ac:dyDescent="0.2"/>
    <row r="13628" ht="12.75" x14ac:dyDescent="0.2"/>
    <row r="13629" ht="12.75" x14ac:dyDescent="0.2"/>
    <row r="13630" ht="12.75" x14ac:dyDescent="0.2"/>
    <row r="13631" ht="12.75" x14ac:dyDescent="0.2"/>
    <row r="13632" ht="12.75" x14ac:dyDescent="0.2"/>
    <row r="13633" ht="12.75" x14ac:dyDescent="0.2"/>
    <row r="13634" ht="12.75" x14ac:dyDescent="0.2"/>
    <row r="13635" ht="12.75" x14ac:dyDescent="0.2"/>
    <row r="13636" ht="12.75" x14ac:dyDescent="0.2"/>
    <row r="13637" ht="12.75" x14ac:dyDescent="0.2"/>
    <row r="13638" ht="12.75" x14ac:dyDescent="0.2"/>
    <row r="13639" ht="12.75" x14ac:dyDescent="0.2"/>
    <row r="13640" ht="12.75" x14ac:dyDescent="0.2"/>
    <row r="13641" ht="12.75" x14ac:dyDescent="0.2"/>
    <row r="13642" ht="12.75" x14ac:dyDescent="0.2"/>
    <row r="13643" ht="12.75" x14ac:dyDescent="0.2"/>
    <row r="13644" ht="12.75" x14ac:dyDescent="0.2"/>
    <row r="13645" ht="12.75" x14ac:dyDescent="0.2"/>
    <row r="13646" ht="12.75" x14ac:dyDescent="0.2"/>
    <row r="13647" ht="12.75" x14ac:dyDescent="0.2"/>
    <row r="13648" ht="12.75" x14ac:dyDescent="0.2"/>
    <row r="13649" ht="12.75" x14ac:dyDescent="0.2"/>
    <row r="13650" ht="12.75" x14ac:dyDescent="0.2"/>
    <row r="13651" ht="12.75" x14ac:dyDescent="0.2"/>
    <row r="13652" ht="12.75" x14ac:dyDescent="0.2"/>
    <row r="13653" ht="12.75" x14ac:dyDescent="0.2"/>
    <row r="13654" ht="12.75" x14ac:dyDescent="0.2"/>
    <row r="13655" ht="12.75" x14ac:dyDescent="0.2"/>
    <row r="13656" ht="12.75" x14ac:dyDescent="0.2"/>
    <row r="13657" ht="12.75" x14ac:dyDescent="0.2"/>
    <row r="13658" ht="12.75" x14ac:dyDescent="0.2"/>
    <row r="13659" ht="12.75" x14ac:dyDescent="0.2"/>
    <row r="13660" ht="12.75" x14ac:dyDescent="0.2"/>
    <row r="13661" ht="12.75" x14ac:dyDescent="0.2"/>
    <row r="13662" ht="12.75" x14ac:dyDescent="0.2"/>
    <row r="13663" ht="12.75" x14ac:dyDescent="0.2"/>
    <row r="13664" ht="12.75" x14ac:dyDescent="0.2"/>
    <row r="13665" ht="12.75" x14ac:dyDescent="0.2"/>
    <row r="13666" ht="12.75" x14ac:dyDescent="0.2"/>
    <row r="13667" ht="12.75" x14ac:dyDescent="0.2"/>
    <row r="13668" ht="12.75" x14ac:dyDescent="0.2"/>
    <row r="13669" ht="12.75" x14ac:dyDescent="0.2"/>
    <row r="13670" ht="12.75" x14ac:dyDescent="0.2"/>
    <row r="13671" ht="12.75" x14ac:dyDescent="0.2"/>
    <row r="13672" ht="12.75" x14ac:dyDescent="0.2"/>
    <row r="13673" ht="12.75" x14ac:dyDescent="0.2"/>
    <row r="13674" ht="12.75" x14ac:dyDescent="0.2"/>
    <row r="13675" ht="12.75" x14ac:dyDescent="0.2"/>
    <row r="13676" ht="12.75" x14ac:dyDescent="0.2"/>
    <row r="13677" ht="12.75" x14ac:dyDescent="0.2"/>
    <row r="13678" ht="12.75" x14ac:dyDescent="0.2"/>
    <row r="13679" ht="12.75" x14ac:dyDescent="0.2"/>
    <row r="13680" ht="12.75" x14ac:dyDescent="0.2"/>
    <row r="13681" ht="12.75" x14ac:dyDescent="0.2"/>
    <row r="13682" ht="12.75" x14ac:dyDescent="0.2"/>
    <row r="13683" ht="12.75" x14ac:dyDescent="0.2"/>
    <row r="13684" ht="12.75" x14ac:dyDescent="0.2"/>
    <row r="13685" ht="12.75" x14ac:dyDescent="0.2"/>
    <row r="13686" ht="12.75" x14ac:dyDescent="0.2"/>
    <row r="13687" ht="12.75" x14ac:dyDescent="0.2"/>
    <row r="13688" ht="12.75" x14ac:dyDescent="0.2"/>
    <row r="13689" ht="12.75" x14ac:dyDescent="0.2"/>
    <row r="13690" ht="12.75" x14ac:dyDescent="0.2"/>
    <row r="13691" ht="12.75" x14ac:dyDescent="0.2"/>
    <row r="13692" ht="12.75" x14ac:dyDescent="0.2"/>
    <row r="13693" ht="12.75" x14ac:dyDescent="0.2"/>
    <row r="13694" ht="12.75" x14ac:dyDescent="0.2"/>
    <row r="13695" ht="12.75" x14ac:dyDescent="0.2"/>
    <row r="13696" ht="12.75" x14ac:dyDescent="0.2"/>
    <row r="13697" ht="12.75" x14ac:dyDescent="0.2"/>
    <row r="13698" ht="12.75" x14ac:dyDescent="0.2"/>
    <row r="13699" ht="12.75" x14ac:dyDescent="0.2"/>
    <row r="13700" ht="12.75" x14ac:dyDescent="0.2"/>
    <row r="13701" ht="12.75" x14ac:dyDescent="0.2"/>
    <row r="13702" ht="12.75" x14ac:dyDescent="0.2"/>
    <row r="13703" ht="12.75" x14ac:dyDescent="0.2"/>
    <row r="13704" ht="12.75" x14ac:dyDescent="0.2"/>
    <row r="13705" ht="12.75" x14ac:dyDescent="0.2"/>
    <row r="13706" ht="12.75" x14ac:dyDescent="0.2"/>
    <row r="13707" ht="12.75" x14ac:dyDescent="0.2"/>
    <row r="13708" ht="12.75" x14ac:dyDescent="0.2"/>
    <row r="13709" ht="12.75" x14ac:dyDescent="0.2"/>
    <row r="13710" ht="12.75" x14ac:dyDescent="0.2"/>
    <row r="13711" ht="12.75" x14ac:dyDescent="0.2"/>
    <row r="13712" ht="12.75" x14ac:dyDescent="0.2"/>
    <row r="13713" ht="12.75" x14ac:dyDescent="0.2"/>
    <row r="13714" ht="12.75" x14ac:dyDescent="0.2"/>
    <row r="13715" ht="12.75" x14ac:dyDescent="0.2"/>
    <row r="13716" ht="12.75" x14ac:dyDescent="0.2"/>
    <row r="13717" ht="12.75" x14ac:dyDescent="0.2"/>
    <row r="13718" ht="12.75" x14ac:dyDescent="0.2"/>
    <row r="13719" ht="12.75" x14ac:dyDescent="0.2"/>
    <row r="13720" ht="12.75" x14ac:dyDescent="0.2"/>
    <row r="13721" ht="12.75" x14ac:dyDescent="0.2"/>
    <row r="13722" ht="12.75" x14ac:dyDescent="0.2"/>
    <row r="13723" ht="12.75" x14ac:dyDescent="0.2"/>
    <row r="13724" ht="12.75" x14ac:dyDescent="0.2"/>
    <row r="13725" ht="12.75" x14ac:dyDescent="0.2"/>
    <row r="13726" ht="12.75" x14ac:dyDescent="0.2"/>
    <row r="13727" ht="12.75" x14ac:dyDescent="0.2"/>
    <row r="13728" ht="12.75" x14ac:dyDescent="0.2"/>
    <row r="13729" ht="12.75" x14ac:dyDescent="0.2"/>
    <row r="13730" ht="12.75" x14ac:dyDescent="0.2"/>
    <row r="13731" ht="12.75" x14ac:dyDescent="0.2"/>
    <row r="13732" ht="12.75" x14ac:dyDescent="0.2"/>
    <row r="13733" ht="12.75" x14ac:dyDescent="0.2"/>
    <row r="13734" ht="12.75" x14ac:dyDescent="0.2"/>
    <row r="13735" ht="12.75" x14ac:dyDescent="0.2"/>
    <row r="13736" ht="12.75" x14ac:dyDescent="0.2"/>
    <row r="13737" ht="12.75" x14ac:dyDescent="0.2"/>
    <row r="13738" ht="12.75" x14ac:dyDescent="0.2"/>
    <row r="13739" ht="12.75" x14ac:dyDescent="0.2"/>
    <row r="13740" ht="12.75" x14ac:dyDescent="0.2"/>
    <row r="13741" ht="12.75" x14ac:dyDescent="0.2"/>
    <row r="13742" ht="12.75" x14ac:dyDescent="0.2"/>
    <row r="13743" ht="12.75" x14ac:dyDescent="0.2"/>
    <row r="13744" ht="12.75" x14ac:dyDescent="0.2"/>
    <row r="13745" ht="12.75" x14ac:dyDescent="0.2"/>
    <row r="13746" ht="12.75" x14ac:dyDescent="0.2"/>
    <row r="13747" ht="12.75" x14ac:dyDescent="0.2"/>
    <row r="13748" ht="12.75" x14ac:dyDescent="0.2"/>
    <row r="13749" ht="12.75" x14ac:dyDescent="0.2"/>
    <row r="13750" ht="12.75" x14ac:dyDescent="0.2"/>
    <row r="13751" ht="12.75" x14ac:dyDescent="0.2"/>
    <row r="13752" ht="12.75" x14ac:dyDescent="0.2"/>
    <row r="13753" ht="12.75" x14ac:dyDescent="0.2"/>
    <row r="13754" ht="12.75" x14ac:dyDescent="0.2"/>
    <row r="13755" ht="12.75" x14ac:dyDescent="0.2"/>
    <row r="13756" ht="12.75" x14ac:dyDescent="0.2"/>
    <row r="13757" ht="12.75" x14ac:dyDescent="0.2"/>
    <row r="13758" ht="12.75" x14ac:dyDescent="0.2"/>
    <row r="13759" ht="12.75" x14ac:dyDescent="0.2"/>
    <row r="13760" ht="12.75" x14ac:dyDescent="0.2"/>
    <row r="13761" ht="12.75" x14ac:dyDescent="0.2"/>
    <row r="13762" ht="12.75" x14ac:dyDescent="0.2"/>
    <row r="13763" ht="12.75" x14ac:dyDescent="0.2"/>
    <row r="13764" ht="12.75" x14ac:dyDescent="0.2"/>
    <row r="13765" ht="12.75" x14ac:dyDescent="0.2"/>
    <row r="13766" ht="12.75" x14ac:dyDescent="0.2"/>
    <row r="13767" ht="12.75" x14ac:dyDescent="0.2"/>
    <row r="13768" ht="12.75" x14ac:dyDescent="0.2"/>
    <row r="13769" ht="12.75" x14ac:dyDescent="0.2"/>
    <row r="13770" ht="12.75" x14ac:dyDescent="0.2"/>
    <row r="13771" ht="12.75" x14ac:dyDescent="0.2"/>
    <row r="13772" ht="12.75" x14ac:dyDescent="0.2"/>
    <row r="13773" ht="12.75" x14ac:dyDescent="0.2"/>
    <row r="13774" ht="12.75" x14ac:dyDescent="0.2"/>
    <row r="13775" ht="12.75" x14ac:dyDescent="0.2"/>
    <row r="13776" ht="12.75" x14ac:dyDescent="0.2"/>
    <row r="13777" ht="12.75" x14ac:dyDescent="0.2"/>
    <row r="13778" ht="12.75" x14ac:dyDescent="0.2"/>
    <row r="13779" ht="12.75" x14ac:dyDescent="0.2"/>
    <row r="13780" ht="12.75" x14ac:dyDescent="0.2"/>
    <row r="13781" ht="12.75" x14ac:dyDescent="0.2"/>
    <row r="13782" ht="12.75" x14ac:dyDescent="0.2"/>
    <row r="13783" ht="12.75" x14ac:dyDescent="0.2"/>
    <row r="13784" ht="12.75" x14ac:dyDescent="0.2"/>
    <row r="13785" ht="12.75" x14ac:dyDescent="0.2"/>
    <row r="13786" ht="12.75" x14ac:dyDescent="0.2"/>
    <row r="13787" ht="12.75" x14ac:dyDescent="0.2"/>
    <row r="13788" ht="12.75" x14ac:dyDescent="0.2"/>
    <row r="13789" ht="12.75" x14ac:dyDescent="0.2"/>
    <row r="13790" ht="12.75" x14ac:dyDescent="0.2"/>
    <row r="13791" ht="12.75" x14ac:dyDescent="0.2"/>
    <row r="13792" ht="12.75" x14ac:dyDescent="0.2"/>
    <row r="13793" ht="12.75" x14ac:dyDescent="0.2"/>
    <row r="13794" ht="12.75" x14ac:dyDescent="0.2"/>
    <row r="13795" ht="12.75" x14ac:dyDescent="0.2"/>
    <row r="13796" ht="12.75" x14ac:dyDescent="0.2"/>
    <row r="13797" ht="12.75" x14ac:dyDescent="0.2"/>
    <row r="13798" ht="12.75" x14ac:dyDescent="0.2"/>
    <row r="13799" ht="12.75" x14ac:dyDescent="0.2"/>
    <row r="13800" ht="12.75" x14ac:dyDescent="0.2"/>
    <row r="13801" ht="12.75" x14ac:dyDescent="0.2"/>
    <row r="13802" ht="12.75" x14ac:dyDescent="0.2"/>
    <row r="13803" ht="12.75" x14ac:dyDescent="0.2"/>
    <row r="13804" ht="12.75" x14ac:dyDescent="0.2"/>
    <row r="13805" ht="12.75" x14ac:dyDescent="0.2"/>
    <row r="13806" ht="12.75" x14ac:dyDescent="0.2"/>
    <row r="13807" ht="12.75" x14ac:dyDescent="0.2"/>
    <row r="13808" ht="12.75" x14ac:dyDescent="0.2"/>
    <row r="13809" ht="12.75" x14ac:dyDescent="0.2"/>
    <row r="13810" ht="12.75" x14ac:dyDescent="0.2"/>
    <row r="13811" ht="12.75" x14ac:dyDescent="0.2"/>
    <row r="13812" ht="12.75" x14ac:dyDescent="0.2"/>
    <row r="13813" ht="12.75" x14ac:dyDescent="0.2"/>
    <row r="13814" ht="12.75" x14ac:dyDescent="0.2"/>
    <row r="13815" ht="12.75" x14ac:dyDescent="0.2"/>
    <row r="13816" ht="12.75" x14ac:dyDescent="0.2"/>
    <row r="13817" ht="12.75" x14ac:dyDescent="0.2"/>
    <row r="13818" ht="12.75" x14ac:dyDescent="0.2"/>
    <row r="13819" ht="12.75" x14ac:dyDescent="0.2"/>
    <row r="13820" ht="12.75" x14ac:dyDescent="0.2"/>
    <row r="13821" ht="12.75" x14ac:dyDescent="0.2"/>
    <row r="13822" ht="12.75" x14ac:dyDescent="0.2"/>
    <row r="13823" ht="12.75" x14ac:dyDescent="0.2"/>
    <row r="13824" ht="12.75" x14ac:dyDescent="0.2"/>
    <row r="13825" ht="12.75" x14ac:dyDescent="0.2"/>
    <row r="13826" ht="12.75" x14ac:dyDescent="0.2"/>
    <row r="13827" ht="12.75" x14ac:dyDescent="0.2"/>
    <row r="13828" ht="12.75" x14ac:dyDescent="0.2"/>
    <row r="13829" ht="12.75" x14ac:dyDescent="0.2"/>
    <row r="13830" ht="12.75" x14ac:dyDescent="0.2"/>
    <row r="13831" ht="12.75" x14ac:dyDescent="0.2"/>
    <row r="13832" ht="12.75" x14ac:dyDescent="0.2"/>
    <row r="13833" ht="12.75" x14ac:dyDescent="0.2"/>
    <row r="13834" ht="12.75" x14ac:dyDescent="0.2"/>
    <row r="13835" ht="12.75" x14ac:dyDescent="0.2"/>
    <row r="13836" ht="12.75" x14ac:dyDescent="0.2"/>
    <row r="13837" ht="12.75" x14ac:dyDescent="0.2"/>
    <row r="13838" ht="12.75" x14ac:dyDescent="0.2"/>
    <row r="13839" ht="12.75" x14ac:dyDescent="0.2"/>
    <row r="13840" ht="12.75" x14ac:dyDescent="0.2"/>
    <row r="13841" ht="12.75" x14ac:dyDescent="0.2"/>
    <row r="13842" ht="12.75" x14ac:dyDescent="0.2"/>
    <row r="13843" ht="12.75" x14ac:dyDescent="0.2"/>
    <row r="13844" ht="12.75" x14ac:dyDescent="0.2"/>
    <row r="13845" ht="12.75" x14ac:dyDescent="0.2"/>
    <row r="13846" ht="12.75" x14ac:dyDescent="0.2"/>
    <row r="13847" ht="12.75" x14ac:dyDescent="0.2"/>
    <row r="13848" ht="12.75" x14ac:dyDescent="0.2"/>
    <row r="13849" ht="12.75" x14ac:dyDescent="0.2"/>
    <row r="13850" ht="12.75" x14ac:dyDescent="0.2"/>
    <row r="13851" ht="12.75" x14ac:dyDescent="0.2"/>
    <row r="13852" ht="12.75" x14ac:dyDescent="0.2"/>
    <row r="13853" ht="12.75" x14ac:dyDescent="0.2"/>
    <row r="13854" ht="12.75" x14ac:dyDescent="0.2"/>
    <row r="13855" ht="12.75" x14ac:dyDescent="0.2"/>
    <row r="13856" ht="12.75" x14ac:dyDescent="0.2"/>
    <row r="13857" ht="12.75" x14ac:dyDescent="0.2"/>
    <row r="13858" ht="12.75" x14ac:dyDescent="0.2"/>
    <row r="13859" ht="12.75" x14ac:dyDescent="0.2"/>
    <row r="13860" ht="12.75" x14ac:dyDescent="0.2"/>
    <row r="13861" ht="12.75" x14ac:dyDescent="0.2"/>
    <row r="13862" ht="12.75" x14ac:dyDescent="0.2"/>
    <row r="13863" ht="12.75" x14ac:dyDescent="0.2"/>
    <row r="13864" ht="12.75" x14ac:dyDescent="0.2"/>
    <row r="13865" ht="12.75" x14ac:dyDescent="0.2"/>
    <row r="13866" ht="12.75" x14ac:dyDescent="0.2"/>
    <row r="13867" ht="12.75" x14ac:dyDescent="0.2"/>
    <row r="13868" ht="12.75" x14ac:dyDescent="0.2"/>
    <row r="13869" ht="12.75" x14ac:dyDescent="0.2"/>
    <row r="13870" ht="12.75" x14ac:dyDescent="0.2"/>
    <row r="13871" ht="12.75" x14ac:dyDescent="0.2"/>
    <row r="13872" ht="12.75" x14ac:dyDescent="0.2"/>
    <row r="13873" ht="12.75" x14ac:dyDescent="0.2"/>
    <row r="13874" ht="12.75" x14ac:dyDescent="0.2"/>
    <row r="13875" ht="12.75" x14ac:dyDescent="0.2"/>
    <row r="13876" ht="12.75" x14ac:dyDescent="0.2"/>
    <row r="13877" ht="12.75" x14ac:dyDescent="0.2"/>
    <row r="13878" ht="12.75" x14ac:dyDescent="0.2"/>
    <row r="13879" ht="12.75" x14ac:dyDescent="0.2"/>
    <row r="13880" ht="12.75" x14ac:dyDescent="0.2"/>
    <row r="13881" ht="12.75" x14ac:dyDescent="0.2"/>
    <row r="13882" ht="12.75" x14ac:dyDescent="0.2"/>
    <row r="13883" ht="12.75" x14ac:dyDescent="0.2"/>
    <row r="13884" ht="12.75" x14ac:dyDescent="0.2"/>
    <row r="13885" ht="12.75" x14ac:dyDescent="0.2"/>
    <row r="13886" ht="12.75" x14ac:dyDescent="0.2"/>
    <row r="13887" ht="12.75" x14ac:dyDescent="0.2"/>
    <row r="13888" ht="12.75" x14ac:dyDescent="0.2"/>
    <row r="13889" ht="12.75" x14ac:dyDescent="0.2"/>
    <row r="13890" ht="12.75" x14ac:dyDescent="0.2"/>
    <row r="13891" ht="12.75" x14ac:dyDescent="0.2"/>
    <row r="13892" ht="12.75" x14ac:dyDescent="0.2"/>
    <row r="13893" ht="12.75" x14ac:dyDescent="0.2"/>
    <row r="13894" ht="12.75" x14ac:dyDescent="0.2"/>
    <row r="13895" ht="12.75" x14ac:dyDescent="0.2"/>
    <row r="13896" ht="12.75" x14ac:dyDescent="0.2"/>
    <row r="13897" ht="12.75" x14ac:dyDescent="0.2"/>
    <row r="13898" ht="12.75" x14ac:dyDescent="0.2"/>
    <row r="13899" ht="12.75" x14ac:dyDescent="0.2"/>
    <row r="13900" ht="12.75" x14ac:dyDescent="0.2"/>
    <row r="13901" ht="12.75" x14ac:dyDescent="0.2"/>
    <row r="13902" ht="12.75" x14ac:dyDescent="0.2"/>
    <row r="13903" ht="12.75" x14ac:dyDescent="0.2"/>
    <row r="13904" ht="12.75" x14ac:dyDescent="0.2"/>
    <row r="13905" ht="12.75" x14ac:dyDescent="0.2"/>
    <row r="13906" ht="12.75" x14ac:dyDescent="0.2"/>
    <row r="13907" ht="12.75" x14ac:dyDescent="0.2"/>
    <row r="13908" ht="12.75" x14ac:dyDescent="0.2"/>
    <row r="13909" ht="12.75" x14ac:dyDescent="0.2"/>
    <row r="13910" ht="12.75" x14ac:dyDescent="0.2"/>
    <row r="13911" ht="12.75" x14ac:dyDescent="0.2"/>
    <row r="13912" ht="12.75" x14ac:dyDescent="0.2"/>
    <row r="13913" ht="12.75" x14ac:dyDescent="0.2"/>
    <row r="13914" ht="12.75" x14ac:dyDescent="0.2"/>
    <row r="13915" ht="12.75" x14ac:dyDescent="0.2"/>
    <row r="13916" ht="12.75" x14ac:dyDescent="0.2"/>
    <row r="13917" ht="12.75" x14ac:dyDescent="0.2"/>
    <row r="13918" ht="12.75" x14ac:dyDescent="0.2"/>
    <row r="13919" ht="12.75" x14ac:dyDescent="0.2"/>
    <row r="13920" ht="12.75" x14ac:dyDescent="0.2"/>
    <row r="13921" ht="12.75" x14ac:dyDescent="0.2"/>
    <row r="13922" ht="12.75" x14ac:dyDescent="0.2"/>
    <row r="13923" ht="12.75" x14ac:dyDescent="0.2"/>
    <row r="13924" ht="12.75" x14ac:dyDescent="0.2"/>
    <row r="13925" ht="12.75" x14ac:dyDescent="0.2"/>
    <row r="13926" ht="12.75" x14ac:dyDescent="0.2"/>
    <row r="13927" ht="12.75" x14ac:dyDescent="0.2"/>
    <row r="13928" ht="12.75" x14ac:dyDescent="0.2"/>
    <row r="13929" ht="12.75" x14ac:dyDescent="0.2"/>
    <row r="13930" ht="12.75" x14ac:dyDescent="0.2"/>
    <row r="13931" ht="12.75" x14ac:dyDescent="0.2"/>
    <row r="13932" ht="12.75" x14ac:dyDescent="0.2"/>
    <row r="13933" ht="12.75" x14ac:dyDescent="0.2"/>
    <row r="13934" ht="12.75" x14ac:dyDescent="0.2"/>
    <row r="13935" ht="12.75" x14ac:dyDescent="0.2"/>
    <row r="13936" ht="12.75" x14ac:dyDescent="0.2"/>
    <row r="13937" ht="12.75" x14ac:dyDescent="0.2"/>
    <row r="13938" ht="12.75" x14ac:dyDescent="0.2"/>
    <row r="13939" ht="12.75" x14ac:dyDescent="0.2"/>
    <row r="13940" ht="12.75" x14ac:dyDescent="0.2"/>
    <row r="13941" ht="12.75" x14ac:dyDescent="0.2"/>
    <row r="13942" ht="12.75" x14ac:dyDescent="0.2"/>
    <row r="13943" ht="12.75" x14ac:dyDescent="0.2"/>
    <row r="13944" ht="12.75" x14ac:dyDescent="0.2"/>
    <row r="13945" ht="12.75" x14ac:dyDescent="0.2"/>
    <row r="13946" ht="12.75" x14ac:dyDescent="0.2"/>
    <row r="13947" ht="12.75" x14ac:dyDescent="0.2"/>
    <row r="13948" ht="12.75" x14ac:dyDescent="0.2"/>
    <row r="13949" ht="12.75" x14ac:dyDescent="0.2"/>
    <row r="13950" ht="12.75" x14ac:dyDescent="0.2"/>
    <row r="13951" ht="12.75" x14ac:dyDescent="0.2"/>
    <row r="13952" ht="12.75" x14ac:dyDescent="0.2"/>
    <row r="13953" ht="12.75" x14ac:dyDescent="0.2"/>
    <row r="13954" ht="12.75" x14ac:dyDescent="0.2"/>
    <row r="13955" ht="12.75" x14ac:dyDescent="0.2"/>
    <row r="13956" ht="12.75" x14ac:dyDescent="0.2"/>
    <row r="13957" ht="12.75" x14ac:dyDescent="0.2"/>
    <row r="13958" ht="12.75" x14ac:dyDescent="0.2"/>
    <row r="13959" ht="12.75" x14ac:dyDescent="0.2"/>
    <row r="13960" ht="12.75" x14ac:dyDescent="0.2"/>
    <row r="13961" ht="12.75" x14ac:dyDescent="0.2"/>
    <row r="13962" ht="12.75" x14ac:dyDescent="0.2"/>
    <row r="13963" ht="12.75" x14ac:dyDescent="0.2"/>
    <row r="13964" ht="12.75" x14ac:dyDescent="0.2"/>
    <row r="13965" ht="12.75" x14ac:dyDescent="0.2"/>
    <row r="13966" ht="12.75" x14ac:dyDescent="0.2"/>
    <row r="13967" ht="12.75" x14ac:dyDescent="0.2"/>
    <row r="13968" ht="12.75" x14ac:dyDescent="0.2"/>
    <row r="13969" ht="12.75" x14ac:dyDescent="0.2"/>
    <row r="13970" ht="12.75" x14ac:dyDescent="0.2"/>
    <row r="13971" ht="12.75" x14ac:dyDescent="0.2"/>
    <row r="13972" ht="12.75" x14ac:dyDescent="0.2"/>
    <row r="13973" ht="12.75" x14ac:dyDescent="0.2"/>
    <row r="13974" ht="12.75" x14ac:dyDescent="0.2"/>
    <row r="13975" ht="12.75" x14ac:dyDescent="0.2"/>
    <row r="13976" ht="12.75" x14ac:dyDescent="0.2"/>
    <row r="13977" ht="12.75" x14ac:dyDescent="0.2"/>
    <row r="13978" ht="12.75" x14ac:dyDescent="0.2"/>
    <row r="13979" ht="12.75" x14ac:dyDescent="0.2"/>
    <row r="13980" ht="12.75" x14ac:dyDescent="0.2"/>
    <row r="13981" ht="12.75" x14ac:dyDescent="0.2"/>
    <row r="13982" ht="12.75" x14ac:dyDescent="0.2"/>
    <row r="13983" ht="12.75" x14ac:dyDescent="0.2"/>
    <row r="13984" ht="12.75" x14ac:dyDescent="0.2"/>
    <row r="13985" ht="12.75" x14ac:dyDescent="0.2"/>
    <row r="13986" ht="12.75" x14ac:dyDescent="0.2"/>
    <row r="13987" ht="12.75" x14ac:dyDescent="0.2"/>
    <row r="13988" ht="12.75" x14ac:dyDescent="0.2"/>
    <row r="13989" ht="12.75" x14ac:dyDescent="0.2"/>
    <row r="13990" ht="12.75" x14ac:dyDescent="0.2"/>
    <row r="13991" ht="12.75" x14ac:dyDescent="0.2"/>
    <row r="13992" ht="12.75" x14ac:dyDescent="0.2"/>
    <row r="13993" ht="12.75" x14ac:dyDescent="0.2"/>
    <row r="13994" ht="12.75" x14ac:dyDescent="0.2"/>
    <row r="13995" ht="12.75" x14ac:dyDescent="0.2"/>
    <row r="13996" ht="12.75" x14ac:dyDescent="0.2"/>
    <row r="13997" ht="12.75" x14ac:dyDescent="0.2"/>
    <row r="13998" ht="12.75" x14ac:dyDescent="0.2"/>
    <row r="13999" ht="12.75" x14ac:dyDescent="0.2"/>
    <row r="14000" ht="12.75" x14ac:dyDescent="0.2"/>
    <row r="14001" ht="12.75" x14ac:dyDescent="0.2"/>
    <row r="14002" ht="12.75" x14ac:dyDescent="0.2"/>
    <row r="14003" ht="12.75" x14ac:dyDescent="0.2"/>
    <row r="14004" ht="12.75" x14ac:dyDescent="0.2"/>
    <row r="14005" ht="12.75" x14ac:dyDescent="0.2"/>
    <row r="14006" ht="12.75" x14ac:dyDescent="0.2"/>
    <row r="14007" ht="12.75" x14ac:dyDescent="0.2"/>
    <row r="14008" ht="12.75" x14ac:dyDescent="0.2"/>
    <row r="14009" ht="12.75" x14ac:dyDescent="0.2"/>
    <row r="14010" ht="12.75" x14ac:dyDescent="0.2"/>
    <row r="14011" ht="12.75" x14ac:dyDescent="0.2"/>
    <row r="14012" ht="12.75" x14ac:dyDescent="0.2"/>
    <row r="14013" ht="12.75" x14ac:dyDescent="0.2"/>
    <row r="14014" ht="12.75" x14ac:dyDescent="0.2"/>
    <row r="14015" ht="12.75" x14ac:dyDescent="0.2"/>
    <row r="14016" ht="12.75" x14ac:dyDescent="0.2"/>
    <row r="14017" ht="12.75" x14ac:dyDescent="0.2"/>
    <row r="14018" ht="12.75" x14ac:dyDescent="0.2"/>
    <row r="14019" ht="12.75" x14ac:dyDescent="0.2"/>
    <row r="14020" ht="12.75" x14ac:dyDescent="0.2"/>
    <row r="14021" ht="12.75" x14ac:dyDescent="0.2"/>
    <row r="14022" ht="12.75" x14ac:dyDescent="0.2"/>
    <row r="14023" ht="12.75" x14ac:dyDescent="0.2"/>
    <row r="14024" ht="12.75" x14ac:dyDescent="0.2"/>
    <row r="14025" ht="12.75" x14ac:dyDescent="0.2"/>
    <row r="14026" ht="12.75" x14ac:dyDescent="0.2"/>
    <row r="14027" ht="12.75" x14ac:dyDescent="0.2"/>
    <row r="14028" ht="12.75" x14ac:dyDescent="0.2"/>
    <row r="14029" ht="12.75" x14ac:dyDescent="0.2"/>
    <row r="14030" ht="12.75" x14ac:dyDescent="0.2"/>
    <row r="14031" ht="12.75" x14ac:dyDescent="0.2"/>
    <row r="14032" ht="12.75" x14ac:dyDescent="0.2"/>
    <row r="14033" ht="12.75" x14ac:dyDescent="0.2"/>
    <row r="14034" ht="12.75" x14ac:dyDescent="0.2"/>
    <row r="14035" ht="12.75" x14ac:dyDescent="0.2"/>
    <row r="14036" ht="12.75" x14ac:dyDescent="0.2"/>
    <row r="14037" ht="12.75" x14ac:dyDescent="0.2"/>
    <row r="14038" ht="12.75" x14ac:dyDescent="0.2"/>
    <row r="14039" ht="12.75" x14ac:dyDescent="0.2"/>
    <row r="14040" ht="12.75" x14ac:dyDescent="0.2"/>
    <row r="14041" ht="12.75" x14ac:dyDescent="0.2"/>
    <row r="14042" ht="12.75" x14ac:dyDescent="0.2"/>
    <row r="14043" ht="12.75" x14ac:dyDescent="0.2"/>
    <row r="14044" ht="12.75" x14ac:dyDescent="0.2"/>
    <row r="14045" ht="12.75" x14ac:dyDescent="0.2"/>
    <row r="14046" ht="12.75" x14ac:dyDescent="0.2"/>
    <row r="14047" ht="12.75" x14ac:dyDescent="0.2"/>
    <row r="14048" ht="12.75" x14ac:dyDescent="0.2"/>
    <row r="14049" ht="12.75" x14ac:dyDescent="0.2"/>
    <row r="14050" ht="12.75" x14ac:dyDescent="0.2"/>
    <row r="14051" ht="12.75" x14ac:dyDescent="0.2"/>
    <row r="14052" ht="12.75" x14ac:dyDescent="0.2"/>
    <row r="14053" ht="12.75" x14ac:dyDescent="0.2"/>
    <row r="14054" ht="12.75" x14ac:dyDescent="0.2"/>
    <row r="14055" ht="12.75" x14ac:dyDescent="0.2"/>
    <row r="14056" ht="12.75" x14ac:dyDescent="0.2"/>
    <row r="14057" ht="12.75" x14ac:dyDescent="0.2"/>
    <row r="14058" ht="12.75" x14ac:dyDescent="0.2"/>
    <row r="14059" ht="12.75" x14ac:dyDescent="0.2"/>
    <row r="14060" ht="12.75" x14ac:dyDescent="0.2"/>
    <row r="14061" ht="12.75" x14ac:dyDescent="0.2"/>
    <row r="14062" ht="12.75" x14ac:dyDescent="0.2"/>
    <row r="14063" ht="12.75" x14ac:dyDescent="0.2"/>
    <row r="14064" ht="12.75" x14ac:dyDescent="0.2"/>
    <row r="14065" ht="12.75" x14ac:dyDescent="0.2"/>
    <row r="14066" ht="12.75" x14ac:dyDescent="0.2"/>
    <row r="14067" ht="12.75" x14ac:dyDescent="0.2"/>
    <row r="14068" ht="12.75" x14ac:dyDescent="0.2"/>
    <row r="14069" ht="12.75" x14ac:dyDescent="0.2"/>
    <row r="14070" ht="12.75" x14ac:dyDescent="0.2"/>
    <row r="14071" ht="12.75" x14ac:dyDescent="0.2"/>
    <row r="14072" ht="12.75" x14ac:dyDescent="0.2"/>
    <row r="14073" ht="12.75" x14ac:dyDescent="0.2"/>
    <row r="14074" ht="12.75" x14ac:dyDescent="0.2"/>
    <row r="14075" ht="12.75" x14ac:dyDescent="0.2"/>
    <row r="14076" ht="12.75" x14ac:dyDescent="0.2"/>
    <row r="14077" ht="12.75" x14ac:dyDescent="0.2"/>
    <row r="14078" ht="12.75" x14ac:dyDescent="0.2"/>
    <row r="14079" ht="12.75" x14ac:dyDescent="0.2"/>
    <row r="14080" ht="12.75" x14ac:dyDescent="0.2"/>
    <row r="14081" ht="12.75" x14ac:dyDescent="0.2"/>
    <row r="14082" ht="12.75" x14ac:dyDescent="0.2"/>
    <row r="14083" ht="12.75" x14ac:dyDescent="0.2"/>
    <row r="14084" ht="12.75" x14ac:dyDescent="0.2"/>
    <row r="14085" ht="12.75" x14ac:dyDescent="0.2"/>
    <row r="14086" ht="12.75" x14ac:dyDescent="0.2"/>
    <row r="14087" ht="12.75" x14ac:dyDescent="0.2"/>
    <row r="14088" ht="12.75" x14ac:dyDescent="0.2"/>
    <row r="14089" ht="12.75" x14ac:dyDescent="0.2"/>
    <row r="14090" ht="12.75" x14ac:dyDescent="0.2"/>
    <row r="14091" ht="12.75" x14ac:dyDescent="0.2"/>
    <row r="14092" ht="12.75" x14ac:dyDescent="0.2"/>
    <row r="14093" ht="12.75" x14ac:dyDescent="0.2"/>
    <row r="14094" ht="12.75" x14ac:dyDescent="0.2"/>
    <row r="14095" ht="12.75" x14ac:dyDescent="0.2"/>
    <row r="14096" ht="12.75" x14ac:dyDescent="0.2"/>
    <row r="14097" ht="12.75" x14ac:dyDescent="0.2"/>
    <row r="14098" ht="12.75" x14ac:dyDescent="0.2"/>
    <row r="14099" ht="12.75" x14ac:dyDescent="0.2"/>
    <row r="14100" ht="12.75" x14ac:dyDescent="0.2"/>
    <row r="14101" ht="12.75" x14ac:dyDescent="0.2"/>
    <row r="14102" ht="12.75" x14ac:dyDescent="0.2"/>
    <row r="14103" ht="12.75" x14ac:dyDescent="0.2"/>
    <row r="14104" ht="12.75" x14ac:dyDescent="0.2"/>
    <row r="14105" ht="12.75" x14ac:dyDescent="0.2"/>
    <row r="14106" ht="12.75" x14ac:dyDescent="0.2"/>
    <row r="14107" ht="12.75" x14ac:dyDescent="0.2"/>
    <row r="14108" ht="12.75" x14ac:dyDescent="0.2"/>
    <row r="14109" ht="12.75" x14ac:dyDescent="0.2"/>
    <row r="14110" ht="12.75" x14ac:dyDescent="0.2"/>
    <row r="14111" ht="12.75" x14ac:dyDescent="0.2"/>
    <row r="14112" ht="12.75" x14ac:dyDescent="0.2"/>
    <row r="14113" ht="12.75" x14ac:dyDescent="0.2"/>
    <row r="14114" ht="12.75" x14ac:dyDescent="0.2"/>
    <row r="14115" ht="12.75" x14ac:dyDescent="0.2"/>
    <row r="14116" ht="12.75" x14ac:dyDescent="0.2"/>
    <row r="14117" ht="12.75" x14ac:dyDescent="0.2"/>
    <row r="14118" ht="12.75" x14ac:dyDescent="0.2"/>
    <row r="14119" ht="12.75" x14ac:dyDescent="0.2"/>
    <row r="14120" ht="12.75" x14ac:dyDescent="0.2"/>
    <row r="14121" ht="12.75" x14ac:dyDescent="0.2"/>
    <row r="14122" ht="12.75" x14ac:dyDescent="0.2"/>
    <row r="14123" ht="12.75" x14ac:dyDescent="0.2"/>
    <row r="14124" ht="12.75" x14ac:dyDescent="0.2"/>
    <row r="14125" ht="12.75" x14ac:dyDescent="0.2"/>
    <row r="14126" ht="12.75" x14ac:dyDescent="0.2"/>
    <row r="14127" ht="12.75" x14ac:dyDescent="0.2"/>
    <row r="14128" ht="12.75" x14ac:dyDescent="0.2"/>
    <row r="14129" ht="12.75" x14ac:dyDescent="0.2"/>
    <row r="14130" ht="12.75" x14ac:dyDescent="0.2"/>
    <row r="14131" ht="12.75" x14ac:dyDescent="0.2"/>
    <row r="14132" ht="12.75" x14ac:dyDescent="0.2"/>
    <row r="14133" ht="12.75" x14ac:dyDescent="0.2"/>
    <row r="14134" ht="12.75" x14ac:dyDescent="0.2"/>
    <row r="14135" ht="12.75" x14ac:dyDescent="0.2"/>
    <row r="14136" ht="12.75" x14ac:dyDescent="0.2"/>
    <row r="14137" ht="12.75" x14ac:dyDescent="0.2"/>
    <row r="14138" ht="12.75" x14ac:dyDescent="0.2"/>
    <row r="14139" ht="12.75" x14ac:dyDescent="0.2"/>
    <row r="14140" ht="12.75" x14ac:dyDescent="0.2"/>
    <row r="14141" ht="12.75" x14ac:dyDescent="0.2"/>
    <row r="14142" ht="12.75" x14ac:dyDescent="0.2"/>
    <row r="14143" ht="12.75" x14ac:dyDescent="0.2"/>
    <row r="14144" ht="12.75" x14ac:dyDescent="0.2"/>
    <row r="14145" ht="12.75" x14ac:dyDescent="0.2"/>
    <row r="14146" ht="12.75" x14ac:dyDescent="0.2"/>
    <row r="14147" ht="12.75" x14ac:dyDescent="0.2"/>
    <row r="14148" ht="12.75" x14ac:dyDescent="0.2"/>
    <row r="14149" ht="12.75" x14ac:dyDescent="0.2"/>
    <row r="14150" ht="12.75" x14ac:dyDescent="0.2"/>
    <row r="14151" ht="12.75" x14ac:dyDescent="0.2"/>
    <row r="14152" ht="12.75" x14ac:dyDescent="0.2"/>
    <row r="14153" ht="12.75" x14ac:dyDescent="0.2"/>
    <row r="14154" ht="12.75" x14ac:dyDescent="0.2"/>
    <row r="14155" ht="12.75" x14ac:dyDescent="0.2"/>
    <row r="14156" ht="12.75" x14ac:dyDescent="0.2"/>
    <row r="14157" ht="12.75" x14ac:dyDescent="0.2"/>
    <row r="14158" ht="12.75" x14ac:dyDescent="0.2"/>
    <row r="14159" ht="12.75" x14ac:dyDescent="0.2"/>
    <row r="14160" ht="12.75" x14ac:dyDescent="0.2"/>
    <row r="14161" ht="12.75" x14ac:dyDescent="0.2"/>
    <row r="14162" ht="12.75" x14ac:dyDescent="0.2"/>
    <row r="14163" ht="12.75" x14ac:dyDescent="0.2"/>
    <row r="14164" ht="12.75" x14ac:dyDescent="0.2"/>
    <row r="14165" ht="12.75" x14ac:dyDescent="0.2"/>
    <row r="14166" ht="12.75" x14ac:dyDescent="0.2"/>
    <row r="14167" ht="12.75" x14ac:dyDescent="0.2"/>
    <row r="14168" ht="12.75" x14ac:dyDescent="0.2"/>
    <row r="14169" ht="12.75" x14ac:dyDescent="0.2"/>
    <row r="14170" ht="12.75" x14ac:dyDescent="0.2"/>
    <row r="14171" ht="12.75" x14ac:dyDescent="0.2"/>
    <row r="14172" ht="12.75" x14ac:dyDescent="0.2"/>
    <row r="14173" ht="12.75" x14ac:dyDescent="0.2"/>
    <row r="14174" ht="12.75" x14ac:dyDescent="0.2"/>
    <row r="14175" ht="12.75" x14ac:dyDescent="0.2"/>
    <row r="14176" ht="12.75" x14ac:dyDescent="0.2"/>
    <row r="14177" ht="12.75" x14ac:dyDescent="0.2"/>
    <row r="14178" ht="12.75" x14ac:dyDescent="0.2"/>
    <row r="14179" ht="12.75" x14ac:dyDescent="0.2"/>
    <row r="14180" ht="12.75" x14ac:dyDescent="0.2"/>
    <row r="14181" ht="12.75" x14ac:dyDescent="0.2"/>
    <row r="14182" ht="12.75" x14ac:dyDescent="0.2"/>
    <row r="14183" ht="12.75" x14ac:dyDescent="0.2"/>
    <row r="14184" ht="12.75" x14ac:dyDescent="0.2"/>
    <row r="14185" ht="12.75" x14ac:dyDescent="0.2"/>
    <row r="14186" ht="12.75" x14ac:dyDescent="0.2"/>
    <row r="14187" ht="12.75" x14ac:dyDescent="0.2"/>
    <row r="14188" ht="12.75" x14ac:dyDescent="0.2"/>
    <row r="14189" ht="12.75" x14ac:dyDescent="0.2"/>
    <row r="14190" ht="12.75" x14ac:dyDescent="0.2"/>
    <row r="14191" ht="12.75" x14ac:dyDescent="0.2"/>
    <row r="14192" ht="12.75" x14ac:dyDescent="0.2"/>
    <row r="14193" ht="12.75" x14ac:dyDescent="0.2"/>
    <row r="14194" ht="12.75" x14ac:dyDescent="0.2"/>
    <row r="14195" ht="12.75" x14ac:dyDescent="0.2"/>
    <row r="14196" ht="12.75" x14ac:dyDescent="0.2"/>
    <row r="14197" ht="12.75" x14ac:dyDescent="0.2"/>
    <row r="14198" ht="12.75" x14ac:dyDescent="0.2"/>
    <row r="14199" ht="12.75" x14ac:dyDescent="0.2"/>
    <row r="14200" ht="12.75" x14ac:dyDescent="0.2"/>
    <row r="14201" ht="12.75" x14ac:dyDescent="0.2"/>
    <row r="14202" ht="12.75" x14ac:dyDescent="0.2"/>
    <row r="14203" ht="12.75" x14ac:dyDescent="0.2"/>
    <row r="14204" ht="12.75" x14ac:dyDescent="0.2"/>
    <row r="14205" ht="12.75" x14ac:dyDescent="0.2"/>
    <row r="14206" ht="12.75" x14ac:dyDescent="0.2"/>
    <row r="14207" ht="12.75" x14ac:dyDescent="0.2"/>
    <row r="14208" ht="12.75" x14ac:dyDescent="0.2"/>
    <row r="14209" ht="12.75" x14ac:dyDescent="0.2"/>
    <row r="14210" ht="12.75" x14ac:dyDescent="0.2"/>
    <row r="14211" ht="12.75" x14ac:dyDescent="0.2"/>
    <row r="14212" ht="12.75" x14ac:dyDescent="0.2"/>
    <row r="14213" ht="12.75" x14ac:dyDescent="0.2"/>
    <row r="14214" ht="12.75" x14ac:dyDescent="0.2"/>
    <row r="14215" ht="12.75" x14ac:dyDescent="0.2"/>
    <row r="14216" ht="12.75" x14ac:dyDescent="0.2"/>
    <row r="14217" ht="12.75" x14ac:dyDescent="0.2"/>
    <row r="14218" ht="12.75" x14ac:dyDescent="0.2"/>
    <row r="14219" ht="12.75" x14ac:dyDescent="0.2"/>
    <row r="14220" ht="12.75" x14ac:dyDescent="0.2"/>
    <row r="14221" ht="12.75" x14ac:dyDescent="0.2"/>
    <row r="14222" ht="12.75" x14ac:dyDescent="0.2"/>
    <row r="14223" ht="12.75" x14ac:dyDescent="0.2"/>
    <row r="14224" ht="12.75" x14ac:dyDescent="0.2"/>
    <row r="14225" ht="12.75" x14ac:dyDescent="0.2"/>
    <row r="14226" ht="12.75" x14ac:dyDescent="0.2"/>
    <row r="14227" ht="12.75" x14ac:dyDescent="0.2"/>
    <row r="14228" ht="12.75" x14ac:dyDescent="0.2"/>
    <row r="14229" ht="12.75" x14ac:dyDescent="0.2"/>
    <row r="14230" ht="12.75" x14ac:dyDescent="0.2"/>
    <row r="14231" ht="12.75" x14ac:dyDescent="0.2"/>
    <row r="14232" ht="12.75" x14ac:dyDescent="0.2"/>
    <row r="14233" ht="12.75" x14ac:dyDescent="0.2"/>
    <row r="14234" ht="12.75" x14ac:dyDescent="0.2"/>
    <row r="14235" ht="12.75" x14ac:dyDescent="0.2"/>
    <row r="14236" ht="12.75" x14ac:dyDescent="0.2"/>
    <row r="14237" ht="12.75" x14ac:dyDescent="0.2"/>
    <row r="14238" ht="12.75" x14ac:dyDescent="0.2"/>
    <row r="14239" ht="12.75" x14ac:dyDescent="0.2"/>
    <row r="14240" ht="12.75" x14ac:dyDescent="0.2"/>
    <row r="14241" ht="12.75" x14ac:dyDescent="0.2"/>
    <row r="14242" ht="12.75" x14ac:dyDescent="0.2"/>
    <row r="14243" ht="12.75" x14ac:dyDescent="0.2"/>
    <row r="14244" ht="12.75" x14ac:dyDescent="0.2"/>
    <row r="14245" ht="12.75" x14ac:dyDescent="0.2"/>
    <row r="14246" ht="12.75" x14ac:dyDescent="0.2"/>
    <row r="14247" ht="12.75" x14ac:dyDescent="0.2"/>
    <row r="14248" ht="12.75" x14ac:dyDescent="0.2"/>
    <row r="14249" ht="12.75" x14ac:dyDescent="0.2"/>
    <row r="14250" ht="12.75" x14ac:dyDescent="0.2"/>
    <row r="14251" ht="12.75" x14ac:dyDescent="0.2"/>
    <row r="14252" ht="12.75" x14ac:dyDescent="0.2"/>
    <row r="14253" ht="12.75" x14ac:dyDescent="0.2"/>
    <row r="14254" ht="12.75" x14ac:dyDescent="0.2"/>
    <row r="14255" ht="12.75" x14ac:dyDescent="0.2"/>
    <row r="14256" ht="12.75" x14ac:dyDescent="0.2"/>
    <row r="14257" ht="12.75" x14ac:dyDescent="0.2"/>
    <row r="14258" ht="12.75" x14ac:dyDescent="0.2"/>
    <row r="14259" ht="12.75" x14ac:dyDescent="0.2"/>
    <row r="14260" ht="12.75" x14ac:dyDescent="0.2"/>
    <row r="14261" ht="12.75" x14ac:dyDescent="0.2"/>
    <row r="14262" ht="12.75" x14ac:dyDescent="0.2"/>
    <row r="14263" ht="12.75" x14ac:dyDescent="0.2"/>
    <row r="14264" ht="12.75" x14ac:dyDescent="0.2"/>
    <row r="14265" ht="12.75" x14ac:dyDescent="0.2"/>
    <row r="14266" ht="12.75" x14ac:dyDescent="0.2"/>
    <row r="14267" ht="12.75" x14ac:dyDescent="0.2"/>
    <row r="14268" ht="12.75" x14ac:dyDescent="0.2"/>
    <row r="14269" ht="12.75" x14ac:dyDescent="0.2"/>
    <row r="14270" ht="12.75" x14ac:dyDescent="0.2"/>
    <row r="14271" ht="12.75" x14ac:dyDescent="0.2"/>
    <row r="14272" ht="12.75" x14ac:dyDescent="0.2"/>
    <row r="14273" ht="12.75" x14ac:dyDescent="0.2"/>
    <row r="14274" ht="12.75" x14ac:dyDescent="0.2"/>
    <row r="14275" ht="12.75" x14ac:dyDescent="0.2"/>
    <row r="14276" ht="12.75" x14ac:dyDescent="0.2"/>
    <row r="14277" ht="12.75" x14ac:dyDescent="0.2"/>
    <row r="14278" ht="12.75" x14ac:dyDescent="0.2"/>
    <row r="14279" ht="12.75" x14ac:dyDescent="0.2"/>
    <row r="14280" ht="12.75" x14ac:dyDescent="0.2"/>
    <row r="14281" ht="12.75" x14ac:dyDescent="0.2"/>
    <row r="14282" ht="12.75" x14ac:dyDescent="0.2"/>
    <row r="14283" ht="12.75" x14ac:dyDescent="0.2"/>
    <row r="14284" ht="12.75" x14ac:dyDescent="0.2"/>
    <row r="14285" ht="12.75" x14ac:dyDescent="0.2"/>
    <row r="14286" ht="12.75" x14ac:dyDescent="0.2"/>
    <row r="14287" ht="12.75" x14ac:dyDescent="0.2"/>
    <row r="14288" ht="12.75" x14ac:dyDescent="0.2"/>
    <row r="14289" ht="12.75" x14ac:dyDescent="0.2"/>
    <row r="14290" ht="12.75" x14ac:dyDescent="0.2"/>
    <row r="14291" ht="12.75" x14ac:dyDescent="0.2"/>
    <row r="14292" ht="12.75" x14ac:dyDescent="0.2"/>
    <row r="14293" ht="12.75" x14ac:dyDescent="0.2"/>
    <row r="14294" ht="12.75" x14ac:dyDescent="0.2"/>
    <row r="14295" ht="12.75" x14ac:dyDescent="0.2"/>
    <row r="14296" ht="12.75" x14ac:dyDescent="0.2"/>
    <row r="14297" ht="12.75" x14ac:dyDescent="0.2"/>
    <row r="14298" ht="12.75" x14ac:dyDescent="0.2"/>
    <row r="14299" ht="12.75" x14ac:dyDescent="0.2"/>
    <row r="14300" ht="12.75" x14ac:dyDescent="0.2"/>
    <row r="14301" ht="12.75" x14ac:dyDescent="0.2"/>
    <row r="14302" ht="12.75" x14ac:dyDescent="0.2"/>
    <row r="14303" ht="12.75" x14ac:dyDescent="0.2"/>
    <row r="14304" ht="12.75" x14ac:dyDescent="0.2"/>
    <row r="14305" ht="12.75" x14ac:dyDescent="0.2"/>
    <row r="14306" ht="12.75" x14ac:dyDescent="0.2"/>
    <row r="14307" ht="12.75" x14ac:dyDescent="0.2"/>
    <row r="14308" ht="12.75" x14ac:dyDescent="0.2"/>
    <row r="14309" ht="12.75" x14ac:dyDescent="0.2"/>
    <row r="14310" ht="12.75" x14ac:dyDescent="0.2"/>
    <row r="14311" ht="12.75" x14ac:dyDescent="0.2"/>
    <row r="14312" ht="12.75" x14ac:dyDescent="0.2"/>
    <row r="14313" ht="12.75" x14ac:dyDescent="0.2"/>
    <row r="14314" ht="12.75" x14ac:dyDescent="0.2"/>
    <row r="14315" ht="12.75" x14ac:dyDescent="0.2"/>
    <row r="14316" ht="12.75" x14ac:dyDescent="0.2"/>
    <row r="14317" ht="12.75" x14ac:dyDescent="0.2"/>
    <row r="14318" ht="12.75" x14ac:dyDescent="0.2"/>
    <row r="14319" ht="12.75" x14ac:dyDescent="0.2"/>
    <row r="14320" ht="12.75" x14ac:dyDescent="0.2"/>
    <row r="14321" ht="12.75" x14ac:dyDescent="0.2"/>
    <row r="14322" ht="12.75" x14ac:dyDescent="0.2"/>
    <row r="14323" ht="12.75" x14ac:dyDescent="0.2"/>
    <row r="14324" ht="12.75" x14ac:dyDescent="0.2"/>
    <row r="14325" ht="12.75" x14ac:dyDescent="0.2"/>
    <row r="14326" ht="12.75" x14ac:dyDescent="0.2"/>
    <row r="14327" ht="12.75" x14ac:dyDescent="0.2"/>
    <row r="14328" ht="12.75" x14ac:dyDescent="0.2"/>
    <row r="14329" ht="12.75" x14ac:dyDescent="0.2"/>
    <row r="14330" ht="12.75" x14ac:dyDescent="0.2"/>
    <row r="14331" ht="12.75" x14ac:dyDescent="0.2"/>
    <row r="14332" ht="12.75" x14ac:dyDescent="0.2"/>
    <row r="14333" ht="12.75" x14ac:dyDescent="0.2"/>
    <row r="14334" ht="12.75" x14ac:dyDescent="0.2"/>
    <row r="14335" ht="12.75" x14ac:dyDescent="0.2"/>
    <row r="14336" ht="12.75" x14ac:dyDescent="0.2"/>
    <row r="14337" ht="12.75" x14ac:dyDescent="0.2"/>
    <row r="14338" ht="12.75" x14ac:dyDescent="0.2"/>
    <row r="14339" ht="12.75" x14ac:dyDescent="0.2"/>
    <row r="14340" ht="12.75" x14ac:dyDescent="0.2"/>
    <row r="14341" ht="12.75" x14ac:dyDescent="0.2"/>
    <row r="14342" ht="12.75" x14ac:dyDescent="0.2"/>
    <row r="14343" ht="12.75" x14ac:dyDescent="0.2"/>
    <row r="14344" ht="12.75" x14ac:dyDescent="0.2"/>
    <row r="14345" ht="12.75" x14ac:dyDescent="0.2"/>
    <row r="14346" ht="12.75" x14ac:dyDescent="0.2"/>
    <row r="14347" ht="12.75" x14ac:dyDescent="0.2"/>
    <row r="14348" ht="12.75" x14ac:dyDescent="0.2"/>
    <row r="14349" ht="12.75" x14ac:dyDescent="0.2"/>
    <row r="14350" ht="12.75" x14ac:dyDescent="0.2"/>
    <row r="14351" ht="12.75" x14ac:dyDescent="0.2"/>
    <row r="14352" ht="12.75" x14ac:dyDescent="0.2"/>
    <row r="14353" ht="12.75" x14ac:dyDescent="0.2"/>
    <row r="14354" ht="12.75" x14ac:dyDescent="0.2"/>
    <row r="14355" ht="12.75" x14ac:dyDescent="0.2"/>
    <row r="14356" ht="12.75" x14ac:dyDescent="0.2"/>
    <row r="14357" ht="12.75" x14ac:dyDescent="0.2"/>
    <row r="14358" ht="12.75" x14ac:dyDescent="0.2"/>
    <row r="14359" ht="12.75" x14ac:dyDescent="0.2"/>
    <row r="14360" ht="12.75" x14ac:dyDescent="0.2"/>
    <row r="14361" ht="12.75" x14ac:dyDescent="0.2"/>
    <row r="14362" ht="12.75" x14ac:dyDescent="0.2"/>
    <row r="14363" ht="12.75" x14ac:dyDescent="0.2"/>
    <row r="14364" ht="12.75" x14ac:dyDescent="0.2"/>
    <row r="14365" ht="12.75" x14ac:dyDescent="0.2"/>
    <row r="14366" ht="12.75" x14ac:dyDescent="0.2"/>
    <row r="14367" ht="12.75" x14ac:dyDescent="0.2"/>
    <row r="14368" ht="12.75" x14ac:dyDescent="0.2"/>
    <row r="14369" ht="12.75" x14ac:dyDescent="0.2"/>
    <row r="14370" ht="12.75" x14ac:dyDescent="0.2"/>
    <row r="14371" ht="12.75" x14ac:dyDescent="0.2"/>
    <row r="14372" ht="12.75" x14ac:dyDescent="0.2"/>
    <row r="14373" ht="12.75" x14ac:dyDescent="0.2"/>
    <row r="14374" ht="12.75" x14ac:dyDescent="0.2"/>
    <row r="14375" ht="12.75" x14ac:dyDescent="0.2"/>
    <row r="14376" ht="12.75" x14ac:dyDescent="0.2"/>
    <row r="14377" ht="12.75" x14ac:dyDescent="0.2"/>
    <row r="14378" ht="12.75" x14ac:dyDescent="0.2"/>
    <row r="14379" ht="12.75" x14ac:dyDescent="0.2"/>
    <row r="14380" ht="12.75" x14ac:dyDescent="0.2"/>
    <row r="14381" ht="12.75" x14ac:dyDescent="0.2"/>
    <row r="14382" ht="12.75" x14ac:dyDescent="0.2"/>
    <row r="14383" ht="12.75" x14ac:dyDescent="0.2"/>
    <row r="14384" ht="12.75" x14ac:dyDescent="0.2"/>
    <row r="14385" ht="12.75" x14ac:dyDescent="0.2"/>
    <row r="14386" ht="12.75" x14ac:dyDescent="0.2"/>
    <row r="14387" ht="12.75" x14ac:dyDescent="0.2"/>
    <row r="14388" ht="12.75" x14ac:dyDescent="0.2"/>
    <row r="14389" ht="12.75" x14ac:dyDescent="0.2"/>
    <row r="14390" ht="12.75" x14ac:dyDescent="0.2"/>
    <row r="14391" ht="12.75" x14ac:dyDescent="0.2"/>
    <row r="14392" ht="12.75" x14ac:dyDescent="0.2"/>
    <row r="14393" ht="12.75" x14ac:dyDescent="0.2"/>
    <row r="14394" ht="12.75" x14ac:dyDescent="0.2"/>
    <row r="14395" ht="12.75" x14ac:dyDescent="0.2"/>
    <row r="14396" ht="12.75" x14ac:dyDescent="0.2"/>
    <row r="14397" ht="12.75" x14ac:dyDescent="0.2"/>
    <row r="14398" ht="12.75" x14ac:dyDescent="0.2"/>
    <row r="14399" ht="12.75" x14ac:dyDescent="0.2"/>
    <row r="14400" ht="12.75" x14ac:dyDescent="0.2"/>
    <row r="14401" ht="12.75" x14ac:dyDescent="0.2"/>
    <row r="14402" ht="12.75" x14ac:dyDescent="0.2"/>
    <row r="14403" ht="12.75" x14ac:dyDescent="0.2"/>
    <row r="14404" ht="12.75" x14ac:dyDescent="0.2"/>
    <row r="14405" ht="12.75" x14ac:dyDescent="0.2"/>
    <row r="14406" ht="12.75" x14ac:dyDescent="0.2"/>
    <row r="14407" ht="12.75" x14ac:dyDescent="0.2"/>
    <row r="14408" ht="12.75" x14ac:dyDescent="0.2"/>
    <row r="14409" ht="12.75" x14ac:dyDescent="0.2"/>
    <row r="14410" ht="12.75" x14ac:dyDescent="0.2"/>
    <row r="14411" ht="12.75" x14ac:dyDescent="0.2"/>
    <row r="14412" ht="12.75" x14ac:dyDescent="0.2"/>
    <row r="14413" ht="12.75" x14ac:dyDescent="0.2"/>
    <row r="14414" ht="12.75" x14ac:dyDescent="0.2"/>
    <row r="14415" ht="12.75" x14ac:dyDescent="0.2"/>
    <row r="14416" ht="12.75" x14ac:dyDescent="0.2"/>
    <row r="14417" ht="12.75" x14ac:dyDescent="0.2"/>
    <row r="14418" ht="12.75" x14ac:dyDescent="0.2"/>
    <row r="14419" ht="12.75" x14ac:dyDescent="0.2"/>
    <row r="14420" ht="12.75" x14ac:dyDescent="0.2"/>
    <row r="14421" ht="12.75" x14ac:dyDescent="0.2"/>
    <row r="14422" ht="12.75" x14ac:dyDescent="0.2"/>
    <row r="14423" ht="12.75" x14ac:dyDescent="0.2"/>
    <row r="14424" ht="12.75" x14ac:dyDescent="0.2"/>
    <row r="14425" ht="12.75" x14ac:dyDescent="0.2"/>
    <row r="14426" ht="12.75" x14ac:dyDescent="0.2"/>
    <row r="14427" ht="12.75" x14ac:dyDescent="0.2"/>
    <row r="14428" ht="12.75" x14ac:dyDescent="0.2"/>
    <row r="14429" ht="12.75" x14ac:dyDescent="0.2"/>
    <row r="14430" ht="12.75" x14ac:dyDescent="0.2"/>
    <row r="14431" ht="12.75" x14ac:dyDescent="0.2"/>
    <row r="14432" ht="12.75" x14ac:dyDescent="0.2"/>
    <row r="14433" ht="12.75" x14ac:dyDescent="0.2"/>
    <row r="14434" ht="12.75" x14ac:dyDescent="0.2"/>
    <row r="14435" ht="12.75" x14ac:dyDescent="0.2"/>
    <row r="14436" ht="12.75" x14ac:dyDescent="0.2"/>
    <row r="14437" ht="12.75" x14ac:dyDescent="0.2"/>
    <row r="14438" ht="12.75" x14ac:dyDescent="0.2"/>
    <row r="14439" ht="12.75" x14ac:dyDescent="0.2"/>
    <row r="14440" ht="12.75" x14ac:dyDescent="0.2"/>
    <row r="14441" ht="12.75" x14ac:dyDescent="0.2"/>
    <row r="14442" ht="12.75" x14ac:dyDescent="0.2"/>
    <row r="14443" ht="12.75" x14ac:dyDescent="0.2"/>
    <row r="14444" ht="12.75" x14ac:dyDescent="0.2"/>
    <row r="14445" ht="12.75" x14ac:dyDescent="0.2"/>
    <row r="14446" ht="12.75" x14ac:dyDescent="0.2"/>
    <row r="14447" ht="12.75" x14ac:dyDescent="0.2"/>
    <row r="14448" ht="12.75" x14ac:dyDescent="0.2"/>
    <row r="14449" ht="12.75" x14ac:dyDescent="0.2"/>
    <row r="14450" ht="12.75" x14ac:dyDescent="0.2"/>
    <row r="14451" ht="12.75" x14ac:dyDescent="0.2"/>
    <row r="14452" ht="12.75" x14ac:dyDescent="0.2"/>
    <row r="14453" ht="12.75" x14ac:dyDescent="0.2"/>
    <row r="14454" ht="12.75" x14ac:dyDescent="0.2"/>
    <row r="14455" ht="12.75" x14ac:dyDescent="0.2"/>
    <row r="14456" ht="12.75" x14ac:dyDescent="0.2"/>
    <row r="14457" ht="12.75" x14ac:dyDescent="0.2"/>
    <row r="14458" ht="12.75" x14ac:dyDescent="0.2"/>
    <row r="14459" ht="12.75" x14ac:dyDescent="0.2"/>
    <row r="14460" ht="12.75" x14ac:dyDescent="0.2"/>
    <row r="14461" ht="12.75" x14ac:dyDescent="0.2"/>
    <row r="14462" ht="12.75" x14ac:dyDescent="0.2"/>
    <row r="14463" ht="12.75" x14ac:dyDescent="0.2"/>
    <row r="14464" ht="12.75" x14ac:dyDescent="0.2"/>
    <row r="14465" ht="12.75" x14ac:dyDescent="0.2"/>
    <row r="14466" ht="12.75" x14ac:dyDescent="0.2"/>
    <row r="14467" ht="12.75" x14ac:dyDescent="0.2"/>
    <row r="14468" ht="12.75" x14ac:dyDescent="0.2"/>
    <row r="14469" ht="12.75" x14ac:dyDescent="0.2"/>
    <row r="14470" ht="12.75" x14ac:dyDescent="0.2"/>
    <row r="14471" ht="12.75" x14ac:dyDescent="0.2"/>
    <row r="14472" ht="12.75" x14ac:dyDescent="0.2"/>
    <row r="14473" ht="12.75" x14ac:dyDescent="0.2"/>
    <row r="14474" ht="12.75" x14ac:dyDescent="0.2"/>
    <row r="14475" ht="12.75" x14ac:dyDescent="0.2"/>
    <row r="14476" ht="12.75" x14ac:dyDescent="0.2"/>
    <row r="14477" ht="12.75" x14ac:dyDescent="0.2"/>
    <row r="14478" ht="12.75" x14ac:dyDescent="0.2"/>
    <row r="14479" ht="12.75" x14ac:dyDescent="0.2"/>
    <row r="14480" ht="12.75" x14ac:dyDescent="0.2"/>
    <row r="14481" ht="12.75" x14ac:dyDescent="0.2"/>
    <row r="14482" ht="12.75" x14ac:dyDescent="0.2"/>
    <row r="14483" ht="12.75" x14ac:dyDescent="0.2"/>
    <row r="14484" ht="12.75" x14ac:dyDescent="0.2"/>
    <row r="14485" ht="12.75" x14ac:dyDescent="0.2"/>
    <row r="14486" ht="12.75" x14ac:dyDescent="0.2"/>
    <row r="14487" ht="12.75" x14ac:dyDescent="0.2"/>
    <row r="14488" ht="12.75" x14ac:dyDescent="0.2"/>
    <row r="14489" ht="12.75" x14ac:dyDescent="0.2"/>
    <row r="14490" ht="12.75" x14ac:dyDescent="0.2"/>
    <row r="14491" ht="12.75" x14ac:dyDescent="0.2"/>
    <row r="14492" ht="12.75" x14ac:dyDescent="0.2"/>
    <row r="14493" ht="12.75" x14ac:dyDescent="0.2"/>
    <row r="14494" ht="12.75" x14ac:dyDescent="0.2"/>
    <row r="14495" ht="12.75" x14ac:dyDescent="0.2"/>
    <row r="14496" ht="12.75" x14ac:dyDescent="0.2"/>
    <row r="14497" ht="12.75" x14ac:dyDescent="0.2"/>
    <row r="14498" ht="12.75" x14ac:dyDescent="0.2"/>
    <row r="14499" ht="12.75" x14ac:dyDescent="0.2"/>
    <row r="14500" ht="12.75" x14ac:dyDescent="0.2"/>
    <row r="14501" ht="12.75" x14ac:dyDescent="0.2"/>
    <row r="14502" ht="12.75" x14ac:dyDescent="0.2"/>
    <row r="14503" ht="12.75" x14ac:dyDescent="0.2"/>
    <row r="14504" ht="12.75" x14ac:dyDescent="0.2"/>
    <row r="14505" ht="12.75" x14ac:dyDescent="0.2"/>
    <row r="14506" ht="12.75" x14ac:dyDescent="0.2"/>
    <row r="14507" ht="12.75" x14ac:dyDescent="0.2"/>
    <row r="14508" ht="12.75" x14ac:dyDescent="0.2"/>
    <row r="14509" ht="12.75" x14ac:dyDescent="0.2"/>
    <row r="14510" ht="12.75" x14ac:dyDescent="0.2"/>
    <row r="14511" ht="12.75" x14ac:dyDescent="0.2"/>
    <row r="14512" ht="12.75" x14ac:dyDescent="0.2"/>
    <row r="14513" ht="12.75" x14ac:dyDescent="0.2"/>
    <row r="14514" ht="12.75" x14ac:dyDescent="0.2"/>
    <row r="14515" ht="12.75" x14ac:dyDescent="0.2"/>
    <row r="14516" ht="12.75" x14ac:dyDescent="0.2"/>
    <row r="14517" ht="12.75" x14ac:dyDescent="0.2"/>
    <row r="14518" ht="12.75" x14ac:dyDescent="0.2"/>
    <row r="14519" ht="12.75" x14ac:dyDescent="0.2"/>
    <row r="14520" ht="12.75" x14ac:dyDescent="0.2"/>
    <row r="14521" ht="12.75" x14ac:dyDescent="0.2"/>
    <row r="14522" ht="12.75" x14ac:dyDescent="0.2"/>
    <row r="14523" ht="12.75" x14ac:dyDescent="0.2"/>
    <row r="14524" ht="12.75" x14ac:dyDescent="0.2"/>
    <row r="14525" ht="12.75" x14ac:dyDescent="0.2"/>
    <row r="14526" ht="12.75" x14ac:dyDescent="0.2"/>
    <row r="14527" ht="12.75" x14ac:dyDescent="0.2"/>
    <row r="14528" ht="12.75" x14ac:dyDescent="0.2"/>
    <row r="14529" ht="12.75" x14ac:dyDescent="0.2"/>
    <row r="14530" ht="12.75" x14ac:dyDescent="0.2"/>
    <row r="14531" ht="12.75" x14ac:dyDescent="0.2"/>
    <row r="14532" ht="12.75" x14ac:dyDescent="0.2"/>
    <row r="14533" ht="12.75" x14ac:dyDescent="0.2"/>
    <row r="14534" ht="12.75" x14ac:dyDescent="0.2"/>
    <row r="14535" ht="12.75" x14ac:dyDescent="0.2"/>
    <row r="14536" ht="12.75" x14ac:dyDescent="0.2"/>
    <row r="14537" ht="12.75" x14ac:dyDescent="0.2"/>
    <row r="14538" ht="12.75" x14ac:dyDescent="0.2"/>
    <row r="14539" ht="12.75" x14ac:dyDescent="0.2"/>
    <row r="14540" ht="12.75" x14ac:dyDescent="0.2"/>
    <row r="14541" ht="12.75" x14ac:dyDescent="0.2"/>
    <row r="14542" ht="12.75" x14ac:dyDescent="0.2"/>
    <row r="14543" ht="12.75" x14ac:dyDescent="0.2"/>
    <row r="14544" ht="12.75" x14ac:dyDescent="0.2"/>
    <row r="14545" ht="12.75" x14ac:dyDescent="0.2"/>
    <row r="14546" ht="12.75" x14ac:dyDescent="0.2"/>
    <row r="14547" ht="12.75" x14ac:dyDescent="0.2"/>
    <row r="14548" ht="12.75" x14ac:dyDescent="0.2"/>
    <row r="14549" ht="12.75" x14ac:dyDescent="0.2"/>
    <row r="14550" ht="12.75" x14ac:dyDescent="0.2"/>
    <row r="14551" ht="12.75" x14ac:dyDescent="0.2"/>
    <row r="14552" ht="12.75" x14ac:dyDescent="0.2"/>
    <row r="14553" ht="12.75" x14ac:dyDescent="0.2"/>
    <row r="14554" ht="12.75" x14ac:dyDescent="0.2"/>
    <row r="14555" ht="12.75" x14ac:dyDescent="0.2"/>
    <row r="14556" ht="12.75" x14ac:dyDescent="0.2"/>
    <row r="14557" ht="12.75" x14ac:dyDescent="0.2"/>
    <row r="14558" ht="12.75" x14ac:dyDescent="0.2"/>
    <row r="14559" ht="12.75" x14ac:dyDescent="0.2"/>
    <row r="14560" ht="12.75" x14ac:dyDescent="0.2"/>
    <row r="14561" ht="12.75" x14ac:dyDescent="0.2"/>
    <row r="14562" ht="12.75" x14ac:dyDescent="0.2"/>
    <row r="14563" ht="12.75" x14ac:dyDescent="0.2"/>
    <row r="14564" ht="12.75" x14ac:dyDescent="0.2"/>
    <row r="14565" ht="12.75" x14ac:dyDescent="0.2"/>
    <row r="14566" ht="12.75" x14ac:dyDescent="0.2"/>
    <row r="14567" ht="12.75" x14ac:dyDescent="0.2"/>
    <row r="14568" ht="12.75" x14ac:dyDescent="0.2"/>
    <row r="14569" ht="12.75" x14ac:dyDescent="0.2"/>
    <row r="14570" ht="12.75" x14ac:dyDescent="0.2"/>
    <row r="14571" ht="12.75" x14ac:dyDescent="0.2"/>
    <row r="14572" ht="12.75" x14ac:dyDescent="0.2"/>
    <row r="14573" ht="12.75" x14ac:dyDescent="0.2"/>
    <row r="14574" ht="12.75" x14ac:dyDescent="0.2"/>
    <row r="14575" ht="12.75" x14ac:dyDescent="0.2"/>
    <row r="14576" ht="12.75" x14ac:dyDescent="0.2"/>
    <row r="14577" ht="12.75" x14ac:dyDescent="0.2"/>
    <row r="14578" ht="12.75" x14ac:dyDescent="0.2"/>
    <row r="14579" ht="12.75" x14ac:dyDescent="0.2"/>
    <row r="14580" ht="12.75" x14ac:dyDescent="0.2"/>
    <row r="14581" ht="12.75" x14ac:dyDescent="0.2"/>
    <row r="14582" ht="12.75" x14ac:dyDescent="0.2"/>
    <row r="14583" ht="12.75" x14ac:dyDescent="0.2"/>
    <row r="14584" ht="12.75" x14ac:dyDescent="0.2"/>
    <row r="14585" ht="12.75" x14ac:dyDescent="0.2"/>
    <row r="14586" ht="12.75" x14ac:dyDescent="0.2"/>
    <row r="14587" ht="12.75" x14ac:dyDescent="0.2"/>
    <row r="14588" ht="12.75" x14ac:dyDescent="0.2"/>
    <row r="14589" ht="12.75" x14ac:dyDescent="0.2"/>
    <row r="14590" ht="12.75" x14ac:dyDescent="0.2"/>
    <row r="14591" ht="12.75" x14ac:dyDescent="0.2"/>
    <row r="14592" ht="12.75" x14ac:dyDescent="0.2"/>
    <row r="14593" ht="12.75" x14ac:dyDescent="0.2"/>
    <row r="14594" ht="12.75" x14ac:dyDescent="0.2"/>
    <row r="14595" ht="12.75" x14ac:dyDescent="0.2"/>
    <row r="14596" ht="12.75" x14ac:dyDescent="0.2"/>
    <row r="14597" ht="12.75" x14ac:dyDescent="0.2"/>
    <row r="14598" ht="12.75" x14ac:dyDescent="0.2"/>
    <row r="14599" ht="12.75" x14ac:dyDescent="0.2"/>
    <row r="14600" ht="12.75" x14ac:dyDescent="0.2"/>
    <row r="14601" ht="12.75" x14ac:dyDescent="0.2"/>
    <row r="14602" ht="12.75" x14ac:dyDescent="0.2"/>
    <row r="14603" ht="12.75" x14ac:dyDescent="0.2"/>
    <row r="14604" ht="12.75" x14ac:dyDescent="0.2"/>
    <row r="14605" ht="12.75" x14ac:dyDescent="0.2"/>
    <row r="14606" ht="12.75" x14ac:dyDescent="0.2"/>
    <row r="14607" ht="12.75" x14ac:dyDescent="0.2"/>
    <row r="14608" ht="12.75" x14ac:dyDescent="0.2"/>
    <row r="14609" ht="12.75" x14ac:dyDescent="0.2"/>
    <row r="14610" ht="12.75" x14ac:dyDescent="0.2"/>
    <row r="14611" ht="12.75" x14ac:dyDescent="0.2"/>
    <row r="14612" ht="12.75" x14ac:dyDescent="0.2"/>
    <row r="14613" ht="12.75" x14ac:dyDescent="0.2"/>
    <row r="14614" ht="12.75" x14ac:dyDescent="0.2"/>
    <row r="14615" ht="12.75" x14ac:dyDescent="0.2"/>
    <row r="14616" ht="12.75" x14ac:dyDescent="0.2"/>
    <row r="14617" ht="12.75" x14ac:dyDescent="0.2"/>
    <row r="14618" ht="12.75" x14ac:dyDescent="0.2"/>
    <row r="14619" ht="12.75" x14ac:dyDescent="0.2"/>
    <row r="14620" ht="12.75" x14ac:dyDescent="0.2"/>
    <row r="14621" ht="12.75" x14ac:dyDescent="0.2"/>
    <row r="14622" ht="12.75" x14ac:dyDescent="0.2"/>
    <row r="14623" ht="12.75" x14ac:dyDescent="0.2"/>
    <row r="14624" ht="12.75" x14ac:dyDescent="0.2"/>
    <row r="14625" ht="12.75" x14ac:dyDescent="0.2"/>
    <row r="14626" ht="12.75" x14ac:dyDescent="0.2"/>
    <row r="14627" ht="12.75" x14ac:dyDescent="0.2"/>
    <row r="14628" ht="12.75" x14ac:dyDescent="0.2"/>
    <row r="14629" ht="12.75" x14ac:dyDescent="0.2"/>
    <row r="14630" ht="12.75" x14ac:dyDescent="0.2"/>
    <row r="14631" ht="12.75" x14ac:dyDescent="0.2"/>
    <row r="14632" ht="12.75" x14ac:dyDescent="0.2"/>
    <row r="14633" ht="12.75" x14ac:dyDescent="0.2"/>
    <row r="14634" ht="12.75" x14ac:dyDescent="0.2"/>
    <row r="14635" ht="12.75" x14ac:dyDescent="0.2"/>
    <row r="14636" ht="12.75" x14ac:dyDescent="0.2"/>
    <row r="14637" ht="12.75" x14ac:dyDescent="0.2"/>
    <row r="14638" ht="12.75" x14ac:dyDescent="0.2"/>
    <row r="14639" ht="12.75" x14ac:dyDescent="0.2"/>
    <row r="14640" ht="12.75" x14ac:dyDescent="0.2"/>
    <row r="14641" ht="12.75" x14ac:dyDescent="0.2"/>
    <row r="14642" ht="12.75" x14ac:dyDescent="0.2"/>
    <row r="14643" ht="12.75" x14ac:dyDescent="0.2"/>
    <row r="14644" ht="12.75" x14ac:dyDescent="0.2"/>
    <row r="14645" ht="12.75" x14ac:dyDescent="0.2"/>
    <row r="14646" ht="12.75" x14ac:dyDescent="0.2"/>
    <row r="14647" ht="12.75" x14ac:dyDescent="0.2"/>
    <row r="14648" ht="12.75" x14ac:dyDescent="0.2"/>
    <row r="14649" ht="12.75" x14ac:dyDescent="0.2"/>
    <row r="14650" ht="12.75" x14ac:dyDescent="0.2"/>
    <row r="14651" ht="12.75" x14ac:dyDescent="0.2"/>
    <row r="14652" ht="12.75" x14ac:dyDescent="0.2"/>
    <row r="14653" ht="12.75" x14ac:dyDescent="0.2"/>
    <row r="14654" ht="12.75" x14ac:dyDescent="0.2"/>
    <row r="14655" ht="12.75" x14ac:dyDescent="0.2"/>
    <row r="14656" ht="12.75" x14ac:dyDescent="0.2"/>
    <row r="14657" ht="12.75" x14ac:dyDescent="0.2"/>
    <row r="14658" ht="12.75" x14ac:dyDescent="0.2"/>
    <row r="14659" ht="12.75" x14ac:dyDescent="0.2"/>
    <row r="14660" ht="12.75" x14ac:dyDescent="0.2"/>
    <row r="14661" ht="12.75" x14ac:dyDescent="0.2"/>
    <row r="14662" ht="12.75" x14ac:dyDescent="0.2"/>
    <row r="14663" ht="12.75" x14ac:dyDescent="0.2"/>
    <row r="14664" ht="12.75" x14ac:dyDescent="0.2"/>
    <row r="14665" ht="12.75" x14ac:dyDescent="0.2"/>
    <row r="14666" ht="12.75" x14ac:dyDescent="0.2"/>
    <row r="14667" ht="12.75" x14ac:dyDescent="0.2"/>
    <row r="14668" ht="12.75" x14ac:dyDescent="0.2"/>
    <row r="14669" ht="12.75" x14ac:dyDescent="0.2"/>
    <row r="14670" ht="12.75" x14ac:dyDescent="0.2"/>
    <row r="14671" ht="12.75" x14ac:dyDescent="0.2"/>
    <row r="14672" ht="12.75" x14ac:dyDescent="0.2"/>
    <row r="14673" ht="12.75" x14ac:dyDescent="0.2"/>
    <row r="14674" ht="12.75" x14ac:dyDescent="0.2"/>
    <row r="14675" ht="12.75" x14ac:dyDescent="0.2"/>
    <row r="14676" ht="12.75" x14ac:dyDescent="0.2"/>
    <row r="14677" ht="12.75" x14ac:dyDescent="0.2"/>
    <row r="14678" ht="12.75" x14ac:dyDescent="0.2"/>
    <row r="14679" ht="12.75" x14ac:dyDescent="0.2"/>
    <row r="14680" ht="12.75" x14ac:dyDescent="0.2"/>
    <row r="14681" ht="12.75" x14ac:dyDescent="0.2"/>
    <row r="14682" ht="12.75" x14ac:dyDescent="0.2"/>
    <row r="14683" ht="12.75" x14ac:dyDescent="0.2"/>
    <row r="14684" ht="12.75" x14ac:dyDescent="0.2"/>
    <row r="14685" ht="12.75" x14ac:dyDescent="0.2"/>
    <row r="14686" ht="12.75" x14ac:dyDescent="0.2"/>
    <row r="14687" ht="12.75" x14ac:dyDescent="0.2"/>
    <row r="14688" ht="12.75" x14ac:dyDescent="0.2"/>
    <row r="14689" ht="12.75" x14ac:dyDescent="0.2"/>
    <row r="14690" ht="12.75" x14ac:dyDescent="0.2"/>
    <row r="14691" ht="12.75" x14ac:dyDescent="0.2"/>
    <row r="14692" ht="12.75" x14ac:dyDescent="0.2"/>
    <row r="14693" ht="12.75" x14ac:dyDescent="0.2"/>
    <row r="14694" ht="12.75" x14ac:dyDescent="0.2"/>
    <row r="14695" ht="12.75" x14ac:dyDescent="0.2"/>
    <row r="14696" ht="12.75" x14ac:dyDescent="0.2"/>
    <row r="14697" ht="12.75" x14ac:dyDescent="0.2"/>
    <row r="14698" ht="12.75" x14ac:dyDescent="0.2"/>
    <row r="14699" ht="12.75" x14ac:dyDescent="0.2"/>
    <row r="14700" ht="12.75" x14ac:dyDescent="0.2"/>
    <row r="14701" ht="12.75" x14ac:dyDescent="0.2"/>
    <row r="14702" ht="12.75" x14ac:dyDescent="0.2"/>
    <row r="14703" ht="12.75" x14ac:dyDescent="0.2"/>
    <row r="14704" ht="12.75" x14ac:dyDescent="0.2"/>
    <row r="14705" ht="12.75" x14ac:dyDescent="0.2"/>
    <row r="14706" ht="12.75" x14ac:dyDescent="0.2"/>
    <row r="14707" ht="12.75" x14ac:dyDescent="0.2"/>
    <row r="14708" ht="12.75" x14ac:dyDescent="0.2"/>
    <row r="14709" ht="12.75" x14ac:dyDescent="0.2"/>
    <row r="14710" ht="12.75" x14ac:dyDescent="0.2"/>
    <row r="14711" ht="12.75" x14ac:dyDescent="0.2"/>
    <row r="14712" ht="12.75" x14ac:dyDescent="0.2"/>
    <row r="14713" ht="12.75" x14ac:dyDescent="0.2"/>
    <row r="14714" ht="12.75" x14ac:dyDescent="0.2"/>
    <row r="14715" ht="12.75" x14ac:dyDescent="0.2"/>
    <row r="14716" ht="12.75" x14ac:dyDescent="0.2"/>
    <row r="14717" ht="12.75" x14ac:dyDescent="0.2"/>
    <row r="14718" ht="12.75" x14ac:dyDescent="0.2"/>
    <row r="14719" ht="12.75" x14ac:dyDescent="0.2"/>
    <row r="14720" ht="12.75" x14ac:dyDescent="0.2"/>
    <row r="14721" ht="12.75" x14ac:dyDescent="0.2"/>
    <row r="14722" ht="12.75" x14ac:dyDescent="0.2"/>
    <row r="14723" ht="12.75" x14ac:dyDescent="0.2"/>
    <row r="14724" ht="12.75" x14ac:dyDescent="0.2"/>
    <row r="14725" ht="12.75" x14ac:dyDescent="0.2"/>
    <row r="14726" ht="12.75" x14ac:dyDescent="0.2"/>
    <row r="14727" ht="12.75" x14ac:dyDescent="0.2"/>
    <row r="14728" ht="12.75" x14ac:dyDescent="0.2"/>
    <row r="14729" ht="12.75" x14ac:dyDescent="0.2"/>
    <row r="14730" ht="12.75" x14ac:dyDescent="0.2"/>
    <row r="14731" ht="12.75" x14ac:dyDescent="0.2"/>
    <row r="14732" ht="12.75" x14ac:dyDescent="0.2"/>
    <row r="14733" ht="12.75" x14ac:dyDescent="0.2"/>
    <row r="14734" ht="12.75" x14ac:dyDescent="0.2"/>
    <row r="14735" ht="12.75" x14ac:dyDescent="0.2"/>
    <row r="14736" ht="12.75" x14ac:dyDescent="0.2"/>
    <row r="14737" ht="12.75" x14ac:dyDescent="0.2"/>
    <row r="14738" ht="12.75" x14ac:dyDescent="0.2"/>
    <row r="14739" ht="12.75" x14ac:dyDescent="0.2"/>
    <row r="14740" ht="12.75" x14ac:dyDescent="0.2"/>
    <row r="14741" ht="12.75" x14ac:dyDescent="0.2"/>
    <row r="14742" ht="12.75" x14ac:dyDescent="0.2"/>
    <row r="14743" ht="12.75" x14ac:dyDescent="0.2"/>
    <row r="14744" ht="12.75" x14ac:dyDescent="0.2"/>
    <row r="14745" ht="12.75" x14ac:dyDescent="0.2"/>
    <row r="14746" ht="12.75" x14ac:dyDescent="0.2"/>
    <row r="14747" ht="12.75" x14ac:dyDescent="0.2"/>
    <row r="14748" ht="12.75" x14ac:dyDescent="0.2"/>
    <row r="14749" ht="12.75" x14ac:dyDescent="0.2"/>
    <row r="14750" ht="12.75" x14ac:dyDescent="0.2"/>
    <row r="14751" ht="12.75" x14ac:dyDescent="0.2"/>
    <row r="14752" ht="12.75" x14ac:dyDescent="0.2"/>
    <row r="14753" ht="12.75" x14ac:dyDescent="0.2"/>
    <row r="14754" ht="12.75" x14ac:dyDescent="0.2"/>
    <row r="14755" ht="12.75" x14ac:dyDescent="0.2"/>
    <row r="14756" ht="12.75" x14ac:dyDescent="0.2"/>
    <row r="14757" ht="12.75" x14ac:dyDescent="0.2"/>
    <row r="14758" ht="12.75" x14ac:dyDescent="0.2"/>
    <row r="14759" ht="12.75" x14ac:dyDescent="0.2"/>
    <row r="14760" ht="12.75" x14ac:dyDescent="0.2"/>
    <row r="14761" ht="12.75" x14ac:dyDescent="0.2"/>
    <row r="14762" ht="12.75" x14ac:dyDescent="0.2"/>
    <row r="14763" ht="12.75" x14ac:dyDescent="0.2"/>
    <row r="14764" ht="12.75" x14ac:dyDescent="0.2"/>
    <row r="14765" ht="12.75" x14ac:dyDescent="0.2"/>
    <row r="14766" ht="12.75" x14ac:dyDescent="0.2"/>
    <row r="14767" ht="12.75" x14ac:dyDescent="0.2"/>
    <row r="14768" ht="12.75" x14ac:dyDescent="0.2"/>
    <row r="14769" ht="12.75" x14ac:dyDescent="0.2"/>
    <row r="14770" ht="12.75" x14ac:dyDescent="0.2"/>
    <row r="14771" ht="12.75" x14ac:dyDescent="0.2"/>
    <row r="14772" ht="12.75" x14ac:dyDescent="0.2"/>
    <row r="14773" ht="12.75" x14ac:dyDescent="0.2"/>
    <row r="14774" ht="12.75" x14ac:dyDescent="0.2"/>
    <row r="14775" ht="12.75" x14ac:dyDescent="0.2"/>
    <row r="14776" ht="12.75" x14ac:dyDescent="0.2"/>
    <row r="14777" ht="12.75" x14ac:dyDescent="0.2"/>
    <row r="14778" ht="12.75" x14ac:dyDescent="0.2"/>
    <row r="14779" ht="12.75" x14ac:dyDescent="0.2"/>
    <row r="14780" ht="12.75" x14ac:dyDescent="0.2"/>
    <row r="14781" ht="12.75" x14ac:dyDescent="0.2"/>
    <row r="14782" ht="12.75" x14ac:dyDescent="0.2"/>
    <row r="14783" ht="12.75" x14ac:dyDescent="0.2"/>
    <row r="14784" ht="12.75" x14ac:dyDescent="0.2"/>
    <row r="14785" ht="12.75" x14ac:dyDescent="0.2"/>
    <row r="14786" ht="12.75" x14ac:dyDescent="0.2"/>
    <row r="14787" ht="12.75" x14ac:dyDescent="0.2"/>
    <row r="14788" ht="12.75" x14ac:dyDescent="0.2"/>
    <row r="14789" ht="12.75" x14ac:dyDescent="0.2"/>
    <row r="14790" ht="12.75" x14ac:dyDescent="0.2"/>
    <row r="14791" ht="12.75" x14ac:dyDescent="0.2"/>
    <row r="14792" ht="12.75" x14ac:dyDescent="0.2"/>
    <row r="14793" ht="12.75" x14ac:dyDescent="0.2"/>
    <row r="14794" ht="12.75" x14ac:dyDescent="0.2"/>
    <row r="14795" ht="12.75" x14ac:dyDescent="0.2"/>
    <row r="14796" ht="12.75" x14ac:dyDescent="0.2"/>
    <row r="14797" ht="12.75" x14ac:dyDescent="0.2"/>
    <row r="14798" ht="12.75" x14ac:dyDescent="0.2"/>
    <row r="14799" ht="12.75" x14ac:dyDescent="0.2"/>
    <row r="14800" ht="12.75" x14ac:dyDescent="0.2"/>
    <row r="14801" ht="12.75" x14ac:dyDescent="0.2"/>
    <row r="14802" ht="12.75" x14ac:dyDescent="0.2"/>
    <row r="14803" ht="12.75" x14ac:dyDescent="0.2"/>
    <row r="14804" ht="12.75" x14ac:dyDescent="0.2"/>
    <row r="14805" ht="12.75" x14ac:dyDescent="0.2"/>
    <row r="14806" ht="12.75" x14ac:dyDescent="0.2"/>
    <row r="14807" ht="12.75" x14ac:dyDescent="0.2"/>
    <row r="14808" ht="12.75" x14ac:dyDescent="0.2"/>
    <row r="14809" ht="12.75" x14ac:dyDescent="0.2"/>
    <row r="14810" ht="12.75" x14ac:dyDescent="0.2"/>
    <row r="14811" ht="12.75" x14ac:dyDescent="0.2"/>
    <row r="14812" ht="12.75" x14ac:dyDescent="0.2"/>
    <row r="14813" ht="12.75" x14ac:dyDescent="0.2"/>
    <row r="14814" ht="12.75" x14ac:dyDescent="0.2"/>
    <row r="14815" ht="12.75" x14ac:dyDescent="0.2"/>
    <row r="14816" ht="12.75" x14ac:dyDescent="0.2"/>
    <row r="14817" ht="12.75" x14ac:dyDescent="0.2"/>
    <row r="14818" ht="12.75" x14ac:dyDescent="0.2"/>
    <row r="14819" ht="12.75" x14ac:dyDescent="0.2"/>
    <row r="14820" ht="12.75" x14ac:dyDescent="0.2"/>
    <row r="14821" ht="12.75" x14ac:dyDescent="0.2"/>
    <row r="14822" ht="12.75" x14ac:dyDescent="0.2"/>
    <row r="14823" ht="12.75" x14ac:dyDescent="0.2"/>
    <row r="14824" ht="12.75" x14ac:dyDescent="0.2"/>
    <row r="14825" ht="12.75" x14ac:dyDescent="0.2"/>
    <row r="14826" ht="12.75" x14ac:dyDescent="0.2"/>
    <row r="14827" ht="12.75" x14ac:dyDescent="0.2"/>
    <row r="14828" ht="12.75" x14ac:dyDescent="0.2"/>
    <row r="14829" ht="12.75" x14ac:dyDescent="0.2"/>
    <row r="14830" ht="12.75" x14ac:dyDescent="0.2"/>
    <row r="14831" ht="12.75" x14ac:dyDescent="0.2"/>
    <row r="14832" ht="12.75" x14ac:dyDescent="0.2"/>
    <row r="14833" ht="12.75" x14ac:dyDescent="0.2"/>
    <row r="14834" ht="12.75" x14ac:dyDescent="0.2"/>
    <row r="14835" ht="12.75" x14ac:dyDescent="0.2"/>
    <row r="14836" ht="12.75" x14ac:dyDescent="0.2"/>
    <row r="14837" ht="12.75" x14ac:dyDescent="0.2"/>
    <row r="14838" ht="12.75" x14ac:dyDescent="0.2"/>
    <row r="14839" ht="12.75" x14ac:dyDescent="0.2"/>
    <row r="14840" ht="12.75" x14ac:dyDescent="0.2"/>
    <row r="14841" ht="12.75" x14ac:dyDescent="0.2"/>
    <row r="14842" ht="12.75" x14ac:dyDescent="0.2"/>
    <row r="14843" ht="12.75" x14ac:dyDescent="0.2"/>
    <row r="14844" ht="12.75" x14ac:dyDescent="0.2"/>
    <row r="14845" ht="12.75" x14ac:dyDescent="0.2"/>
    <row r="14846" ht="12.75" x14ac:dyDescent="0.2"/>
    <row r="14847" ht="12.75" x14ac:dyDescent="0.2"/>
    <row r="14848" ht="12.75" x14ac:dyDescent="0.2"/>
    <row r="14849" ht="12.75" x14ac:dyDescent="0.2"/>
    <row r="14850" ht="12.75" x14ac:dyDescent="0.2"/>
    <row r="14851" ht="12.75" x14ac:dyDescent="0.2"/>
    <row r="14852" ht="12.75" x14ac:dyDescent="0.2"/>
    <row r="14853" ht="12.75" x14ac:dyDescent="0.2"/>
    <row r="14854" ht="12.75" x14ac:dyDescent="0.2"/>
    <row r="14855" ht="12.75" x14ac:dyDescent="0.2"/>
    <row r="14856" ht="12.75" x14ac:dyDescent="0.2"/>
    <row r="14857" ht="12.75" x14ac:dyDescent="0.2"/>
    <row r="14858" ht="12.75" x14ac:dyDescent="0.2"/>
    <row r="14859" ht="12.75" x14ac:dyDescent="0.2"/>
    <row r="14860" ht="12.75" x14ac:dyDescent="0.2"/>
    <row r="14861" ht="12.75" x14ac:dyDescent="0.2"/>
    <row r="14862" ht="12.75" x14ac:dyDescent="0.2"/>
    <row r="14863" ht="12.75" x14ac:dyDescent="0.2"/>
    <row r="14864" ht="12.75" x14ac:dyDescent="0.2"/>
    <row r="14865" ht="12.75" x14ac:dyDescent="0.2"/>
    <row r="14866" ht="12.75" x14ac:dyDescent="0.2"/>
    <row r="14867" ht="12.75" x14ac:dyDescent="0.2"/>
    <row r="14868" ht="12.75" x14ac:dyDescent="0.2"/>
    <row r="14869" ht="12.75" x14ac:dyDescent="0.2"/>
    <row r="14870" ht="12.75" x14ac:dyDescent="0.2"/>
    <row r="14871" ht="12.75" x14ac:dyDescent="0.2"/>
    <row r="14872" ht="12.75" x14ac:dyDescent="0.2"/>
    <row r="14873" ht="12.75" x14ac:dyDescent="0.2"/>
    <row r="14874" ht="12.75" x14ac:dyDescent="0.2"/>
    <row r="14875" ht="12.75" x14ac:dyDescent="0.2"/>
    <row r="14876" ht="12.75" x14ac:dyDescent="0.2"/>
    <row r="14877" ht="12.75" x14ac:dyDescent="0.2"/>
    <row r="14878" ht="12.75" x14ac:dyDescent="0.2"/>
    <row r="14879" ht="12.75" x14ac:dyDescent="0.2"/>
    <row r="14880" ht="12.75" x14ac:dyDescent="0.2"/>
    <row r="14881" ht="12.75" x14ac:dyDescent="0.2"/>
    <row r="14882" ht="12.75" x14ac:dyDescent="0.2"/>
    <row r="14883" ht="12.75" x14ac:dyDescent="0.2"/>
    <row r="14884" ht="12.75" x14ac:dyDescent="0.2"/>
    <row r="14885" ht="12.75" x14ac:dyDescent="0.2"/>
    <row r="14886" ht="12.75" x14ac:dyDescent="0.2"/>
    <row r="14887" ht="12.75" x14ac:dyDescent="0.2"/>
    <row r="14888" ht="12.75" x14ac:dyDescent="0.2"/>
    <row r="14889" ht="12.75" x14ac:dyDescent="0.2"/>
    <row r="14890" ht="12.75" x14ac:dyDescent="0.2"/>
    <row r="14891" ht="12.75" x14ac:dyDescent="0.2"/>
    <row r="14892" ht="12.75" x14ac:dyDescent="0.2"/>
    <row r="14893" ht="12.75" x14ac:dyDescent="0.2"/>
    <row r="14894" ht="12.75" x14ac:dyDescent="0.2"/>
    <row r="14895" ht="12.75" x14ac:dyDescent="0.2"/>
    <row r="14896" ht="12.75" x14ac:dyDescent="0.2"/>
    <row r="14897" ht="12.75" x14ac:dyDescent="0.2"/>
    <row r="14898" ht="12.75" x14ac:dyDescent="0.2"/>
    <row r="14899" ht="12.75" x14ac:dyDescent="0.2"/>
    <row r="14900" ht="12.75" x14ac:dyDescent="0.2"/>
    <row r="14901" ht="12.75" x14ac:dyDescent="0.2"/>
    <row r="14902" ht="12.75" x14ac:dyDescent="0.2"/>
    <row r="14903" ht="12.75" x14ac:dyDescent="0.2"/>
    <row r="14904" ht="12.75" x14ac:dyDescent="0.2"/>
    <row r="14905" ht="12.75" x14ac:dyDescent="0.2"/>
    <row r="14906" ht="12.75" x14ac:dyDescent="0.2"/>
    <row r="14907" ht="12.75" x14ac:dyDescent="0.2"/>
    <row r="14908" ht="12.75" x14ac:dyDescent="0.2"/>
    <row r="14909" ht="12.75" x14ac:dyDescent="0.2"/>
    <row r="14910" ht="12.75" x14ac:dyDescent="0.2"/>
    <row r="14911" ht="12.75" x14ac:dyDescent="0.2"/>
    <row r="14912" ht="12.75" x14ac:dyDescent="0.2"/>
    <row r="14913" ht="12.75" x14ac:dyDescent="0.2"/>
    <row r="14914" ht="12.75" x14ac:dyDescent="0.2"/>
    <row r="14915" ht="12.75" x14ac:dyDescent="0.2"/>
    <row r="14916" ht="12.75" x14ac:dyDescent="0.2"/>
    <row r="14917" ht="12.75" x14ac:dyDescent="0.2"/>
    <row r="14918" ht="12.75" x14ac:dyDescent="0.2"/>
    <row r="14919" ht="12.75" x14ac:dyDescent="0.2"/>
    <row r="14920" ht="12.75" x14ac:dyDescent="0.2"/>
    <row r="14921" ht="12.75" x14ac:dyDescent="0.2"/>
    <row r="14922" ht="12.75" x14ac:dyDescent="0.2"/>
    <row r="14923" ht="12.75" x14ac:dyDescent="0.2"/>
    <row r="14924" ht="12.75" x14ac:dyDescent="0.2"/>
    <row r="14925" ht="12.75" x14ac:dyDescent="0.2"/>
    <row r="14926" ht="12.75" x14ac:dyDescent="0.2"/>
    <row r="14927" ht="12.75" x14ac:dyDescent="0.2"/>
    <row r="14928" ht="12.75" x14ac:dyDescent="0.2"/>
    <row r="14929" ht="12.75" x14ac:dyDescent="0.2"/>
    <row r="14930" ht="12.75" x14ac:dyDescent="0.2"/>
    <row r="14931" ht="12.75" x14ac:dyDescent="0.2"/>
    <row r="14932" ht="12.75" x14ac:dyDescent="0.2"/>
    <row r="14933" ht="12.75" x14ac:dyDescent="0.2"/>
    <row r="14934" ht="12.75" x14ac:dyDescent="0.2"/>
    <row r="14935" ht="12.75" x14ac:dyDescent="0.2"/>
    <row r="14936" ht="12.75" x14ac:dyDescent="0.2"/>
    <row r="14937" ht="12.75" x14ac:dyDescent="0.2"/>
    <row r="14938" ht="12.75" x14ac:dyDescent="0.2"/>
    <row r="14939" ht="12.75" x14ac:dyDescent="0.2"/>
    <row r="14940" ht="12.75" x14ac:dyDescent="0.2"/>
    <row r="14941" ht="12.75" x14ac:dyDescent="0.2"/>
    <row r="14942" ht="12.75" x14ac:dyDescent="0.2"/>
    <row r="14943" ht="12.75" x14ac:dyDescent="0.2"/>
    <row r="14944" ht="12.75" x14ac:dyDescent="0.2"/>
    <row r="14945" ht="12.75" x14ac:dyDescent="0.2"/>
    <row r="14946" ht="12.75" x14ac:dyDescent="0.2"/>
    <row r="14947" ht="12.75" x14ac:dyDescent="0.2"/>
    <row r="14948" ht="12.75" x14ac:dyDescent="0.2"/>
    <row r="14949" ht="12.75" x14ac:dyDescent="0.2"/>
    <row r="14950" ht="12.75" x14ac:dyDescent="0.2"/>
    <row r="14951" ht="12.75" x14ac:dyDescent="0.2"/>
    <row r="14952" ht="12.75" x14ac:dyDescent="0.2"/>
    <row r="14953" ht="12.75" x14ac:dyDescent="0.2"/>
    <row r="14954" ht="12.75" x14ac:dyDescent="0.2"/>
    <row r="14955" ht="12.75" x14ac:dyDescent="0.2"/>
    <row r="14956" ht="12.75" x14ac:dyDescent="0.2"/>
    <row r="14957" ht="12.75" x14ac:dyDescent="0.2"/>
    <row r="14958" ht="12.75" x14ac:dyDescent="0.2"/>
    <row r="14959" ht="12.75" x14ac:dyDescent="0.2"/>
    <row r="14960" ht="12.75" x14ac:dyDescent="0.2"/>
    <row r="14961" ht="12.75" x14ac:dyDescent="0.2"/>
    <row r="14962" ht="12.75" x14ac:dyDescent="0.2"/>
    <row r="14963" ht="12.75" x14ac:dyDescent="0.2"/>
    <row r="14964" ht="12.75" x14ac:dyDescent="0.2"/>
    <row r="14965" ht="12.75" x14ac:dyDescent="0.2"/>
    <row r="14966" ht="12.75" x14ac:dyDescent="0.2"/>
    <row r="14967" ht="12.75" x14ac:dyDescent="0.2"/>
    <row r="14968" ht="12.75" x14ac:dyDescent="0.2"/>
    <row r="14969" ht="12.75" x14ac:dyDescent="0.2"/>
    <row r="14970" ht="12.75" x14ac:dyDescent="0.2"/>
    <row r="14971" ht="12.75" x14ac:dyDescent="0.2"/>
    <row r="14972" ht="12.75" x14ac:dyDescent="0.2"/>
    <row r="14973" ht="12.75" x14ac:dyDescent="0.2"/>
    <row r="14974" ht="12.75" x14ac:dyDescent="0.2"/>
    <row r="14975" ht="12.75" x14ac:dyDescent="0.2"/>
    <row r="14976" ht="12.75" x14ac:dyDescent="0.2"/>
    <row r="14977" ht="12.75" x14ac:dyDescent="0.2"/>
    <row r="14978" ht="12.75" x14ac:dyDescent="0.2"/>
    <row r="14979" ht="12.75" x14ac:dyDescent="0.2"/>
    <row r="14980" ht="12.75" x14ac:dyDescent="0.2"/>
    <row r="14981" ht="12.75" x14ac:dyDescent="0.2"/>
    <row r="14982" ht="12.75" x14ac:dyDescent="0.2"/>
    <row r="14983" ht="12.75" x14ac:dyDescent="0.2"/>
    <row r="14984" ht="12.75" x14ac:dyDescent="0.2"/>
    <row r="14985" ht="12.75" x14ac:dyDescent="0.2"/>
    <row r="14986" ht="12.75" x14ac:dyDescent="0.2"/>
    <row r="14987" ht="12.75" x14ac:dyDescent="0.2"/>
    <row r="14988" ht="12.75" x14ac:dyDescent="0.2"/>
    <row r="14989" ht="12.75" x14ac:dyDescent="0.2"/>
    <row r="14990" ht="12.75" x14ac:dyDescent="0.2"/>
    <row r="14991" ht="12.75" x14ac:dyDescent="0.2"/>
    <row r="14992" ht="12.75" x14ac:dyDescent="0.2"/>
    <row r="14993" ht="12.75" x14ac:dyDescent="0.2"/>
    <row r="14994" ht="12.75" x14ac:dyDescent="0.2"/>
    <row r="14995" ht="12.75" x14ac:dyDescent="0.2"/>
    <row r="14996" ht="12.75" x14ac:dyDescent="0.2"/>
    <row r="14997" ht="12.75" x14ac:dyDescent="0.2"/>
    <row r="14998" ht="12.75" x14ac:dyDescent="0.2"/>
    <row r="14999" ht="12.75" x14ac:dyDescent="0.2"/>
    <row r="15000" ht="12.75" x14ac:dyDescent="0.2"/>
    <row r="15001" ht="12.75" x14ac:dyDescent="0.2"/>
    <row r="15002" ht="12.75" x14ac:dyDescent="0.2"/>
    <row r="15003" ht="12.75" x14ac:dyDescent="0.2"/>
    <row r="15004" ht="12.75" x14ac:dyDescent="0.2"/>
    <row r="15005" ht="12.75" x14ac:dyDescent="0.2"/>
    <row r="15006" ht="12.75" x14ac:dyDescent="0.2"/>
    <row r="15007" ht="12.75" x14ac:dyDescent="0.2"/>
    <row r="15008" ht="12.75" x14ac:dyDescent="0.2"/>
    <row r="15009" ht="12.75" x14ac:dyDescent="0.2"/>
    <row r="15010" ht="12.75" x14ac:dyDescent="0.2"/>
    <row r="15011" ht="12.75" x14ac:dyDescent="0.2"/>
    <row r="15012" ht="12.75" x14ac:dyDescent="0.2"/>
    <row r="15013" ht="12.75" x14ac:dyDescent="0.2"/>
    <row r="15014" ht="12.75" x14ac:dyDescent="0.2"/>
    <row r="15015" ht="12.75" x14ac:dyDescent="0.2"/>
    <row r="15016" ht="12.75" x14ac:dyDescent="0.2"/>
    <row r="15017" ht="12.75" x14ac:dyDescent="0.2"/>
    <row r="15018" ht="12.75" x14ac:dyDescent="0.2"/>
    <row r="15019" ht="12.75" x14ac:dyDescent="0.2"/>
    <row r="15020" ht="12.75" x14ac:dyDescent="0.2"/>
    <row r="15021" ht="12.75" x14ac:dyDescent="0.2"/>
    <row r="15022" ht="12.75" x14ac:dyDescent="0.2"/>
    <row r="15023" ht="12.75" x14ac:dyDescent="0.2"/>
    <row r="15024" ht="12.75" x14ac:dyDescent="0.2"/>
    <row r="15025" ht="12.75" x14ac:dyDescent="0.2"/>
    <row r="15026" ht="12.75" x14ac:dyDescent="0.2"/>
    <row r="15027" ht="12.75" x14ac:dyDescent="0.2"/>
    <row r="15028" ht="12.75" x14ac:dyDescent="0.2"/>
    <row r="15029" ht="12.75" x14ac:dyDescent="0.2"/>
    <row r="15030" ht="12.75" x14ac:dyDescent="0.2"/>
    <row r="15031" ht="12.75" x14ac:dyDescent="0.2"/>
    <row r="15032" ht="12.75" x14ac:dyDescent="0.2"/>
    <row r="15033" ht="12.75" x14ac:dyDescent="0.2"/>
    <row r="15034" ht="12.75" x14ac:dyDescent="0.2"/>
    <row r="15035" ht="12.75" x14ac:dyDescent="0.2"/>
    <row r="15036" ht="12.75" x14ac:dyDescent="0.2"/>
    <row r="15037" ht="12.75" x14ac:dyDescent="0.2"/>
    <row r="15038" ht="12.75" x14ac:dyDescent="0.2"/>
    <row r="15039" ht="12.75" x14ac:dyDescent="0.2"/>
    <row r="15040" ht="12.75" x14ac:dyDescent="0.2"/>
    <row r="15041" ht="12.75" x14ac:dyDescent="0.2"/>
    <row r="15042" ht="12.75" x14ac:dyDescent="0.2"/>
    <row r="15043" ht="12.75" x14ac:dyDescent="0.2"/>
    <row r="15044" ht="12.75" x14ac:dyDescent="0.2"/>
    <row r="15045" ht="12.75" x14ac:dyDescent="0.2"/>
    <row r="15046" ht="12.75" x14ac:dyDescent="0.2"/>
    <row r="15047" ht="12.75" x14ac:dyDescent="0.2"/>
    <row r="15048" ht="12.75" x14ac:dyDescent="0.2"/>
    <row r="15049" ht="12.75" x14ac:dyDescent="0.2"/>
    <row r="15050" ht="12.75" x14ac:dyDescent="0.2"/>
    <row r="15051" ht="12.75" x14ac:dyDescent="0.2"/>
    <row r="15052" ht="12.75" x14ac:dyDescent="0.2"/>
    <row r="15053" ht="12.75" x14ac:dyDescent="0.2"/>
    <row r="15054" ht="12.75" x14ac:dyDescent="0.2"/>
    <row r="15055" ht="12.75" x14ac:dyDescent="0.2"/>
    <row r="15056" ht="12.75" x14ac:dyDescent="0.2"/>
    <row r="15057" ht="12.75" x14ac:dyDescent="0.2"/>
    <row r="15058" ht="12.75" x14ac:dyDescent="0.2"/>
    <row r="15059" ht="12.75" x14ac:dyDescent="0.2"/>
    <row r="15060" ht="12.75" x14ac:dyDescent="0.2"/>
    <row r="15061" ht="12.75" x14ac:dyDescent="0.2"/>
    <row r="15062" ht="12.75" x14ac:dyDescent="0.2"/>
    <row r="15063" ht="12.75" x14ac:dyDescent="0.2"/>
    <row r="15064" ht="12.75" x14ac:dyDescent="0.2"/>
    <row r="15065" ht="12.75" x14ac:dyDescent="0.2"/>
    <row r="15066" ht="12.75" x14ac:dyDescent="0.2"/>
    <row r="15067" ht="12.75" x14ac:dyDescent="0.2"/>
    <row r="15068" ht="12.75" x14ac:dyDescent="0.2"/>
    <row r="15069" ht="12.75" x14ac:dyDescent="0.2"/>
    <row r="15070" ht="12.75" x14ac:dyDescent="0.2"/>
    <row r="15071" ht="12.75" x14ac:dyDescent="0.2"/>
    <row r="15072" ht="12.75" x14ac:dyDescent="0.2"/>
    <row r="15073" ht="12.75" x14ac:dyDescent="0.2"/>
    <row r="15074" ht="12.75" x14ac:dyDescent="0.2"/>
    <row r="15075" ht="12.75" x14ac:dyDescent="0.2"/>
    <row r="15076" ht="12.75" x14ac:dyDescent="0.2"/>
    <row r="15077" ht="12.75" x14ac:dyDescent="0.2"/>
    <row r="15078" ht="12.75" x14ac:dyDescent="0.2"/>
    <row r="15079" ht="12.75" x14ac:dyDescent="0.2"/>
    <row r="15080" ht="12.75" x14ac:dyDescent="0.2"/>
    <row r="15081" ht="12.75" x14ac:dyDescent="0.2"/>
    <row r="15082" ht="12.75" x14ac:dyDescent="0.2"/>
    <row r="15083" ht="12.75" x14ac:dyDescent="0.2"/>
    <row r="15084" ht="12.75" x14ac:dyDescent="0.2"/>
    <row r="15085" ht="12.75" x14ac:dyDescent="0.2"/>
    <row r="15086" ht="12.75" x14ac:dyDescent="0.2"/>
    <row r="15087" ht="12.75" x14ac:dyDescent="0.2"/>
    <row r="15088" ht="12.75" x14ac:dyDescent="0.2"/>
    <row r="15089" ht="12.75" x14ac:dyDescent="0.2"/>
    <row r="15090" ht="12.75" x14ac:dyDescent="0.2"/>
    <row r="15091" ht="12.75" x14ac:dyDescent="0.2"/>
    <row r="15092" ht="12.75" x14ac:dyDescent="0.2"/>
    <row r="15093" ht="12.75" x14ac:dyDescent="0.2"/>
    <row r="15094" ht="12.75" x14ac:dyDescent="0.2"/>
    <row r="15095" ht="12.75" x14ac:dyDescent="0.2"/>
    <row r="15096" ht="12.75" x14ac:dyDescent="0.2"/>
    <row r="15097" ht="12.75" x14ac:dyDescent="0.2"/>
    <row r="15098" ht="12.75" x14ac:dyDescent="0.2"/>
    <row r="15099" ht="12.75" x14ac:dyDescent="0.2"/>
    <row r="15100" ht="12.75" x14ac:dyDescent="0.2"/>
    <row r="15101" ht="12.75" x14ac:dyDescent="0.2"/>
    <row r="15102" ht="12.75" x14ac:dyDescent="0.2"/>
    <row r="15103" ht="12.75" x14ac:dyDescent="0.2"/>
    <row r="15104" ht="12.75" x14ac:dyDescent="0.2"/>
    <row r="15105" ht="12.75" x14ac:dyDescent="0.2"/>
    <row r="15106" ht="12.75" x14ac:dyDescent="0.2"/>
    <row r="15107" ht="12.75" x14ac:dyDescent="0.2"/>
    <row r="15108" ht="12.75" x14ac:dyDescent="0.2"/>
    <row r="15109" ht="12.75" x14ac:dyDescent="0.2"/>
    <row r="15110" ht="12.75" x14ac:dyDescent="0.2"/>
    <row r="15111" ht="12.75" x14ac:dyDescent="0.2"/>
    <row r="15112" ht="12.75" x14ac:dyDescent="0.2"/>
    <row r="15113" ht="12.75" x14ac:dyDescent="0.2"/>
    <row r="15114" ht="12.75" x14ac:dyDescent="0.2"/>
    <row r="15115" ht="12.75" x14ac:dyDescent="0.2"/>
    <row r="15116" ht="12.75" x14ac:dyDescent="0.2"/>
    <row r="15117" ht="12.75" x14ac:dyDescent="0.2"/>
    <row r="15118" ht="12.75" x14ac:dyDescent="0.2"/>
    <row r="15119" ht="12.75" x14ac:dyDescent="0.2"/>
    <row r="15120" ht="12.75" x14ac:dyDescent="0.2"/>
    <row r="15121" ht="12.75" x14ac:dyDescent="0.2"/>
    <row r="15122" ht="12.75" x14ac:dyDescent="0.2"/>
    <row r="15123" ht="12.75" x14ac:dyDescent="0.2"/>
    <row r="15124" ht="12.75" x14ac:dyDescent="0.2"/>
    <row r="15125" ht="12.75" x14ac:dyDescent="0.2"/>
    <row r="15126" ht="12.75" x14ac:dyDescent="0.2"/>
    <row r="15127" ht="12.75" x14ac:dyDescent="0.2"/>
    <row r="15128" ht="12.75" x14ac:dyDescent="0.2"/>
    <row r="15129" ht="12.75" x14ac:dyDescent="0.2"/>
    <row r="15130" ht="12.75" x14ac:dyDescent="0.2"/>
    <row r="15131" ht="12.75" x14ac:dyDescent="0.2"/>
    <row r="15132" ht="12.75" x14ac:dyDescent="0.2"/>
    <row r="15133" ht="12.75" x14ac:dyDescent="0.2"/>
    <row r="15134" ht="12.75" x14ac:dyDescent="0.2"/>
    <row r="15135" ht="12.75" x14ac:dyDescent="0.2"/>
    <row r="15136" ht="12.75" x14ac:dyDescent="0.2"/>
    <row r="15137" ht="12.75" x14ac:dyDescent="0.2"/>
    <row r="15138" ht="12.75" x14ac:dyDescent="0.2"/>
    <row r="15139" ht="12.75" x14ac:dyDescent="0.2"/>
    <row r="15140" ht="12.75" x14ac:dyDescent="0.2"/>
    <row r="15141" ht="12.75" x14ac:dyDescent="0.2"/>
    <row r="15142" ht="12.75" x14ac:dyDescent="0.2"/>
    <row r="15143" ht="12.75" x14ac:dyDescent="0.2"/>
    <row r="15144" ht="12.75" x14ac:dyDescent="0.2"/>
    <row r="15145" ht="12.75" x14ac:dyDescent="0.2"/>
    <row r="15146" ht="12.75" x14ac:dyDescent="0.2"/>
    <row r="15147" ht="12.75" x14ac:dyDescent="0.2"/>
    <row r="15148" ht="12.75" x14ac:dyDescent="0.2"/>
    <row r="15149" ht="12.75" x14ac:dyDescent="0.2"/>
    <row r="15150" ht="12.75" x14ac:dyDescent="0.2"/>
    <row r="15151" ht="12.75" x14ac:dyDescent="0.2"/>
    <row r="15152" ht="12.75" x14ac:dyDescent="0.2"/>
    <row r="15153" ht="12.75" x14ac:dyDescent="0.2"/>
    <row r="15154" ht="12.75" x14ac:dyDescent="0.2"/>
    <row r="15155" ht="12.75" x14ac:dyDescent="0.2"/>
    <row r="15156" ht="12.75" x14ac:dyDescent="0.2"/>
    <row r="15157" ht="12.75" x14ac:dyDescent="0.2"/>
    <row r="15158" ht="12.75" x14ac:dyDescent="0.2"/>
    <row r="15159" ht="12.75" x14ac:dyDescent="0.2"/>
    <row r="15160" ht="12.75" x14ac:dyDescent="0.2"/>
    <row r="15161" ht="12.75" x14ac:dyDescent="0.2"/>
    <row r="15162" ht="12.75" x14ac:dyDescent="0.2"/>
    <row r="15163" ht="12.75" x14ac:dyDescent="0.2"/>
    <row r="15164" ht="12.75" x14ac:dyDescent="0.2"/>
    <row r="15165" ht="12.75" x14ac:dyDescent="0.2"/>
    <row r="15166" ht="12.75" x14ac:dyDescent="0.2"/>
    <row r="15167" ht="12.75" x14ac:dyDescent="0.2"/>
    <row r="15168" ht="12.75" x14ac:dyDescent="0.2"/>
    <row r="15169" ht="12.75" x14ac:dyDescent="0.2"/>
    <row r="15170" ht="12.75" x14ac:dyDescent="0.2"/>
    <row r="15171" ht="12.75" x14ac:dyDescent="0.2"/>
    <row r="15172" ht="12.75" x14ac:dyDescent="0.2"/>
    <row r="15173" ht="12.75" x14ac:dyDescent="0.2"/>
    <row r="15174" ht="12.75" x14ac:dyDescent="0.2"/>
    <row r="15175" ht="12.75" x14ac:dyDescent="0.2"/>
    <row r="15176" ht="12.75" x14ac:dyDescent="0.2"/>
    <row r="15177" ht="12.75" x14ac:dyDescent="0.2"/>
    <row r="15178" ht="12.75" x14ac:dyDescent="0.2"/>
    <row r="15179" ht="12.75" x14ac:dyDescent="0.2"/>
    <row r="15180" ht="12.75" x14ac:dyDescent="0.2"/>
    <row r="15181" ht="12.75" x14ac:dyDescent="0.2"/>
    <row r="15182" ht="12.75" x14ac:dyDescent="0.2"/>
    <row r="15183" ht="12.75" x14ac:dyDescent="0.2"/>
    <row r="15184" ht="12.75" x14ac:dyDescent="0.2"/>
    <row r="15185" ht="12.75" x14ac:dyDescent="0.2"/>
    <row r="15186" ht="12.75" x14ac:dyDescent="0.2"/>
    <row r="15187" ht="12.75" x14ac:dyDescent="0.2"/>
    <row r="15188" ht="12.75" x14ac:dyDescent="0.2"/>
    <row r="15189" ht="12.75" x14ac:dyDescent="0.2"/>
    <row r="15190" ht="12.75" x14ac:dyDescent="0.2"/>
    <row r="15191" ht="12.75" x14ac:dyDescent="0.2"/>
    <row r="15192" ht="12.75" x14ac:dyDescent="0.2"/>
    <row r="15193" ht="12.75" x14ac:dyDescent="0.2"/>
    <row r="15194" ht="12.75" x14ac:dyDescent="0.2"/>
    <row r="15195" ht="12.75" x14ac:dyDescent="0.2"/>
    <row r="15196" ht="12.75" x14ac:dyDescent="0.2"/>
    <row r="15197" ht="12.75" x14ac:dyDescent="0.2"/>
    <row r="15198" ht="12.75" x14ac:dyDescent="0.2"/>
    <row r="15199" ht="12.75" x14ac:dyDescent="0.2"/>
    <row r="15200" ht="12.75" x14ac:dyDescent="0.2"/>
    <row r="15201" ht="12.75" x14ac:dyDescent="0.2"/>
    <row r="15202" ht="12.75" x14ac:dyDescent="0.2"/>
    <row r="15203" ht="12.75" x14ac:dyDescent="0.2"/>
    <row r="15204" ht="12.75" x14ac:dyDescent="0.2"/>
    <row r="15205" ht="12.75" x14ac:dyDescent="0.2"/>
    <row r="15206" ht="12.75" x14ac:dyDescent="0.2"/>
    <row r="15207" ht="12.75" x14ac:dyDescent="0.2"/>
    <row r="15208" ht="12.75" x14ac:dyDescent="0.2"/>
    <row r="15209" ht="12.75" x14ac:dyDescent="0.2"/>
    <row r="15210" ht="12.75" x14ac:dyDescent="0.2"/>
    <row r="15211" ht="12.75" x14ac:dyDescent="0.2"/>
    <row r="15212" ht="12.75" x14ac:dyDescent="0.2"/>
    <row r="15213" ht="12.75" x14ac:dyDescent="0.2"/>
    <row r="15214" ht="12.75" x14ac:dyDescent="0.2"/>
    <row r="15215" ht="12.75" x14ac:dyDescent="0.2"/>
    <row r="15216" ht="12.75" x14ac:dyDescent="0.2"/>
    <row r="15217" ht="12.75" x14ac:dyDescent="0.2"/>
    <row r="15218" ht="12.75" x14ac:dyDescent="0.2"/>
    <row r="15219" ht="12.75" x14ac:dyDescent="0.2"/>
    <row r="15220" ht="12.75" x14ac:dyDescent="0.2"/>
    <row r="15221" ht="12.75" x14ac:dyDescent="0.2"/>
    <row r="15222" ht="12.75" x14ac:dyDescent="0.2"/>
    <row r="15223" ht="12.75" x14ac:dyDescent="0.2"/>
    <row r="15224" ht="12.75" x14ac:dyDescent="0.2"/>
    <row r="15225" ht="12.75" x14ac:dyDescent="0.2"/>
    <row r="15226" ht="12.75" x14ac:dyDescent="0.2"/>
    <row r="15227" ht="12.75" x14ac:dyDescent="0.2"/>
    <row r="15228" ht="12.75" x14ac:dyDescent="0.2"/>
    <row r="15229" ht="12.75" x14ac:dyDescent="0.2"/>
    <row r="15230" ht="12.75" x14ac:dyDescent="0.2"/>
    <row r="15231" ht="12.75" x14ac:dyDescent="0.2"/>
    <row r="15232" ht="12.75" x14ac:dyDescent="0.2"/>
    <row r="15233" ht="12.75" x14ac:dyDescent="0.2"/>
    <row r="15234" ht="12.75" x14ac:dyDescent="0.2"/>
    <row r="15235" ht="12.75" x14ac:dyDescent="0.2"/>
    <row r="15236" ht="12.75" x14ac:dyDescent="0.2"/>
    <row r="15237" ht="12.75" x14ac:dyDescent="0.2"/>
    <row r="15238" ht="12.75" x14ac:dyDescent="0.2"/>
    <row r="15239" ht="12.75" x14ac:dyDescent="0.2"/>
    <row r="15240" ht="12.75" x14ac:dyDescent="0.2"/>
    <row r="15241" ht="12.75" x14ac:dyDescent="0.2"/>
    <row r="15242" ht="12.75" x14ac:dyDescent="0.2"/>
    <row r="15243" ht="12.75" x14ac:dyDescent="0.2"/>
    <row r="15244" ht="12.75" x14ac:dyDescent="0.2"/>
    <row r="15245" ht="12.75" x14ac:dyDescent="0.2"/>
    <row r="15246" ht="12.75" x14ac:dyDescent="0.2"/>
    <row r="15247" ht="12.75" x14ac:dyDescent="0.2"/>
    <row r="15248" ht="12.75" x14ac:dyDescent="0.2"/>
    <row r="15249" ht="12.75" x14ac:dyDescent="0.2"/>
    <row r="15250" ht="12.75" x14ac:dyDescent="0.2"/>
    <row r="15251" ht="12.75" x14ac:dyDescent="0.2"/>
    <row r="15252" ht="12.75" x14ac:dyDescent="0.2"/>
    <row r="15253" ht="12.75" x14ac:dyDescent="0.2"/>
    <row r="15254" ht="12.75" x14ac:dyDescent="0.2"/>
    <row r="15255" ht="12.75" x14ac:dyDescent="0.2"/>
    <row r="15256" ht="12.75" x14ac:dyDescent="0.2"/>
    <row r="15257" ht="12.75" x14ac:dyDescent="0.2"/>
    <row r="15258" ht="12.75" x14ac:dyDescent="0.2"/>
    <row r="15259" ht="12.75" x14ac:dyDescent="0.2"/>
    <row r="15260" ht="12.75" x14ac:dyDescent="0.2"/>
    <row r="15261" ht="12.75" x14ac:dyDescent="0.2"/>
    <row r="15262" ht="12.75" x14ac:dyDescent="0.2"/>
    <row r="15263" ht="12.75" x14ac:dyDescent="0.2"/>
    <row r="15264" ht="12.75" x14ac:dyDescent="0.2"/>
    <row r="15265" ht="12.75" x14ac:dyDescent="0.2"/>
    <row r="15266" ht="12.75" x14ac:dyDescent="0.2"/>
    <row r="15267" ht="12.75" x14ac:dyDescent="0.2"/>
    <row r="15268" ht="12.75" x14ac:dyDescent="0.2"/>
    <row r="15269" ht="12.75" x14ac:dyDescent="0.2"/>
    <row r="15270" ht="12.75" x14ac:dyDescent="0.2"/>
    <row r="15271" ht="12.75" x14ac:dyDescent="0.2"/>
    <row r="15272" ht="12.75" x14ac:dyDescent="0.2"/>
    <row r="15273" ht="12.75" x14ac:dyDescent="0.2"/>
    <row r="15274" ht="12.75" x14ac:dyDescent="0.2"/>
    <row r="15275" ht="12.75" x14ac:dyDescent="0.2"/>
    <row r="15276" ht="12.75" x14ac:dyDescent="0.2"/>
    <row r="15277" ht="12.75" x14ac:dyDescent="0.2"/>
    <row r="15278" ht="12.75" x14ac:dyDescent="0.2"/>
    <row r="15279" ht="12.75" x14ac:dyDescent="0.2"/>
    <row r="15280" ht="12.75" x14ac:dyDescent="0.2"/>
    <row r="15281" ht="12.75" x14ac:dyDescent="0.2"/>
    <row r="15282" ht="12.75" x14ac:dyDescent="0.2"/>
    <row r="15283" ht="12.75" x14ac:dyDescent="0.2"/>
    <row r="15284" ht="12.75" x14ac:dyDescent="0.2"/>
    <row r="15285" ht="12.75" x14ac:dyDescent="0.2"/>
    <row r="15286" ht="12.75" x14ac:dyDescent="0.2"/>
    <row r="15287" ht="12.75" x14ac:dyDescent="0.2"/>
    <row r="15288" ht="12.75" x14ac:dyDescent="0.2"/>
    <row r="15289" ht="12.75" x14ac:dyDescent="0.2"/>
    <row r="15290" ht="12.75" x14ac:dyDescent="0.2"/>
    <row r="15291" ht="12.75" x14ac:dyDescent="0.2"/>
    <row r="15292" ht="12.75" x14ac:dyDescent="0.2"/>
    <row r="15293" ht="12.75" x14ac:dyDescent="0.2"/>
    <row r="15294" ht="12.75" x14ac:dyDescent="0.2"/>
    <row r="15295" ht="12.75" x14ac:dyDescent="0.2"/>
    <row r="15296" ht="12.75" x14ac:dyDescent="0.2"/>
    <row r="15297" ht="12.75" x14ac:dyDescent="0.2"/>
    <row r="15298" ht="12.75" x14ac:dyDescent="0.2"/>
    <row r="15299" ht="12.75" x14ac:dyDescent="0.2"/>
    <row r="15300" ht="12.75" x14ac:dyDescent="0.2"/>
    <row r="15301" ht="12.75" x14ac:dyDescent="0.2"/>
    <row r="15302" ht="12.75" x14ac:dyDescent="0.2"/>
    <row r="15303" ht="12.75" x14ac:dyDescent="0.2"/>
    <row r="15304" ht="12.75" x14ac:dyDescent="0.2"/>
    <row r="15305" ht="12.75" x14ac:dyDescent="0.2"/>
    <row r="15306" ht="12.75" x14ac:dyDescent="0.2"/>
    <row r="15307" ht="12.75" x14ac:dyDescent="0.2"/>
    <row r="15308" ht="12.75" x14ac:dyDescent="0.2"/>
    <row r="15309" ht="12.75" x14ac:dyDescent="0.2"/>
    <row r="15310" ht="12.75" x14ac:dyDescent="0.2"/>
    <row r="15311" ht="12.75" x14ac:dyDescent="0.2"/>
    <row r="15312" ht="12.75" x14ac:dyDescent="0.2"/>
    <row r="15313" ht="12.75" x14ac:dyDescent="0.2"/>
    <row r="15314" ht="12.75" x14ac:dyDescent="0.2"/>
    <row r="15315" ht="12.75" x14ac:dyDescent="0.2"/>
    <row r="15316" ht="12.75" x14ac:dyDescent="0.2"/>
    <row r="15317" ht="12.75" x14ac:dyDescent="0.2"/>
    <row r="15318" ht="12.75" x14ac:dyDescent="0.2"/>
    <row r="15319" ht="12.75" x14ac:dyDescent="0.2"/>
    <row r="15320" ht="12.75" x14ac:dyDescent="0.2"/>
    <row r="15321" ht="12.75" x14ac:dyDescent="0.2"/>
    <row r="15322" ht="12.75" x14ac:dyDescent="0.2"/>
    <row r="15323" ht="12.75" x14ac:dyDescent="0.2"/>
    <row r="15324" ht="12.75" x14ac:dyDescent="0.2"/>
    <row r="15325" ht="12.75" x14ac:dyDescent="0.2"/>
    <row r="15326" ht="12.75" x14ac:dyDescent="0.2"/>
    <row r="15327" ht="12.75" x14ac:dyDescent="0.2"/>
    <row r="15328" ht="12.75" x14ac:dyDescent="0.2"/>
    <row r="15329" ht="12.75" x14ac:dyDescent="0.2"/>
    <row r="15330" ht="12.75" x14ac:dyDescent="0.2"/>
    <row r="15331" ht="12.75" x14ac:dyDescent="0.2"/>
    <row r="15332" ht="12.75" x14ac:dyDescent="0.2"/>
    <row r="15333" ht="12.75" x14ac:dyDescent="0.2"/>
    <row r="15334" ht="12.75" x14ac:dyDescent="0.2"/>
    <row r="15335" ht="12.75" x14ac:dyDescent="0.2"/>
    <row r="15336" ht="12.75" x14ac:dyDescent="0.2"/>
    <row r="15337" ht="12.75" x14ac:dyDescent="0.2"/>
    <row r="15338" ht="12.75" x14ac:dyDescent="0.2"/>
    <row r="15339" ht="12.75" x14ac:dyDescent="0.2"/>
    <row r="15340" ht="12.75" x14ac:dyDescent="0.2"/>
    <row r="15341" ht="12.75" x14ac:dyDescent="0.2"/>
    <row r="15342" ht="12.75" x14ac:dyDescent="0.2"/>
    <row r="15343" ht="12.75" x14ac:dyDescent="0.2"/>
    <row r="15344" ht="12.75" x14ac:dyDescent="0.2"/>
    <row r="15345" ht="12.75" x14ac:dyDescent="0.2"/>
    <row r="15346" ht="12.75" x14ac:dyDescent="0.2"/>
    <row r="15347" ht="12.75" x14ac:dyDescent="0.2"/>
    <row r="15348" ht="12.75" x14ac:dyDescent="0.2"/>
    <row r="15349" ht="12.75" x14ac:dyDescent="0.2"/>
    <row r="15350" ht="12.75" x14ac:dyDescent="0.2"/>
    <row r="15351" ht="12.75" x14ac:dyDescent="0.2"/>
    <row r="15352" ht="12.75" x14ac:dyDescent="0.2"/>
    <row r="15353" ht="12.75" x14ac:dyDescent="0.2"/>
    <row r="15354" ht="12.75" x14ac:dyDescent="0.2"/>
    <row r="15355" ht="12.75" x14ac:dyDescent="0.2"/>
    <row r="15356" ht="12.75" x14ac:dyDescent="0.2"/>
    <row r="15357" ht="12.75" x14ac:dyDescent="0.2"/>
    <row r="15358" ht="12.75" x14ac:dyDescent="0.2"/>
    <row r="15359" ht="12.75" x14ac:dyDescent="0.2"/>
    <row r="15360" ht="12.75" x14ac:dyDescent="0.2"/>
    <row r="15361" ht="12.75" x14ac:dyDescent="0.2"/>
    <row r="15362" ht="12.75" x14ac:dyDescent="0.2"/>
    <row r="15363" ht="12.75" x14ac:dyDescent="0.2"/>
    <row r="15364" ht="12.75" x14ac:dyDescent="0.2"/>
    <row r="15365" ht="12.75" x14ac:dyDescent="0.2"/>
    <row r="15366" ht="12.75" x14ac:dyDescent="0.2"/>
    <row r="15367" ht="12.75" x14ac:dyDescent="0.2"/>
    <row r="15368" ht="12.75" x14ac:dyDescent="0.2"/>
    <row r="15369" ht="12.75" x14ac:dyDescent="0.2"/>
    <row r="15370" ht="12.75" x14ac:dyDescent="0.2"/>
    <row r="15371" ht="12.75" x14ac:dyDescent="0.2"/>
    <row r="15372" ht="12.75" x14ac:dyDescent="0.2"/>
    <row r="15373" ht="12.75" x14ac:dyDescent="0.2"/>
    <row r="15374" ht="12.75" x14ac:dyDescent="0.2"/>
    <row r="15375" ht="12.75" x14ac:dyDescent="0.2"/>
    <row r="15376" ht="12.75" x14ac:dyDescent="0.2"/>
    <row r="15377" ht="12.75" x14ac:dyDescent="0.2"/>
    <row r="15378" ht="12.75" x14ac:dyDescent="0.2"/>
    <row r="15379" ht="12.75" x14ac:dyDescent="0.2"/>
    <row r="15380" ht="12.75" x14ac:dyDescent="0.2"/>
    <row r="15381" ht="12.75" x14ac:dyDescent="0.2"/>
    <row r="15382" ht="12.75" x14ac:dyDescent="0.2"/>
    <row r="15383" ht="12.75" x14ac:dyDescent="0.2"/>
    <row r="15384" ht="12.75" x14ac:dyDescent="0.2"/>
    <row r="15385" ht="12.75" x14ac:dyDescent="0.2"/>
    <row r="15386" ht="12.75" x14ac:dyDescent="0.2"/>
    <row r="15387" ht="12.75" x14ac:dyDescent="0.2"/>
    <row r="15388" ht="12.75" x14ac:dyDescent="0.2"/>
    <row r="15389" ht="12.75" x14ac:dyDescent="0.2"/>
    <row r="15390" ht="12.75" x14ac:dyDescent="0.2"/>
    <row r="15391" ht="12.75" x14ac:dyDescent="0.2"/>
    <row r="15392" ht="12.75" x14ac:dyDescent="0.2"/>
    <row r="15393" ht="12.75" x14ac:dyDescent="0.2"/>
    <row r="15394" ht="12.75" x14ac:dyDescent="0.2"/>
    <row r="15395" ht="12.75" x14ac:dyDescent="0.2"/>
    <row r="15396" ht="12.75" x14ac:dyDescent="0.2"/>
    <row r="15397" ht="12.75" x14ac:dyDescent="0.2"/>
    <row r="15398" ht="12.75" x14ac:dyDescent="0.2"/>
    <row r="15399" ht="12.75" x14ac:dyDescent="0.2"/>
    <row r="15400" ht="12.75" x14ac:dyDescent="0.2"/>
    <row r="15401" ht="12.75" x14ac:dyDescent="0.2"/>
    <row r="15402" ht="12.75" x14ac:dyDescent="0.2"/>
    <row r="15403" ht="12.75" x14ac:dyDescent="0.2"/>
    <row r="15404" ht="12.75" x14ac:dyDescent="0.2"/>
    <row r="15405" ht="12.75" x14ac:dyDescent="0.2"/>
    <row r="15406" ht="12.75" x14ac:dyDescent="0.2"/>
    <row r="15407" ht="12.75" x14ac:dyDescent="0.2"/>
    <row r="15408" ht="12.75" x14ac:dyDescent="0.2"/>
    <row r="15409" ht="12.75" x14ac:dyDescent="0.2"/>
    <row r="15410" ht="12.75" x14ac:dyDescent="0.2"/>
    <row r="15411" ht="12.75" x14ac:dyDescent="0.2"/>
    <row r="15412" ht="12.75" x14ac:dyDescent="0.2"/>
    <row r="15413" ht="12.75" x14ac:dyDescent="0.2"/>
    <row r="15414" ht="12.75" x14ac:dyDescent="0.2"/>
    <row r="15415" ht="12.75" x14ac:dyDescent="0.2"/>
    <row r="15416" ht="12.75" x14ac:dyDescent="0.2"/>
    <row r="15417" ht="12.75" x14ac:dyDescent="0.2"/>
    <row r="15418" ht="12.75" x14ac:dyDescent="0.2"/>
    <row r="15419" ht="12.75" x14ac:dyDescent="0.2"/>
    <row r="15420" ht="12.75" x14ac:dyDescent="0.2"/>
    <row r="15421" ht="12.75" x14ac:dyDescent="0.2"/>
    <row r="15422" ht="12.75" x14ac:dyDescent="0.2"/>
    <row r="15423" ht="12.75" x14ac:dyDescent="0.2"/>
    <row r="15424" ht="12.75" x14ac:dyDescent="0.2"/>
    <row r="15425" ht="12.75" x14ac:dyDescent="0.2"/>
    <row r="15426" ht="12.75" x14ac:dyDescent="0.2"/>
    <row r="15427" ht="12.75" x14ac:dyDescent="0.2"/>
    <row r="15428" ht="12.75" x14ac:dyDescent="0.2"/>
    <row r="15429" ht="12.75" x14ac:dyDescent="0.2"/>
    <row r="15430" ht="12.75" x14ac:dyDescent="0.2"/>
    <row r="15431" ht="12.75" x14ac:dyDescent="0.2"/>
    <row r="15432" ht="12.75" x14ac:dyDescent="0.2"/>
    <row r="15433" ht="12.75" x14ac:dyDescent="0.2"/>
    <row r="15434" ht="12.75" x14ac:dyDescent="0.2"/>
    <row r="15435" ht="12.75" x14ac:dyDescent="0.2"/>
    <row r="15436" ht="12.75" x14ac:dyDescent="0.2"/>
    <row r="15437" ht="12.75" x14ac:dyDescent="0.2"/>
    <row r="15438" ht="12.75" x14ac:dyDescent="0.2"/>
    <row r="15439" ht="12.75" x14ac:dyDescent="0.2"/>
    <row r="15440" ht="12.75" x14ac:dyDescent="0.2"/>
    <row r="15441" ht="12.75" x14ac:dyDescent="0.2"/>
    <row r="15442" ht="12.75" x14ac:dyDescent="0.2"/>
    <row r="15443" ht="12.75" x14ac:dyDescent="0.2"/>
    <row r="15444" ht="12.75" x14ac:dyDescent="0.2"/>
    <row r="15445" ht="12.75" x14ac:dyDescent="0.2"/>
    <row r="15446" ht="12.75" x14ac:dyDescent="0.2"/>
    <row r="15447" ht="12.75" x14ac:dyDescent="0.2"/>
    <row r="15448" ht="12.75" x14ac:dyDescent="0.2"/>
    <row r="15449" ht="12.75" x14ac:dyDescent="0.2"/>
    <row r="15450" ht="12.75" x14ac:dyDescent="0.2"/>
    <row r="15451" ht="12.75" x14ac:dyDescent="0.2"/>
    <row r="15452" ht="12.75" x14ac:dyDescent="0.2"/>
    <row r="15453" ht="12.75" x14ac:dyDescent="0.2"/>
    <row r="15454" ht="12.75" x14ac:dyDescent="0.2"/>
    <row r="15455" ht="12.75" x14ac:dyDescent="0.2"/>
    <row r="15456" ht="12.75" x14ac:dyDescent="0.2"/>
    <row r="15457" ht="12.75" x14ac:dyDescent="0.2"/>
    <row r="15458" ht="12.75" x14ac:dyDescent="0.2"/>
    <row r="15459" ht="12.75" x14ac:dyDescent="0.2"/>
    <row r="15460" ht="12.75" x14ac:dyDescent="0.2"/>
    <row r="15461" ht="12.75" x14ac:dyDescent="0.2"/>
    <row r="15462" ht="12.75" x14ac:dyDescent="0.2"/>
    <row r="15463" ht="12.75" x14ac:dyDescent="0.2"/>
    <row r="15464" ht="12.75" x14ac:dyDescent="0.2"/>
    <row r="15465" ht="12.75" x14ac:dyDescent="0.2"/>
    <row r="15466" ht="12.75" x14ac:dyDescent="0.2"/>
    <row r="15467" ht="12.75" x14ac:dyDescent="0.2"/>
    <row r="15468" ht="12.75" x14ac:dyDescent="0.2"/>
    <row r="15469" ht="12.75" x14ac:dyDescent="0.2"/>
    <row r="15470" ht="12.75" x14ac:dyDescent="0.2"/>
    <row r="15471" ht="12.75" x14ac:dyDescent="0.2"/>
    <row r="15472" ht="12.75" x14ac:dyDescent="0.2"/>
    <row r="15473" ht="12.75" x14ac:dyDescent="0.2"/>
    <row r="15474" ht="12.75" x14ac:dyDescent="0.2"/>
    <row r="15475" ht="12.75" x14ac:dyDescent="0.2"/>
    <row r="15476" ht="12.75" x14ac:dyDescent="0.2"/>
    <row r="15477" ht="12.75" x14ac:dyDescent="0.2"/>
    <row r="15478" ht="12.75" x14ac:dyDescent="0.2"/>
    <row r="15479" ht="12.75" x14ac:dyDescent="0.2"/>
    <row r="15480" ht="12.75" x14ac:dyDescent="0.2"/>
    <row r="15481" ht="12.75" x14ac:dyDescent="0.2"/>
    <row r="15482" ht="12.75" x14ac:dyDescent="0.2"/>
    <row r="15483" ht="12.75" x14ac:dyDescent="0.2"/>
    <row r="15484" ht="12.75" x14ac:dyDescent="0.2"/>
    <row r="15485" ht="12.75" x14ac:dyDescent="0.2"/>
    <row r="15486" ht="12.75" x14ac:dyDescent="0.2"/>
    <row r="15487" ht="12.75" x14ac:dyDescent="0.2"/>
    <row r="15488" ht="12.75" x14ac:dyDescent="0.2"/>
    <row r="15489" ht="12.75" x14ac:dyDescent="0.2"/>
    <row r="15490" ht="12.75" x14ac:dyDescent="0.2"/>
    <row r="15491" ht="12.75" x14ac:dyDescent="0.2"/>
    <row r="15492" ht="12.75" x14ac:dyDescent="0.2"/>
    <row r="15493" ht="12.75" x14ac:dyDescent="0.2"/>
    <row r="15494" ht="12.75" x14ac:dyDescent="0.2"/>
    <row r="15495" ht="12.75" x14ac:dyDescent="0.2"/>
    <row r="15496" ht="12.75" x14ac:dyDescent="0.2"/>
    <row r="15497" ht="12.75" x14ac:dyDescent="0.2"/>
    <row r="15498" ht="12.75" x14ac:dyDescent="0.2"/>
    <row r="15499" ht="12.75" x14ac:dyDescent="0.2"/>
    <row r="15500" ht="12.75" x14ac:dyDescent="0.2"/>
    <row r="15501" ht="12.75" x14ac:dyDescent="0.2"/>
    <row r="15502" ht="12.75" x14ac:dyDescent="0.2"/>
    <row r="15503" ht="12.75" x14ac:dyDescent="0.2"/>
    <row r="15504" ht="12.75" x14ac:dyDescent="0.2"/>
    <row r="15505" ht="12.75" x14ac:dyDescent="0.2"/>
    <row r="15506" ht="12.75" x14ac:dyDescent="0.2"/>
    <row r="15507" ht="12.75" x14ac:dyDescent="0.2"/>
    <row r="15508" ht="12.75" x14ac:dyDescent="0.2"/>
    <row r="15509" ht="12.75" x14ac:dyDescent="0.2"/>
    <row r="15510" ht="12.75" x14ac:dyDescent="0.2"/>
    <row r="15511" ht="12.75" x14ac:dyDescent="0.2"/>
    <row r="15512" ht="12.75" x14ac:dyDescent="0.2"/>
    <row r="15513" ht="12.75" x14ac:dyDescent="0.2"/>
    <row r="15514" ht="12.75" x14ac:dyDescent="0.2"/>
    <row r="15515" ht="12.75" x14ac:dyDescent="0.2"/>
    <row r="15516" ht="12.75" x14ac:dyDescent="0.2"/>
    <row r="15517" ht="12.75" x14ac:dyDescent="0.2"/>
    <row r="15518" ht="12.75" x14ac:dyDescent="0.2"/>
    <row r="15519" ht="12.75" x14ac:dyDescent="0.2"/>
    <row r="15520" ht="12.75" x14ac:dyDescent="0.2"/>
    <row r="15521" ht="12.75" x14ac:dyDescent="0.2"/>
    <row r="15522" ht="12.75" x14ac:dyDescent="0.2"/>
    <row r="15523" ht="12.75" x14ac:dyDescent="0.2"/>
    <row r="15524" ht="12.75" x14ac:dyDescent="0.2"/>
    <row r="15525" ht="12.75" x14ac:dyDescent="0.2"/>
    <row r="15526" ht="12.75" x14ac:dyDescent="0.2"/>
    <row r="15527" ht="12.75" x14ac:dyDescent="0.2"/>
    <row r="15528" ht="12.75" x14ac:dyDescent="0.2"/>
    <row r="15529" ht="12.75" x14ac:dyDescent="0.2"/>
    <row r="15530" ht="12.75" x14ac:dyDescent="0.2"/>
    <row r="15531" ht="12.75" x14ac:dyDescent="0.2"/>
    <row r="15532" ht="12.75" x14ac:dyDescent="0.2"/>
    <row r="15533" ht="12.75" x14ac:dyDescent="0.2"/>
    <row r="15534" ht="12.75" x14ac:dyDescent="0.2"/>
    <row r="15535" ht="12.75" x14ac:dyDescent="0.2"/>
    <row r="15536" ht="12.75" x14ac:dyDescent="0.2"/>
    <row r="15537" ht="12.75" x14ac:dyDescent="0.2"/>
    <row r="15538" ht="12.75" x14ac:dyDescent="0.2"/>
    <row r="15539" ht="12.75" x14ac:dyDescent="0.2"/>
    <row r="15540" ht="12.75" x14ac:dyDescent="0.2"/>
    <row r="15541" ht="12.75" x14ac:dyDescent="0.2"/>
    <row r="15542" ht="12.75" x14ac:dyDescent="0.2"/>
    <row r="15543" ht="12.75" x14ac:dyDescent="0.2"/>
    <row r="15544" ht="12.75" x14ac:dyDescent="0.2"/>
    <row r="15545" ht="12.75" x14ac:dyDescent="0.2"/>
    <row r="15546" ht="12.75" x14ac:dyDescent="0.2"/>
    <row r="15547" ht="12.75" x14ac:dyDescent="0.2"/>
    <row r="15548" ht="12.75" x14ac:dyDescent="0.2"/>
    <row r="15549" ht="12.75" x14ac:dyDescent="0.2"/>
    <row r="15550" ht="12.75" x14ac:dyDescent="0.2"/>
    <row r="15551" ht="12.75" x14ac:dyDescent="0.2"/>
    <row r="15552" ht="12.75" x14ac:dyDescent="0.2"/>
    <row r="15553" ht="12.75" x14ac:dyDescent="0.2"/>
    <row r="15554" ht="12.75" x14ac:dyDescent="0.2"/>
    <row r="15555" ht="12.75" x14ac:dyDescent="0.2"/>
    <row r="15556" ht="12.75" x14ac:dyDescent="0.2"/>
    <row r="15557" ht="12.75" x14ac:dyDescent="0.2"/>
    <row r="15558" ht="12.75" x14ac:dyDescent="0.2"/>
    <row r="15559" ht="12.75" x14ac:dyDescent="0.2"/>
    <row r="15560" ht="12.75" x14ac:dyDescent="0.2"/>
    <row r="15561" ht="12.75" x14ac:dyDescent="0.2"/>
    <row r="15562" ht="12.75" x14ac:dyDescent="0.2"/>
    <row r="15563" ht="12.75" x14ac:dyDescent="0.2"/>
    <row r="15564" ht="12.75" x14ac:dyDescent="0.2"/>
    <row r="15565" ht="12.75" x14ac:dyDescent="0.2"/>
    <row r="15566" ht="12.75" x14ac:dyDescent="0.2"/>
    <row r="15567" ht="12.75" x14ac:dyDescent="0.2"/>
    <row r="15568" ht="12.75" x14ac:dyDescent="0.2"/>
    <row r="15569" ht="12.75" x14ac:dyDescent="0.2"/>
    <row r="15570" ht="12.75" x14ac:dyDescent="0.2"/>
    <row r="15571" ht="12.75" x14ac:dyDescent="0.2"/>
    <row r="15572" ht="12.75" x14ac:dyDescent="0.2"/>
    <row r="15573" ht="12.75" x14ac:dyDescent="0.2"/>
    <row r="15574" ht="12.75" x14ac:dyDescent="0.2"/>
    <row r="15575" ht="12.75" x14ac:dyDescent="0.2"/>
    <row r="15576" ht="12.75" x14ac:dyDescent="0.2"/>
    <row r="15577" ht="12.75" x14ac:dyDescent="0.2"/>
    <row r="15578" ht="12.75" x14ac:dyDescent="0.2"/>
    <row r="15579" ht="12.75" x14ac:dyDescent="0.2"/>
    <row r="15580" ht="12.75" x14ac:dyDescent="0.2"/>
    <row r="15581" ht="12.75" x14ac:dyDescent="0.2"/>
    <row r="15582" ht="12.75" x14ac:dyDescent="0.2"/>
    <row r="15583" ht="12.75" x14ac:dyDescent="0.2"/>
    <row r="15584" ht="12.75" x14ac:dyDescent="0.2"/>
    <row r="15585" ht="12.75" x14ac:dyDescent="0.2"/>
    <row r="15586" ht="12.75" x14ac:dyDescent="0.2"/>
    <row r="15587" ht="12.75" x14ac:dyDescent="0.2"/>
    <row r="15588" ht="12.75" x14ac:dyDescent="0.2"/>
    <row r="15589" ht="12.75" x14ac:dyDescent="0.2"/>
    <row r="15590" ht="12.75" x14ac:dyDescent="0.2"/>
    <row r="15591" ht="12.75" x14ac:dyDescent="0.2"/>
    <row r="15592" ht="12.75" x14ac:dyDescent="0.2"/>
    <row r="15593" ht="12.75" x14ac:dyDescent="0.2"/>
    <row r="15594" ht="12.75" x14ac:dyDescent="0.2"/>
    <row r="15595" ht="12.75" x14ac:dyDescent="0.2"/>
    <row r="15596" ht="12.75" x14ac:dyDescent="0.2"/>
    <row r="15597" ht="12.75" x14ac:dyDescent="0.2"/>
    <row r="15598" ht="12.75" x14ac:dyDescent="0.2"/>
    <row r="15599" ht="12.75" x14ac:dyDescent="0.2"/>
    <row r="15600" ht="12.75" x14ac:dyDescent="0.2"/>
    <row r="15601" ht="12.75" x14ac:dyDescent="0.2"/>
    <row r="15602" ht="12.75" x14ac:dyDescent="0.2"/>
    <row r="15603" ht="12.75" x14ac:dyDescent="0.2"/>
    <row r="15604" ht="12.75" x14ac:dyDescent="0.2"/>
    <row r="15605" ht="12.75" x14ac:dyDescent="0.2"/>
    <row r="15606" ht="12.75" x14ac:dyDescent="0.2"/>
    <row r="15607" ht="12.75" x14ac:dyDescent="0.2"/>
    <row r="15608" ht="12.75" x14ac:dyDescent="0.2"/>
    <row r="15609" ht="12.75" x14ac:dyDescent="0.2"/>
    <row r="15610" ht="12.75" x14ac:dyDescent="0.2"/>
    <row r="15611" ht="12.75" x14ac:dyDescent="0.2"/>
    <row r="15612" ht="12.75" x14ac:dyDescent="0.2"/>
    <row r="15613" ht="12.75" x14ac:dyDescent="0.2"/>
    <row r="15614" ht="12.75" x14ac:dyDescent="0.2"/>
    <row r="15615" ht="12.75" x14ac:dyDescent="0.2"/>
    <row r="15616" ht="12.75" x14ac:dyDescent="0.2"/>
    <row r="15617" ht="12.75" x14ac:dyDescent="0.2"/>
    <row r="15618" ht="12.75" x14ac:dyDescent="0.2"/>
    <row r="15619" ht="12.75" x14ac:dyDescent="0.2"/>
    <row r="15620" ht="12.75" x14ac:dyDescent="0.2"/>
    <row r="15621" ht="12.75" x14ac:dyDescent="0.2"/>
    <row r="15622" ht="12.75" x14ac:dyDescent="0.2"/>
    <row r="15623" ht="12.75" x14ac:dyDescent="0.2"/>
    <row r="15624" ht="12.75" x14ac:dyDescent="0.2"/>
    <row r="15625" ht="12.75" x14ac:dyDescent="0.2"/>
    <row r="15626" ht="12.75" x14ac:dyDescent="0.2"/>
    <row r="15627" ht="12.75" x14ac:dyDescent="0.2"/>
    <row r="15628" ht="12.75" x14ac:dyDescent="0.2"/>
    <row r="15629" ht="12.75" x14ac:dyDescent="0.2"/>
    <row r="15630" ht="12.75" x14ac:dyDescent="0.2"/>
    <row r="15631" ht="12.75" x14ac:dyDescent="0.2"/>
    <row r="15632" ht="12.75" x14ac:dyDescent="0.2"/>
    <row r="15633" ht="12.75" x14ac:dyDescent="0.2"/>
    <row r="15634" ht="12.75" x14ac:dyDescent="0.2"/>
    <row r="15635" ht="12.75" x14ac:dyDescent="0.2"/>
    <row r="15636" ht="12.75" x14ac:dyDescent="0.2"/>
    <row r="15637" ht="12.75" x14ac:dyDescent="0.2"/>
    <row r="15638" ht="12.75" x14ac:dyDescent="0.2"/>
    <row r="15639" ht="12.75" x14ac:dyDescent="0.2"/>
    <row r="15640" ht="12.75" x14ac:dyDescent="0.2"/>
    <row r="15641" ht="12.75" x14ac:dyDescent="0.2"/>
    <row r="15642" ht="12.75" x14ac:dyDescent="0.2"/>
    <row r="15643" ht="12.75" x14ac:dyDescent="0.2"/>
    <row r="15644" ht="12.75" x14ac:dyDescent="0.2"/>
    <row r="15645" ht="12.75" x14ac:dyDescent="0.2"/>
    <row r="15646" ht="12.75" x14ac:dyDescent="0.2"/>
    <row r="15647" ht="12.75" x14ac:dyDescent="0.2"/>
    <row r="15648" ht="12.75" x14ac:dyDescent="0.2"/>
    <row r="15649" ht="12.75" x14ac:dyDescent="0.2"/>
    <row r="15650" ht="12.75" x14ac:dyDescent="0.2"/>
    <row r="15651" ht="12.75" x14ac:dyDescent="0.2"/>
    <row r="15652" ht="12.75" x14ac:dyDescent="0.2"/>
    <row r="15653" ht="12.75" x14ac:dyDescent="0.2"/>
    <row r="15654" ht="12.75" x14ac:dyDescent="0.2"/>
    <row r="15655" ht="12.75" x14ac:dyDescent="0.2"/>
    <row r="15656" ht="12.75" x14ac:dyDescent="0.2"/>
    <row r="15657" ht="12.75" x14ac:dyDescent="0.2"/>
    <row r="15658" ht="12.75" x14ac:dyDescent="0.2"/>
    <row r="15659" ht="12.75" x14ac:dyDescent="0.2"/>
    <row r="15660" ht="12.75" x14ac:dyDescent="0.2"/>
    <row r="15661" ht="12.75" x14ac:dyDescent="0.2"/>
    <row r="15662" ht="12.75" x14ac:dyDescent="0.2"/>
    <row r="15663" ht="12.75" x14ac:dyDescent="0.2"/>
    <row r="15664" ht="12.75" x14ac:dyDescent="0.2"/>
    <row r="15665" ht="12.75" x14ac:dyDescent="0.2"/>
    <row r="15666" ht="12.75" x14ac:dyDescent="0.2"/>
    <row r="15667" ht="12.75" x14ac:dyDescent="0.2"/>
    <row r="15668" ht="12.75" x14ac:dyDescent="0.2"/>
    <row r="15669" ht="12.75" x14ac:dyDescent="0.2"/>
    <row r="15670" ht="12.75" x14ac:dyDescent="0.2"/>
    <row r="15671" ht="12.75" x14ac:dyDescent="0.2"/>
    <row r="15672" ht="12.75" x14ac:dyDescent="0.2"/>
    <row r="15673" ht="12.75" x14ac:dyDescent="0.2"/>
    <row r="15674" ht="12.75" x14ac:dyDescent="0.2"/>
    <row r="15675" ht="12.75" x14ac:dyDescent="0.2"/>
    <row r="15676" ht="12.75" x14ac:dyDescent="0.2"/>
    <row r="15677" ht="12.75" x14ac:dyDescent="0.2"/>
    <row r="15678" ht="12.75" x14ac:dyDescent="0.2"/>
    <row r="15679" ht="12.75" x14ac:dyDescent="0.2"/>
    <row r="15680" ht="12.75" x14ac:dyDescent="0.2"/>
    <row r="15681" ht="12.75" x14ac:dyDescent="0.2"/>
    <row r="15682" ht="12.75" x14ac:dyDescent="0.2"/>
    <row r="15683" ht="12.75" x14ac:dyDescent="0.2"/>
    <row r="15684" ht="12.75" x14ac:dyDescent="0.2"/>
    <row r="15685" ht="12.75" x14ac:dyDescent="0.2"/>
    <row r="15686" ht="12.75" x14ac:dyDescent="0.2"/>
    <row r="15687" ht="12.75" x14ac:dyDescent="0.2"/>
    <row r="15688" ht="12.75" x14ac:dyDescent="0.2"/>
    <row r="15689" ht="12.75" x14ac:dyDescent="0.2"/>
    <row r="15690" ht="12.75" x14ac:dyDescent="0.2"/>
    <row r="15691" ht="12.75" x14ac:dyDescent="0.2"/>
    <row r="15692" ht="12.75" x14ac:dyDescent="0.2"/>
    <row r="15693" ht="12.75" x14ac:dyDescent="0.2"/>
    <row r="15694" ht="12.75" x14ac:dyDescent="0.2"/>
    <row r="15695" ht="12.75" x14ac:dyDescent="0.2"/>
    <row r="15696" ht="12.75" x14ac:dyDescent="0.2"/>
    <row r="15697" ht="12.75" x14ac:dyDescent="0.2"/>
    <row r="15698" ht="12.75" x14ac:dyDescent="0.2"/>
    <row r="15699" ht="12.75" x14ac:dyDescent="0.2"/>
    <row r="15700" ht="12.75" x14ac:dyDescent="0.2"/>
    <row r="15701" ht="12.75" x14ac:dyDescent="0.2"/>
    <row r="15702" ht="12.75" x14ac:dyDescent="0.2"/>
    <row r="15703" ht="12.75" x14ac:dyDescent="0.2"/>
    <row r="15704" ht="12.75" x14ac:dyDescent="0.2"/>
    <row r="15705" ht="12.75" x14ac:dyDescent="0.2"/>
    <row r="15706" ht="12.75" x14ac:dyDescent="0.2"/>
    <row r="15707" ht="12.75" x14ac:dyDescent="0.2"/>
    <row r="15708" ht="12.75" x14ac:dyDescent="0.2"/>
    <row r="15709" ht="12.75" x14ac:dyDescent="0.2"/>
    <row r="15710" ht="12.75" x14ac:dyDescent="0.2"/>
    <row r="15711" ht="12.75" x14ac:dyDescent="0.2"/>
    <row r="15712" ht="12.75" x14ac:dyDescent="0.2"/>
    <row r="15713" ht="12.75" x14ac:dyDescent="0.2"/>
    <row r="15714" ht="12.75" x14ac:dyDescent="0.2"/>
    <row r="15715" ht="12.75" x14ac:dyDescent="0.2"/>
    <row r="15716" ht="12.75" x14ac:dyDescent="0.2"/>
    <row r="15717" ht="12.75" x14ac:dyDescent="0.2"/>
    <row r="15718" ht="12.75" x14ac:dyDescent="0.2"/>
    <row r="15719" ht="12.75" x14ac:dyDescent="0.2"/>
    <row r="15720" ht="12.75" x14ac:dyDescent="0.2"/>
    <row r="15721" ht="12.75" x14ac:dyDescent="0.2"/>
    <row r="15722" ht="12.75" x14ac:dyDescent="0.2"/>
    <row r="15723" ht="12.75" x14ac:dyDescent="0.2"/>
    <row r="15724" ht="12.75" x14ac:dyDescent="0.2"/>
    <row r="15725" ht="12.75" x14ac:dyDescent="0.2"/>
    <row r="15726" ht="12.75" x14ac:dyDescent="0.2"/>
    <row r="15727" ht="12.75" x14ac:dyDescent="0.2"/>
    <row r="15728" ht="12.75" x14ac:dyDescent="0.2"/>
    <row r="15729" ht="12.75" x14ac:dyDescent="0.2"/>
    <row r="15730" ht="12.75" x14ac:dyDescent="0.2"/>
    <row r="15731" ht="12.75" x14ac:dyDescent="0.2"/>
    <row r="15732" ht="12.75" x14ac:dyDescent="0.2"/>
    <row r="15733" ht="12.75" x14ac:dyDescent="0.2"/>
    <row r="15734" ht="12.75" x14ac:dyDescent="0.2"/>
    <row r="15735" ht="12.75" x14ac:dyDescent="0.2"/>
    <row r="15736" ht="12.75" x14ac:dyDescent="0.2"/>
    <row r="15737" ht="12.75" x14ac:dyDescent="0.2"/>
    <row r="15738" ht="12.75" x14ac:dyDescent="0.2"/>
    <row r="15739" ht="12.75" x14ac:dyDescent="0.2"/>
    <row r="15740" ht="12.75" x14ac:dyDescent="0.2"/>
    <row r="15741" ht="12.75" x14ac:dyDescent="0.2"/>
    <row r="15742" ht="12.75" x14ac:dyDescent="0.2"/>
    <row r="15743" ht="12.75" x14ac:dyDescent="0.2"/>
    <row r="15744" ht="12.75" x14ac:dyDescent="0.2"/>
    <row r="15745" ht="12.75" x14ac:dyDescent="0.2"/>
    <row r="15746" ht="12.75" x14ac:dyDescent="0.2"/>
    <row r="15747" ht="12.75" x14ac:dyDescent="0.2"/>
    <row r="15748" ht="12.75" x14ac:dyDescent="0.2"/>
    <row r="15749" ht="12.75" x14ac:dyDescent="0.2"/>
    <row r="15750" ht="12.75" x14ac:dyDescent="0.2"/>
    <row r="15751" ht="12.75" x14ac:dyDescent="0.2"/>
    <row r="15752" ht="12.75" x14ac:dyDescent="0.2"/>
    <row r="15753" ht="12.75" x14ac:dyDescent="0.2"/>
    <row r="15754" ht="12.75" x14ac:dyDescent="0.2"/>
    <row r="15755" ht="12.75" x14ac:dyDescent="0.2"/>
    <row r="15756" ht="12.75" x14ac:dyDescent="0.2"/>
    <row r="15757" ht="12.75" x14ac:dyDescent="0.2"/>
    <row r="15758" ht="12.75" x14ac:dyDescent="0.2"/>
    <row r="15759" ht="12.75" x14ac:dyDescent="0.2"/>
    <row r="15760" ht="12.75" x14ac:dyDescent="0.2"/>
    <row r="15761" ht="12.75" x14ac:dyDescent="0.2"/>
    <row r="15762" ht="12.75" x14ac:dyDescent="0.2"/>
    <row r="15763" ht="12.75" x14ac:dyDescent="0.2"/>
    <row r="15764" ht="12.75" x14ac:dyDescent="0.2"/>
    <row r="15765" ht="12.75" x14ac:dyDescent="0.2"/>
    <row r="15766" ht="12.75" x14ac:dyDescent="0.2"/>
    <row r="15767" ht="12.75" x14ac:dyDescent="0.2"/>
    <row r="15768" ht="12.75" x14ac:dyDescent="0.2"/>
    <row r="15769" ht="12.75" x14ac:dyDescent="0.2"/>
    <row r="15770" ht="12.75" x14ac:dyDescent="0.2"/>
    <row r="15771" ht="12.75" x14ac:dyDescent="0.2"/>
    <row r="15772" ht="12.75" x14ac:dyDescent="0.2"/>
    <row r="15773" ht="12.75" x14ac:dyDescent="0.2"/>
    <row r="15774" ht="12.75" x14ac:dyDescent="0.2"/>
    <row r="15775" ht="12.75" x14ac:dyDescent="0.2"/>
    <row r="15776" ht="12.75" x14ac:dyDescent="0.2"/>
    <row r="15777" ht="12.75" x14ac:dyDescent="0.2"/>
    <row r="15778" ht="12.75" x14ac:dyDescent="0.2"/>
    <row r="15779" ht="12.75" x14ac:dyDescent="0.2"/>
    <row r="15780" ht="12.75" x14ac:dyDescent="0.2"/>
    <row r="15781" ht="12.75" x14ac:dyDescent="0.2"/>
    <row r="15782" ht="12.75" x14ac:dyDescent="0.2"/>
    <row r="15783" ht="12.75" x14ac:dyDescent="0.2"/>
    <row r="15784" ht="12.75" x14ac:dyDescent="0.2"/>
    <row r="15785" ht="12.75" x14ac:dyDescent="0.2"/>
    <row r="15786" ht="12.75" x14ac:dyDescent="0.2"/>
    <row r="15787" ht="12.75" x14ac:dyDescent="0.2"/>
    <row r="15788" ht="12.75" x14ac:dyDescent="0.2"/>
    <row r="15789" ht="12.75" x14ac:dyDescent="0.2"/>
    <row r="15790" ht="12.75" x14ac:dyDescent="0.2"/>
    <row r="15791" ht="12.75" x14ac:dyDescent="0.2"/>
    <row r="15792" ht="12.75" x14ac:dyDescent="0.2"/>
    <row r="15793" ht="12.75" x14ac:dyDescent="0.2"/>
    <row r="15794" ht="12.75" x14ac:dyDescent="0.2"/>
    <row r="15795" ht="12.75" x14ac:dyDescent="0.2"/>
    <row r="15796" ht="12.75" x14ac:dyDescent="0.2"/>
    <row r="15797" ht="12.75" x14ac:dyDescent="0.2"/>
    <row r="15798" ht="12.75" x14ac:dyDescent="0.2"/>
    <row r="15799" ht="12.75" x14ac:dyDescent="0.2"/>
    <row r="15800" ht="12.75" x14ac:dyDescent="0.2"/>
    <row r="15801" ht="12.75" x14ac:dyDescent="0.2"/>
    <row r="15802" ht="12.75" x14ac:dyDescent="0.2"/>
    <row r="15803" ht="12.75" x14ac:dyDescent="0.2"/>
    <row r="15804" ht="12.75" x14ac:dyDescent="0.2"/>
    <row r="15805" ht="12.75" x14ac:dyDescent="0.2"/>
    <row r="15806" ht="12.75" x14ac:dyDescent="0.2"/>
    <row r="15807" ht="12.75" x14ac:dyDescent="0.2"/>
    <row r="15808" ht="12.75" x14ac:dyDescent="0.2"/>
    <row r="15809" ht="12.75" x14ac:dyDescent="0.2"/>
    <row r="15810" ht="12.75" x14ac:dyDescent="0.2"/>
    <row r="15811" ht="12.75" x14ac:dyDescent="0.2"/>
    <row r="15812" ht="12.75" x14ac:dyDescent="0.2"/>
    <row r="15813" ht="12.75" x14ac:dyDescent="0.2"/>
    <row r="15814" ht="12.75" x14ac:dyDescent="0.2"/>
    <row r="15815" ht="12.75" x14ac:dyDescent="0.2"/>
    <row r="15816" ht="12.75" x14ac:dyDescent="0.2"/>
    <row r="15817" ht="12.75" x14ac:dyDescent="0.2"/>
    <row r="15818" ht="12.75" x14ac:dyDescent="0.2"/>
    <row r="15819" ht="12.75" x14ac:dyDescent="0.2"/>
    <row r="15820" ht="12.75" x14ac:dyDescent="0.2"/>
    <row r="15821" ht="12.75" x14ac:dyDescent="0.2"/>
    <row r="15822" ht="12.75" x14ac:dyDescent="0.2"/>
    <row r="15823" ht="12.75" x14ac:dyDescent="0.2"/>
    <row r="15824" ht="12.75" x14ac:dyDescent="0.2"/>
    <row r="15825" ht="12.75" x14ac:dyDescent="0.2"/>
    <row r="15826" ht="12.75" x14ac:dyDescent="0.2"/>
    <row r="15827" ht="12.75" x14ac:dyDescent="0.2"/>
    <row r="15828" ht="12.75" x14ac:dyDescent="0.2"/>
    <row r="15829" ht="12.75" x14ac:dyDescent="0.2"/>
    <row r="15830" ht="12.75" x14ac:dyDescent="0.2"/>
    <row r="15831" ht="12.75" x14ac:dyDescent="0.2"/>
    <row r="15832" ht="12.75" x14ac:dyDescent="0.2"/>
    <row r="15833" ht="12.75" x14ac:dyDescent="0.2"/>
    <row r="15834" ht="12.75" x14ac:dyDescent="0.2"/>
    <row r="15835" ht="12.75" x14ac:dyDescent="0.2"/>
    <row r="15836" ht="12.75" x14ac:dyDescent="0.2"/>
    <row r="15837" ht="12.75" x14ac:dyDescent="0.2"/>
    <row r="15838" ht="12.75" x14ac:dyDescent="0.2"/>
    <row r="15839" ht="12.75" x14ac:dyDescent="0.2"/>
    <row r="15840" ht="12.75" x14ac:dyDescent="0.2"/>
    <row r="15841" ht="12.75" x14ac:dyDescent="0.2"/>
    <row r="15842" ht="12.75" x14ac:dyDescent="0.2"/>
    <row r="15843" ht="12.75" x14ac:dyDescent="0.2"/>
    <row r="15844" ht="12.75" x14ac:dyDescent="0.2"/>
    <row r="15845" ht="12.75" x14ac:dyDescent="0.2"/>
    <row r="15846" ht="12.75" x14ac:dyDescent="0.2"/>
    <row r="15847" ht="12.75" x14ac:dyDescent="0.2"/>
    <row r="15848" ht="12.75" x14ac:dyDescent="0.2"/>
    <row r="15849" ht="12.75" x14ac:dyDescent="0.2"/>
    <row r="15850" ht="12.75" x14ac:dyDescent="0.2"/>
    <row r="15851" ht="12.75" x14ac:dyDescent="0.2"/>
    <row r="15852" ht="12.75" x14ac:dyDescent="0.2"/>
    <row r="15853" ht="12.75" x14ac:dyDescent="0.2"/>
    <row r="15854" ht="12.75" x14ac:dyDescent="0.2"/>
    <row r="15855" ht="12.75" x14ac:dyDescent="0.2"/>
    <row r="15856" ht="12.75" x14ac:dyDescent="0.2"/>
    <row r="15857" ht="12.75" x14ac:dyDescent="0.2"/>
    <row r="15858" ht="12.75" x14ac:dyDescent="0.2"/>
    <row r="15859" ht="12.75" x14ac:dyDescent="0.2"/>
    <row r="15860" ht="12.75" x14ac:dyDescent="0.2"/>
    <row r="15861" ht="12.75" x14ac:dyDescent="0.2"/>
    <row r="15862" ht="12.75" x14ac:dyDescent="0.2"/>
    <row r="15863" ht="12.75" x14ac:dyDescent="0.2"/>
    <row r="15864" ht="12.75" x14ac:dyDescent="0.2"/>
    <row r="15865" ht="12.75" x14ac:dyDescent="0.2"/>
    <row r="15866" ht="12.75" x14ac:dyDescent="0.2"/>
    <row r="15867" ht="12.75" x14ac:dyDescent="0.2"/>
    <row r="15868" ht="12.75" x14ac:dyDescent="0.2"/>
    <row r="15869" ht="12.75" x14ac:dyDescent="0.2"/>
    <row r="15870" ht="12.75" x14ac:dyDescent="0.2"/>
    <row r="15871" ht="12.75" x14ac:dyDescent="0.2"/>
    <row r="15872" ht="12.75" x14ac:dyDescent="0.2"/>
    <row r="15873" ht="12.75" x14ac:dyDescent="0.2"/>
    <row r="15874" ht="12.75" x14ac:dyDescent="0.2"/>
    <row r="15875" ht="12.75" x14ac:dyDescent="0.2"/>
    <row r="15876" ht="12.75" x14ac:dyDescent="0.2"/>
    <row r="15877" ht="12.75" x14ac:dyDescent="0.2"/>
    <row r="15878" ht="12.75" x14ac:dyDescent="0.2"/>
    <row r="15879" ht="12.75" x14ac:dyDescent="0.2"/>
    <row r="15880" ht="12.75" x14ac:dyDescent="0.2"/>
    <row r="15881" ht="12.75" x14ac:dyDescent="0.2"/>
    <row r="15882" ht="12.75" x14ac:dyDescent="0.2"/>
    <row r="15883" ht="12.75" x14ac:dyDescent="0.2"/>
    <row r="15884" ht="12.75" x14ac:dyDescent="0.2"/>
    <row r="15885" ht="12.75" x14ac:dyDescent="0.2"/>
    <row r="15886" ht="12.75" x14ac:dyDescent="0.2"/>
    <row r="15887" ht="12.75" x14ac:dyDescent="0.2"/>
    <row r="15888" ht="12.75" x14ac:dyDescent="0.2"/>
    <row r="15889" ht="12.75" x14ac:dyDescent="0.2"/>
    <row r="15890" ht="12.75" x14ac:dyDescent="0.2"/>
    <row r="15891" ht="12.75" x14ac:dyDescent="0.2"/>
    <row r="15892" ht="12.75" x14ac:dyDescent="0.2"/>
    <row r="15893" ht="12.75" x14ac:dyDescent="0.2"/>
    <row r="15894" ht="12.75" x14ac:dyDescent="0.2"/>
    <row r="15895" ht="12.75" x14ac:dyDescent="0.2"/>
    <row r="15896" ht="12.75" x14ac:dyDescent="0.2"/>
    <row r="15897" ht="12.75" x14ac:dyDescent="0.2"/>
    <row r="15898" ht="12.75" x14ac:dyDescent="0.2"/>
    <row r="15899" ht="12.75" x14ac:dyDescent="0.2"/>
    <row r="15900" ht="12.75" x14ac:dyDescent="0.2"/>
    <row r="15901" ht="12.75" x14ac:dyDescent="0.2"/>
    <row r="15902" ht="12.75" x14ac:dyDescent="0.2"/>
    <row r="15903" ht="12.75" x14ac:dyDescent="0.2"/>
    <row r="15904" ht="12.75" x14ac:dyDescent="0.2"/>
    <row r="15905" ht="12.75" x14ac:dyDescent="0.2"/>
    <row r="15906" ht="12.75" x14ac:dyDescent="0.2"/>
    <row r="15907" ht="12.75" x14ac:dyDescent="0.2"/>
    <row r="15908" ht="12.75" x14ac:dyDescent="0.2"/>
    <row r="15909" ht="12.75" x14ac:dyDescent="0.2"/>
    <row r="15910" ht="12.75" x14ac:dyDescent="0.2"/>
    <row r="15911" ht="12.75" x14ac:dyDescent="0.2"/>
    <row r="15912" ht="12.75" x14ac:dyDescent="0.2"/>
    <row r="15913" ht="12.75" x14ac:dyDescent="0.2"/>
    <row r="15914" ht="12.75" x14ac:dyDescent="0.2"/>
    <row r="15915" ht="12.75" x14ac:dyDescent="0.2"/>
    <row r="15916" ht="12.75" x14ac:dyDescent="0.2"/>
    <row r="15917" ht="12.75" x14ac:dyDescent="0.2"/>
    <row r="15918" ht="12.75" x14ac:dyDescent="0.2"/>
    <row r="15919" ht="12.75" x14ac:dyDescent="0.2"/>
    <row r="15920" ht="12.75" x14ac:dyDescent="0.2"/>
    <row r="15921" ht="12.75" x14ac:dyDescent="0.2"/>
    <row r="15922" ht="12.75" x14ac:dyDescent="0.2"/>
    <row r="15923" ht="12.75" x14ac:dyDescent="0.2"/>
    <row r="15924" ht="12.75" x14ac:dyDescent="0.2"/>
    <row r="15925" ht="12.75" x14ac:dyDescent="0.2"/>
    <row r="15926" ht="12.75" x14ac:dyDescent="0.2"/>
    <row r="15927" ht="12.75" x14ac:dyDescent="0.2"/>
    <row r="15928" ht="12.75" x14ac:dyDescent="0.2"/>
    <row r="15929" ht="12.75" x14ac:dyDescent="0.2"/>
    <row r="15930" ht="12.75" x14ac:dyDescent="0.2"/>
    <row r="15931" ht="12.75" x14ac:dyDescent="0.2"/>
    <row r="15932" ht="12.75" x14ac:dyDescent="0.2"/>
    <row r="15933" ht="12.75" x14ac:dyDescent="0.2"/>
    <row r="15934" ht="12.75" x14ac:dyDescent="0.2"/>
    <row r="15935" ht="12.75" x14ac:dyDescent="0.2"/>
    <row r="15936" ht="12.75" x14ac:dyDescent="0.2"/>
    <row r="15937" ht="12.75" x14ac:dyDescent="0.2"/>
    <row r="15938" ht="12.75" x14ac:dyDescent="0.2"/>
    <row r="15939" ht="12.75" x14ac:dyDescent="0.2"/>
    <row r="15940" ht="12.75" x14ac:dyDescent="0.2"/>
    <row r="15941" ht="12.75" x14ac:dyDescent="0.2"/>
    <row r="15942" ht="12.75" x14ac:dyDescent="0.2"/>
    <row r="15943" ht="12.75" x14ac:dyDescent="0.2"/>
    <row r="15944" ht="12.75" x14ac:dyDescent="0.2"/>
    <row r="15945" ht="12.75" x14ac:dyDescent="0.2"/>
    <row r="15946" ht="12.75" x14ac:dyDescent="0.2"/>
    <row r="15947" ht="12.75" x14ac:dyDescent="0.2"/>
    <row r="15948" ht="12.75" x14ac:dyDescent="0.2"/>
    <row r="15949" ht="12.75" x14ac:dyDescent="0.2"/>
    <row r="15950" ht="12.75" x14ac:dyDescent="0.2"/>
    <row r="15951" ht="12.75" x14ac:dyDescent="0.2"/>
    <row r="15952" ht="12.75" x14ac:dyDescent="0.2"/>
    <row r="15953" ht="12.75" x14ac:dyDescent="0.2"/>
    <row r="15954" ht="12.75" x14ac:dyDescent="0.2"/>
    <row r="15955" ht="12.75" x14ac:dyDescent="0.2"/>
    <row r="15956" ht="12.75" x14ac:dyDescent="0.2"/>
    <row r="15957" ht="12.75" x14ac:dyDescent="0.2"/>
    <row r="15958" ht="12.75" x14ac:dyDescent="0.2"/>
    <row r="15959" ht="12.75" x14ac:dyDescent="0.2"/>
    <row r="15960" ht="12.75" x14ac:dyDescent="0.2"/>
    <row r="15961" ht="12.75" x14ac:dyDescent="0.2"/>
    <row r="15962" ht="12.75" x14ac:dyDescent="0.2"/>
    <row r="15963" ht="12.75" x14ac:dyDescent="0.2"/>
    <row r="15964" ht="12.75" x14ac:dyDescent="0.2"/>
    <row r="15965" ht="12.75" x14ac:dyDescent="0.2"/>
    <row r="15966" ht="12.75" x14ac:dyDescent="0.2"/>
    <row r="15967" ht="12.75" x14ac:dyDescent="0.2"/>
    <row r="15968" ht="12.75" x14ac:dyDescent="0.2"/>
    <row r="15969" ht="12.75" x14ac:dyDescent="0.2"/>
    <row r="15970" ht="12.75" x14ac:dyDescent="0.2"/>
    <row r="15971" ht="12.75" x14ac:dyDescent="0.2"/>
    <row r="15972" ht="12.75" x14ac:dyDescent="0.2"/>
    <row r="15973" ht="12.75" x14ac:dyDescent="0.2"/>
    <row r="15974" ht="12.75" x14ac:dyDescent="0.2"/>
    <row r="15975" ht="12.75" x14ac:dyDescent="0.2"/>
    <row r="15976" ht="12.75" x14ac:dyDescent="0.2"/>
    <row r="15977" ht="12.75" x14ac:dyDescent="0.2"/>
    <row r="15978" ht="12.75" x14ac:dyDescent="0.2"/>
    <row r="15979" ht="12.75" x14ac:dyDescent="0.2"/>
    <row r="15980" ht="12.75" x14ac:dyDescent="0.2"/>
    <row r="15981" ht="12.75" x14ac:dyDescent="0.2"/>
    <row r="15982" ht="12.75" x14ac:dyDescent="0.2"/>
    <row r="15983" ht="12.75" x14ac:dyDescent="0.2"/>
    <row r="15984" ht="12.75" x14ac:dyDescent="0.2"/>
    <row r="15985" ht="12.75" x14ac:dyDescent="0.2"/>
    <row r="15986" ht="12.75" x14ac:dyDescent="0.2"/>
    <row r="15987" ht="12.75" x14ac:dyDescent="0.2"/>
    <row r="15988" ht="12.75" x14ac:dyDescent="0.2"/>
    <row r="15989" ht="12.75" x14ac:dyDescent="0.2"/>
    <row r="15990" ht="12.75" x14ac:dyDescent="0.2"/>
    <row r="15991" ht="12.75" x14ac:dyDescent="0.2"/>
    <row r="15992" ht="12.75" x14ac:dyDescent="0.2"/>
    <row r="15993" ht="12.75" x14ac:dyDescent="0.2"/>
    <row r="15994" ht="12.75" x14ac:dyDescent="0.2"/>
    <row r="15995" ht="12.75" x14ac:dyDescent="0.2"/>
    <row r="15996" ht="12.75" x14ac:dyDescent="0.2"/>
    <row r="15997" ht="12.75" x14ac:dyDescent="0.2"/>
    <row r="15998" ht="12.75" x14ac:dyDescent="0.2"/>
    <row r="15999" ht="12.75" x14ac:dyDescent="0.2"/>
    <row r="16000" ht="12.75" x14ac:dyDescent="0.2"/>
    <row r="16001" ht="12.75" x14ac:dyDescent="0.2"/>
    <row r="16002" ht="12.75" x14ac:dyDescent="0.2"/>
    <row r="16003" ht="12.75" x14ac:dyDescent="0.2"/>
    <row r="16004" ht="12.75" x14ac:dyDescent="0.2"/>
    <row r="16005" ht="12.75" x14ac:dyDescent="0.2"/>
    <row r="16006" ht="12.75" x14ac:dyDescent="0.2"/>
    <row r="16007" ht="12.75" x14ac:dyDescent="0.2"/>
    <row r="16008" ht="12.75" x14ac:dyDescent="0.2"/>
    <row r="16009" ht="12.75" x14ac:dyDescent="0.2"/>
    <row r="16010" ht="12.75" x14ac:dyDescent="0.2"/>
    <row r="16011" ht="12.75" x14ac:dyDescent="0.2"/>
    <row r="16012" ht="12.75" x14ac:dyDescent="0.2"/>
    <row r="16013" ht="12.75" x14ac:dyDescent="0.2"/>
    <row r="16014" ht="12.75" x14ac:dyDescent="0.2"/>
    <row r="16015" ht="12.75" x14ac:dyDescent="0.2"/>
    <row r="16016" ht="12.75" x14ac:dyDescent="0.2"/>
    <row r="16017" ht="12.75" x14ac:dyDescent="0.2"/>
    <row r="16018" ht="12.75" x14ac:dyDescent="0.2"/>
    <row r="16019" ht="12.75" x14ac:dyDescent="0.2"/>
    <row r="16020" ht="12.75" x14ac:dyDescent="0.2"/>
    <row r="16021" ht="12.75" x14ac:dyDescent="0.2"/>
    <row r="16022" ht="12.75" x14ac:dyDescent="0.2"/>
    <row r="16023" ht="12.75" x14ac:dyDescent="0.2"/>
    <row r="16024" ht="12.75" x14ac:dyDescent="0.2"/>
    <row r="16025" ht="12.75" x14ac:dyDescent="0.2"/>
    <row r="16026" ht="12.75" x14ac:dyDescent="0.2"/>
    <row r="16027" ht="12.75" x14ac:dyDescent="0.2"/>
    <row r="16028" ht="12.75" x14ac:dyDescent="0.2"/>
    <row r="16029" ht="12.75" x14ac:dyDescent="0.2"/>
    <row r="16030" ht="12.75" x14ac:dyDescent="0.2"/>
    <row r="16031" ht="12.75" x14ac:dyDescent="0.2"/>
    <row r="16032" ht="12.75" x14ac:dyDescent="0.2"/>
    <row r="16033" ht="12.75" x14ac:dyDescent="0.2"/>
    <row r="16034" ht="12.75" x14ac:dyDescent="0.2"/>
    <row r="16035" ht="12.75" x14ac:dyDescent="0.2"/>
    <row r="16036" ht="12.75" x14ac:dyDescent="0.2"/>
    <row r="16037" ht="12.75" x14ac:dyDescent="0.2"/>
    <row r="16038" ht="12.75" x14ac:dyDescent="0.2"/>
    <row r="16039" ht="12.75" x14ac:dyDescent="0.2"/>
    <row r="16040" ht="12.75" x14ac:dyDescent="0.2"/>
    <row r="16041" ht="12.75" x14ac:dyDescent="0.2"/>
    <row r="16042" ht="12.75" x14ac:dyDescent="0.2"/>
    <row r="16043" ht="12.75" x14ac:dyDescent="0.2"/>
    <row r="16044" ht="12.75" x14ac:dyDescent="0.2"/>
    <row r="16045" ht="12.75" x14ac:dyDescent="0.2"/>
    <row r="16046" ht="12.75" x14ac:dyDescent="0.2"/>
    <row r="16047" ht="12.75" x14ac:dyDescent="0.2"/>
    <row r="16048" ht="12.75" x14ac:dyDescent="0.2"/>
    <row r="16049" ht="12.75" x14ac:dyDescent="0.2"/>
    <row r="16050" ht="12.75" x14ac:dyDescent="0.2"/>
    <row r="16051" ht="12.75" x14ac:dyDescent="0.2"/>
    <row r="16052" ht="12.75" x14ac:dyDescent="0.2"/>
    <row r="16053" ht="12.75" x14ac:dyDescent="0.2"/>
    <row r="16054" ht="12.75" x14ac:dyDescent="0.2"/>
    <row r="16055" ht="12.75" x14ac:dyDescent="0.2"/>
    <row r="16056" ht="12.75" x14ac:dyDescent="0.2"/>
    <row r="16057" ht="12.75" x14ac:dyDescent="0.2"/>
    <row r="16058" ht="12.75" x14ac:dyDescent="0.2"/>
    <row r="16059" ht="12.75" x14ac:dyDescent="0.2"/>
    <row r="16060" ht="12.75" x14ac:dyDescent="0.2"/>
    <row r="16061" ht="12.75" x14ac:dyDescent="0.2"/>
    <row r="16062" ht="12.75" x14ac:dyDescent="0.2"/>
    <row r="16063" ht="12.75" x14ac:dyDescent="0.2"/>
    <row r="16064" ht="12.75" x14ac:dyDescent="0.2"/>
    <row r="16065" ht="12.75" x14ac:dyDescent="0.2"/>
    <row r="16066" ht="12.75" x14ac:dyDescent="0.2"/>
    <row r="16067" ht="12.75" x14ac:dyDescent="0.2"/>
    <row r="16068" ht="12.75" x14ac:dyDescent="0.2"/>
    <row r="16069" ht="12.75" x14ac:dyDescent="0.2"/>
    <row r="16070" ht="12.75" x14ac:dyDescent="0.2"/>
    <row r="16071" ht="12.75" x14ac:dyDescent="0.2"/>
    <row r="16072" ht="12.75" x14ac:dyDescent="0.2"/>
    <row r="16073" ht="12.75" x14ac:dyDescent="0.2"/>
    <row r="16074" ht="12.75" x14ac:dyDescent="0.2"/>
    <row r="16075" ht="12.75" x14ac:dyDescent="0.2"/>
    <row r="16076" ht="12.75" x14ac:dyDescent="0.2"/>
    <row r="16077" ht="12.75" x14ac:dyDescent="0.2"/>
    <row r="16078" ht="12.75" x14ac:dyDescent="0.2"/>
    <row r="16079" ht="12.75" x14ac:dyDescent="0.2"/>
    <row r="16080" ht="12.75" x14ac:dyDescent="0.2"/>
    <row r="16081" ht="12.75" x14ac:dyDescent="0.2"/>
    <row r="16082" ht="12.75" x14ac:dyDescent="0.2"/>
    <row r="16083" ht="12.75" x14ac:dyDescent="0.2"/>
    <row r="16084" ht="12.75" x14ac:dyDescent="0.2"/>
    <row r="16085" ht="12.75" x14ac:dyDescent="0.2"/>
    <row r="16086" ht="12.75" x14ac:dyDescent="0.2"/>
    <row r="16087" ht="12.75" x14ac:dyDescent="0.2"/>
    <row r="16088" ht="12.75" x14ac:dyDescent="0.2"/>
    <row r="16089" ht="12.75" x14ac:dyDescent="0.2"/>
    <row r="16090" ht="12.75" x14ac:dyDescent="0.2"/>
    <row r="16091" ht="12.75" x14ac:dyDescent="0.2"/>
    <row r="16092" ht="12.75" x14ac:dyDescent="0.2"/>
    <row r="16093" ht="12.75" x14ac:dyDescent="0.2"/>
    <row r="16094" ht="12.75" x14ac:dyDescent="0.2"/>
    <row r="16095" ht="12.75" x14ac:dyDescent="0.2"/>
    <row r="16096" ht="12.75" x14ac:dyDescent="0.2"/>
    <row r="16097" ht="12.75" x14ac:dyDescent="0.2"/>
    <row r="16098" ht="12.75" x14ac:dyDescent="0.2"/>
    <row r="16099" ht="12.75" x14ac:dyDescent="0.2"/>
    <row r="16100" ht="12.75" x14ac:dyDescent="0.2"/>
    <row r="16101" ht="12.75" x14ac:dyDescent="0.2"/>
    <row r="16102" ht="12.75" x14ac:dyDescent="0.2"/>
    <row r="16103" ht="12.75" x14ac:dyDescent="0.2"/>
    <row r="16104" ht="12.75" x14ac:dyDescent="0.2"/>
    <row r="16105" ht="12.75" x14ac:dyDescent="0.2"/>
    <row r="16106" ht="12.75" x14ac:dyDescent="0.2"/>
    <row r="16107" ht="12.75" x14ac:dyDescent="0.2"/>
    <row r="16108" ht="12.75" x14ac:dyDescent="0.2"/>
    <row r="16109" ht="12.75" x14ac:dyDescent="0.2"/>
    <row r="16110" ht="12.75" x14ac:dyDescent="0.2"/>
    <row r="16111" ht="12.75" x14ac:dyDescent="0.2"/>
    <row r="16112" ht="12.75" x14ac:dyDescent="0.2"/>
    <row r="16113" ht="12.75" x14ac:dyDescent="0.2"/>
    <row r="16114" ht="12.75" x14ac:dyDescent="0.2"/>
    <row r="16115" ht="12.75" x14ac:dyDescent="0.2"/>
    <row r="16116" ht="12.75" x14ac:dyDescent="0.2"/>
    <row r="16117" ht="12.75" x14ac:dyDescent="0.2"/>
    <row r="16118" ht="12.75" x14ac:dyDescent="0.2"/>
    <row r="16119" ht="12.75" x14ac:dyDescent="0.2"/>
    <row r="16120" ht="12.75" x14ac:dyDescent="0.2"/>
    <row r="16121" ht="12.75" x14ac:dyDescent="0.2"/>
    <row r="16122" ht="12.75" x14ac:dyDescent="0.2"/>
    <row r="16123" ht="12.75" x14ac:dyDescent="0.2"/>
    <row r="16124" ht="12.75" x14ac:dyDescent="0.2"/>
    <row r="16125" ht="12.75" x14ac:dyDescent="0.2"/>
    <row r="16126" ht="12.75" x14ac:dyDescent="0.2"/>
    <row r="16127" ht="12.75" x14ac:dyDescent="0.2"/>
    <row r="16128" ht="12.75" x14ac:dyDescent="0.2"/>
    <row r="16129" ht="12.75" x14ac:dyDescent="0.2"/>
    <row r="16130" ht="12.75" x14ac:dyDescent="0.2"/>
    <row r="16131" ht="12.75" x14ac:dyDescent="0.2"/>
    <row r="16132" ht="12.75" x14ac:dyDescent="0.2"/>
    <row r="16133" ht="12.75" x14ac:dyDescent="0.2"/>
    <row r="16134" ht="12.75" x14ac:dyDescent="0.2"/>
    <row r="16135" ht="12.75" x14ac:dyDescent="0.2"/>
    <row r="16136" ht="12.75" x14ac:dyDescent="0.2"/>
    <row r="16137" ht="12.75" x14ac:dyDescent="0.2"/>
    <row r="16138" ht="12.75" x14ac:dyDescent="0.2"/>
    <row r="16139" ht="12.75" x14ac:dyDescent="0.2"/>
    <row r="16140" ht="12.75" x14ac:dyDescent="0.2"/>
    <row r="16141" ht="12.75" x14ac:dyDescent="0.2"/>
    <row r="16142" ht="12.75" x14ac:dyDescent="0.2"/>
    <row r="16143" ht="12.75" x14ac:dyDescent="0.2"/>
    <row r="16144" ht="12.75" x14ac:dyDescent="0.2"/>
    <row r="16145" ht="12.75" x14ac:dyDescent="0.2"/>
    <row r="16146" ht="12.75" x14ac:dyDescent="0.2"/>
    <row r="16147" ht="12.75" x14ac:dyDescent="0.2"/>
    <row r="16148" ht="12.75" x14ac:dyDescent="0.2"/>
    <row r="16149" ht="12.75" x14ac:dyDescent="0.2"/>
    <row r="16150" ht="12.75" x14ac:dyDescent="0.2"/>
    <row r="16151" ht="12.75" x14ac:dyDescent="0.2"/>
    <row r="16152" ht="12.75" x14ac:dyDescent="0.2"/>
    <row r="16153" ht="12.75" x14ac:dyDescent="0.2"/>
    <row r="16154" ht="12.75" x14ac:dyDescent="0.2"/>
    <row r="16155" ht="12.75" x14ac:dyDescent="0.2"/>
    <row r="16156" ht="12.75" x14ac:dyDescent="0.2"/>
    <row r="16157" ht="12.75" x14ac:dyDescent="0.2"/>
    <row r="16158" ht="12.75" x14ac:dyDescent="0.2"/>
    <row r="16159" ht="12.75" x14ac:dyDescent="0.2"/>
    <row r="16160" ht="12.75" x14ac:dyDescent="0.2"/>
    <row r="16161" ht="12.75" x14ac:dyDescent="0.2"/>
    <row r="16162" ht="12.75" x14ac:dyDescent="0.2"/>
    <row r="16163" ht="12.75" x14ac:dyDescent="0.2"/>
    <row r="16164" ht="12.75" x14ac:dyDescent="0.2"/>
    <row r="16165" ht="12.75" x14ac:dyDescent="0.2"/>
    <row r="16166" ht="12.75" x14ac:dyDescent="0.2"/>
    <row r="16167" ht="12.75" x14ac:dyDescent="0.2"/>
    <row r="16168" ht="12.75" x14ac:dyDescent="0.2"/>
    <row r="16169" ht="12.75" x14ac:dyDescent="0.2"/>
    <row r="16170" ht="12.75" x14ac:dyDescent="0.2"/>
    <row r="16171" ht="12.75" x14ac:dyDescent="0.2"/>
    <row r="16172" ht="12.75" x14ac:dyDescent="0.2"/>
    <row r="16173" ht="12.75" x14ac:dyDescent="0.2"/>
    <row r="16174" ht="12.75" x14ac:dyDescent="0.2"/>
    <row r="16175" ht="12.75" x14ac:dyDescent="0.2"/>
    <row r="16176" ht="12.75" x14ac:dyDescent="0.2"/>
    <row r="16177" ht="12.75" x14ac:dyDescent="0.2"/>
    <row r="16178" ht="12.75" x14ac:dyDescent="0.2"/>
    <row r="16179" ht="12.75" x14ac:dyDescent="0.2"/>
    <row r="16180" ht="12.75" x14ac:dyDescent="0.2"/>
    <row r="16181" ht="12.75" x14ac:dyDescent="0.2"/>
    <row r="16182" ht="12.75" x14ac:dyDescent="0.2"/>
    <row r="16183" ht="12.75" x14ac:dyDescent="0.2"/>
    <row r="16184" ht="12.75" x14ac:dyDescent="0.2"/>
    <row r="16185" ht="12.75" x14ac:dyDescent="0.2"/>
    <row r="16186" ht="12.75" x14ac:dyDescent="0.2"/>
    <row r="16187" ht="12.75" x14ac:dyDescent="0.2"/>
    <row r="16188" ht="12.75" x14ac:dyDescent="0.2"/>
    <row r="16189" ht="12.75" x14ac:dyDescent="0.2"/>
    <row r="16190" ht="12.75" x14ac:dyDescent="0.2"/>
    <row r="16191" ht="12.75" x14ac:dyDescent="0.2"/>
    <row r="16192" ht="12.75" x14ac:dyDescent="0.2"/>
    <row r="16193" ht="12.75" x14ac:dyDescent="0.2"/>
    <row r="16194" ht="12.75" x14ac:dyDescent="0.2"/>
    <row r="16195" ht="12.75" x14ac:dyDescent="0.2"/>
    <row r="16196" ht="12.75" x14ac:dyDescent="0.2"/>
    <row r="16197" ht="12.75" x14ac:dyDescent="0.2"/>
    <row r="16198" ht="12.75" x14ac:dyDescent="0.2"/>
    <row r="16199" ht="12.75" x14ac:dyDescent="0.2"/>
    <row r="16200" ht="12.75" x14ac:dyDescent="0.2"/>
    <row r="16201" ht="12.75" x14ac:dyDescent="0.2"/>
    <row r="16202" ht="12.75" x14ac:dyDescent="0.2"/>
    <row r="16203" ht="12.75" x14ac:dyDescent="0.2"/>
    <row r="16204" ht="12.75" x14ac:dyDescent="0.2"/>
    <row r="16205" ht="12.75" x14ac:dyDescent="0.2"/>
    <row r="16206" ht="12.75" x14ac:dyDescent="0.2"/>
    <row r="16207" ht="12.75" x14ac:dyDescent="0.2"/>
    <row r="16208" ht="12.75" x14ac:dyDescent="0.2"/>
    <row r="16209" ht="12.75" x14ac:dyDescent="0.2"/>
    <row r="16210" ht="12.75" x14ac:dyDescent="0.2"/>
    <row r="16211" ht="12.75" x14ac:dyDescent="0.2"/>
    <row r="16212" ht="12.75" x14ac:dyDescent="0.2"/>
    <row r="16213" ht="12.75" x14ac:dyDescent="0.2"/>
    <row r="16214" ht="12.75" x14ac:dyDescent="0.2"/>
    <row r="16215" ht="12.75" x14ac:dyDescent="0.2"/>
    <row r="16216" ht="12.75" x14ac:dyDescent="0.2"/>
    <row r="16217" ht="12.75" x14ac:dyDescent="0.2"/>
    <row r="16218" ht="12.75" x14ac:dyDescent="0.2"/>
    <row r="16219" ht="12.75" x14ac:dyDescent="0.2"/>
    <row r="16220" ht="12.75" x14ac:dyDescent="0.2"/>
    <row r="16221" ht="12.75" x14ac:dyDescent="0.2"/>
    <row r="16222" ht="12.75" x14ac:dyDescent="0.2"/>
    <row r="16223" ht="12.75" x14ac:dyDescent="0.2"/>
    <row r="16224" ht="12.75" x14ac:dyDescent="0.2"/>
    <row r="16225" ht="12.75" x14ac:dyDescent="0.2"/>
    <row r="16226" ht="12.75" x14ac:dyDescent="0.2"/>
    <row r="16227" ht="12.75" x14ac:dyDescent="0.2"/>
    <row r="16228" ht="12.75" x14ac:dyDescent="0.2"/>
    <row r="16229" ht="12.75" x14ac:dyDescent="0.2"/>
    <row r="16230" ht="12.75" x14ac:dyDescent="0.2"/>
    <row r="16231" ht="12.75" x14ac:dyDescent="0.2"/>
    <row r="16232" ht="12.75" x14ac:dyDescent="0.2"/>
    <row r="16233" ht="12.75" x14ac:dyDescent="0.2"/>
    <row r="16234" ht="12.75" x14ac:dyDescent="0.2"/>
    <row r="16235" ht="12.75" x14ac:dyDescent="0.2"/>
    <row r="16236" ht="12.75" x14ac:dyDescent="0.2"/>
    <row r="16237" ht="12.75" x14ac:dyDescent="0.2"/>
    <row r="16238" ht="12.75" x14ac:dyDescent="0.2"/>
    <row r="16239" ht="12.75" x14ac:dyDescent="0.2"/>
    <row r="16240" ht="12.75" x14ac:dyDescent="0.2"/>
    <row r="16241" ht="12.75" x14ac:dyDescent="0.2"/>
    <row r="16242" ht="12.75" x14ac:dyDescent="0.2"/>
    <row r="16243" ht="12.75" x14ac:dyDescent="0.2"/>
    <row r="16244" ht="12.75" x14ac:dyDescent="0.2"/>
    <row r="16245" ht="12.75" x14ac:dyDescent="0.2"/>
    <row r="16246" ht="12.75" x14ac:dyDescent="0.2"/>
    <row r="16247" ht="12.75" x14ac:dyDescent="0.2"/>
    <row r="16248" ht="12.75" x14ac:dyDescent="0.2"/>
    <row r="16249" ht="12.75" x14ac:dyDescent="0.2"/>
    <row r="16250" ht="12.75" x14ac:dyDescent="0.2"/>
    <row r="16251" ht="12.75" x14ac:dyDescent="0.2"/>
    <row r="16252" ht="12.75" x14ac:dyDescent="0.2"/>
    <row r="16253" ht="12.75" x14ac:dyDescent="0.2"/>
    <row r="16254" ht="12.75" x14ac:dyDescent="0.2"/>
    <row r="16255" ht="12.75" x14ac:dyDescent="0.2"/>
    <row r="16256" ht="12.75" x14ac:dyDescent="0.2"/>
    <row r="16257" ht="12.75" x14ac:dyDescent="0.2"/>
    <row r="16258" ht="12.75" x14ac:dyDescent="0.2"/>
    <row r="16259" ht="12.75" x14ac:dyDescent="0.2"/>
    <row r="16260" ht="12.75" x14ac:dyDescent="0.2"/>
    <row r="16261" ht="12.75" x14ac:dyDescent="0.2"/>
    <row r="16262" ht="12.75" x14ac:dyDescent="0.2"/>
    <row r="16263" ht="12.75" x14ac:dyDescent="0.2"/>
    <row r="16264" ht="12.75" x14ac:dyDescent="0.2"/>
    <row r="16265" ht="12.75" x14ac:dyDescent="0.2"/>
    <row r="16266" ht="12.75" x14ac:dyDescent="0.2"/>
    <row r="16267" ht="12.75" x14ac:dyDescent="0.2"/>
    <row r="16268" ht="12.75" x14ac:dyDescent="0.2"/>
    <row r="16269" ht="12.75" x14ac:dyDescent="0.2"/>
    <row r="16270" ht="12.75" x14ac:dyDescent="0.2"/>
    <row r="16271" ht="12.75" x14ac:dyDescent="0.2"/>
    <row r="16272" ht="12.75" x14ac:dyDescent="0.2"/>
    <row r="16273" ht="12.75" x14ac:dyDescent="0.2"/>
    <row r="16274" ht="12.75" x14ac:dyDescent="0.2"/>
    <row r="16275" ht="12.75" x14ac:dyDescent="0.2"/>
    <row r="16276" ht="12.75" x14ac:dyDescent="0.2"/>
    <row r="16277" ht="12.75" x14ac:dyDescent="0.2"/>
    <row r="16278" ht="12.75" x14ac:dyDescent="0.2"/>
    <row r="16279" ht="12.75" x14ac:dyDescent="0.2"/>
    <row r="16280" ht="12.75" x14ac:dyDescent="0.2"/>
    <row r="16281" ht="12.75" x14ac:dyDescent="0.2"/>
    <row r="16282" ht="12.75" x14ac:dyDescent="0.2"/>
    <row r="16283" ht="12.75" x14ac:dyDescent="0.2"/>
    <row r="16284" ht="12.75" x14ac:dyDescent="0.2"/>
    <row r="16285" ht="12.75" x14ac:dyDescent="0.2"/>
    <row r="16286" ht="12.75" x14ac:dyDescent="0.2"/>
    <row r="16287" ht="12.75" x14ac:dyDescent="0.2"/>
    <row r="16288" ht="12.75" x14ac:dyDescent="0.2"/>
    <row r="16289" ht="12.75" x14ac:dyDescent="0.2"/>
    <row r="16290" ht="12.75" x14ac:dyDescent="0.2"/>
    <row r="16291" ht="12.75" x14ac:dyDescent="0.2"/>
    <row r="16292" ht="12.75" x14ac:dyDescent="0.2"/>
    <row r="16293" ht="12.75" x14ac:dyDescent="0.2"/>
    <row r="16294" ht="12.75" x14ac:dyDescent="0.2"/>
    <row r="16295" ht="12.75" x14ac:dyDescent="0.2"/>
    <row r="16296" ht="12.75" x14ac:dyDescent="0.2"/>
    <row r="16297" ht="12.75" x14ac:dyDescent="0.2"/>
    <row r="16298" ht="12.75" x14ac:dyDescent="0.2"/>
    <row r="16299" ht="12.75" x14ac:dyDescent="0.2"/>
    <row r="16300" ht="12.75" x14ac:dyDescent="0.2"/>
    <row r="16301" ht="12.75" x14ac:dyDescent="0.2"/>
    <row r="16302" ht="12.75" x14ac:dyDescent="0.2"/>
    <row r="16303" ht="12.75" x14ac:dyDescent="0.2"/>
    <row r="16304" ht="12.75" x14ac:dyDescent="0.2"/>
    <row r="16305" ht="12.75" x14ac:dyDescent="0.2"/>
    <row r="16306" ht="12.75" x14ac:dyDescent="0.2"/>
    <row r="16307" ht="12.75" x14ac:dyDescent="0.2"/>
    <row r="16308" ht="12.75" x14ac:dyDescent="0.2"/>
    <row r="16309" ht="12.75" x14ac:dyDescent="0.2"/>
    <row r="16310" ht="12.75" x14ac:dyDescent="0.2"/>
    <row r="16311" ht="12.75" x14ac:dyDescent="0.2"/>
    <row r="16312" ht="12.75" x14ac:dyDescent="0.2"/>
    <row r="16313" ht="12.75" x14ac:dyDescent="0.2"/>
    <row r="16314" ht="12.75" x14ac:dyDescent="0.2"/>
    <row r="16315" ht="12.75" x14ac:dyDescent="0.2"/>
    <row r="16316" ht="12.75" x14ac:dyDescent="0.2"/>
    <row r="16317" ht="12.75" x14ac:dyDescent="0.2"/>
    <row r="16318" ht="12.75" x14ac:dyDescent="0.2"/>
    <row r="16319" ht="12.75" x14ac:dyDescent="0.2"/>
    <row r="16320" ht="12.75" x14ac:dyDescent="0.2"/>
    <row r="16321" ht="12.75" x14ac:dyDescent="0.2"/>
    <row r="16322" ht="12.75" x14ac:dyDescent="0.2"/>
    <row r="16323" ht="12.75" x14ac:dyDescent="0.2"/>
    <row r="16324" ht="12.75" x14ac:dyDescent="0.2"/>
    <row r="16325" ht="12.75" x14ac:dyDescent="0.2"/>
    <row r="16326" ht="12.75" x14ac:dyDescent="0.2"/>
    <row r="16327" ht="12.75" x14ac:dyDescent="0.2"/>
    <row r="16328" ht="12.75" x14ac:dyDescent="0.2"/>
    <row r="16329" ht="12.75" x14ac:dyDescent="0.2"/>
    <row r="16330" ht="12.75" x14ac:dyDescent="0.2"/>
    <row r="16331" ht="12.75" x14ac:dyDescent="0.2"/>
    <row r="16332" ht="12.75" x14ac:dyDescent="0.2"/>
    <row r="16333" ht="12.75" x14ac:dyDescent="0.2"/>
    <row r="16334" ht="12.75" x14ac:dyDescent="0.2"/>
    <row r="16335" ht="12.75" x14ac:dyDescent="0.2"/>
    <row r="16336" ht="12.75" x14ac:dyDescent="0.2"/>
    <row r="16337" ht="12.75" x14ac:dyDescent="0.2"/>
    <row r="16338" ht="12.75" x14ac:dyDescent="0.2"/>
    <row r="16339" ht="12.75" x14ac:dyDescent="0.2"/>
    <row r="16340" ht="12.75" x14ac:dyDescent="0.2"/>
    <row r="16341" ht="12.75" x14ac:dyDescent="0.2"/>
    <row r="16342" ht="12.75" x14ac:dyDescent="0.2"/>
    <row r="16343" ht="12.75" x14ac:dyDescent="0.2"/>
    <row r="16344" ht="12.75" x14ac:dyDescent="0.2"/>
    <row r="16345" ht="12.75" x14ac:dyDescent="0.2"/>
    <row r="16346" ht="12.75" x14ac:dyDescent="0.2"/>
    <row r="16347" ht="12.75" x14ac:dyDescent="0.2"/>
    <row r="16348" ht="12.75" x14ac:dyDescent="0.2"/>
    <row r="16349" ht="12.75" x14ac:dyDescent="0.2"/>
    <row r="16350" ht="12.75" x14ac:dyDescent="0.2"/>
    <row r="16351" ht="12.75" x14ac:dyDescent="0.2"/>
    <row r="16352" ht="12.75" x14ac:dyDescent="0.2"/>
    <row r="16353" ht="12.75" x14ac:dyDescent="0.2"/>
    <row r="16354" ht="12.75" x14ac:dyDescent="0.2"/>
    <row r="16355" ht="12.75" x14ac:dyDescent="0.2"/>
    <row r="16356" ht="12.75" x14ac:dyDescent="0.2"/>
    <row r="16357" ht="12.75" x14ac:dyDescent="0.2"/>
    <row r="16358" ht="12.75" x14ac:dyDescent="0.2"/>
    <row r="16359" ht="12.75" x14ac:dyDescent="0.2"/>
    <row r="16360" ht="12.75" x14ac:dyDescent="0.2"/>
    <row r="16361" ht="12.75" x14ac:dyDescent="0.2"/>
    <row r="16362" ht="12.75" x14ac:dyDescent="0.2"/>
    <row r="16363" ht="12.75" x14ac:dyDescent="0.2"/>
    <row r="16364" ht="12.75" x14ac:dyDescent="0.2"/>
    <row r="16365" ht="12.75" x14ac:dyDescent="0.2"/>
    <row r="16366" ht="12.75" x14ac:dyDescent="0.2"/>
    <row r="16367" ht="12.75" x14ac:dyDescent="0.2"/>
    <row r="16368" ht="12.75" x14ac:dyDescent="0.2"/>
    <row r="16369" ht="12.75" x14ac:dyDescent="0.2"/>
    <row r="16370" ht="12.75" x14ac:dyDescent="0.2"/>
    <row r="16371" ht="12.75" x14ac:dyDescent="0.2"/>
    <row r="16372" ht="12.75" x14ac:dyDescent="0.2"/>
    <row r="16373" ht="12.75" x14ac:dyDescent="0.2"/>
    <row r="16374" ht="12.75" x14ac:dyDescent="0.2"/>
    <row r="16375" ht="12.75" x14ac:dyDescent="0.2"/>
    <row r="16376" ht="12.75" x14ac:dyDescent="0.2"/>
    <row r="16377" ht="12.75" x14ac:dyDescent="0.2"/>
    <row r="16378" ht="12.75" x14ac:dyDescent="0.2"/>
    <row r="16379" ht="12.75" x14ac:dyDescent="0.2"/>
    <row r="16380" ht="12.75" x14ac:dyDescent="0.2"/>
    <row r="16381" ht="12.75" x14ac:dyDescent="0.2"/>
    <row r="16382" ht="12.75" x14ac:dyDescent="0.2"/>
    <row r="16383" ht="12.75" x14ac:dyDescent="0.2"/>
    <row r="16384" ht="12.75" x14ac:dyDescent="0.2"/>
    <row r="16385" ht="12.75" x14ac:dyDescent="0.2"/>
    <row r="16386" ht="12.75" x14ac:dyDescent="0.2"/>
    <row r="16387" ht="12.75" x14ac:dyDescent="0.2"/>
    <row r="16388" ht="12.75" x14ac:dyDescent="0.2"/>
    <row r="16389" ht="12.75" x14ac:dyDescent="0.2"/>
    <row r="16390" ht="12.75" x14ac:dyDescent="0.2"/>
    <row r="16391" ht="12.75" x14ac:dyDescent="0.2"/>
    <row r="16392" ht="12.75" x14ac:dyDescent="0.2"/>
    <row r="16393" ht="12.75" x14ac:dyDescent="0.2"/>
    <row r="16394" ht="12.75" x14ac:dyDescent="0.2"/>
    <row r="16395" ht="12.75" x14ac:dyDescent="0.2"/>
    <row r="16396" ht="12.75" x14ac:dyDescent="0.2"/>
    <row r="16397" ht="12.75" x14ac:dyDescent="0.2"/>
    <row r="16398" ht="12.75" x14ac:dyDescent="0.2"/>
    <row r="16399" ht="12.75" x14ac:dyDescent="0.2"/>
    <row r="16400" ht="12.75" x14ac:dyDescent="0.2"/>
    <row r="16401" ht="12.75" x14ac:dyDescent="0.2"/>
    <row r="16402" ht="12.75" x14ac:dyDescent="0.2"/>
    <row r="16403" ht="12.75" x14ac:dyDescent="0.2"/>
    <row r="16404" ht="12.75" x14ac:dyDescent="0.2"/>
    <row r="16405" ht="12.75" x14ac:dyDescent="0.2"/>
    <row r="16406" ht="12.75" x14ac:dyDescent="0.2"/>
    <row r="16407" ht="12.75" x14ac:dyDescent="0.2"/>
    <row r="16408" ht="12.75" x14ac:dyDescent="0.2"/>
    <row r="16409" ht="12.75" x14ac:dyDescent="0.2"/>
    <row r="16410" ht="12.75" x14ac:dyDescent="0.2"/>
    <row r="16411" ht="12.75" x14ac:dyDescent="0.2"/>
    <row r="16412" ht="12.75" x14ac:dyDescent="0.2"/>
    <row r="16413" ht="12.75" x14ac:dyDescent="0.2"/>
    <row r="16414" ht="12.75" x14ac:dyDescent="0.2"/>
    <row r="16415" ht="12.75" x14ac:dyDescent="0.2"/>
    <row r="16416" ht="12.75" x14ac:dyDescent="0.2"/>
    <row r="16417" ht="12.75" x14ac:dyDescent="0.2"/>
    <row r="16418" ht="12.75" x14ac:dyDescent="0.2"/>
    <row r="16419" ht="12.75" x14ac:dyDescent="0.2"/>
    <row r="16420" ht="12.75" x14ac:dyDescent="0.2"/>
    <row r="16421" ht="12.75" x14ac:dyDescent="0.2"/>
    <row r="16422" ht="12.75" x14ac:dyDescent="0.2"/>
    <row r="16423" ht="12.75" x14ac:dyDescent="0.2"/>
    <row r="16424" ht="12.75" x14ac:dyDescent="0.2"/>
    <row r="16425" ht="12.75" x14ac:dyDescent="0.2"/>
    <row r="16426" ht="12.75" x14ac:dyDescent="0.2"/>
    <row r="16427" ht="12.75" x14ac:dyDescent="0.2"/>
    <row r="16428" ht="12.75" x14ac:dyDescent="0.2"/>
    <row r="16429" ht="12.75" x14ac:dyDescent="0.2"/>
    <row r="16430" ht="12.75" x14ac:dyDescent="0.2"/>
    <row r="16431" ht="12.75" x14ac:dyDescent="0.2"/>
    <row r="16432" ht="12.75" x14ac:dyDescent="0.2"/>
    <row r="16433" ht="12.75" x14ac:dyDescent="0.2"/>
    <row r="16434" ht="12.75" x14ac:dyDescent="0.2"/>
    <row r="16435" ht="12.75" x14ac:dyDescent="0.2"/>
    <row r="16436" ht="12.75" x14ac:dyDescent="0.2"/>
    <row r="16437" ht="12.75" x14ac:dyDescent="0.2"/>
    <row r="16438" ht="12.75" x14ac:dyDescent="0.2"/>
    <row r="16439" ht="12.75" x14ac:dyDescent="0.2"/>
    <row r="16440" ht="12.75" x14ac:dyDescent="0.2"/>
    <row r="16441" ht="12.75" x14ac:dyDescent="0.2"/>
    <row r="16442" ht="12.75" x14ac:dyDescent="0.2"/>
    <row r="16443" ht="12.75" x14ac:dyDescent="0.2"/>
    <row r="16444" ht="12.75" x14ac:dyDescent="0.2"/>
    <row r="16445" ht="12.75" x14ac:dyDescent="0.2"/>
    <row r="16446" ht="12.75" x14ac:dyDescent="0.2"/>
    <row r="16447" ht="12.75" x14ac:dyDescent="0.2"/>
    <row r="16448" ht="12.75" x14ac:dyDescent="0.2"/>
    <row r="16449" ht="12.75" x14ac:dyDescent="0.2"/>
    <row r="16450" ht="12.75" x14ac:dyDescent="0.2"/>
    <row r="16451" ht="12.75" x14ac:dyDescent="0.2"/>
    <row r="16452" ht="12.75" x14ac:dyDescent="0.2"/>
    <row r="16453" ht="12.75" x14ac:dyDescent="0.2"/>
    <row r="16454" ht="12.75" x14ac:dyDescent="0.2"/>
    <row r="16455" ht="12.75" x14ac:dyDescent="0.2"/>
    <row r="16456" ht="12.75" x14ac:dyDescent="0.2"/>
    <row r="16457" ht="12.75" x14ac:dyDescent="0.2"/>
    <row r="16458" ht="12.75" x14ac:dyDescent="0.2"/>
    <row r="16459" ht="12.75" x14ac:dyDescent="0.2"/>
    <row r="16460" ht="12.75" x14ac:dyDescent="0.2"/>
    <row r="16461" ht="12.75" x14ac:dyDescent="0.2"/>
    <row r="16462" ht="12.75" x14ac:dyDescent="0.2"/>
    <row r="16463" ht="12.75" x14ac:dyDescent="0.2"/>
    <row r="16464" ht="12.75" x14ac:dyDescent="0.2"/>
    <row r="16465" ht="12.75" x14ac:dyDescent="0.2"/>
    <row r="16466" ht="12.75" x14ac:dyDescent="0.2"/>
    <row r="16467" ht="12.75" x14ac:dyDescent="0.2"/>
    <row r="16468" ht="12.75" x14ac:dyDescent="0.2"/>
    <row r="16469" ht="12.75" x14ac:dyDescent="0.2"/>
    <row r="16470" ht="12.75" x14ac:dyDescent="0.2"/>
    <row r="16471" ht="12.75" x14ac:dyDescent="0.2"/>
    <row r="16472" ht="12.75" x14ac:dyDescent="0.2"/>
    <row r="16473" ht="12.75" x14ac:dyDescent="0.2"/>
    <row r="16474" ht="12.75" x14ac:dyDescent="0.2"/>
    <row r="16475" ht="12.75" x14ac:dyDescent="0.2"/>
    <row r="16476" ht="12.75" x14ac:dyDescent="0.2"/>
    <row r="16477" ht="12.75" x14ac:dyDescent="0.2"/>
    <row r="16478" ht="12.75" x14ac:dyDescent="0.2"/>
    <row r="16479" ht="12.75" x14ac:dyDescent="0.2"/>
    <row r="16480" ht="12.75" x14ac:dyDescent="0.2"/>
    <row r="16481" ht="12.75" x14ac:dyDescent="0.2"/>
    <row r="16482" ht="12.75" x14ac:dyDescent="0.2"/>
    <row r="16483" ht="12.75" x14ac:dyDescent="0.2"/>
    <row r="16484" ht="12.75" x14ac:dyDescent="0.2"/>
    <row r="16485" ht="12.75" x14ac:dyDescent="0.2"/>
    <row r="16486" ht="12.75" x14ac:dyDescent="0.2"/>
    <row r="16487" ht="12.75" x14ac:dyDescent="0.2"/>
    <row r="16488" ht="12.75" x14ac:dyDescent="0.2"/>
    <row r="16489" ht="12.75" x14ac:dyDescent="0.2"/>
    <row r="16490" ht="12.75" x14ac:dyDescent="0.2"/>
    <row r="16491" ht="12.75" x14ac:dyDescent="0.2"/>
    <row r="16492" ht="12.75" x14ac:dyDescent="0.2"/>
    <row r="16493" ht="12.75" x14ac:dyDescent="0.2"/>
    <row r="16494" ht="12.75" x14ac:dyDescent="0.2"/>
    <row r="16495" ht="12.75" x14ac:dyDescent="0.2"/>
    <row r="16496" ht="12.75" x14ac:dyDescent="0.2"/>
    <row r="16497" ht="12.75" x14ac:dyDescent="0.2"/>
    <row r="16498" ht="12.75" x14ac:dyDescent="0.2"/>
    <row r="16499" ht="12.75" x14ac:dyDescent="0.2"/>
    <row r="16500" ht="12.75" x14ac:dyDescent="0.2"/>
    <row r="16501" ht="12.75" x14ac:dyDescent="0.2"/>
    <row r="16502" ht="12.75" x14ac:dyDescent="0.2"/>
    <row r="16503" ht="12.75" x14ac:dyDescent="0.2"/>
    <row r="16504" ht="12.75" x14ac:dyDescent="0.2"/>
    <row r="16505" ht="12.75" x14ac:dyDescent="0.2"/>
    <row r="16506" ht="12.75" x14ac:dyDescent="0.2"/>
    <row r="16507" ht="12.75" x14ac:dyDescent="0.2"/>
    <row r="16508" ht="12.75" x14ac:dyDescent="0.2"/>
    <row r="16509" ht="12.75" x14ac:dyDescent="0.2"/>
    <row r="16510" ht="12.75" x14ac:dyDescent="0.2"/>
    <row r="16511" ht="12.75" x14ac:dyDescent="0.2"/>
    <row r="16512" ht="12.75" x14ac:dyDescent="0.2"/>
    <row r="16513" ht="12.75" x14ac:dyDescent="0.2"/>
    <row r="16514" ht="12.75" x14ac:dyDescent="0.2"/>
    <row r="16515" ht="12.75" x14ac:dyDescent="0.2"/>
    <row r="16516" ht="12.75" x14ac:dyDescent="0.2"/>
    <row r="16517" ht="12.75" x14ac:dyDescent="0.2"/>
    <row r="16518" ht="12.75" x14ac:dyDescent="0.2"/>
    <row r="16519" ht="12.75" x14ac:dyDescent="0.2"/>
    <row r="16520" ht="12.75" x14ac:dyDescent="0.2"/>
    <row r="16521" ht="12.75" x14ac:dyDescent="0.2"/>
    <row r="16522" ht="12.75" x14ac:dyDescent="0.2"/>
    <row r="16523" ht="12.75" x14ac:dyDescent="0.2"/>
    <row r="16524" ht="12.75" x14ac:dyDescent="0.2"/>
    <row r="16525" ht="12.75" x14ac:dyDescent="0.2"/>
    <row r="16526" ht="12.75" x14ac:dyDescent="0.2"/>
    <row r="16527" ht="12.75" x14ac:dyDescent="0.2"/>
    <row r="16528" ht="12.75" x14ac:dyDescent="0.2"/>
    <row r="16529" ht="12.75" x14ac:dyDescent="0.2"/>
    <row r="16530" ht="12.75" x14ac:dyDescent="0.2"/>
    <row r="16531" ht="12.75" x14ac:dyDescent="0.2"/>
    <row r="16532" ht="12.75" x14ac:dyDescent="0.2"/>
    <row r="16533" ht="12.75" x14ac:dyDescent="0.2"/>
    <row r="16534" ht="12.75" x14ac:dyDescent="0.2"/>
    <row r="16535" ht="12.75" x14ac:dyDescent="0.2"/>
    <row r="16536" ht="12.75" x14ac:dyDescent="0.2"/>
    <row r="16537" ht="12.75" x14ac:dyDescent="0.2"/>
    <row r="16538" ht="12.75" x14ac:dyDescent="0.2"/>
    <row r="16539" ht="12.75" x14ac:dyDescent="0.2"/>
    <row r="16540" ht="12.75" x14ac:dyDescent="0.2"/>
    <row r="16541" ht="12.75" x14ac:dyDescent="0.2"/>
    <row r="16542" ht="12.75" x14ac:dyDescent="0.2"/>
    <row r="16543" ht="12.75" x14ac:dyDescent="0.2"/>
    <row r="16544" ht="12.75" x14ac:dyDescent="0.2"/>
    <row r="16545" ht="12.75" x14ac:dyDescent="0.2"/>
    <row r="16546" ht="12.75" x14ac:dyDescent="0.2"/>
    <row r="16547" ht="12.75" x14ac:dyDescent="0.2"/>
    <row r="16548" ht="12.75" x14ac:dyDescent="0.2"/>
    <row r="16549" ht="12.75" x14ac:dyDescent="0.2"/>
    <row r="16550" ht="12.75" x14ac:dyDescent="0.2"/>
    <row r="16551" ht="12.75" x14ac:dyDescent="0.2"/>
    <row r="16552" ht="12.75" x14ac:dyDescent="0.2"/>
    <row r="16553" ht="12.75" x14ac:dyDescent="0.2"/>
    <row r="16554" ht="12.75" x14ac:dyDescent="0.2"/>
    <row r="16555" ht="12.75" x14ac:dyDescent="0.2"/>
    <row r="16556" ht="12.75" x14ac:dyDescent="0.2"/>
    <row r="16557" ht="12.75" x14ac:dyDescent="0.2"/>
    <row r="16558" ht="12.75" x14ac:dyDescent="0.2"/>
    <row r="16559" ht="12.75" x14ac:dyDescent="0.2"/>
    <row r="16560" ht="12.75" x14ac:dyDescent="0.2"/>
    <row r="16561" ht="12.75" x14ac:dyDescent="0.2"/>
    <row r="16562" ht="12.75" x14ac:dyDescent="0.2"/>
    <row r="16563" ht="12.75" x14ac:dyDescent="0.2"/>
    <row r="16564" ht="12.75" x14ac:dyDescent="0.2"/>
    <row r="16565" ht="12.75" x14ac:dyDescent="0.2"/>
    <row r="16566" ht="12.75" x14ac:dyDescent="0.2"/>
    <row r="16567" ht="12.75" x14ac:dyDescent="0.2"/>
    <row r="16568" ht="12.75" x14ac:dyDescent="0.2"/>
    <row r="16569" ht="12.75" x14ac:dyDescent="0.2"/>
    <row r="16570" ht="12.75" x14ac:dyDescent="0.2"/>
    <row r="16571" ht="12.75" x14ac:dyDescent="0.2"/>
    <row r="16572" ht="12.75" x14ac:dyDescent="0.2"/>
    <row r="16573" ht="12.75" x14ac:dyDescent="0.2"/>
    <row r="16574" ht="12.75" x14ac:dyDescent="0.2"/>
    <row r="16575" ht="12.75" x14ac:dyDescent="0.2"/>
    <row r="16576" ht="12.75" x14ac:dyDescent="0.2"/>
    <row r="16577" ht="12.75" x14ac:dyDescent="0.2"/>
    <row r="16578" ht="12.75" x14ac:dyDescent="0.2"/>
    <row r="16579" ht="12.75" x14ac:dyDescent="0.2"/>
    <row r="16580" ht="12.75" x14ac:dyDescent="0.2"/>
    <row r="16581" ht="12.75" x14ac:dyDescent="0.2"/>
    <row r="16582" ht="12.75" x14ac:dyDescent="0.2"/>
    <row r="16583" ht="12.75" x14ac:dyDescent="0.2"/>
    <row r="16584" ht="12.75" x14ac:dyDescent="0.2"/>
    <row r="16585" ht="12.75" x14ac:dyDescent="0.2"/>
    <row r="16586" ht="12.75" x14ac:dyDescent="0.2"/>
    <row r="16587" ht="12.75" x14ac:dyDescent="0.2"/>
    <row r="16588" ht="12.75" x14ac:dyDescent="0.2"/>
    <row r="16589" ht="12.75" x14ac:dyDescent="0.2"/>
    <row r="16590" ht="12.75" x14ac:dyDescent="0.2"/>
    <row r="16591" ht="12.75" x14ac:dyDescent="0.2"/>
    <row r="16592" ht="12.75" x14ac:dyDescent="0.2"/>
    <row r="16593" ht="12.75" x14ac:dyDescent="0.2"/>
    <row r="16594" ht="12.75" x14ac:dyDescent="0.2"/>
    <row r="16595" ht="12.75" x14ac:dyDescent="0.2"/>
    <row r="16596" ht="12.75" x14ac:dyDescent="0.2"/>
    <row r="16597" ht="12.75" x14ac:dyDescent="0.2"/>
    <row r="16598" ht="12.75" x14ac:dyDescent="0.2"/>
    <row r="16599" ht="12.75" x14ac:dyDescent="0.2"/>
    <row r="16600" ht="12.75" x14ac:dyDescent="0.2"/>
    <row r="16601" ht="12.75" x14ac:dyDescent="0.2"/>
    <row r="16602" ht="12.75" x14ac:dyDescent="0.2"/>
    <row r="16603" ht="12.75" x14ac:dyDescent="0.2"/>
    <row r="16604" ht="12.75" x14ac:dyDescent="0.2"/>
    <row r="16605" ht="12.75" x14ac:dyDescent="0.2"/>
    <row r="16606" ht="12.75" x14ac:dyDescent="0.2"/>
    <row r="16607" ht="12.75" x14ac:dyDescent="0.2"/>
    <row r="16608" ht="12.75" x14ac:dyDescent="0.2"/>
    <row r="16609" ht="12.75" x14ac:dyDescent="0.2"/>
    <row r="16610" ht="12.75" x14ac:dyDescent="0.2"/>
    <row r="16611" ht="12.75" x14ac:dyDescent="0.2"/>
    <row r="16612" ht="12.75" x14ac:dyDescent="0.2"/>
    <row r="16613" ht="12.75" x14ac:dyDescent="0.2"/>
    <row r="16614" ht="12.75" x14ac:dyDescent="0.2"/>
    <row r="16615" ht="12.75" x14ac:dyDescent="0.2"/>
    <row r="16616" ht="12.75" x14ac:dyDescent="0.2"/>
    <row r="16617" ht="12.75" x14ac:dyDescent="0.2"/>
    <row r="16618" ht="12.75" x14ac:dyDescent="0.2"/>
    <row r="16619" ht="12.75" x14ac:dyDescent="0.2"/>
    <row r="16620" ht="12.75" x14ac:dyDescent="0.2"/>
    <row r="16621" ht="12.75" x14ac:dyDescent="0.2"/>
    <row r="16622" ht="12.75" x14ac:dyDescent="0.2"/>
    <row r="16623" ht="12.75" x14ac:dyDescent="0.2"/>
    <row r="16624" ht="12.75" x14ac:dyDescent="0.2"/>
    <row r="16625" ht="12.75" x14ac:dyDescent="0.2"/>
    <row r="16626" ht="12.75" x14ac:dyDescent="0.2"/>
    <row r="16627" ht="12.75" x14ac:dyDescent="0.2"/>
    <row r="16628" ht="12.75" x14ac:dyDescent="0.2"/>
    <row r="16629" ht="12.75" x14ac:dyDescent="0.2"/>
    <row r="16630" ht="12.75" x14ac:dyDescent="0.2"/>
    <row r="16631" ht="12.75" x14ac:dyDescent="0.2"/>
    <row r="16632" ht="12.75" x14ac:dyDescent="0.2"/>
    <row r="16633" ht="12.75" x14ac:dyDescent="0.2"/>
    <row r="16634" ht="12.75" x14ac:dyDescent="0.2"/>
    <row r="16635" ht="12.75" x14ac:dyDescent="0.2"/>
    <row r="16636" ht="12.75" x14ac:dyDescent="0.2"/>
    <row r="16637" ht="12.75" x14ac:dyDescent="0.2"/>
    <row r="16638" ht="12.75" x14ac:dyDescent="0.2"/>
    <row r="16639" ht="12.75" x14ac:dyDescent="0.2"/>
    <row r="16640" ht="12.75" x14ac:dyDescent="0.2"/>
    <row r="16641" ht="12.75" x14ac:dyDescent="0.2"/>
    <row r="16642" ht="12.75" x14ac:dyDescent="0.2"/>
    <row r="16643" ht="12.75" x14ac:dyDescent="0.2"/>
    <row r="16644" ht="12.75" x14ac:dyDescent="0.2"/>
    <row r="16645" ht="12.75" x14ac:dyDescent="0.2"/>
    <row r="16646" ht="12.75" x14ac:dyDescent="0.2"/>
    <row r="16647" ht="12.75" x14ac:dyDescent="0.2"/>
    <row r="16648" ht="12.75" x14ac:dyDescent="0.2"/>
    <row r="16649" ht="12.75" x14ac:dyDescent="0.2"/>
    <row r="16650" ht="12.75" x14ac:dyDescent="0.2"/>
    <row r="16651" ht="12.75" x14ac:dyDescent="0.2"/>
    <row r="16652" ht="12.75" x14ac:dyDescent="0.2"/>
    <row r="16653" ht="12.75" x14ac:dyDescent="0.2"/>
    <row r="16654" ht="12.75" x14ac:dyDescent="0.2"/>
    <row r="16655" ht="12.75" x14ac:dyDescent="0.2"/>
    <row r="16656" ht="12.75" x14ac:dyDescent="0.2"/>
    <row r="16657" ht="12.75" x14ac:dyDescent="0.2"/>
    <row r="16658" ht="12.75" x14ac:dyDescent="0.2"/>
    <row r="16659" ht="12.75" x14ac:dyDescent="0.2"/>
    <row r="16660" ht="12.75" x14ac:dyDescent="0.2"/>
    <row r="16661" ht="12.75" x14ac:dyDescent="0.2"/>
    <row r="16662" ht="12.75" x14ac:dyDescent="0.2"/>
    <row r="16663" ht="12.75" x14ac:dyDescent="0.2"/>
    <row r="16664" ht="12.75" x14ac:dyDescent="0.2"/>
    <row r="16665" ht="12.75" x14ac:dyDescent="0.2"/>
    <row r="16666" ht="12.75" x14ac:dyDescent="0.2"/>
    <row r="16667" ht="12.75" x14ac:dyDescent="0.2"/>
    <row r="16668" ht="12.75" x14ac:dyDescent="0.2"/>
    <row r="16669" ht="12.75" x14ac:dyDescent="0.2"/>
    <row r="16670" ht="12.75" x14ac:dyDescent="0.2"/>
    <row r="16671" ht="12.75" x14ac:dyDescent="0.2"/>
    <row r="16672" ht="12.75" x14ac:dyDescent="0.2"/>
    <row r="16673" ht="12.75" x14ac:dyDescent="0.2"/>
    <row r="16674" ht="12.75" x14ac:dyDescent="0.2"/>
    <row r="16675" ht="12.75" x14ac:dyDescent="0.2"/>
    <row r="16676" ht="12.75" x14ac:dyDescent="0.2"/>
    <row r="16677" ht="12.75" x14ac:dyDescent="0.2"/>
    <row r="16678" ht="12.75" x14ac:dyDescent="0.2"/>
    <row r="16679" ht="12.75" x14ac:dyDescent="0.2"/>
    <row r="16680" ht="12.75" x14ac:dyDescent="0.2"/>
    <row r="16681" ht="12.75" x14ac:dyDescent="0.2"/>
    <row r="16682" ht="12.75" x14ac:dyDescent="0.2"/>
    <row r="16683" ht="12.75" x14ac:dyDescent="0.2"/>
    <row r="16684" ht="12.75" x14ac:dyDescent="0.2"/>
    <row r="16685" ht="12.75" x14ac:dyDescent="0.2"/>
    <row r="16686" ht="12.75" x14ac:dyDescent="0.2"/>
    <row r="16687" ht="12.75" x14ac:dyDescent="0.2"/>
    <row r="16688" ht="12.75" x14ac:dyDescent="0.2"/>
    <row r="16689" ht="12.75" x14ac:dyDescent="0.2"/>
    <row r="16690" ht="12.75" x14ac:dyDescent="0.2"/>
    <row r="16691" ht="12.75" x14ac:dyDescent="0.2"/>
    <row r="16692" ht="12.75" x14ac:dyDescent="0.2"/>
    <row r="16693" ht="12.75" x14ac:dyDescent="0.2"/>
    <row r="16694" ht="12.75" x14ac:dyDescent="0.2"/>
    <row r="16695" ht="12.75" x14ac:dyDescent="0.2"/>
    <row r="16696" ht="12.75" x14ac:dyDescent="0.2"/>
    <row r="16697" ht="12.75" x14ac:dyDescent="0.2"/>
    <row r="16698" ht="12.75" x14ac:dyDescent="0.2"/>
    <row r="16699" ht="12.75" x14ac:dyDescent="0.2"/>
    <row r="16700" ht="12.75" x14ac:dyDescent="0.2"/>
    <row r="16701" ht="12.75" x14ac:dyDescent="0.2"/>
    <row r="16702" ht="12.75" x14ac:dyDescent="0.2"/>
    <row r="16703" ht="12.75" x14ac:dyDescent="0.2"/>
    <row r="16704" ht="12.75" x14ac:dyDescent="0.2"/>
    <row r="16705" ht="12.75" x14ac:dyDescent="0.2"/>
    <row r="16706" ht="12.75" x14ac:dyDescent="0.2"/>
    <row r="16707" ht="12.75" x14ac:dyDescent="0.2"/>
    <row r="16708" ht="12.75" x14ac:dyDescent="0.2"/>
    <row r="16709" ht="12.75" x14ac:dyDescent="0.2"/>
    <row r="16710" ht="12.75" x14ac:dyDescent="0.2"/>
    <row r="16711" ht="12.75" x14ac:dyDescent="0.2"/>
    <row r="16712" ht="12.75" x14ac:dyDescent="0.2"/>
    <row r="16713" ht="12.75" x14ac:dyDescent="0.2"/>
    <row r="16714" ht="12.75" x14ac:dyDescent="0.2"/>
    <row r="16715" ht="12.75" x14ac:dyDescent="0.2"/>
    <row r="16716" ht="12.75" x14ac:dyDescent="0.2"/>
    <row r="16717" ht="12.75" x14ac:dyDescent="0.2"/>
    <row r="16718" ht="12.75" x14ac:dyDescent="0.2"/>
    <row r="16719" ht="12.75" x14ac:dyDescent="0.2"/>
    <row r="16720" ht="12.75" x14ac:dyDescent="0.2"/>
    <row r="16721" ht="12.75" x14ac:dyDescent="0.2"/>
    <row r="16722" ht="12.75" x14ac:dyDescent="0.2"/>
    <row r="16723" ht="12.75" x14ac:dyDescent="0.2"/>
    <row r="16724" ht="12.75" x14ac:dyDescent="0.2"/>
    <row r="16725" ht="12.75" x14ac:dyDescent="0.2"/>
    <row r="16726" ht="12.75" x14ac:dyDescent="0.2"/>
    <row r="16727" ht="12.75" x14ac:dyDescent="0.2"/>
    <row r="16728" ht="12.75" x14ac:dyDescent="0.2"/>
    <row r="16729" ht="12.75" x14ac:dyDescent="0.2"/>
    <row r="16730" ht="12.75" x14ac:dyDescent="0.2"/>
    <row r="16731" ht="12.75" x14ac:dyDescent="0.2"/>
    <row r="16732" ht="12.75" x14ac:dyDescent="0.2"/>
    <row r="16733" ht="12.75" x14ac:dyDescent="0.2"/>
    <row r="16734" ht="12.75" x14ac:dyDescent="0.2"/>
    <row r="16735" ht="12.75" x14ac:dyDescent="0.2"/>
    <row r="16736" ht="12.75" x14ac:dyDescent="0.2"/>
    <row r="16737" ht="12.75" x14ac:dyDescent="0.2"/>
    <row r="16738" ht="12.75" x14ac:dyDescent="0.2"/>
    <row r="16739" ht="12.75" x14ac:dyDescent="0.2"/>
    <row r="16740" ht="12.75" x14ac:dyDescent="0.2"/>
    <row r="16741" ht="12.75" x14ac:dyDescent="0.2"/>
    <row r="16742" ht="12.75" x14ac:dyDescent="0.2"/>
    <row r="16743" ht="12.75" x14ac:dyDescent="0.2"/>
    <row r="16744" ht="12.75" x14ac:dyDescent="0.2"/>
    <row r="16745" ht="12.75" x14ac:dyDescent="0.2"/>
    <row r="16746" ht="12.75" x14ac:dyDescent="0.2"/>
    <row r="16747" ht="12.75" x14ac:dyDescent="0.2"/>
    <row r="16748" ht="12.75" x14ac:dyDescent="0.2"/>
    <row r="16749" ht="12.75" x14ac:dyDescent="0.2"/>
    <row r="16750" ht="12.75" x14ac:dyDescent="0.2"/>
    <row r="16751" ht="12.75" x14ac:dyDescent="0.2"/>
    <row r="16752" ht="12.75" x14ac:dyDescent="0.2"/>
    <row r="16753" ht="12.75" x14ac:dyDescent="0.2"/>
    <row r="16754" ht="12.75" x14ac:dyDescent="0.2"/>
    <row r="16755" ht="12.75" x14ac:dyDescent="0.2"/>
    <row r="16756" ht="12.75" x14ac:dyDescent="0.2"/>
    <row r="16757" ht="12.75" x14ac:dyDescent="0.2"/>
    <row r="16758" ht="12.75" x14ac:dyDescent="0.2"/>
    <row r="16759" ht="12.75" x14ac:dyDescent="0.2"/>
    <row r="16760" ht="12.75" x14ac:dyDescent="0.2"/>
    <row r="16761" ht="12.75" x14ac:dyDescent="0.2"/>
    <row r="16762" ht="12.75" x14ac:dyDescent="0.2"/>
    <row r="16763" ht="12.75" x14ac:dyDescent="0.2"/>
    <row r="16764" ht="12.75" x14ac:dyDescent="0.2"/>
    <row r="16765" ht="12.75" x14ac:dyDescent="0.2"/>
    <row r="16766" ht="12.75" x14ac:dyDescent="0.2"/>
    <row r="16767" ht="12.75" x14ac:dyDescent="0.2"/>
    <row r="16768" ht="12.75" x14ac:dyDescent="0.2"/>
    <row r="16769" ht="12.75" x14ac:dyDescent="0.2"/>
    <row r="16770" ht="12.75" x14ac:dyDescent="0.2"/>
    <row r="16771" ht="12.75" x14ac:dyDescent="0.2"/>
    <row r="16772" ht="12.75" x14ac:dyDescent="0.2"/>
    <row r="16773" ht="12.75" x14ac:dyDescent="0.2"/>
    <row r="16774" ht="12.75" x14ac:dyDescent="0.2"/>
    <row r="16775" ht="12.75" x14ac:dyDescent="0.2"/>
    <row r="16776" ht="12.75" x14ac:dyDescent="0.2"/>
    <row r="16777" ht="12.75" x14ac:dyDescent="0.2"/>
    <row r="16778" ht="12.75" x14ac:dyDescent="0.2"/>
    <row r="16779" ht="12.75" x14ac:dyDescent="0.2"/>
    <row r="16780" ht="12.75" x14ac:dyDescent="0.2"/>
    <row r="16781" ht="12.75" x14ac:dyDescent="0.2"/>
    <row r="16782" ht="12.75" x14ac:dyDescent="0.2"/>
    <row r="16783" ht="12.75" x14ac:dyDescent="0.2"/>
    <row r="16784" ht="12.75" x14ac:dyDescent="0.2"/>
    <row r="16785" ht="12.75" x14ac:dyDescent="0.2"/>
    <row r="16786" ht="12.75" x14ac:dyDescent="0.2"/>
    <row r="16787" ht="12.75" x14ac:dyDescent="0.2"/>
    <row r="16788" ht="12.75" x14ac:dyDescent="0.2"/>
    <row r="16789" ht="12.75" x14ac:dyDescent="0.2"/>
    <row r="16790" ht="12.75" x14ac:dyDescent="0.2"/>
    <row r="16791" ht="12.75" x14ac:dyDescent="0.2"/>
    <row r="16792" ht="12.75" x14ac:dyDescent="0.2"/>
    <row r="16793" ht="12.75" x14ac:dyDescent="0.2"/>
    <row r="16794" ht="12.75" x14ac:dyDescent="0.2"/>
    <row r="16795" ht="12.75" x14ac:dyDescent="0.2"/>
    <row r="16796" ht="12.75" x14ac:dyDescent="0.2"/>
    <row r="16797" ht="12.75" x14ac:dyDescent="0.2"/>
    <row r="16798" ht="12.75" x14ac:dyDescent="0.2"/>
    <row r="16799" ht="12.75" x14ac:dyDescent="0.2"/>
    <row r="16800" ht="12.75" x14ac:dyDescent="0.2"/>
    <row r="16801" ht="12.75" x14ac:dyDescent="0.2"/>
    <row r="16802" ht="12.75" x14ac:dyDescent="0.2"/>
    <row r="16803" ht="12.75" x14ac:dyDescent="0.2"/>
    <row r="16804" ht="12.75" x14ac:dyDescent="0.2"/>
    <row r="16805" ht="12.75" x14ac:dyDescent="0.2"/>
    <row r="16806" ht="12.75" x14ac:dyDescent="0.2"/>
    <row r="16807" ht="12.75" x14ac:dyDescent="0.2"/>
    <row r="16808" ht="12.75" x14ac:dyDescent="0.2"/>
    <row r="16809" ht="12.75" x14ac:dyDescent="0.2"/>
    <row r="16810" ht="12.75" x14ac:dyDescent="0.2"/>
    <row r="16811" ht="12.75" x14ac:dyDescent="0.2"/>
    <row r="16812" ht="12.75" x14ac:dyDescent="0.2"/>
    <row r="16813" ht="12.75" x14ac:dyDescent="0.2"/>
    <row r="16814" ht="12.75" x14ac:dyDescent="0.2"/>
    <row r="16815" ht="12.75" x14ac:dyDescent="0.2"/>
    <row r="16816" ht="12.75" x14ac:dyDescent="0.2"/>
    <row r="16817" ht="12.75" x14ac:dyDescent="0.2"/>
    <row r="16818" ht="12.75" x14ac:dyDescent="0.2"/>
    <row r="16819" ht="12.75" x14ac:dyDescent="0.2"/>
    <row r="16820" ht="12.75" x14ac:dyDescent="0.2"/>
    <row r="16821" ht="12.75" x14ac:dyDescent="0.2"/>
    <row r="16822" ht="12.75" x14ac:dyDescent="0.2"/>
    <row r="16823" ht="12.75" x14ac:dyDescent="0.2"/>
    <row r="16824" ht="12.75" x14ac:dyDescent="0.2"/>
    <row r="16825" ht="12.75" x14ac:dyDescent="0.2"/>
    <row r="16826" ht="12.75" x14ac:dyDescent="0.2"/>
    <row r="16827" ht="12.75" x14ac:dyDescent="0.2"/>
    <row r="16828" ht="12.75" x14ac:dyDescent="0.2"/>
    <row r="16829" ht="12.75" x14ac:dyDescent="0.2"/>
    <row r="16830" ht="12.75" x14ac:dyDescent="0.2"/>
    <row r="16831" ht="12.75" x14ac:dyDescent="0.2"/>
    <row r="16832" ht="12.75" x14ac:dyDescent="0.2"/>
    <row r="16833" ht="12.75" x14ac:dyDescent="0.2"/>
    <row r="16834" ht="12.75" x14ac:dyDescent="0.2"/>
    <row r="16835" ht="12.75" x14ac:dyDescent="0.2"/>
    <row r="16836" ht="12.75" x14ac:dyDescent="0.2"/>
    <row r="16837" ht="12.75" x14ac:dyDescent="0.2"/>
    <row r="16838" ht="12.75" x14ac:dyDescent="0.2"/>
    <row r="16839" ht="12.75" x14ac:dyDescent="0.2"/>
    <row r="16840" ht="12.75" x14ac:dyDescent="0.2"/>
    <row r="16841" ht="12.75" x14ac:dyDescent="0.2"/>
    <row r="16842" ht="12.75" x14ac:dyDescent="0.2"/>
    <row r="16843" ht="12.75" x14ac:dyDescent="0.2"/>
    <row r="16844" ht="12.75" x14ac:dyDescent="0.2"/>
    <row r="16845" ht="12.75" x14ac:dyDescent="0.2"/>
    <row r="16846" ht="12.75" x14ac:dyDescent="0.2"/>
    <row r="16847" ht="12.75" x14ac:dyDescent="0.2"/>
    <row r="16848" ht="12.75" x14ac:dyDescent="0.2"/>
    <row r="16849" ht="12.75" x14ac:dyDescent="0.2"/>
    <row r="16850" ht="12.75" x14ac:dyDescent="0.2"/>
    <row r="16851" ht="12.75" x14ac:dyDescent="0.2"/>
    <row r="16852" ht="12.75" x14ac:dyDescent="0.2"/>
    <row r="16853" ht="12.75" x14ac:dyDescent="0.2"/>
    <row r="16854" ht="12.75" x14ac:dyDescent="0.2"/>
    <row r="16855" ht="12.75" x14ac:dyDescent="0.2"/>
    <row r="16856" ht="12.75" x14ac:dyDescent="0.2"/>
    <row r="16857" ht="12.75" x14ac:dyDescent="0.2"/>
    <row r="16858" ht="12.75" x14ac:dyDescent="0.2"/>
    <row r="16859" ht="12.75" x14ac:dyDescent="0.2"/>
    <row r="16860" ht="12.75" x14ac:dyDescent="0.2"/>
    <row r="16861" ht="12.75" x14ac:dyDescent="0.2"/>
    <row r="16862" ht="12.75" x14ac:dyDescent="0.2"/>
    <row r="16863" ht="12.75" x14ac:dyDescent="0.2"/>
    <row r="16864" ht="12.75" x14ac:dyDescent="0.2"/>
    <row r="16865" ht="12.75" x14ac:dyDescent="0.2"/>
    <row r="16866" ht="12.75" x14ac:dyDescent="0.2"/>
    <row r="16867" ht="12.75" x14ac:dyDescent="0.2"/>
    <row r="16868" ht="12.75" x14ac:dyDescent="0.2"/>
    <row r="16869" ht="12.75" x14ac:dyDescent="0.2"/>
    <row r="16870" ht="12.75" x14ac:dyDescent="0.2"/>
    <row r="16871" ht="12.75" x14ac:dyDescent="0.2"/>
    <row r="16872" ht="12.75" x14ac:dyDescent="0.2"/>
    <row r="16873" ht="12.75" x14ac:dyDescent="0.2"/>
    <row r="16874" ht="12.75" x14ac:dyDescent="0.2"/>
    <row r="16875" ht="12.75" x14ac:dyDescent="0.2"/>
    <row r="16876" ht="12.75" x14ac:dyDescent="0.2"/>
    <row r="16877" ht="12.75" x14ac:dyDescent="0.2"/>
    <row r="16878" ht="12.75" x14ac:dyDescent="0.2"/>
    <row r="16879" ht="12.75" x14ac:dyDescent="0.2"/>
    <row r="16880" ht="12.75" x14ac:dyDescent="0.2"/>
    <row r="16881" ht="12.75" x14ac:dyDescent="0.2"/>
    <row r="16882" ht="12.75" x14ac:dyDescent="0.2"/>
    <row r="16883" ht="12.75" x14ac:dyDescent="0.2"/>
    <row r="16884" ht="12.75" x14ac:dyDescent="0.2"/>
    <row r="16885" ht="12.75" x14ac:dyDescent="0.2"/>
    <row r="16886" ht="12.75" x14ac:dyDescent="0.2"/>
    <row r="16887" ht="12.75" x14ac:dyDescent="0.2"/>
    <row r="16888" ht="12.75" x14ac:dyDescent="0.2"/>
    <row r="16889" ht="12.75" x14ac:dyDescent="0.2"/>
    <row r="16890" ht="12.75" x14ac:dyDescent="0.2"/>
    <row r="16891" ht="12.75" x14ac:dyDescent="0.2"/>
    <row r="16892" ht="12.75" x14ac:dyDescent="0.2"/>
    <row r="16893" ht="12.75" x14ac:dyDescent="0.2"/>
    <row r="16894" ht="12.75" x14ac:dyDescent="0.2"/>
    <row r="16895" ht="12.75" x14ac:dyDescent="0.2"/>
    <row r="16896" ht="12.75" x14ac:dyDescent="0.2"/>
    <row r="16897" ht="12.75" x14ac:dyDescent="0.2"/>
    <row r="16898" ht="12.75" x14ac:dyDescent="0.2"/>
    <row r="16899" ht="12.75" x14ac:dyDescent="0.2"/>
    <row r="16900" ht="12.75" x14ac:dyDescent="0.2"/>
    <row r="16901" ht="12.75" x14ac:dyDescent="0.2"/>
    <row r="16902" ht="12.75" x14ac:dyDescent="0.2"/>
    <row r="16903" ht="12.75" x14ac:dyDescent="0.2"/>
    <row r="16904" ht="12.75" x14ac:dyDescent="0.2"/>
    <row r="16905" ht="12.75" x14ac:dyDescent="0.2"/>
    <row r="16906" ht="12.75" x14ac:dyDescent="0.2"/>
    <row r="16907" ht="12.75" x14ac:dyDescent="0.2"/>
    <row r="16908" ht="12.75" x14ac:dyDescent="0.2"/>
    <row r="16909" ht="12.75" x14ac:dyDescent="0.2"/>
    <row r="16910" ht="12.75" x14ac:dyDescent="0.2"/>
    <row r="16911" ht="12.75" x14ac:dyDescent="0.2"/>
    <row r="16912" ht="12.75" x14ac:dyDescent="0.2"/>
    <row r="16913" ht="12.75" x14ac:dyDescent="0.2"/>
    <row r="16914" ht="12.75" x14ac:dyDescent="0.2"/>
    <row r="16915" ht="12.75" x14ac:dyDescent="0.2"/>
    <row r="16916" ht="12.75" x14ac:dyDescent="0.2"/>
    <row r="16917" ht="12.75" x14ac:dyDescent="0.2"/>
    <row r="16918" ht="12.75" x14ac:dyDescent="0.2"/>
    <row r="16919" ht="12.75" x14ac:dyDescent="0.2"/>
    <row r="16920" ht="12.75" x14ac:dyDescent="0.2"/>
    <row r="16921" ht="12.75" x14ac:dyDescent="0.2"/>
    <row r="16922" ht="12.75" x14ac:dyDescent="0.2"/>
    <row r="16923" ht="12.75" x14ac:dyDescent="0.2"/>
    <row r="16924" ht="12.75" x14ac:dyDescent="0.2"/>
    <row r="16925" ht="12.75" x14ac:dyDescent="0.2"/>
    <row r="16926" ht="12.75" x14ac:dyDescent="0.2"/>
    <row r="16927" ht="12.75" x14ac:dyDescent="0.2"/>
    <row r="16928" ht="12.75" x14ac:dyDescent="0.2"/>
    <row r="16929" ht="12.75" x14ac:dyDescent="0.2"/>
    <row r="16930" ht="12.75" x14ac:dyDescent="0.2"/>
    <row r="16931" ht="12.75" x14ac:dyDescent="0.2"/>
    <row r="16932" ht="12.75" x14ac:dyDescent="0.2"/>
    <row r="16933" ht="12.75" x14ac:dyDescent="0.2"/>
    <row r="16934" ht="12.75" x14ac:dyDescent="0.2"/>
    <row r="16935" ht="12.75" x14ac:dyDescent="0.2"/>
    <row r="16936" ht="12.75" x14ac:dyDescent="0.2"/>
    <row r="16937" ht="12.75" x14ac:dyDescent="0.2"/>
    <row r="16938" ht="12.75" x14ac:dyDescent="0.2"/>
    <row r="16939" ht="12.75" x14ac:dyDescent="0.2"/>
    <row r="16940" ht="12.75" x14ac:dyDescent="0.2"/>
    <row r="16941" ht="12.75" x14ac:dyDescent="0.2"/>
    <row r="16942" ht="12.75" x14ac:dyDescent="0.2"/>
    <row r="16943" ht="12.75" x14ac:dyDescent="0.2"/>
    <row r="16944" ht="12.75" x14ac:dyDescent="0.2"/>
    <row r="16945" ht="12.75" x14ac:dyDescent="0.2"/>
    <row r="16946" ht="12.75" x14ac:dyDescent="0.2"/>
    <row r="16947" ht="12.75" x14ac:dyDescent="0.2"/>
    <row r="16948" ht="12.75" x14ac:dyDescent="0.2"/>
    <row r="16949" ht="12.75" x14ac:dyDescent="0.2"/>
    <row r="16950" ht="12.75" x14ac:dyDescent="0.2"/>
    <row r="16951" ht="12.75" x14ac:dyDescent="0.2"/>
    <row r="16952" ht="12.75" x14ac:dyDescent="0.2"/>
    <row r="16953" ht="12.75" x14ac:dyDescent="0.2"/>
    <row r="16954" ht="12.75" x14ac:dyDescent="0.2"/>
    <row r="16955" ht="12.75" x14ac:dyDescent="0.2"/>
    <row r="16956" ht="12.75" x14ac:dyDescent="0.2"/>
    <row r="16957" ht="12.75" x14ac:dyDescent="0.2"/>
    <row r="16958" ht="12.75" x14ac:dyDescent="0.2"/>
    <row r="16959" ht="12.75" x14ac:dyDescent="0.2"/>
    <row r="16960" ht="12.75" x14ac:dyDescent="0.2"/>
    <row r="16961" ht="12.75" x14ac:dyDescent="0.2"/>
    <row r="16962" ht="12.75" x14ac:dyDescent="0.2"/>
    <row r="16963" ht="12.75" x14ac:dyDescent="0.2"/>
    <row r="16964" ht="12.75" x14ac:dyDescent="0.2"/>
    <row r="16965" ht="12.75" x14ac:dyDescent="0.2"/>
    <row r="16966" ht="12.75" x14ac:dyDescent="0.2"/>
    <row r="16967" ht="12.75" x14ac:dyDescent="0.2"/>
    <row r="16968" ht="12.75" x14ac:dyDescent="0.2"/>
    <row r="16969" ht="12.75" x14ac:dyDescent="0.2"/>
    <row r="16970" ht="12.75" x14ac:dyDescent="0.2"/>
    <row r="16971" ht="12.75" x14ac:dyDescent="0.2"/>
    <row r="16972" ht="12.75" x14ac:dyDescent="0.2"/>
    <row r="16973" ht="12.75" x14ac:dyDescent="0.2"/>
    <row r="16974" ht="12.75" x14ac:dyDescent="0.2"/>
    <row r="16975" ht="12.75" x14ac:dyDescent="0.2"/>
    <row r="16976" ht="12.75" x14ac:dyDescent="0.2"/>
    <row r="16977" ht="12.75" x14ac:dyDescent="0.2"/>
    <row r="16978" ht="12.75" x14ac:dyDescent="0.2"/>
    <row r="16979" ht="12.75" x14ac:dyDescent="0.2"/>
    <row r="16980" ht="12.75" x14ac:dyDescent="0.2"/>
    <row r="16981" ht="12.75" x14ac:dyDescent="0.2"/>
    <row r="16982" ht="12.75" x14ac:dyDescent="0.2"/>
    <row r="16983" ht="12.75" x14ac:dyDescent="0.2"/>
    <row r="16984" ht="12.75" x14ac:dyDescent="0.2"/>
    <row r="16985" ht="12.75" x14ac:dyDescent="0.2"/>
    <row r="16986" ht="12.75" x14ac:dyDescent="0.2"/>
    <row r="16987" ht="12.75" x14ac:dyDescent="0.2"/>
    <row r="16988" ht="12.75" x14ac:dyDescent="0.2"/>
    <row r="16989" ht="12.75" x14ac:dyDescent="0.2"/>
    <row r="16990" ht="12.75" x14ac:dyDescent="0.2"/>
    <row r="16991" ht="12.75" x14ac:dyDescent="0.2"/>
    <row r="16992" ht="12.75" x14ac:dyDescent="0.2"/>
    <row r="16993" ht="12.75" x14ac:dyDescent="0.2"/>
    <row r="16994" ht="12.75" x14ac:dyDescent="0.2"/>
    <row r="16995" ht="12.75" x14ac:dyDescent="0.2"/>
    <row r="16996" ht="12.75" x14ac:dyDescent="0.2"/>
    <row r="16997" ht="12.75" x14ac:dyDescent="0.2"/>
    <row r="16998" ht="12.75" x14ac:dyDescent="0.2"/>
    <row r="16999" ht="12.75" x14ac:dyDescent="0.2"/>
    <row r="17000" ht="12.75" x14ac:dyDescent="0.2"/>
    <row r="17001" ht="12.75" x14ac:dyDescent="0.2"/>
    <row r="17002" ht="12.75" x14ac:dyDescent="0.2"/>
    <row r="17003" ht="12.75" x14ac:dyDescent="0.2"/>
    <row r="17004" ht="12.75" x14ac:dyDescent="0.2"/>
    <row r="17005" ht="12.75" x14ac:dyDescent="0.2"/>
    <row r="17006" ht="12.75" x14ac:dyDescent="0.2"/>
    <row r="17007" ht="12.75" x14ac:dyDescent="0.2"/>
    <row r="17008" ht="12.75" x14ac:dyDescent="0.2"/>
    <row r="17009" ht="12.75" x14ac:dyDescent="0.2"/>
    <row r="17010" ht="12.75" x14ac:dyDescent="0.2"/>
    <row r="17011" ht="12.75" x14ac:dyDescent="0.2"/>
    <row r="17012" ht="12.75" x14ac:dyDescent="0.2"/>
    <row r="17013" ht="12.75" x14ac:dyDescent="0.2"/>
    <row r="17014" ht="12.75" x14ac:dyDescent="0.2"/>
    <row r="17015" ht="12.75" x14ac:dyDescent="0.2"/>
    <row r="17016" ht="12.75" x14ac:dyDescent="0.2"/>
    <row r="17017" ht="12.75" x14ac:dyDescent="0.2"/>
    <row r="17018" ht="12.75" x14ac:dyDescent="0.2"/>
    <row r="17019" ht="12.75" x14ac:dyDescent="0.2"/>
    <row r="17020" ht="12.75" x14ac:dyDescent="0.2"/>
    <row r="17021" ht="12.75" x14ac:dyDescent="0.2"/>
    <row r="17022" ht="12.75" x14ac:dyDescent="0.2"/>
    <row r="17023" ht="12.75" x14ac:dyDescent="0.2"/>
    <row r="17024" ht="12.75" x14ac:dyDescent="0.2"/>
    <row r="17025" ht="12.75" x14ac:dyDescent="0.2"/>
    <row r="17026" ht="12.75" x14ac:dyDescent="0.2"/>
    <row r="17027" ht="12.75" x14ac:dyDescent="0.2"/>
    <row r="17028" ht="12.75" x14ac:dyDescent="0.2"/>
    <row r="17029" ht="12.75" x14ac:dyDescent="0.2"/>
    <row r="17030" ht="12.75" x14ac:dyDescent="0.2"/>
    <row r="17031" ht="12.75" x14ac:dyDescent="0.2"/>
    <row r="17032" ht="12.75" x14ac:dyDescent="0.2"/>
    <row r="17033" ht="12.75" x14ac:dyDescent="0.2"/>
    <row r="17034" ht="12.75" x14ac:dyDescent="0.2"/>
    <row r="17035" ht="12.75" x14ac:dyDescent="0.2"/>
    <row r="17036" ht="12.75" x14ac:dyDescent="0.2"/>
    <row r="17037" ht="12.75" x14ac:dyDescent="0.2"/>
    <row r="17038" ht="12.75" x14ac:dyDescent="0.2"/>
    <row r="17039" ht="12.75" x14ac:dyDescent="0.2"/>
    <row r="17040" ht="12.75" x14ac:dyDescent="0.2"/>
    <row r="17041" ht="12.75" x14ac:dyDescent="0.2"/>
    <row r="17042" ht="12.75" x14ac:dyDescent="0.2"/>
    <row r="17043" ht="12.75" x14ac:dyDescent="0.2"/>
    <row r="17044" ht="12.75" x14ac:dyDescent="0.2"/>
    <row r="17045" ht="12.75" x14ac:dyDescent="0.2"/>
    <row r="17046" ht="12.75" x14ac:dyDescent="0.2"/>
    <row r="17047" ht="12.75" x14ac:dyDescent="0.2"/>
    <row r="17048" ht="12.75" x14ac:dyDescent="0.2"/>
    <row r="17049" ht="12.75" x14ac:dyDescent="0.2"/>
    <row r="17050" ht="12.75" x14ac:dyDescent="0.2"/>
    <row r="17051" ht="12.75" x14ac:dyDescent="0.2"/>
    <row r="17052" ht="12.75" x14ac:dyDescent="0.2"/>
    <row r="17053" ht="12.75" x14ac:dyDescent="0.2"/>
    <row r="17054" ht="12.75" x14ac:dyDescent="0.2"/>
    <row r="17055" ht="12.75" x14ac:dyDescent="0.2"/>
    <row r="17056" ht="12.75" x14ac:dyDescent="0.2"/>
    <row r="17057" ht="12.75" x14ac:dyDescent="0.2"/>
    <row r="17058" ht="12.75" x14ac:dyDescent="0.2"/>
    <row r="17059" ht="12.75" x14ac:dyDescent="0.2"/>
    <row r="17060" ht="12.75" x14ac:dyDescent="0.2"/>
    <row r="17061" ht="12.75" x14ac:dyDescent="0.2"/>
    <row r="17062" ht="12.75" x14ac:dyDescent="0.2"/>
    <row r="17063" ht="12.75" x14ac:dyDescent="0.2"/>
    <row r="17064" ht="12.75" x14ac:dyDescent="0.2"/>
    <row r="17065" ht="12.75" x14ac:dyDescent="0.2"/>
    <row r="17066" ht="12.75" x14ac:dyDescent="0.2"/>
    <row r="17067" ht="12.75" x14ac:dyDescent="0.2"/>
    <row r="17068" ht="12.75" x14ac:dyDescent="0.2"/>
    <row r="17069" ht="12.75" x14ac:dyDescent="0.2"/>
    <row r="17070" ht="12.75" x14ac:dyDescent="0.2"/>
    <row r="17071" ht="12.75" x14ac:dyDescent="0.2"/>
    <row r="17072" ht="12.75" x14ac:dyDescent="0.2"/>
    <row r="17073" ht="12.75" x14ac:dyDescent="0.2"/>
    <row r="17074" ht="12.75" x14ac:dyDescent="0.2"/>
    <row r="17075" ht="12.75" x14ac:dyDescent="0.2"/>
    <row r="17076" ht="12.75" x14ac:dyDescent="0.2"/>
    <row r="17077" ht="12.75" x14ac:dyDescent="0.2"/>
    <row r="17078" ht="12.75" x14ac:dyDescent="0.2"/>
    <row r="17079" ht="12.75" x14ac:dyDescent="0.2"/>
    <row r="17080" ht="12.75" x14ac:dyDescent="0.2"/>
    <row r="17081" ht="12.75" x14ac:dyDescent="0.2"/>
    <row r="17082" ht="12.75" x14ac:dyDescent="0.2"/>
    <row r="17083" ht="12.75" x14ac:dyDescent="0.2"/>
    <row r="17084" ht="12.75" x14ac:dyDescent="0.2"/>
    <row r="17085" ht="12.75" x14ac:dyDescent="0.2"/>
    <row r="17086" ht="12.75" x14ac:dyDescent="0.2"/>
    <row r="17087" ht="12.75" x14ac:dyDescent="0.2"/>
    <row r="17088" ht="12.75" x14ac:dyDescent="0.2"/>
    <row r="17089" ht="12.75" x14ac:dyDescent="0.2"/>
    <row r="17090" ht="12.75" x14ac:dyDescent="0.2"/>
    <row r="17091" ht="12.75" x14ac:dyDescent="0.2"/>
    <row r="17092" ht="12.75" x14ac:dyDescent="0.2"/>
    <row r="17093" ht="12.75" x14ac:dyDescent="0.2"/>
    <row r="17094" ht="12.75" x14ac:dyDescent="0.2"/>
    <row r="17095" ht="12.75" x14ac:dyDescent="0.2"/>
    <row r="17096" ht="12.75" x14ac:dyDescent="0.2"/>
    <row r="17097" ht="12.75" x14ac:dyDescent="0.2"/>
    <row r="17098" ht="12.75" x14ac:dyDescent="0.2"/>
    <row r="17099" ht="12.75" x14ac:dyDescent="0.2"/>
    <row r="17100" ht="12.75" x14ac:dyDescent="0.2"/>
    <row r="17101" ht="12.75" x14ac:dyDescent="0.2"/>
    <row r="17102" ht="12.75" x14ac:dyDescent="0.2"/>
    <row r="17103" ht="12.75" x14ac:dyDescent="0.2"/>
    <row r="17104" ht="12.75" x14ac:dyDescent="0.2"/>
    <row r="17105" ht="12.75" x14ac:dyDescent="0.2"/>
    <row r="17106" ht="12.75" x14ac:dyDescent="0.2"/>
    <row r="17107" ht="12.75" x14ac:dyDescent="0.2"/>
    <row r="17108" ht="12.75" x14ac:dyDescent="0.2"/>
    <row r="17109" ht="12.75" x14ac:dyDescent="0.2"/>
    <row r="17110" ht="12.75" x14ac:dyDescent="0.2"/>
    <row r="17111" ht="12.75" x14ac:dyDescent="0.2"/>
    <row r="17112" ht="12.75" x14ac:dyDescent="0.2"/>
    <row r="17113" ht="12.75" x14ac:dyDescent="0.2"/>
    <row r="17114" ht="12.75" x14ac:dyDescent="0.2"/>
    <row r="17115" ht="12.75" x14ac:dyDescent="0.2"/>
    <row r="17116" ht="12.75" x14ac:dyDescent="0.2"/>
    <row r="17117" ht="12.75" x14ac:dyDescent="0.2"/>
    <row r="17118" ht="12.75" x14ac:dyDescent="0.2"/>
    <row r="17119" ht="12.75" x14ac:dyDescent="0.2"/>
    <row r="17120" ht="12.75" x14ac:dyDescent="0.2"/>
    <row r="17121" ht="12.75" x14ac:dyDescent="0.2"/>
    <row r="17122" ht="12.75" x14ac:dyDescent="0.2"/>
    <row r="17123" ht="12.75" x14ac:dyDescent="0.2"/>
    <row r="17124" ht="12.75" x14ac:dyDescent="0.2"/>
    <row r="17125" ht="12.75" x14ac:dyDescent="0.2"/>
    <row r="17126" ht="12.75" x14ac:dyDescent="0.2"/>
    <row r="17127" ht="12.75" x14ac:dyDescent="0.2"/>
    <row r="17128" ht="12.75" x14ac:dyDescent="0.2"/>
    <row r="17129" ht="12.75" x14ac:dyDescent="0.2"/>
    <row r="17130" ht="12.75" x14ac:dyDescent="0.2"/>
    <row r="17131" ht="12.75" x14ac:dyDescent="0.2"/>
    <row r="17132" ht="12.75" x14ac:dyDescent="0.2"/>
    <row r="17133" ht="12.75" x14ac:dyDescent="0.2"/>
    <row r="17134" ht="12.75" x14ac:dyDescent="0.2"/>
    <row r="17135" ht="12.75" x14ac:dyDescent="0.2"/>
    <row r="17136" ht="12.75" x14ac:dyDescent="0.2"/>
    <row r="17137" ht="12.75" x14ac:dyDescent="0.2"/>
    <row r="17138" ht="12.75" x14ac:dyDescent="0.2"/>
    <row r="17139" ht="12.75" x14ac:dyDescent="0.2"/>
    <row r="17140" ht="12.75" x14ac:dyDescent="0.2"/>
    <row r="17141" ht="12.75" x14ac:dyDescent="0.2"/>
    <row r="17142" ht="12.75" x14ac:dyDescent="0.2"/>
    <row r="17143" ht="12.75" x14ac:dyDescent="0.2"/>
    <row r="17144" ht="12.75" x14ac:dyDescent="0.2"/>
    <row r="17145" ht="12.75" x14ac:dyDescent="0.2"/>
    <row r="17146" ht="12.75" x14ac:dyDescent="0.2"/>
    <row r="17147" ht="12.75" x14ac:dyDescent="0.2"/>
    <row r="17148" ht="12.75" x14ac:dyDescent="0.2"/>
    <row r="17149" ht="12.75" x14ac:dyDescent="0.2"/>
    <row r="17150" ht="12.75" x14ac:dyDescent="0.2"/>
    <row r="17151" ht="12.75" x14ac:dyDescent="0.2"/>
    <row r="17152" ht="12.75" x14ac:dyDescent="0.2"/>
    <row r="17153" ht="12.75" x14ac:dyDescent="0.2"/>
    <row r="17154" ht="12.75" x14ac:dyDescent="0.2"/>
    <row r="17155" ht="12.75" x14ac:dyDescent="0.2"/>
    <row r="17156" ht="12.75" x14ac:dyDescent="0.2"/>
    <row r="17157" ht="12.75" x14ac:dyDescent="0.2"/>
    <row r="17158" ht="12.75" x14ac:dyDescent="0.2"/>
    <row r="17159" ht="12.75" x14ac:dyDescent="0.2"/>
    <row r="17160" ht="12.75" x14ac:dyDescent="0.2"/>
    <row r="17161" ht="12.75" x14ac:dyDescent="0.2"/>
    <row r="17162" ht="12.75" x14ac:dyDescent="0.2"/>
    <row r="17163" ht="12.75" x14ac:dyDescent="0.2"/>
    <row r="17164" ht="12.75" x14ac:dyDescent="0.2"/>
    <row r="17165" ht="12.75" x14ac:dyDescent="0.2"/>
    <row r="17166" ht="12.75" x14ac:dyDescent="0.2"/>
    <row r="17167" ht="12.75" x14ac:dyDescent="0.2"/>
    <row r="17168" ht="12.75" x14ac:dyDescent="0.2"/>
    <row r="17169" ht="12.75" x14ac:dyDescent="0.2"/>
    <row r="17170" ht="12.75" x14ac:dyDescent="0.2"/>
    <row r="17171" ht="12.75" x14ac:dyDescent="0.2"/>
    <row r="17172" ht="12.75" x14ac:dyDescent="0.2"/>
    <row r="17173" ht="12.75" x14ac:dyDescent="0.2"/>
    <row r="17174" ht="12.75" x14ac:dyDescent="0.2"/>
    <row r="17175" ht="12.75" x14ac:dyDescent="0.2"/>
    <row r="17176" ht="12.75" x14ac:dyDescent="0.2"/>
    <row r="17177" ht="12.75" x14ac:dyDescent="0.2"/>
    <row r="17178" ht="12.75" x14ac:dyDescent="0.2"/>
    <row r="17179" ht="12.75" x14ac:dyDescent="0.2"/>
    <row r="17180" ht="12.75" x14ac:dyDescent="0.2"/>
    <row r="17181" ht="12.75" x14ac:dyDescent="0.2"/>
    <row r="17182" ht="12.75" x14ac:dyDescent="0.2"/>
    <row r="17183" ht="12.75" x14ac:dyDescent="0.2"/>
    <row r="17184" ht="12.75" x14ac:dyDescent="0.2"/>
    <row r="17185" ht="12.75" x14ac:dyDescent="0.2"/>
    <row r="17186" ht="12.75" x14ac:dyDescent="0.2"/>
    <row r="17187" ht="12.75" x14ac:dyDescent="0.2"/>
    <row r="17188" ht="12.75" x14ac:dyDescent="0.2"/>
    <row r="17189" ht="12.75" x14ac:dyDescent="0.2"/>
    <row r="17190" ht="12.75" x14ac:dyDescent="0.2"/>
    <row r="17191" ht="12.75" x14ac:dyDescent="0.2"/>
    <row r="17192" ht="12.75" x14ac:dyDescent="0.2"/>
    <row r="17193" ht="12.75" x14ac:dyDescent="0.2"/>
    <row r="17194" ht="12.75" x14ac:dyDescent="0.2"/>
    <row r="17195" ht="12.75" x14ac:dyDescent="0.2"/>
    <row r="17196" ht="12.75" x14ac:dyDescent="0.2"/>
    <row r="17197" ht="12.75" x14ac:dyDescent="0.2"/>
    <row r="17198" ht="12.75" x14ac:dyDescent="0.2"/>
    <row r="17199" ht="12.75" x14ac:dyDescent="0.2"/>
    <row r="17200" ht="12.75" x14ac:dyDescent="0.2"/>
    <row r="17201" ht="12.75" x14ac:dyDescent="0.2"/>
    <row r="17202" ht="12.75" x14ac:dyDescent="0.2"/>
    <row r="17203" ht="12.75" x14ac:dyDescent="0.2"/>
    <row r="17204" ht="12.75" x14ac:dyDescent="0.2"/>
    <row r="17205" ht="12.75" x14ac:dyDescent="0.2"/>
    <row r="17206" ht="12.75" x14ac:dyDescent="0.2"/>
    <row r="17207" ht="12.75" x14ac:dyDescent="0.2"/>
    <row r="17208" ht="12.75" x14ac:dyDescent="0.2"/>
    <row r="17209" ht="12.75" x14ac:dyDescent="0.2"/>
    <row r="17210" ht="12.75" x14ac:dyDescent="0.2"/>
    <row r="17211" ht="12.75" x14ac:dyDescent="0.2"/>
    <row r="17212" ht="12.75" x14ac:dyDescent="0.2"/>
    <row r="17213" ht="12.75" x14ac:dyDescent="0.2"/>
    <row r="17214" ht="12.75" x14ac:dyDescent="0.2"/>
    <row r="17215" ht="12.75" x14ac:dyDescent="0.2"/>
    <row r="17216" ht="12.75" x14ac:dyDescent="0.2"/>
    <row r="17217" ht="12.75" x14ac:dyDescent="0.2"/>
    <row r="17218" ht="12.75" x14ac:dyDescent="0.2"/>
    <row r="17219" ht="12.75" x14ac:dyDescent="0.2"/>
    <row r="17220" ht="12.75" x14ac:dyDescent="0.2"/>
    <row r="17221" ht="12.75" x14ac:dyDescent="0.2"/>
    <row r="17222" ht="12.75" x14ac:dyDescent="0.2"/>
    <row r="17223" ht="12.75" x14ac:dyDescent="0.2"/>
    <row r="17224" ht="12.75" x14ac:dyDescent="0.2"/>
    <row r="17225" ht="12.75" x14ac:dyDescent="0.2"/>
    <row r="17226" ht="12.75" x14ac:dyDescent="0.2"/>
    <row r="17227" ht="12.75" x14ac:dyDescent="0.2"/>
    <row r="17228" ht="12.75" x14ac:dyDescent="0.2"/>
    <row r="17229" ht="12.75" x14ac:dyDescent="0.2"/>
    <row r="17230" ht="12.75" x14ac:dyDescent="0.2"/>
    <row r="17231" ht="12.75" x14ac:dyDescent="0.2"/>
    <row r="17232" ht="12.75" x14ac:dyDescent="0.2"/>
    <row r="17233" ht="12.75" x14ac:dyDescent="0.2"/>
    <row r="17234" ht="12.75" x14ac:dyDescent="0.2"/>
    <row r="17235" ht="12.75" x14ac:dyDescent="0.2"/>
    <row r="17236" ht="12.75" x14ac:dyDescent="0.2"/>
    <row r="17237" ht="12.75" x14ac:dyDescent="0.2"/>
    <row r="17238" ht="12.75" x14ac:dyDescent="0.2"/>
    <row r="17239" ht="12.75" x14ac:dyDescent="0.2"/>
    <row r="17240" ht="12.75" x14ac:dyDescent="0.2"/>
    <row r="17241" ht="12.75" x14ac:dyDescent="0.2"/>
    <row r="17242" ht="12.75" x14ac:dyDescent="0.2"/>
    <row r="17243" ht="12.75" x14ac:dyDescent="0.2"/>
    <row r="17244" ht="12.75" x14ac:dyDescent="0.2"/>
    <row r="17245" ht="12.75" x14ac:dyDescent="0.2"/>
    <row r="17246" ht="12.75" x14ac:dyDescent="0.2"/>
    <row r="17247" ht="12.75" x14ac:dyDescent="0.2"/>
    <row r="17248" ht="12.75" x14ac:dyDescent="0.2"/>
    <row r="17249" ht="12.75" x14ac:dyDescent="0.2"/>
    <row r="17250" ht="12.75" x14ac:dyDescent="0.2"/>
    <row r="17251" ht="12.75" x14ac:dyDescent="0.2"/>
    <row r="17252" ht="12.75" x14ac:dyDescent="0.2"/>
    <row r="17253" ht="12.75" x14ac:dyDescent="0.2"/>
    <row r="17254" ht="12.75" x14ac:dyDescent="0.2"/>
    <row r="17255" ht="12.75" x14ac:dyDescent="0.2"/>
    <row r="17256" ht="12.75" x14ac:dyDescent="0.2"/>
    <row r="17257" ht="12.75" x14ac:dyDescent="0.2"/>
    <row r="17258" ht="12.75" x14ac:dyDescent="0.2"/>
    <row r="17259" ht="12.75" x14ac:dyDescent="0.2"/>
    <row r="17260" ht="12.75" x14ac:dyDescent="0.2"/>
    <row r="17261" ht="12.75" x14ac:dyDescent="0.2"/>
    <row r="17262" ht="12.75" x14ac:dyDescent="0.2"/>
    <row r="17263" ht="12.75" x14ac:dyDescent="0.2"/>
    <row r="17264" ht="12.75" x14ac:dyDescent="0.2"/>
    <row r="17265" ht="12.75" x14ac:dyDescent="0.2"/>
    <row r="17266" ht="12.75" x14ac:dyDescent="0.2"/>
    <row r="17267" ht="12.75" x14ac:dyDescent="0.2"/>
    <row r="17268" ht="12.75" x14ac:dyDescent="0.2"/>
    <row r="17269" ht="12.75" x14ac:dyDescent="0.2"/>
    <row r="17270" ht="12.75" x14ac:dyDescent="0.2"/>
    <row r="17271" ht="12.75" x14ac:dyDescent="0.2"/>
    <row r="17272" ht="12.75" x14ac:dyDescent="0.2"/>
    <row r="17273" ht="12.75" x14ac:dyDescent="0.2"/>
    <row r="17274" ht="12.75" x14ac:dyDescent="0.2"/>
    <row r="17275" ht="12.75" x14ac:dyDescent="0.2"/>
    <row r="17276" ht="12.75" x14ac:dyDescent="0.2"/>
    <row r="17277" ht="12.75" x14ac:dyDescent="0.2"/>
    <row r="17278" ht="12.75" x14ac:dyDescent="0.2"/>
    <row r="17279" ht="12.75" x14ac:dyDescent="0.2"/>
    <row r="17280" ht="12.75" x14ac:dyDescent="0.2"/>
    <row r="17281" ht="12.75" x14ac:dyDescent="0.2"/>
    <row r="17282" ht="12.75" x14ac:dyDescent="0.2"/>
    <row r="17283" ht="12.75" x14ac:dyDescent="0.2"/>
    <row r="17284" ht="12.75" x14ac:dyDescent="0.2"/>
    <row r="17285" ht="12.75" x14ac:dyDescent="0.2"/>
    <row r="17286" ht="12.75" x14ac:dyDescent="0.2"/>
    <row r="17287" ht="12.75" x14ac:dyDescent="0.2"/>
    <row r="17288" ht="12.75" x14ac:dyDescent="0.2"/>
    <row r="17289" ht="12.75" x14ac:dyDescent="0.2"/>
    <row r="17290" ht="12.75" x14ac:dyDescent="0.2"/>
    <row r="17291" ht="12.75" x14ac:dyDescent="0.2"/>
    <row r="17292" ht="12.75" x14ac:dyDescent="0.2"/>
    <row r="17293" ht="12.75" x14ac:dyDescent="0.2"/>
    <row r="17294" ht="12.75" x14ac:dyDescent="0.2"/>
    <row r="17295" ht="12.75" x14ac:dyDescent="0.2"/>
    <row r="17296" ht="12.75" x14ac:dyDescent="0.2"/>
    <row r="17297" ht="12.75" x14ac:dyDescent="0.2"/>
    <row r="17298" ht="12.75" x14ac:dyDescent="0.2"/>
    <row r="17299" ht="12.75" x14ac:dyDescent="0.2"/>
    <row r="17300" ht="12.75" x14ac:dyDescent="0.2"/>
    <row r="17301" ht="12.75" x14ac:dyDescent="0.2"/>
    <row r="17302" ht="12.75" x14ac:dyDescent="0.2"/>
    <row r="17303" ht="12.75" x14ac:dyDescent="0.2"/>
    <row r="17304" ht="12.75" x14ac:dyDescent="0.2"/>
    <row r="17305" ht="12.75" x14ac:dyDescent="0.2"/>
    <row r="17306" ht="12.75" x14ac:dyDescent="0.2"/>
    <row r="17307" ht="12.75" x14ac:dyDescent="0.2"/>
    <row r="17308" ht="12.75" x14ac:dyDescent="0.2"/>
    <row r="17309" ht="12.75" x14ac:dyDescent="0.2"/>
    <row r="17310" ht="12.75" x14ac:dyDescent="0.2"/>
    <row r="17311" ht="12.75" x14ac:dyDescent="0.2"/>
    <row r="17312" ht="12.75" x14ac:dyDescent="0.2"/>
    <row r="17313" ht="12.75" x14ac:dyDescent="0.2"/>
    <row r="17314" ht="12.75" x14ac:dyDescent="0.2"/>
    <row r="17315" ht="12.75" x14ac:dyDescent="0.2"/>
    <row r="17316" ht="12.75" x14ac:dyDescent="0.2"/>
    <row r="17317" ht="12.75" x14ac:dyDescent="0.2"/>
    <row r="17318" ht="12.75" x14ac:dyDescent="0.2"/>
    <row r="17319" ht="12.75" x14ac:dyDescent="0.2"/>
    <row r="17320" ht="12.75" x14ac:dyDescent="0.2"/>
    <row r="17321" ht="12.75" x14ac:dyDescent="0.2"/>
    <row r="17322" ht="12.75" x14ac:dyDescent="0.2"/>
    <row r="17323" ht="12.75" x14ac:dyDescent="0.2"/>
    <row r="17324" ht="12.75" x14ac:dyDescent="0.2"/>
    <row r="17325" ht="12.75" x14ac:dyDescent="0.2"/>
    <row r="17326" ht="12.75" x14ac:dyDescent="0.2"/>
    <row r="17327" ht="12.75" x14ac:dyDescent="0.2"/>
    <row r="17328" ht="12.75" x14ac:dyDescent="0.2"/>
    <row r="17329" ht="12.75" x14ac:dyDescent="0.2"/>
    <row r="17330" ht="12.75" x14ac:dyDescent="0.2"/>
    <row r="17331" ht="12.75" x14ac:dyDescent="0.2"/>
    <row r="17332" ht="12.75" x14ac:dyDescent="0.2"/>
    <row r="17333" ht="12.75" x14ac:dyDescent="0.2"/>
    <row r="17334" ht="12.75" x14ac:dyDescent="0.2"/>
    <row r="17335" ht="12.75" x14ac:dyDescent="0.2"/>
    <row r="17336" ht="12.75" x14ac:dyDescent="0.2"/>
    <row r="17337" ht="12.75" x14ac:dyDescent="0.2"/>
    <row r="17338" ht="12.75" x14ac:dyDescent="0.2"/>
    <row r="17339" ht="12.75" x14ac:dyDescent="0.2"/>
    <row r="17340" ht="12.75" x14ac:dyDescent="0.2"/>
    <row r="17341" ht="12.75" x14ac:dyDescent="0.2"/>
    <row r="17342" ht="12.75" x14ac:dyDescent="0.2"/>
    <row r="17343" ht="12.75" x14ac:dyDescent="0.2"/>
    <row r="17344" ht="12.75" x14ac:dyDescent="0.2"/>
    <row r="17345" ht="12.75" x14ac:dyDescent="0.2"/>
    <row r="17346" ht="12.75" x14ac:dyDescent="0.2"/>
    <row r="17347" ht="12.75" x14ac:dyDescent="0.2"/>
    <row r="17348" ht="12.75" x14ac:dyDescent="0.2"/>
    <row r="17349" ht="12.75" x14ac:dyDescent="0.2"/>
    <row r="17350" ht="12.75" x14ac:dyDescent="0.2"/>
    <row r="17351" ht="12.75" x14ac:dyDescent="0.2"/>
    <row r="17352" ht="12.75" x14ac:dyDescent="0.2"/>
    <row r="17353" ht="12.75" x14ac:dyDescent="0.2"/>
    <row r="17354" ht="12.75" x14ac:dyDescent="0.2"/>
    <row r="17355" ht="12.75" x14ac:dyDescent="0.2"/>
    <row r="17356" ht="12.75" x14ac:dyDescent="0.2"/>
    <row r="17357" ht="12.75" x14ac:dyDescent="0.2"/>
    <row r="17358" ht="12.75" x14ac:dyDescent="0.2"/>
    <row r="17359" ht="12.75" x14ac:dyDescent="0.2"/>
    <row r="17360" ht="12.75" x14ac:dyDescent="0.2"/>
    <row r="17361" ht="12.75" x14ac:dyDescent="0.2"/>
    <row r="17362" ht="12.75" x14ac:dyDescent="0.2"/>
    <row r="17363" ht="12.75" x14ac:dyDescent="0.2"/>
    <row r="17364" ht="12.75" x14ac:dyDescent="0.2"/>
    <row r="17365" ht="12.75" x14ac:dyDescent="0.2"/>
    <row r="17366" ht="12.75" x14ac:dyDescent="0.2"/>
    <row r="17367" ht="12.75" x14ac:dyDescent="0.2"/>
    <row r="17368" ht="12.75" x14ac:dyDescent="0.2"/>
    <row r="17369" ht="12.75" x14ac:dyDescent="0.2"/>
    <row r="17370" ht="12.75" x14ac:dyDescent="0.2"/>
    <row r="17371" ht="12.75" x14ac:dyDescent="0.2"/>
    <row r="17372" ht="12.75" x14ac:dyDescent="0.2"/>
    <row r="17373" ht="12.75" x14ac:dyDescent="0.2"/>
    <row r="17374" ht="12.75" x14ac:dyDescent="0.2"/>
    <row r="17375" ht="12.75" x14ac:dyDescent="0.2"/>
    <row r="17376" ht="12.75" x14ac:dyDescent="0.2"/>
    <row r="17377" ht="12.75" x14ac:dyDescent="0.2"/>
    <row r="17378" ht="12.75" x14ac:dyDescent="0.2"/>
    <row r="17379" ht="12.75" x14ac:dyDescent="0.2"/>
    <row r="17380" ht="12.75" x14ac:dyDescent="0.2"/>
    <row r="17381" ht="12.75" x14ac:dyDescent="0.2"/>
    <row r="17382" ht="12.75" x14ac:dyDescent="0.2"/>
    <row r="17383" ht="12.75" x14ac:dyDescent="0.2"/>
    <row r="17384" ht="12.75" x14ac:dyDescent="0.2"/>
    <row r="17385" ht="12.75" x14ac:dyDescent="0.2"/>
    <row r="17386" ht="12.75" x14ac:dyDescent="0.2"/>
    <row r="17387" ht="12.75" x14ac:dyDescent="0.2"/>
    <row r="17388" ht="12.75" x14ac:dyDescent="0.2"/>
    <row r="17389" ht="12.75" x14ac:dyDescent="0.2"/>
    <row r="17390" ht="12.75" x14ac:dyDescent="0.2"/>
    <row r="17391" ht="12.75" x14ac:dyDescent="0.2"/>
    <row r="17392" ht="12.75" x14ac:dyDescent="0.2"/>
    <row r="17393" ht="12.75" x14ac:dyDescent="0.2"/>
    <row r="17394" ht="12.75" x14ac:dyDescent="0.2"/>
    <row r="17395" ht="12.75" x14ac:dyDescent="0.2"/>
    <row r="17396" ht="12.75" x14ac:dyDescent="0.2"/>
    <row r="17397" ht="12.75" x14ac:dyDescent="0.2"/>
    <row r="17398" ht="12.75" x14ac:dyDescent="0.2"/>
    <row r="17399" ht="12.75" x14ac:dyDescent="0.2"/>
    <row r="17400" ht="12.75" x14ac:dyDescent="0.2"/>
    <row r="17401" ht="12.75" x14ac:dyDescent="0.2"/>
    <row r="17402" ht="12.75" x14ac:dyDescent="0.2"/>
    <row r="17403" ht="12.75" x14ac:dyDescent="0.2"/>
    <row r="17404" ht="12.75" x14ac:dyDescent="0.2"/>
    <row r="17405" ht="12.75" x14ac:dyDescent="0.2"/>
    <row r="17406" ht="12.75" x14ac:dyDescent="0.2"/>
    <row r="17407" ht="12.75" x14ac:dyDescent="0.2"/>
    <row r="17408" ht="12.75" x14ac:dyDescent="0.2"/>
    <row r="17409" ht="12.75" x14ac:dyDescent="0.2"/>
    <row r="17410" ht="12.75" x14ac:dyDescent="0.2"/>
    <row r="17411" ht="12.75" x14ac:dyDescent="0.2"/>
    <row r="17412" ht="12.75" x14ac:dyDescent="0.2"/>
    <row r="17413" ht="12.75" x14ac:dyDescent="0.2"/>
    <row r="17414" ht="12.75" x14ac:dyDescent="0.2"/>
    <row r="17415" ht="12.75" x14ac:dyDescent="0.2"/>
    <row r="17416" ht="12.75" x14ac:dyDescent="0.2"/>
    <row r="17417" ht="12.75" x14ac:dyDescent="0.2"/>
    <row r="17418" ht="12.75" x14ac:dyDescent="0.2"/>
    <row r="17419" ht="12.75" x14ac:dyDescent="0.2"/>
    <row r="17420" ht="12.75" x14ac:dyDescent="0.2"/>
    <row r="17421" ht="12.75" x14ac:dyDescent="0.2"/>
    <row r="17422" ht="12.75" x14ac:dyDescent="0.2"/>
    <row r="17423" ht="12.75" x14ac:dyDescent="0.2"/>
    <row r="17424" ht="12.75" x14ac:dyDescent="0.2"/>
    <row r="17425" ht="12.75" x14ac:dyDescent="0.2"/>
    <row r="17426" ht="12.75" x14ac:dyDescent="0.2"/>
    <row r="17427" ht="12.75" x14ac:dyDescent="0.2"/>
    <row r="17428" ht="12.75" x14ac:dyDescent="0.2"/>
    <row r="17429" ht="12.75" x14ac:dyDescent="0.2"/>
    <row r="17430" ht="12.75" x14ac:dyDescent="0.2"/>
    <row r="17431" ht="12.75" x14ac:dyDescent="0.2"/>
    <row r="17432" ht="12.75" x14ac:dyDescent="0.2"/>
    <row r="17433" ht="12.75" x14ac:dyDescent="0.2"/>
    <row r="17434" ht="12.75" x14ac:dyDescent="0.2"/>
    <row r="17435" ht="12.75" x14ac:dyDescent="0.2"/>
    <row r="17436" ht="12.75" x14ac:dyDescent="0.2"/>
    <row r="17437" ht="12.75" x14ac:dyDescent="0.2"/>
    <row r="17438" ht="12.75" x14ac:dyDescent="0.2"/>
    <row r="17439" ht="12.75" x14ac:dyDescent="0.2"/>
    <row r="17440" ht="12.75" x14ac:dyDescent="0.2"/>
    <row r="17441" ht="12.75" x14ac:dyDescent="0.2"/>
    <row r="17442" ht="12.75" x14ac:dyDescent="0.2"/>
    <row r="17443" ht="12.75" x14ac:dyDescent="0.2"/>
    <row r="17444" ht="12.75" x14ac:dyDescent="0.2"/>
    <row r="17445" ht="12.75" x14ac:dyDescent="0.2"/>
    <row r="17446" ht="12.75" x14ac:dyDescent="0.2"/>
    <row r="17447" ht="12.75" x14ac:dyDescent="0.2"/>
    <row r="17448" ht="12.75" x14ac:dyDescent="0.2"/>
    <row r="17449" ht="12.75" x14ac:dyDescent="0.2"/>
    <row r="17450" ht="12.75" x14ac:dyDescent="0.2"/>
    <row r="17451" ht="12.75" x14ac:dyDescent="0.2"/>
    <row r="17452" ht="12.75" x14ac:dyDescent="0.2"/>
    <row r="17453" ht="12.75" x14ac:dyDescent="0.2"/>
    <row r="17454" ht="12.75" x14ac:dyDescent="0.2"/>
    <row r="17455" ht="12.75" x14ac:dyDescent="0.2"/>
    <row r="17456" ht="12.75" x14ac:dyDescent="0.2"/>
    <row r="17457" ht="12.75" x14ac:dyDescent="0.2"/>
    <row r="17458" ht="12.75" x14ac:dyDescent="0.2"/>
    <row r="17459" ht="12.75" x14ac:dyDescent="0.2"/>
    <row r="17460" ht="12.75" x14ac:dyDescent="0.2"/>
    <row r="17461" ht="12.75" x14ac:dyDescent="0.2"/>
    <row r="17462" ht="12.75" x14ac:dyDescent="0.2"/>
    <row r="17463" ht="12.75" x14ac:dyDescent="0.2"/>
    <row r="17464" ht="12.75" x14ac:dyDescent="0.2"/>
    <row r="17465" ht="12.75" x14ac:dyDescent="0.2"/>
    <row r="17466" ht="12.75" x14ac:dyDescent="0.2"/>
    <row r="17467" ht="12.75" x14ac:dyDescent="0.2"/>
    <row r="17468" ht="12.75" x14ac:dyDescent="0.2"/>
    <row r="17469" ht="12.75" x14ac:dyDescent="0.2"/>
    <row r="17470" ht="12.75" x14ac:dyDescent="0.2"/>
    <row r="17471" ht="12.75" x14ac:dyDescent="0.2"/>
    <row r="17472" ht="12.75" x14ac:dyDescent="0.2"/>
    <row r="17473" ht="12.75" x14ac:dyDescent="0.2"/>
    <row r="17474" ht="12.75" x14ac:dyDescent="0.2"/>
    <row r="17475" ht="12.75" x14ac:dyDescent="0.2"/>
    <row r="17476" ht="12.75" x14ac:dyDescent="0.2"/>
    <row r="17477" ht="12.75" x14ac:dyDescent="0.2"/>
    <row r="17478" ht="12.75" x14ac:dyDescent="0.2"/>
    <row r="17479" ht="12.75" x14ac:dyDescent="0.2"/>
    <row r="17480" ht="12.75" x14ac:dyDescent="0.2"/>
    <row r="17481" ht="12.75" x14ac:dyDescent="0.2"/>
    <row r="17482" ht="12.75" x14ac:dyDescent="0.2"/>
    <row r="17483" ht="12.75" x14ac:dyDescent="0.2"/>
    <row r="17484" ht="12.75" x14ac:dyDescent="0.2"/>
    <row r="17485" ht="12.75" x14ac:dyDescent="0.2"/>
    <row r="17486" ht="12.75" x14ac:dyDescent="0.2"/>
    <row r="17487" ht="12.75" x14ac:dyDescent="0.2"/>
    <row r="17488" ht="12.75" x14ac:dyDescent="0.2"/>
    <row r="17489" ht="12.75" x14ac:dyDescent="0.2"/>
    <row r="17490" ht="12.75" x14ac:dyDescent="0.2"/>
    <row r="17491" ht="12.75" x14ac:dyDescent="0.2"/>
    <row r="17492" ht="12.75" x14ac:dyDescent="0.2"/>
    <row r="17493" ht="12.75" x14ac:dyDescent="0.2"/>
    <row r="17494" ht="12.75" x14ac:dyDescent="0.2"/>
    <row r="17495" ht="12.75" x14ac:dyDescent="0.2"/>
    <row r="17496" ht="12.75" x14ac:dyDescent="0.2"/>
    <row r="17497" ht="12.75" x14ac:dyDescent="0.2"/>
    <row r="17498" ht="12.75" x14ac:dyDescent="0.2"/>
    <row r="17499" ht="12.75" x14ac:dyDescent="0.2"/>
    <row r="17500" ht="12.75" x14ac:dyDescent="0.2"/>
    <row r="17501" ht="12.75" x14ac:dyDescent="0.2"/>
    <row r="17502" ht="12.75" x14ac:dyDescent="0.2"/>
    <row r="17503" ht="12.75" x14ac:dyDescent="0.2"/>
    <row r="17504" ht="12.75" x14ac:dyDescent="0.2"/>
    <row r="17505" ht="12.75" x14ac:dyDescent="0.2"/>
    <row r="17506" ht="12.75" x14ac:dyDescent="0.2"/>
    <row r="17507" ht="12.75" x14ac:dyDescent="0.2"/>
    <row r="17508" ht="12.75" x14ac:dyDescent="0.2"/>
    <row r="17509" ht="12.75" x14ac:dyDescent="0.2"/>
    <row r="17510" ht="12.75" x14ac:dyDescent="0.2"/>
    <row r="17511" ht="12.75" x14ac:dyDescent="0.2"/>
    <row r="17512" ht="12.75" x14ac:dyDescent="0.2"/>
    <row r="17513" ht="12.75" x14ac:dyDescent="0.2"/>
    <row r="17514" ht="12.75" x14ac:dyDescent="0.2"/>
    <row r="17515" ht="12.75" x14ac:dyDescent="0.2"/>
    <row r="17516" ht="12.75" x14ac:dyDescent="0.2"/>
    <row r="17517" ht="12.75" x14ac:dyDescent="0.2"/>
    <row r="17518" ht="12.75" x14ac:dyDescent="0.2"/>
    <row r="17519" ht="12.75" x14ac:dyDescent="0.2"/>
    <row r="17520" ht="12.75" x14ac:dyDescent="0.2"/>
    <row r="17521" ht="12.75" x14ac:dyDescent="0.2"/>
    <row r="17522" ht="12.75" x14ac:dyDescent="0.2"/>
    <row r="17523" ht="12.75" x14ac:dyDescent="0.2"/>
    <row r="17524" ht="12.75" x14ac:dyDescent="0.2"/>
    <row r="17525" ht="12.75" x14ac:dyDescent="0.2"/>
    <row r="17526" ht="12.75" x14ac:dyDescent="0.2"/>
    <row r="17527" ht="12.75" x14ac:dyDescent="0.2"/>
    <row r="17528" ht="12.75" x14ac:dyDescent="0.2"/>
    <row r="17529" ht="12.75" x14ac:dyDescent="0.2"/>
    <row r="17530" ht="12.75" x14ac:dyDescent="0.2"/>
    <row r="17531" ht="12.75" x14ac:dyDescent="0.2"/>
    <row r="17532" ht="12.75" x14ac:dyDescent="0.2"/>
    <row r="17533" ht="12.75" x14ac:dyDescent="0.2"/>
    <row r="17534" ht="12.75" x14ac:dyDescent="0.2"/>
    <row r="17535" ht="12.75" x14ac:dyDescent="0.2"/>
    <row r="17536" ht="12.75" x14ac:dyDescent="0.2"/>
    <row r="17537" ht="12.75" x14ac:dyDescent="0.2"/>
    <row r="17538" ht="12.75" x14ac:dyDescent="0.2"/>
    <row r="17539" ht="12.75" x14ac:dyDescent="0.2"/>
    <row r="17540" ht="12.75" x14ac:dyDescent="0.2"/>
    <row r="17541" ht="12.75" x14ac:dyDescent="0.2"/>
    <row r="17542" ht="12.75" x14ac:dyDescent="0.2"/>
    <row r="17543" ht="12.75" x14ac:dyDescent="0.2"/>
    <row r="17544" ht="12.75" x14ac:dyDescent="0.2"/>
    <row r="17545" ht="12.75" x14ac:dyDescent="0.2"/>
    <row r="17546" ht="12.75" x14ac:dyDescent="0.2"/>
    <row r="17547" ht="12.75" x14ac:dyDescent="0.2"/>
    <row r="17548" ht="12.75" x14ac:dyDescent="0.2"/>
    <row r="17549" ht="12.75" x14ac:dyDescent="0.2"/>
    <row r="17550" ht="12.75" x14ac:dyDescent="0.2"/>
    <row r="17551" ht="12.75" x14ac:dyDescent="0.2"/>
    <row r="17552" ht="12.75" x14ac:dyDescent="0.2"/>
    <row r="17553" ht="12.75" x14ac:dyDescent="0.2"/>
    <row r="17554" ht="12.75" x14ac:dyDescent="0.2"/>
    <row r="17555" ht="12.75" x14ac:dyDescent="0.2"/>
    <row r="17556" ht="12.75" x14ac:dyDescent="0.2"/>
    <row r="17557" ht="12.75" x14ac:dyDescent="0.2"/>
    <row r="17558" ht="12.75" x14ac:dyDescent="0.2"/>
    <row r="17559" ht="12.75" x14ac:dyDescent="0.2"/>
    <row r="17560" ht="12.75" x14ac:dyDescent="0.2"/>
    <row r="17561" ht="12.75" x14ac:dyDescent="0.2"/>
    <row r="17562" ht="12.75" x14ac:dyDescent="0.2"/>
    <row r="17563" ht="12.75" x14ac:dyDescent="0.2"/>
    <row r="17564" ht="12.75" x14ac:dyDescent="0.2"/>
    <row r="17565" ht="12.75" x14ac:dyDescent="0.2"/>
    <row r="17566" ht="12.75" x14ac:dyDescent="0.2"/>
    <row r="17567" ht="12.75" x14ac:dyDescent="0.2"/>
    <row r="17568" ht="12.75" x14ac:dyDescent="0.2"/>
    <row r="17569" ht="12.75" x14ac:dyDescent="0.2"/>
    <row r="17570" ht="12.75" x14ac:dyDescent="0.2"/>
    <row r="17571" ht="12.75" x14ac:dyDescent="0.2"/>
    <row r="17572" ht="12.75" x14ac:dyDescent="0.2"/>
    <row r="17573" ht="12.75" x14ac:dyDescent="0.2"/>
    <row r="17574" ht="12.75" x14ac:dyDescent="0.2"/>
    <row r="17575" ht="12.75" x14ac:dyDescent="0.2"/>
    <row r="17576" ht="12.75" x14ac:dyDescent="0.2"/>
    <row r="17577" ht="12.75" x14ac:dyDescent="0.2"/>
    <row r="17578" ht="12.75" x14ac:dyDescent="0.2"/>
    <row r="17579" ht="12.75" x14ac:dyDescent="0.2"/>
    <row r="17580" ht="12.75" x14ac:dyDescent="0.2"/>
    <row r="17581" ht="12.75" x14ac:dyDescent="0.2"/>
    <row r="17582" ht="12.75" x14ac:dyDescent="0.2"/>
    <row r="17583" ht="12.75" x14ac:dyDescent="0.2"/>
    <row r="17584" ht="12.75" x14ac:dyDescent="0.2"/>
    <row r="17585" ht="12.75" x14ac:dyDescent="0.2"/>
    <row r="17586" ht="12.75" x14ac:dyDescent="0.2"/>
    <row r="17587" ht="12.75" x14ac:dyDescent="0.2"/>
    <row r="17588" ht="12.75" x14ac:dyDescent="0.2"/>
    <row r="17589" ht="12.75" x14ac:dyDescent="0.2"/>
    <row r="17590" ht="12.75" x14ac:dyDescent="0.2"/>
    <row r="17591" ht="12.75" x14ac:dyDescent="0.2"/>
    <row r="17592" ht="12.75" x14ac:dyDescent="0.2"/>
    <row r="17593" ht="12.75" x14ac:dyDescent="0.2"/>
    <row r="17594" ht="12.75" x14ac:dyDescent="0.2"/>
    <row r="17595" ht="12.75" x14ac:dyDescent="0.2"/>
    <row r="17596" ht="12.75" x14ac:dyDescent="0.2"/>
    <row r="17597" ht="12.75" x14ac:dyDescent="0.2"/>
    <row r="17598" ht="12.75" x14ac:dyDescent="0.2"/>
    <row r="17599" ht="12.75" x14ac:dyDescent="0.2"/>
    <row r="17600" ht="12.75" x14ac:dyDescent="0.2"/>
    <row r="17601" ht="12.75" x14ac:dyDescent="0.2"/>
    <row r="17602" ht="12.75" x14ac:dyDescent="0.2"/>
    <row r="17603" ht="12.75" x14ac:dyDescent="0.2"/>
    <row r="17604" ht="12.75" x14ac:dyDescent="0.2"/>
    <row r="17605" ht="12.75" x14ac:dyDescent="0.2"/>
    <row r="17606" ht="12.75" x14ac:dyDescent="0.2"/>
    <row r="17607" ht="12.75" x14ac:dyDescent="0.2"/>
    <row r="17608" ht="12.75" x14ac:dyDescent="0.2"/>
    <row r="17609" ht="12.75" x14ac:dyDescent="0.2"/>
    <row r="17610" ht="12.75" x14ac:dyDescent="0.2"/>
    <row r="17611" ht="12.75" x14ac:dyDescent="0.2"/>
    <row r="17612" ht="12.75" x14ac:dyDescent="0.2"/>
    <row r="17613" ht="12.75" x14ac:dyDescent="0.2"/>
    <row r="17614" ht="12.75" x14ac:dyDescent="0.2"/>
    <row r="17615" ht="12.75" x14ac:dyDescent="0.2"/>
    <row r="17616" ht="12.75" x14ac:dyDescent="0.2"/>
    <row r="17617" ht="12.75" x14ac:dyDescent="0.2"/>
    <row r="17618" ht="12.75" x14ac:dyDescent="0.2"/>
    <row r="17619" ht="12.75" x14ac:dyDescent="0.2"/>
    <row r="17620" ht="12.75" x14ac:dyDescent="0.2"/>
    <row r="17621" ht="12.75" x14ac:dyDescent="0.2"/>
    <row r="17622" ht="12.75" x14ac:dyDescent="0.2"/>
    <row r="17623" ht="12.75" x14ac:dyDescent="0.2"/>
    <row r="17624" ht="12.75" x14ac:dyDescent="0.2"/>
    <row r="17625" ht="12.75" x14ac:dyDescent="0.2"/>
    <row r="17626" ht="12.75" x14ac:dyDescent="0.2"/>
    <row r="17627" ht="12.75" x14ac:dyDescent="0.2"/>
    <row r="17628" ht="12.75" x14ac:dyDescent="0.2"/>
    <row r="17629" ht="12.75" x14ac:dyDescent="0.2"/>
    <row r="17630" ht="12.75" x14ac:dyDescent="0.2"/>
    <row r="17631" ht="12.75" x14ac:dyDescent="0.2"/>
    <row r="17632" ht="12.75" x14ac:dyDescent="0.2"/>
    <row r="17633" ht="12.75" x14ac:dyDescent="0.2"/>
    <row r="17634" ht="12.75" x14ac:dyDescent="0.2"/>
    <row r="17635" ht="12.75" x14ac:dyDescent="0.2"/>
    <row r="17636" ht="12.75" x14ac:dyDescent="0.2"/>
    <row r="17637" ht="12.75" x14ac:dyDescent="0.2"/>
    <row r="17638" ht="12.75" x14ac:dyDescent="0.2"/>
    <row r="17639" ht="12.75" x14ac:dyDescent="0.2"/>
    <row r="17640" ht="12.75" x14ac:dyDescent="0.2"/>
    <row r="17641" ht="12.75" x14ac:dyDescent="0.2"/>
    <row r="17642" ht="12.75" x14ac:dyDescent="0.2"/>
    <row r="17643" ht="12.75" x14ac:dyDescent="0.2"/>
    <row r="17644" ht="12.75" x14ac:dyDescent="0.2"/>
    <row r="17645" ht="12.75" x14ac:dyDescent="0.2"/>
    <row r="17646" ht="12.75" x14ac:dyDescent="0.2"/>
    <row r="17647" ht="12.75" x14ac:dyDescent="0.2"/>
    <row r="17648" ht="12.75" x14ac:dyDescent="0.2"/>
    <row r="17649" ht="12.75" x14ac:dyDescent="0.2"/>
    <row r="17650" ht="12.75" x14ac:dyDescent="0.2"/>
    <row r="17651" ht="12.75" x14ac:dyDescent="0.2"/>
    <row r="17652" ht="12.75" x14ac:dyDescent="0.2"/>
    <row r="17653" ht="12.75" x14ac:dyDescent="0.2"/>
    <row r="17654" ht="12.75" x14ac:dyDescent="0.2"/>
    <row r="17655" ht="12.75" x14ac:dyDescent="0.2"/>
    <row r="17656" ht="12.75" x14ac:dyDescent="0.2"/>
    <row r="17657" ht="12.75" x14ac:dyDescent="0.2"/>
    <row r="17658" ht="12.75" x14ac:dyDescent="0.2"/>
    <row r="17659" ht="12.75" x14ac:dyDescent="0.2"/>
    <row r="17660" ht="12.75" x14ac:dyDescent="0.2"/>
    <row r="17661" ht="12.75" x14ac:dyDescent="0.2"/>
    <row r="17662" ht="12.75" x14ac:dyDescent="0.2"/>
    <row r="17663" ht="12.75" x14ac:dyDescent="0.2"/>
    <row r="17664" ht="12.75" x14ac:dyDescent="0.2"/>
    <row r="17665" ht="12.75" x14ac:dyDescent="0.2"/>
    <row r="17666" ht="12.75" x14ac:dyDescent="0.2"/>
    <row r="17667" ht="12.75" x14ac:dyDescent="0.2"/>
    <row r="17668" ht="12.75" x14ac:dyDescent="0.2"/>
    <row r="17669" ht="12.75" x14ac:dyDescent="0.2"/>
    <row r="17670" ht="12.75" x14ac:dyDescent="0.2"/>
    <row r="17671" ht="12.75" x14ac:dyDescent="0.2"/>
    <row r="17672" ht="12.75" x14ac:dyDescent="0.2"/>
    <row r="17673" ht="12.75" x14ac:dyDescent="0.2"/>
    <row r="17674" ht="12.75" x14ac:dyDescent="0.2"/>
    <row r="17675" ht="12.75" x14ac:dyDescent="0.2"/>
    <row r="17676" ht="12.75" x14ac:dyDescent="0.2"/>
    <row r="17677" ht="12.75" x14ac:dyDescent="0.2"/>
    <row r="17678" ht="12.75" x14ac:dyDescent="0.2"/>
    <row r="17679" ht="12.75" x14ac:dyDescent="0.2"/>
    <row r="17680" ht="12.75" x14ac:dyDescent="0.2"/>
    <row r="17681" ht="12.75" x14ac:dyDescent="0.2"/>
    <row r="17682" ht="12.75" x14ac:dyDescent="0.2"/>
    <row r="17683" ht="12.75" x14ac:dyDescent="0.2"/>
    <row r="17684" ht="12.75" x14ac:dyDescent="0.2"/>
    <row r="17685" ht="12.75" x14ac:dyDescent="0.2"/>
    <row r="17686" ht="12.75" x14ac:dyDescent="0.2"/>
    <row r="17687" ht="12.75" x14ac:dyDescent="0.2"/>
    <row r="17688" ht="12.75" x14ac:dyDescent="0.2"/>
    <row r="17689" ht="12.75" x14ac:dyDescent="0.2"/>
    <row r="17690" ht="12.75" x14ac:dyDescent="0.2"/>
    <row r="17691" ht="12.75" x14ac:dyDescent="0.2"/>
    <row r="17692" ht="12.75" x14ac:dyDescent="0.2"/>
    <row r="17693" ht="12.75" x14ac:dyDescent="0.2"/>
    <row r="17694" ht="12.75" x14ac:dyDescent="0.2"/>
    <row r="17695" ht="12.75" x14ac:dyDescent="0.2"/>
    <row r="17696" ht="12.75" x14ac:dyDescent="0.2"/>
    <row r="17697" ht="12.75" x14ac:dyDescent="0.2"/>
    <row r="17698" ht="12.75" x14ac:dyDescent="0.2"/>
    <row r="17699" ht="12.75" x14ac:dyDescent="0.2"/>
    <row r="17700" ht="12.75" x14ac:dyDescent="0.2"/>
    <row r="17701" ht="12.75" x14ac:dyDescent="0.2"/>
    <row r="17702" ht="12.75" x14ac:dyDescent="0.2"/>
    <row r="17703" ht="12.75" x14ac:dyDescent="0.2"/>
    <row r="17704" ht="12.75" x14ac:dyDescent="0.2"/>
    <row r="17705" ht="12.75" x14ac:dyDescent="0.2"/>
    <row r="17706" ht="12.75" x14ac:dyDescent="0.2"/>
    <row r="17707" ht="12.75" x14ac:dyDescent="0.2"/>
    <row r="17708" ht="12.75" x14ac:dyDescent="0.2"/>
    <row r="17709" ht="12.75" x14ac:dyDescent="0.2"/>
    <row r="17710" ht="12.75" x14ac:dyDescent="0.2"/>
    <row r="17711" ht="12.75" x14ac:dyDescent="0.2"/>
    <row r="17712" ht="12.75" x14ac:dyDescent="0.2"/>
    <row r="17713" ht="12.75" x14ac:dyDescent="0.2"/>
    <row r="17714" ht="12.75" x14ac:dyDescent="0.2"/>
    <row r="17715" ht="12.75" x14ac:dyDescent="0.2"/>
    <row r="17716" ht="12.75" x14ac:dyDescent="0.2"/>
    <row r="17717" ht="12.75" x14ac:dyDescent="0.2"/>
    <row r="17718" ht="12.75" x14ac:dyDescent="0.2"/>
    <row r="17719" ht="12.75" x14ac:dyDescent="0.2"/>
    <row r="17720" ht="12.75" x14ac:dyDescent="0.2"/>
    <row r="17721" ht="12.75" x14ac:dyDescent="0.2"/>
    <row r="17722" ht="12.75" x14ac:dyDescent="0.2"/>
    <row r="17723" ht="12.75" x14ac:dyDescent="0.2"/>
    <row r="17724" ht="12.75" x14ac:dyDescent="0.2"/>
    <row r="17725" ht="12.75" x14ac:dyDescent="0.2"/>
    <row r="17726" ht="12.75" x14ac:dyDescent="0.2"/>
    <row r="17727" ht="12.75" x14ac:dyDescent="0.2"/>
    <row r="17728" ht="12.75" x14ac:dyDescent="0.2"/>
    <row r="17729" ht="12.75" x14ac:dyDescent="0.2"/>
    <row r="17730" ht="12.75" x14ac:dyDescent="0.2"/>
    <row r="17731" ht="12.75" x14ac:dyDescent="0.2"/>
    <row r="17732" ht="12.75" x14ac:dyDescent="0.2"/>
    <row r="17733" ht="12.75" x14ac:dyDescent="0.2"/>
    <row r="17734" ht="12.75" x14ac:dyDescent="0.2"/>
    <row r="17735" ht="12.75" x14ac:dyDescent="0.2"/>
    <row r="17736" ht="12.75" x14ac:dyDescent="0.2"/>
    <row r="17737" ht="12.75" x14ac:dyDescent="0.2"/>
    <row r="17738" ht="12.75" x14ac:dyDescent="0.2"/>
    <row r="17739" ht="12.75" x14ac:dyDescent="0.2"/>
    <row r="17740" ht="12.75" x14ac:dyDescent="0.2"/>
    <row r="17741" ht="12.75" x14ac:dyDescent="0.2"/>
    <row r="17742" ht="12.75" x14ac:dyDescent="0.2"/>
    <row r="17743" ht="12.75" x14ac:dyDescent="0.2"/>
    <row r="17744" ht="12.75" x14ac:dyDescent="0.2"/>
    <row r="17745" ht="12.75" x14ac:dyDescent="0.2"/>
    <row r="17746" ht="12.75" x14ac:dyDescent="0.2"/>
    <row r="17747" ht="12.75" x14ac:dyDescent="0.2"/>
    <row r="17748" ht="12.75" x14ac:dyDescent="0.2"/>
    <row r="17749" ht="12.75" x14ac:dyDescent="0.2"/>
    <row r="17750" ht="12.75" x14ac:dyDescent="0.2"/>
    <row r="17751" ht="12.75" x14ac:dyDescent="0.2"/>
    <row r="17752" ht="12.75" x14ac:dyDescent="0.2"/>
    <row r="17753" ht="12.75" x14ac:dyDescent="0.2"/>
    <row r="17754" ht="12.75" x14ac:dyDescent="0.2"/>
    <row r="17755" ht="12.75" x14ac:dyDescent="0.2"/>
    <row r="17756" ht="12.75" x14ac:dyDescent="0.2"/>
    <row r="17757" ht="12.75" x14ac:dyDescent="0.2"/>
    <row r="17758" ht="12.75" x14ac:dyDescent="0.2"/>
    <row r="17759" ht="12.75" x14ac:dyDescent="0.2"/>
    <row r="17760" ht="12.75" x14ac:dyDescent="0.2"/>
    <row r="17761" ht="12.75" x14ac:dyDescent="0.2"/>
    <row r="17762" ht="12.75" x14ac:dyDescent="0.2"/>
    <row r="17763" ht="12.75" x14ac:dyDescent="0.2"/>
    <row r="17764" ht="12.75" x14ac:dyDescent="0.2"/>
    <row r="17765" ht="12.75" x14ac:dyDescent="0.2"/>
    <row r="17766" ht="12.75" x14ac:dyDescent="0.2"/>
    <row r="17767" ht="12.75" x14ac:dyDescent="0.2"/>
    <row r="17768" ht="12.75" x14ac:dyDescent="0.2"/>
    <row r="17769" ht="12.75" x14ac:dyDescent="0.2"/>
    <row r="17770" ht="12.75" x14ac:dyDescent="0.2"/>
    <row r="17771" ht="12.75" x14ac:dyDescent="0.2"/>
    <row r="17772" ht="12.75" x14ac:dyDescent="0.2"/>
    <row r="17773" ht="12.75" x14ac:dyDescent="0.2"/>
    <row r="17774" ht="12.75" x14ac:dyDescent="0.2"/>
    <row r="17775" ht="12.75" x14ac:dyDescent="0.2"/>
    <row r="17776" ht="12.75" x14ac:dyDescent="0.2"/>
    <row r="17777" ht="12.75" x14ac:dyDescent="0.2"/>
    <row r="17778" ht="12.75" x14ac:dyDescent="0.2"/>
    <row r="17779" ht="12.75" x14ac:dyDescent="0.2"/>
    <row r="17780" ht="12.75" x14ac:dyDescent="0.2"/>
    <row r="17781" ht="12.75" x14ac:dyDescent="0.2"/>
    <row r="17782" ht="12.75" x14ac:dyDescent="0.2"/>
    <row r="17783" ht="12.75" x14ac:dyDescent="0.2"/>
    <row r="17784" ht="12.75" x14ac:dyDescent="0.2"/>
    <row r="17785" ht="12.75" x14ac:dyDescent="0.2"/>
    <row r="17786" ht="12.75" x14ac:dyDescent="0.2"/>
    <row r="17787" ht="12.75" x14ac:dyDescent="0.2"/>
    <row r="17788" ht="12.75" x14ac:dyDescent="0.2"/>
    <row r="17789" ht="12.75" x14ac:dyDescent="0.2"/>
    <row r="17790" ht="12.75" x14ac:dyDescent="0.2"/>
    <row r="17791" ht="12.75" x14ac:dyDescent="0.2"/>
    <row r="17792" ht="12.75" x14ac:dyDescent="0.2"/>
    <row r="17793" ht="12.75" x14ac:dyDescent="0.2"/>
    <row r="17794" ht="12.75" x14ac:dyDescent="0.2"/>
    <row r="17795" ht="12.75" x14ac:dyDescent="0.2"/>
    <row r="17796" ht="12.75" x14ac:dyDescent="0.2"/>
    <row r="17797" ht="12.75" x14ac:dyDescent="0.2"/>
    <row r="17798" ht="12.75" x14ac:dyDescent="0.2"/>
    <row r="17799" ht="12.75" x14ac:dyDescent="0.2"/>
    <row r="17800" ht="12.75" x14ac:dyDescent="0.2"/>
    <row r="17801" ht="12.75" x14ac:dyDescent="0.2"/>
    <row r="17802" ht="12.75" x14ac:dyDescent="0.2"/>
    <row r="17803" ht="12.75" x14ac:dyDescent="0.2"/>
    <row r="17804" ht="12.75" x14ac:dyDescent="0.2"/>
    <row r="17805" ht="12.75" x14ac:dyDescent="0.2"/>
    <row r="17806" ht="12.75" x14ac:dyDescent="0.2"/>
    <row r="17807" ht="12.75" x14ac:dyDescent="0.2"/>
    <row r="17808" ht="12.75" x14ac:dyDescent="0.2"/>
    <row r="17809" ht="12.75" x14ac:dyDescent="0.2"/>
    <row r="17810" ht="12.75" x14ac:dyDescent="0.2"/>
    <row r="17811" ht="12.75" x14ac:dyDescent="0.2"/>
    <row r="17812" ht="12.75" x14ac:dyDescent="0.2"/>
    <row r="17813" ht="12.75" x14ac:dyDescent="0.2"/>
    <row r="17814" ht="12.75" x14ac:dyDescent="0.2"/>
    <row r="17815" ht="12.75" x14ac:dyDescent="0.2"/>
    <row r="17816" ht="12.75" x14ac:dyDescent="0.2"/>
    <row r="17817" ht="12.75" x14ac:dyDescent="0.2"/>
    <row r="17818" ht="12.75" x14ac:dyDescent="0.2"/>
    <row r="17819" ht="12.75" x14ac:dyDescent="0.2"/>
    <row r="17820" ht="12.75" x14ac:dyDescent="0.2"/>
    <row r="17821" ht="12.75" x14ac:dyDescent="0.2"/>
    <row r="17822" ht="12.75" x14ac:dyDescent="0.2"/>
    <row r="17823" ht="12.75" x14ac:dyDescent="0.2"/>
    <row r="17824" ht="12.75" x14ac:dyDescent="0.2"/>
    <row r="17825" ht="12.75" x14ac:dyDescent="0.2"/>
    <row r="17826" ht="12.75" x14ac:dyDescent="0.2"/>
    <row r="17827" ht="12.75" x14ac:dyDescent="0.2"/>
    <row r="17828" ht="12.75" x14ac:dyDescent="0.2"/>
    <row r="17829" ht="12.75" x14ac:dyDescent="0.2"/>
    <row r="17830" ht="12.75" x14ac:dyDescent="0.2"/>
    <row r="17831" ht="12.75" x14ac:dyDescent="0.2"/>
    <row r="17832" ht="12.75" x14ac:dyDescent="0.2"/>
    <row r="17833" ht="12.75" x14ac:dyDescent="0.2"/>
    <row r="17834" ht="12.75" x14ac:dyDescent="0.2"/>
    <row r="17835" ht="12.75" x14ac:dyDescent="0.2"/>
    <row r="17836" ht="12.75" x14ac:dyDescent="0.2"/>
    <row r="17837" ht="12.75" x14ac:dyDescent="0.2"/>
    <row r="17838" ht="12.75" x14ac:dyDescent="0.2"/>
    <row r="17839" ht="12.75" x14ac:dyDescent="0.2"/>
    <row r="17840" ht="12.75" x14ac:dyDescent="0.2"/>
    <row r="17841" ht="12.75" x14ac:dyDescent="0.2"/>
    <row r="17842" ht="12.75" x14ac:dyDescent="0.2"/>
    <row r="17843" ht="12.75" x14ac:dyDescent="0.2"/>
    <row r="17844" ht="12.75" x14ac:dyDescent="0.2"/>
    <row r="17845" ht="12.75" x14ac:dyDescent="0.2"/>
    <row r="17846" ht="12.75" x14ac:dyDescent="0.2"/>
    <row r="17847" ht="12.75" x14ac:dyDescent="0.2"/>
    <row r="17848" ht="12.75" x14ac:dyDescent="0.2"/>
    <row r="17849" ht="12.75" x14ac:dyDescent="0.2"/>
    <row r="17850" ht="12.75" x14ac:dyDescent="0.2"/>
    <row r="17851" ht="12.75" x14ac:dyDescent="0.2"/>
    <row r="17852" ht="12.75" x14ac:dyDescent="0.2"/>
    <row r="17853" ht="12.75" x14ac:dyDescent="0.2"/>
    <row r="17854" ht="12.75" x14ac:dyDescent="0.2"/>
    <row r="17855" ht="12.75" x14ac:dyDescent="0.2"/>
    <row r="17856" ht="12.75" x14ac:dyDescent="0.2"/>
    <row r="17857" ht="12.75" x14ac:dyDescent="0.2"/>
    <row r="17858" ht="12.75" x14ac:dyDescent="0.2"/>
    <row r="17859" ht="12.75" x14ac:dyDescent="0.2"/>
    <row r="17860" ht="12.75" x14ac:dyDescent="0.2"/>
    <row r="17861" ht="12.75" x14ac:dyDescent="0.2"/>
    <row r="17862" ht="12.75" x14ac:dyDescent="0.2"/>
    <row r="17863" ht="12.75" x14ac:dyDescent="0.2"/>
    <row r="17864" ht="12.75" x14ac:dyDescent="0.2"/>
    <row r="17865" ht="12.75" x14ac:dyDescent="0.2"/>
    <row r="17866" ht="12.75" x14ac:dyDescent="0.2"/>
    <row r="17867" ht="12.75" x14ac:dyDescent="0.2"/>
    <row r="17868" ht="12.75" x14ac:dyDescent="0.2"/>
    <row r="17869" ht="12.75" x14ac:dyDescent="0.2"/>
    <row r="17870" ht="12.75" x14ac:dyDescent="0.2"/>
    <row r="17871" ht="12.75" x14ac:dyDescent="0.2"/>
    <row r="17872" ht="12.75" x14ac:dyDescent="0.2"/>
    <row r="17873" ht="12.75" x14ac:dyDescent="0.2"/>
    <row r="17874" ht="12.75" x14ac:dyDescent="0.2"/>
    <row r="17875" ht="12.75" x14ac:dyDescent="0.2"/>
    <row r="17876" ht="12.75" x14ac:dyDescent="0.2"/>
    <row r="17877" ht="12.75" x14ac:dyDescent="0.2"/>
    <row r="17878" ht="12.75" x14ac:dyDescent="0.2"/>
    <row r="17879" ht="12.75" x14ac:dyDescent="0.2"/>
    <row r="17880" ht="12.75" x14ac:dyDescent="0.2"/>
    <row r="17881" ht="12.75" x14ac:dyDescent="0.2"/>
    <row r="17882" ht="12.75" x14ac:dyDescent="0.2"/>
    <row r="17883" ht="12.75" x14ac:dyDescent="0.2"/>
    <row r="17884" ht="12.75" x14ac:dyDescent="0.2"/>
    <row r="17885" ht="12.75" x14ac:dyDescent="0.2"/>
    <row r="17886" ht="12.75" x14ac:dyDescent="0.2"/>
    <row r="17887" ht="12.75" x14ac:dyDescent="0.2"/>
    <row r="17888" ht="12.75" x14ac:dyDescent="0.2"/>
    <row r="17889" ht="12.75" x14ac:dyDescent="0.2"/>
    <row r="17890" ht="12.75" x14ac:dyDescent="0.2"/>
    <row r="17891" ht="12.75" x14ac:dyDescent="0.2"/>
    <row r="17892" ht="12.75" x14ac:dyDescent="0.2"/>
    <row r="17893" ht="12.75" x14ac:dyDescent="0.2"/>
    <row r="17894" ht="12.75" x14ac:dyDescent="0.2"/>
    <row r="17895" ht="12.75" x14ac:dyDescent="0.2"/>
    <row r="17896" ht="12.75" x14ac:dyDescent="0.2"/>
    <row r="17897" ht="12.75" x14ac:dyDescent="0.2"/>
    <row r="17898" ht="12.75" x14ac:dyDescent="0.2"/>
    <row r="17899" ht="12.75" x14ac:dyDescent="0.2"/>
    <row r="17900" ht="12.75" x14ac:dyDescent="0.2"/>
    <row r="17901" ht="12.75" x14ac:dyDescent="0.2"/>
    <row r="17902" ht="12.75" x14ac:dyDescent="0.2"/>
    <row r="17903" ht="12.75" x14ac:dyDescent="0.2"/>
    <row r="17904" ht="12.75" x14ac:dyDescent="0.2"/>
    <row r="17905" ht="12.75" x14ac:dyDescent="0.2"/>
    <row r="17906" ht="12.75" x14ac:dyDescent="0.2"/>
    <row r="17907" ht="12.75" x14ac:dyDescent="0.2"/>
    <row r="17908" ht="12.75" x14ac:dyDescent="0.2"/>
    <row r="17909" ht="12.75" x14ac:dyDescent="0.2"/>
    <row r="17910" ht="12.75" x14ac:dyDescent="0.2"/>
    <row r="17911" ht="12.75" x14ac:dyDescent="0.2"/>
    <row r="17912" ht="12.75" x14ac:dyDescent="0.2"/>
    <row r="17913" ht="12.75" x14ac:dyDescent="0.2"/>
    <row r="17914" ht="12.75" x14ac:dyDescent="0.2"/>
    <row r="17915" ht="12.75" x14ac:dyDescent="0.2"/>
    <row r="17916" ht="12.75" x14ac:dyDescent="0.2"/>
    <row r="17917" ht="12.75" x14ac:dyDescent="0.2"/>
    <row r="17918" ht="12.75" x14ac:dyDescent="0.2"/>
    <row r="17919" ht="12.75" x14ac:dyDescent="0.2"/>
    <row r="17920" ht="12.75" x14ac:dyDescent="0.2"/>
    <row r="17921" ht="12.75" x14ac:dyDescent="0.2"/>
    <row r="17922" ht="12.75" x14ac:dyDescent="0.2"/>
    <row r="17923" ht="12.75" x14ac:dyDescent="0.2"/>
    <row r="17924" ht="12.75" x14ac:dyDescent="0.2"/>
    <row r="17925" ht="12.75" x14ac:dyDescent="0.2"/>
    <row r="17926" ht="12.75" x14ac:dyDescent="0.2"/>
    <row r="17927" ht="12.75" x14ac:dyDescent="0.2"/>
    <row r="17928" ht="12.75" x14ac:dyDescent="0.2"/>
    <row r="17929" ht="12.75" x14ac:dyDescent="0.2"/>
    <row r="17930" ht="12.75" x14ac:dyDescent="0.2"/>
    <row r="17931" ht="12.75" x14ac:dyDescent="0.2"/>
    <row r="17932" ht="12.75" x14ac:dyDescent="0.2"/>
    <row r="17933" ht="12.75" x14ac:dyDescent="0.2"/>
    <row r="17934" ht="12.75" x14ac:dyDescent="0.2"/>
    <row r="17935" ht="12.75" x14ac:dyDescent="0.2"/>
    <row r="17936" ht="12.75" x14ac:dyDescent="0.2"/>
    <row r="17937" ht="12.75" x14ac:dyDescent="0.2"/>
    <row r="17938" ht="12.75" x14ac:dyDescent="0.2"/>
    <row r="17939" ht="12.75" x14ac:dyDescent="0.2"/>
    <row r="17940" ht="12.75" x14ac:dyDescent="0.2"/>
    <row r="17941" ht="12.75" x14ac:dyDescent="0.2"/>
    <row r="17942" ht="12.75" x14ac:dyDescent="0.2"/>
    <row r="17943" ht="12.75" x14ac:dyDescent="0.2"/>
    <row r="17944" ht="12.75" x14ac:dyDescent="0.2"/>
    <row r="17945" ht="12.75" x14ac:dyDescent="0.2"/>
    <row r="17946" ht="12.75" x14ac:dyDescent="0.2"/>
    <row r="17947" ht="12.75" x14ac:dyDescent="0.2"/>
    <row r="17948" ht="12.75" x14ac:dyDescent="0.2"/>
    <row r="17949" ht="12.75" x14ac:dyDescent="0.2"/>
    <row r="17950" ht="12.75" x14ac:dyDescent="0.2"/>
    <row r="17951" ht="12.75" x14ac:dyDescent="0.2"/>
    <row r="17952" ht="12.75" x14ac:dyDescent="0.2"/>
    <row r="17953" ht="12.75" x14ac:dyDescent="0.2"/>
    <row r="17954" ht="12.75" x14ac:dyDescent="0.2"/>
    <row r="17955" ht="12.75" x14ac:dyDescent="0.2"/>
    <row r="17956" ht="12.75" x14ac:dyDescent="0.2"/>
    <row r="17957" ht="12.75" x14ac:dyDescent="0.2"/>
    <row r="17958" ht="12.75" x14ac:dyDescent="0.2"/>
    <row r="17959" ht="12.75" x14ac:dyDescent="0.2"/>
    <row r="17960" ht="12.75" x14ac:dyDescent="0.2"/>
    <row r="17961" ht="12.75" x14ac:dyDescent="0.2"/>
    <row r="17962" ht="12.75" x14ac:dyDescent="0.2"/>
    <row r="17963" ht="12.75" x14ac:dyDescent="0.2"/>
    <row r="17964" ht="12.75" x14ac:dyDescent="0.2"/>
    <row r="17965" ht="12.75" x14ac:dyDescent="0.2"/>
    <row r="17966" ht="12.75" x14ac:dyDescent="0.2"/>
    <row r="17967" ht="12.75" x14ac:dyDescent="0.2"/>
    <row r="17968" ht="12.75" x14ac:dyDescent="0.2"/>
    <row r="17969" ht="12.75" x14ac:dyDescent="0.2"/>
    <row r="17970" ht="12.75" x14ac:dyDescent="0.2"/>
    <row r="17971" ht="12.75" x14ac:dyDescent="0.2"/>
    <row r="17972" ht="12.75" x14ac:dyDescent="0.2"/>
    <row r="17973" ht="12.75" x14ac:dyDescent="0.2"/>
    <row r="17974" ht="12.75" x14ac:dyDescent="0.2"/>
    <row r="17975" ht="12.75" x14ac:dyDescent="0.2"/>
    <row r="17976" ht="12.75" x14ac:dyDescent="0.2"/>
    <row r="17977" ht="12.75" x14ac:dyDescent="0.2"/>
    <row r="17978" ht="12.75" x14ac:dyDescent="0.2"/>
    <row r="17979" ht="12.75" x14ac:dyDescent="0.2"/>
    <row r="17980" ht="12.75" x14ac:dyDescent="0.2"/>
    <row r="17981" ht="12.75" x14ac:dyDescent="0.2"/>
    <row r="17982" ht="12.75" x14ac:dyDescent="0.2"/>
    <row r="17983" ht="12.75" x14ac:dyDescent="0.2"/>
    <row r="17984" ht="12.75" x14ac:dyDescent="0.2"/>
    <row r="17985" ht="12.75" x14ac:dyDescent="0.2"/>
    <row r="17986" ht="12.75" x14ac:dyDescent="0.2"/>
    <row r="17987" ht="12.75" x14ac:dyDescent="0.2"/>
    <row r="17988" ht="12.75" x14ac:dyDescent="0.2"/>
    <row r="17989" ht="12.75" x14ac:dyDescent="0.2"/>
    <row r="17990" ht="12.75" x14ac:dyDescent="0.2"/>
    <row r="17991" ht="12.75" x14ac:dyDescent="0.2"/>
    <row r="17992" ht="12.75" x14ac:dyDescent="0.2"/>
    <row r="17993" ht="12.75" x14ac:dyDescent="0.2"/>
    <row r="17994" ht="12.75" x14ac:dyDescent="0.2"/>
    <row r="17995" ht="12.75" x14ac:dyDescent="0.2"/>
    <row r="17996" ht="12.75" x14ac:dyDescent="0.2"/>
    <row r="17997" ht="12.75" x14ac:dyDescent="0.2"/>
    <row r="17998" ht="12.75" x14ac:dyDescent="0.2"/>
    <row r="17999" ht="12.75" x14ac:dyDescent="0.2"/>
    <row r="18000" ht="12.75" x14ac:dyDescent="0.2"/>
    <row r="18001" ht="12.75" x14ac:dyDescent="0.2"/>
    <row r="18002" ht="12.75" x14ac:dyDescent="0.2"/>
    <row r="18003" ht="12.75" x14ac:dyDescent="0.2"/>
    <row r="18004" ht="12.75" x14ac:dyDescent="0.2"/>
    <row r="18005" ht="12.75" x14ac:dyDescent="0.2"/>
    <row r="18006" ht="12.75" x14ac:dyDescent="0.2"/>
    <row r="18007" ht="12.75" x14ac:dyDescent="0.2"/>
    <row r="18008" ht="12.75" x14ac:dyDescent="0.2"/>
    <row r="18009" ht="12.75" x14ac:dyDescent="0.2"/>
    <row r="18010" ht="12.75" x14ac:dyDescent="0.2"/>
    <row r="18011" ht="12.75" x14ac:dyDescent="0.2"/>
    <row r="18012" ht="12.75" x14ac:dyDescent="0.2"/>
    <row r="18013" ht="12.75" x14ac:dyDescent="0.2"/>
    <row r="18014" ht="12.75" x14ac:dyDescent="0.2"/>
    <row r="18015" ht="12.75" x14ac:dyDescent="0.2"/>
    <row r="18016" ht="12.75" x14ac:dyDescent="0.2"/>
    <row r="18017" ht="12.75" x14ac:dyDescent="0.2"/>
    <row r="18018" ht="12.75" x14ac:dyDescent="0.2"/>
    <row r="18019" ht="12.75" x14ac:dyDescent="0.2"/>
    <row r="18020" ht="12.75" x14ac:dyDescent="0.2"/>
    <row r="18021" ht="12.75" x14ac:dyDescent="0.2"/>
    <row r="18022" ht="12.75" x14ac:dyDescent="0.2"/>
    <row r="18023" ht="12.75" x14ac:dyDescent="0.2"/>
    <row r="18024" ht="12.75" x14ac:dyDescent="0.2"/>
    <row r="18025" ht="12.75" x14ac:dyDescent="0.2"/>
    <row r="18026" ht="12.75" x14ac:dyDescent="0.2"/>
    <row r="18027" ht="12.75" x14ac:dyDescent="0.2"/>
    <row r="18028" ht="12.75" x14ac:dyDescent="0.2"/>
    <row r="18029" ht="12.75" x14ac:dyDescent="0.2"/>
    <row r="18030" ht="12.75" x14ac:dyDescent="0.2"/>
    <row r="18031" ht="12.75" x14ac:dyDescent="0.2"/>
    <row r="18032" ht="12.75" x14ac:dyDescent="0.2"/>
    <row r="18033" ht="12.75" x14ac:dyDescent="0.2"/>
    <row r="18034" ht="12.75" x14ac:dyDescent="0.2"/>
    <row r="18035" ht="12.75" x14ac:dyDescent="0.2"/>
    <row r="18036" ht="12.75" x14ac:dyDescent="0.2"/>
    <row r="18037" ht="12.75" x14ac:dyDescent="0.2"/>
    <row r="18038" ht="12.75" x14ac:dyDescent="0.2"/>
    <row r="18039" ht="12.75" x14ac:dyDescent="0.2"/>
    <row r="18040" ht="12.75" x14ac:dyDescent="0.2"/>
    <row r="18041" ht="12.75" x14ac:dyDescent="0.2"/>
    <row r="18042" ht="12.75" x14ac:dyDescent="0.2"/>
    <row r="18043" ht="12.75" x14ac:dyDescent="0.2"/>
    <row r="18044" ht="12.75" x14ac:dyDescent="0.2"/>
    <row r="18045" ht="12.75" x14ac:dyDescent="0.2"/>
    <row r="18046" ht="12.75" x14ac:dyDescent="0.2"/>
    <row r="18047" ht="12.75" x14ac:dyDescent="0.2"/>
    <row r="18048" ht="12.75" x14ac:dyDescent="0.2"/>
    <row r="18049" ht="12.75" x14ac:dyDescent="0.2"/>
    <row r="18050" ht="12.75" x14ac:dyDescent="0.2"/>
    <row r="18051" ht="12.75" x14ac:dyDescent="0.2"/>
    <row r="18052" ht="12.75" x14ac:dyDescent="0.2"/>
    <row r="18053" ht="12.75" x14ac:dyDescent="0.2"/>
    <row r="18054" ht="12.75" x14ac:dyDescent="0.2"/>
    <row r="18055" ht="12.75" x14ac:dyDescent="0.2"/>
    <row r="18056" ht="12.75" x14ac:dyDescent="0.2"/>
    <row r="18057" ht="12.75" x14ac:dyDescent="0.2"/>
    <row r="18058" ht="12.75" x14ac:dyDescent="0.2"/>
    <row r="18059" ht="12.75" x14ac:dyDescent="0.2"/>
    <row r="18060" ht="12.75" x14ac:dyDescent="0.2"/>
    <row r="18061" ht="12.75" x14ac:dyDescent="0.2"/>
    <row r="18062" ht="12.75" x14ac:dyDescent="0.2"/>
    <row r="18063" ht="12.75" x14ac:dyDescent="0.2"/>
    <row r="18064" ht="12.75" x14ac:dyDescent="0.2"/>
    <row r="18065" ht="12.75" x14ac:dyDescent="0.2"/>
    <row r="18066" ht="12.75" x14ac:dyDescent="0.2"/>
    <row r="18067" ht="12.75" x14ac:dyDescent="0.2"/>
    <row r="18068" ht="12.75" x14ac:dyDescent="0.2"/>
    <row r="18069" ht="12.75" x14ac:dyDescent="0.2"/>
    <row r="18070" ht="12.75" x14ac:dyDescent="0.2"/>
    <row r="18071" ht="12.75" x14ac:dyDescent="0.2"/>
    <row r="18072" ht="12.75" x14ac:dyDescent="0.2"/>
    <row r="18073" ht="12.75" x14ac:dyDescent="0.2"/>
    <row r="18074" ht="12.75" x14ac:dyDescent="0.2"/>
    <row r="18075" ht="12.75" x14ac:dyDescent="0.2"/>
    <row r="18076" ht="12.75" x14ac:dyDescent="0.2"/>
    <row r="18077" ht="12.75" x14ac:dyDescent="0.2"/>
    <row r="18078" ht="12.75" x14ac:dyDescent="0.2"/>
    <row r="18079" ht="12.75" x14ac:dyDescent="0.2"/>
    <row r="18080" ht="12.75" x14ac:dyDescent="0.2"/>
    <row r="18081" ht="12.75" x14ac:dyDescent="0.2"/>
    <row r="18082" ht="12.75" x14ac:dyDescent="0.2"/>
    <row r="18083" ht="12.75" x14ac:dyDescent="0.2"/>
    <row r="18084" ht="12.75" x14ac:dyDescent="0.2"/>
    <row r="18085" ht="12.75" x14ac:dyDescent="0.2"/>
    <row r="18086" ht="12.75" x14ac:dyDescent="0.2"/>
    <row r="18087" ht="12.75" x14ac:dyDescent="0.2"/>
    <row r="18088" ht="12.75" x14ac:dyDescent="0.2"/>
    <row r="18089" ht="12.75" x14ac:dyDescent="0.2"/>
    <row r="18090" ht="12.75" x14ac:dyDescent="0.2"/>
    <row r="18091" ht="12.75" x14ac:dyDescent="0.2"/>
    <row r="18092" ht="12.75" x14ac:dyDescent="0.2"/>
    <row r="18093" ht="12.75" x14ac:dyDescent="0.2"/>
    <row r="18094" ht="12.75" x14ac:dyDescent="0.2"/>
    <row r="18095" ht="12.75" x14ac:dyDescent="0.2"/>
    <row r="18096" ht="12.75" x14ac:dyDescent="0.2"/>
    <row r="18097" ht="12.75" x14ac:dyDescent="0.2"/>
    <row r="18098" ht="12.75" x14ac:dyDescent="0.2"/>
    <row r="18099" ht="12.75" x14ac:dyDescent="0.2"/>
    <row r="18100" ht="12.75" x14ac:dyDescent="0.2"/>
    <row r="18101" ht="12.75" x14ac:dyDescent="0.2"/>
    <row r="18102" ht="12.75" x14ac:dyDescent="0.2"/>
    <row r="18103" ht="12.75" x14ac:dyDescent="0.2"/>
    <row r="18104" ht="12.75" x14ac:dyDescent="0.2"/>
    <row r="18105" ht="12.75" x14ac:dyDescent="0.2"/>
    <row r="18106" ht="12.75" x14ac:dyDescent="0.2"/>
    <row r="18107" ht="12.75" x14ac:dyDescent="0.2"/>
    <row r="18108" ht="12.75" x14ac:dyDescent="0.2"/>
    <row r="18109" ht="12.75" x14ac:dyDescent="0.2"/>
    <row r="18110" ht="12.75" x14ac:dyDescent="0.2"/>
    <row r="18111" ht="12.75" x14ac:dyDescent="0.2"/>
    <row r="18112" ht="12.75" x14ac:dyDescent="0.2"/>
    <row r="18113" ht="12.75" x14ac:dyDescent="0.2"/>
    <row r="18114" ht="12.75" x14ac:dyDescent="0.2"/>
    <row r="18115" ht="12.75" x14ac:dyDescent="0.2"/>
    <row r="18116" ht="12.75" x14ac:dyDescent="0.2"/>
    <row r="18117" ht="12.75" x14ac:dyDescent="0.2"/>
    <row r="18118" ht="12.75" x14ac:dyDescent="0.2"/>
    <row r="18119" ht="12.75" x14ac:dyDescent="0.2"/>
    <row r="18120" ht="12.75" x14ac:dyDescent="0.2"/>
    <row r="18121" ht="12.75" x14ac:dyDescent="0.2"/>
    <row r="18122" ht="12.75" x14ac:dyDescent="0.2"/>
    <row r="18123" ht="12.75" x14ac:dyDescent="0.2"/>
    <row r="18124" ht="12.75" x14ac:dyDescent="0.2"/>
    <row r="18125" ht="12.75" x14ac:dyDescent="0.2"/>
    <row r="18126" ht="12.75" x14ac:dyDescent="0.2"/>
    <row r="18127" ht="12.75" x14ac:dyDescent="0.2"/>
    <row r="18128" ht="12.75" x14ac:dyDescent="0.2"/>
    <row r="18129" ht="12.75" x14ac:dyDescent="0.2"/>
    <row r="18130" ht="12.75" x14ac:dyDescent="0.2"/>
    <row r="18131" ht="12.75" x14ac:dyDescent="0.2"/>
    <row r="18132" ht="12.75" x14ac:dyDescent="0.2"/>
    <row r="18133" ht="12.75" x14ac:dyDescent="0.2"/>
    <row r="18134" ht="12.75" x14ac:dyDescent="0.2"/>
    <row r="18135" ht="12.75" x14ac:dyDescent="0.2"/>
    <row r="18136" ht="12.75" x14ac:dyDescent="0.2"/>
    <row r="18137" ht="12.75" x14ac:dyDescent="0.2"/>
    <row r="18138" ht="12.75" x14ac:dyDescent="0.2"/>
    <row r="18139" ht="12.75" x14ac:dyDescent="0.2"/>
    <row r="18140" ht="12.75" x14ac:dyDescent="0.2"/>
    <row r="18141" ht="12.75" x14ac:dyDescent="0.2"/>
    <row r="18142" ht="12.75" x14ac:dyDescent="0.2"/>
    <row r="18143" ht="12.75" x14ac:dyDescent="0.2"/>
    <row r="18144" ht="12.75" x14ac:dyDescent="0.2"/>
    <row r="18145" ht="12.75" x14ac:dyDescent="0.2"/>
    <row r="18146" ht="12.75" x14ac:dyDescent="0.2"/>
    <row r="18147" ht="12.75" x14ac:dyDescent="0.2"/>
    <row r="18148" ht="12.75" x14ac:dyDescent="0.2"/>
    <row r="18149" ht="12.75" x14ac:dyDescent="0.2"/>
    <row r="18150" ht="12.75" x14ac:dyDescent="0.2"/>
    <row r="18151" ht="12.75" x14ac:dyDescent="0.2"/>
    <row r="18152" ht="12.75" x14ac:dyDescent="0.2"/>
    <row r="18153" ht="12.75" x14ac:dyDescent="0.2"/>
    <row r="18154" ht="12.75" x14ac:dyDescent="0.2"/>
    <row r="18155" ht="12.75" x14ac:dyDescent="0.2"/>
    <row r="18156" ht="12.75" x14ac:dyDescent="0.2"/>
    <row r="18157" ht="12.75" x14ac:dyDescent="0.2"/>
    <row r="18158" ht="12.75" x14ac:dyDescent="0.2"/>
    <row r="18159" ht="12.75" x14ac:dyDescent="0.2"/>
    <row r="18160" ht="12.75" x14ac:dyDescent="0.2"/>
    <row r="18161" ht="12.75" x14ac:dyDescent="0.2"/>
    <row r="18162" ht="12.75" x14ac:dyDescent="0.2"/>
    <row r="18163" ht="12.75" x14ac:dyDescent="0.2"/>
    <row r="18164" ht="12.75" x14ac:dyDescent="0.2"/>
    <row r="18165" ht="12.75" x14ac:dyDescent="0.2"/>
    <row r="18166" ht="12.75" x14ac:dyDescent="0.2"/>
    <row r="18167" ht="12.75" x14ac:dyDescent="0.2"/>
    <row r="18168" ht="12.75" x14ac:dyDescent="0.2"/>
    <row r="18169" ht="12.75" x14ac:dyDescent="0.2"/>
    <row r="18170" ht="12.75" x14ac:dyDescent="0.2"/>
    <row r="18171" ht="12.75" x14ac:dyDescent="0.2"/>
    <row r="18172" ht="12.75" x14ac:dyDescent="0.2"/>
    <row r="18173" ht="12.75" x14ac:dyDescent="0.2"/>
    <row r="18174" ht="12.75" x14ac:dyDescent="0.2"/>
    <row r="18175" ht="12.75" x14ac:dyDescent="0.2"/>
    <row r="18176" ht="12.75" x14ac:dyDescent="0.2"/>
    <row r="18177" ht="12.75" x14ac:dyDescent="0.2"/>
    <row r="18178" ht="12.75" x14ac:dyDescent="0.2"/>
    <row r="18179" ht="12.75" x14ac:dyDescent="0.2"/>
    <row r="18180" ht="12.75" x14ac:dyDescent="0.2"/>
    <row r="18181" ht="12.75" x14ac:dyDescent="0.2"/>
    <row r="18182" ht="12.75" x14ac:dyDescent="0.2"/>
    <row r="18183" ht="12.75" x14ac:dyDescent="0.2"/>
    <row r="18184" ht="12.75" x14ac:dyDescent="0.2"/>
    <row r="18185" ht="12.75" x14ac:dyDescent="0.2"/>
    <row r="18186" ht="12.75" x14ac:dyDescent="0.2"/>
    <row r="18187" ht="12.75" x14ac:dyDescent="0.2"/>
    <row r="18188" ht="12.75" x14ac:dyDescent="0.2"/>
    <row r="18189" ht="12.75" x14ac:dyDescent="0.2"/>
    <row r="18190" ht="12.75" x14ac:dyDescent="0.2"/>
    <row r="18191" ht="12.75" x14ac:dyDescent="0.2"/>
    <row r="18192" ht="12.75" x14ac:dyDescent="0.2"/>
    <row r="18193" ht="12.75" x14ac:dyDescent="0.2"/>
    <row r="18194" ht="12.75" x14ac:dyDescent="0.2"/>
    <row r="18195" ht="12.75" x14ac:dyDescent="0.2"/>
    <row r="18196" ht="12.75" x14ac:dyDescent="0.2"/>
    <row r="18197" ht="12.75" x14ac:dyDescent="0.2"/>
    <row r="18198" ht="12.75" x14ac:dyDescent="0.2"/>
    <row r="18199" ht="12.75" x14ac:dyDescent="0.2"/>
    <row r="18200" ht="12.75" x14ac:dyDescent="0.2"/>
    <row r="18201" ht="12.75" x14ac:dyDescent="0.2"/>
    <row r="18202" ht="12.75" x14ac:dyDescent="0.2"/>
    <row r="18203" ht="12.75" x14ac:dyDescent="0.2"/>
    <row r="18204" ht="12.75" x14ac:dyDescent="0.2"/>
    <row r="18205" ht="12.75" x14ac:dyDescent="0.2"/>
    <row r="18206" ht="12.75" x14ac:dyDescent="0.2"/>
    <row r="18207" ht="12.75" x14ac:dyDescent="0.2"/>
    <row r="18208" ht="12.75" x14ac:dyDescent="0.2"/>
    <row r="18209" ht="12.75" x14ac:dyDescent="0.2"/>
    <row r="18210" ht="12.75" x14ac:dyDescent="0.2"/>
    <row r="18211" ht="12.75" x14ac:dyDescent="0.2"/>
    <row r="18212" ht="12.75" x14ac:dyDescent="0.2"/>
    <row r="18213" ht="12.75" x14ac:dyDescent="0.2"/>
    <row r="18214" ht="12.75" x14ac:dyDescent="0.2"/>
    <row r="18215" ht="12.75" x14ac:dyDescent="0.2"/>
    <row r="18216" ht="12.75" x14ac:dyDescent="0.2"/>
    <row r="18217" ht="12.75" x14ac:dyDescent="0.2"/>
    <row r="18218" ht="12.75" x14ac:dyDescent="0.2"/>
    <row r="18219" ht="12.75" x14ac:dyDescent="0.2"/>
    <row r="18220" ht="12.75" x14ac:dyDescent="0.2"/>
    <row r="18221" ht="12.75" x14ac:dyDescent="0.2"/>
    <row r="18222" ht="12.75" x14ac:dyDescent="0.2"/>
    <row r="18223" ht="12.75" x14ac:dyDescent="0.2"/>
    <row r="18224" ht="12.75" x14ac:dyDescent="0.2"/>
    <row r="18225" ht="12.75" x14ac:dyDescent="0.2"/>
    <row r="18226" ht="12.75" x14ac:dyDescent="0.2"/>
    <row r="18227" ht="12.75" x14ac:dyDescent="0.2"/>
    <row r="18228" ht="12.75" x14ac:dyDescent="0.2"/>
    <row r="18229" ht="12.75" x14ac:dyDescent="0.2"/>
    <row r="18230" ht="12.75" x14ac:dyDescent="0.2"/>
    <row r="18231" ht="12.75" x14ac:dyDescent="0.2"/>
    <row r="18232" ht="12.75" x14ac:dyDescent="0.2"/>
    <row r="18233" ht="12.75" x14ac:dyDescent="0.2"/>
    <row r="18234" ht="12.75" x14ac:dyDescent="0.2"/>
    <row r="18235" ht="12.75" x14ac:dyDescent="0.2"/>
    <row r="18236" ht="12.75" x14ac:dyDescent="0.2"/>
    <row r="18237" ht="12.75" x14ac:dyDescent="0.2"/>
    <row r="18238" ht="12.75" x14ac:dyDescent="0.2"/>
    <row r="18239" ht="12.75" x14ac:dyDescent="0.2"/>
    <row r="18240" ht="12.75" x14ac:dyDescent="0.2"/>
    <row r="18241" ht="12.75" x14ac:dyDescent="0.2"/>
    <row r="18242" ht="12.75" x14ac:dyDescent="0.2"/>
    <row r="18243" ht="12.75" x14ac:dyDescent="0.2"/>
    <row r="18244" ht="12.75" x14ac:dyDescent="0.2"/>
    <row r="18245" ht="12.75" x14ac:dyDescent="0.2"/>
    <row r="18246" ht="12.75" x14ac:dyDescent="0.2"/>
    <row r="18247" ht="12.75" x14ac:dyDescent="0.2"/>
    <row r="18248" ht="12.75" x14ac:dyDescent="0.2"/>
    <row r="18249" ht="12.75" x14ac:dyDescent="0.2"/>
    <row r="18250" ht="12.75" x14ac:dyDescent="0.2"/>
    <row r="18251" ht="12.75" x14ac:dyDescent="0.2"/>
    <row r="18252" ht="12.75" x14ac:dyDescent="0.2"/>
    <row r="18253" ht="12.75" x14ac:dyDescent="0.2"/>
    <row r="18254" ht="12.75" x14ac:dyDescent="0.2"/>
    <row r="18255" ht="12.75" x14ac:dyDescent="0.2"/>
    <row r="18256" ht="12.75" x14ac:dyDescent="0.2"/>
    <row r="18257" ht="12.75" x14ac:dyDescent="0.2"/>
    <row r="18258" ht="12.75" x14ac:dyDescent="0.2"/>
    <row r="18259" ht="12.75" x14ac:dyDescent="0.2"/>
    <row r="18260" ht="12.75" x14ac:dyDescent="0.2"/>
    <row r="18261" ht="12.75" x14ac:dyDescent="0.2"/>
    <row r="18262" ht="12.75" x14ac:dyDescent="0.2"/>
    <row r="18263" ht="12.75" x14ac:dyDescent="0.2"/>
    <row r="18264" ht="12.75" x14ac:dyDescent="0.2"/>
    <row r="18265" ht="12.75" x14ac:dyDescent="0.2"/>
    <row r="18266" ht="12.75" x14ac:dyDescent="0.2"/>
    <row r="18267" ht="12.75" x14ac:dyDescent="0.2"/>
    <row r="18268" ht="12.75" x14ac:dyDescent="0.2"/>
    <row r="18269" ht="12.75" x14ac:dyDescent="0.2"/>
    <row r="18270" ht="12.75" x14ac:dyDescent="0.2"/>
    <row r="18271" ht="12.75" x14ac:dyDescent="0.2"/>
    <row r="18272" ht="12.75" x14ac:dyDescent="0.2"/>
    <row r="18273" ht="12.75" x14ac:dyDescent="0.2"/>
    <row r="18274" ht="12.75" x14ac:dyDescent="0.2"/>
    <row r="18275" ht="12.75" x14ac:dyDescent="0.2"/>
    <row r="18276" ht="12.75" x14ac:dyDescent="0.2"/>
    <row r="18277" ht="12.75" x14ac:dyDescent="0.2"/>
    <row r="18278" ht="12.75" x14ac:dyDescent="0.2"/>
    <row r="18279" ht="12.75" x14ac:dyDescent="0.2"/>
    <row r="18280" ht="12.75" x14ac:dyDescent="0.2"/>
    <row r="18281" ht="12.75" x14ac:dyDescent="0.2"/>
    <row r="18282" ht="12.75" x14ac:dyDescent="0.2"/>
    <row r="18283" ht="12.75" x14ac:dyDescent="0.2"/>
    <row r="18284" ht="12.75" x14ac:dyDescent="0.2"/>
    <row r="18285" ht="12.75" x14ac:dyDescent="0.2"/>
    <row r="18286" ht="12.75" x14ac:dyDescent="0.2"/>
    <row r="18287" ht="12.75" x14ac:dyDescent="0.2"/>
    <row r="18288" ht="12.75" x14ac:dyDescent="0.2"/>
    <row r="18289" ht="12.75" x14ac:dyDescent="0.2"/>
    <row r="18290" ht="12.75" x14ac:dyDescent="0.2"/>
    <row r="18291" ht="12.75" x14ac:dyDescent="0.2"/>
    <row r="18292" ht="12.75" x14ac:dyDescent="0.2"/>
    <row r="18293" ht="12.75" x14ac:dyDescent="0.2"/>
    <row r="18294" ht="12.75" x14ac:dyDescent="0.2"/>
    <row r="18295" ht="12.75" x14ac:dyDescent="0.2"/>
    <row r="18296" ht="12.75" x14ac:dyDescent="0.2"/>
    <row r="18297" ht="12.75" x14ac:dyDescent="0.2"/>
    <row r="18298" ht="12.75" x14ac:dyDescent="0.2"/>
    <row r="18299" ht="12.75" x14ac:dyDescent="0.2"/>
    <row r="18300" ht="12.75" x14ac:dyDescent="0.2"/>
    <row r="18301" ht="12.75" x14ac:dyDescent="0.2"/>
    <row r="18302" ht="12.75" x14ac:dyDescent="0.2"/>
    <row r="18303" ht="12.75" x14ac:dyDescent="0.2"/>
    <row r="18304" ht="12.75" x14ac:dyDescent="0.2"/>
    <row r="18305" ht="12.75" x14ac:dyDescent="0.2"/>
    <row r="18306" ht="12.75" x14ac:dyDescent="0.2"/>
    <row r="18307" ht="12.75" x14ac:dyDescent="0.2"/>
    <row r="18308" ht="12.75" x14ac:dyDescent="0.2"/>
    <row r="18309" ht="12.75" x14ac:dyDescent="0.2"/>
    <row r="18310" ht="12.75" x14ac:dyDescent="0.2"/>
    <row r="18311" ht="12.75" x14ac:dyDescent="0.2"/>
    <row r="18312" ht="12.75" x14ac:dyDescent="0.2"/>
    <row r="18313" ht="12.75" x14ac:dyDescent="0.2"/>
    <row r="18314" ht="12.75" x14ac:dyDescent="0.2"/>
    <row r="18315" ht="12.75" x14ac:dyDescent="0.2"/>
    <row r="18316" ht="12.75" x14ac:dyDescent="0.2"/>
    <row r="18317" ht="12.75" x14ac:dyDescent="0.2"/>
    <row r="18318" ht="12.75" x14ac:dyDescent="0.2"/>
    <row r="18319" ht="12.75" x14ac:dyDescent="0.2"/>
    <row r="18320" ht="12.75" x14ac:dyDescent="0.2"/>
    <row r="18321" ht="12.75" x14ac:dyDescent="0.2"/>
    <row r="18322" ht="12.75" x14ac:dyDescent="0.2"/>
    <row r="18323" ht="12.75" x14ac:dyDescent="0.2"/>
    <row r="18324" ht="12.75" x14ac:dyDescent="0.2"/>
    <row r="18325" ht="12.75" x14ac:dyDescent="0.2"/>
    <row r="18326" ht="12.75" x14ac:dyDescent="0.2"/>
    <row r="18327" ht="12.75" x14ac:dyDescent="0.2"/>
    <row r="18328" ht="12.75" x14ac:dyDescent="0.2"/>
    <row r="18329" ht="12.75" x14ac:dyDescent="0.2"/>
    <row r="18330" ht="12.75" x14ac:dyDescent="0.2"/>
    <row r="18331" ht="12.75" x14ac:dyDescent="0.2"/>
    <row r="18332" ht="12.75" x14ac:dyDescent="0.2"/>
    <row r="18333" ht="12.75" x14ac:dyDescent="0.2"/>
    <row r="18334" ht="12.75" x14ac:dyDescent="0.2"/>
    <row r="18335" ht="12.75" x14ac:dyDescent="0.2"/>
    <row r="18336" ht="12.75" x14ac:dyDescent="0.2"/>
    <row r="18337" ht="12.75" x14ac:dyDescent="0.2"/>
    <row r="18338" ht="12.75" x14ac:dyDescent="0.2"/>
    <row r="18339" ht="12.75" x14ac:dyDescent="0.2"/>
    <row r="18340" ht="12.75" x14ac:dyDescent="0.2"/>
    <row r="18341" ht="12.75" x14ac:dyDescent="0.2"/>
    <row r="18342" ht="12.75" x14ac:dyDescent="0.2"/>
    <row r="18343" ht="12.75" x14ac:dyDescent="0.2"/>
    <row r="18344" ht="12.75" x14ac:dyDescent="0.2"/>
    <row r="18345" ht="12.75" x14ac:dyDescent="0.2"/>
    <row r="18346" ht="12.75" x14ac:dyDescent="0.2"/>
    <row r="18347" ht="12.75" x14ac:dyDescent="0.2"/>
    <row r="18348" ht="12.75" x14ac:dyDescent="0.2"/>
    <row r="18349" ht="12.75" x14ac:dyDescent="0.2"/>
    <row r="18350" ht="12.75" x14ac:dyDescent="0.2"/>
    <row r="18351" ht="12.75" x14ac:dyDescent="0.2"/>
    <row r="18352" ht="12.75" x14ac:dyDescent="0.2"/>
    <row r="18353" ht="12.75" x14ac:dyDescent="0.2"/>
    <row r="18354" ht="12.75" x14ac:dyDescent="0.2"/>
    <row r="18355" ht="12.75" x14ac:dyDescent="0.2"/>
    <row r="18356" ht="12.75" x14ac:dyDescent="0.2"/>
    <row r="18357" ht="12.75" x14ac:dyDescent="0.2"/>
    <row r="18358" ht="12.75" x14ac:dyDescent="0.2"/>
    <row r="18359" ht="12.75" x14ac:dyDescent="0.2"/>
    <row r="18360" ht="12.75" x14ac:dyDescent="0.2"/>
    <row r="18361" ht="12.75" x14ac:dyDescent="0.2"/>
    <row r="18362" ht="12.75" x14ac:dyDescent="0.2"/>
    <row r="18363" ht="12.75" x14ac:dyDescent="0.2"/>
    <row r="18364" ht="12.75" x14ac:dyDescent="0.2"/>
    <row r="18365" ht="12.75" x14ac:dyDescent="0.2"/>
    <row r="18366" ht="12.75" x14ac:dyDescent="0.2"/>
    <row r="18367" ht="12.75" x14ac:dyDescent="0.2"/>
    <row r="18368" ht="12.75" x14ac:dyDescent="0.2"/>
    <row r="18369" ht="12.75" x14ac:dyDescent="0.2"/>
    <row r="18370" ht="12.75" x14ac:dyDescent="0.2"/>
    <row r="18371" ht="12.75" x14ac:dyDescent="0.2"/>
    <row r="18372" ht="12.75" x14ac:dyDescent="0.2"/>
    <row r="18373" ht="12.75" x14ac:dyDescent="0.2"/>
    <row r="18374" ht="12.75" x14ac:dyDescent="0.2"/>
    <row r="18375" ht="12.75" x14ac:dyDescent="0.2"/>
    <row r="18376" ht="12.75" x14ac:dyDescent="0.2"/>
    <row r="18377" ht="12.75" x14ac:dyDescent="0.2"/>
    <row r="18378" ht="12.75" x14ac:dyDescent="0.2"/>
    <row r="18379" ht="12.75" x14ac:dyDescent="0.2"/>
    <row r="18380" ht="12.75" x14ac:dyDescent="0.2"/>
    <row r="18381" ht="12.75" x14ac:dyDescent="0.2"/>
    <row r="18382" ht="12.75" x14ac:dyDescent="0.2"/>
    <row r="18383" ht="12.75" x14ac:dyDescent="0.2"/>
    <row r="18384" ht="12.75" x14ac:dyDescent="0.2"/>
    <row r="18385" ht="12.75" x14ac:dyDescent="0.2"/>
    <row r="18386" ht="12.75" x14ac:dyDescent="0.2"/>
    <row r="18387" ht="12.75" x14ac:dyDescent="0.2"/>
    <row r="18388" ht="12.75" x14ac:dyDescent="0.2"/>
    <row r="18389" ht="12.75" x14ac:dyDescent="0.2"/>
    <row r="18390" ht="12.75" x14ac:dyDescent="0.2"/>
    <row r="18391" ht="12.75" x14ac:dyDescent="0.2"/>
    <row r="18392" ht="12.75" x14ac:dyDescent="0.2"/>
    <row r="18393" ht="12.75" x14ac:dyDescent="0.2"/>
    <row r="18394" ht="12.75" x14ac:dyDescent="0.2"/>
    <row r="18395" ht="12.75" x14ac:dyDescent="0.2"/>
    <row r="18396" ht="12.75" x14ac:dyDescent="0.2"/>
    <row r="18397" ht="12.75" x14ac:dyDescent="0.2"/>
    <row r="18398" ht="12.75" x14ac:dyDescent="0.2"/>
    <row r="18399" ht="12.75" x14ac:dyDescent="0.2"/>
    <row r="18400" ht="12.75" x14ac:dyDescent="0.2"/>
    <row r="18401" ht="12.75" x14ac:dyDescent="0.2"/>
    <row r="18402" ht="12.75" x14ac:dyDescent="0.2"/>
    <row r="18403" ht="12.75" x14ac:dyDescent="0.2"/>
    <row r="18404" ht="12.75" x14ac:dyDescent="0.2"/>
    <row r="18405" ht="12.75" x14ac:dyDescent="0.2"/>
    <row r="18406" ht="12.75" x14ac:dyDescent="0.2"/>
    <row r="18407" ht="12.75" x14ac:dyDescent="0.2"/>
    <row r="18408" ht="12.75" x14ac:dyDescent="0.2"/>
    <row r="18409" ht="12.75" x14ac:dyDescent="0.2"/>
    <row r="18410" ht="12.75" x14ac:dyDescent="0.2"/>
    <row r="18411" ht="12.75" x14ac:dyDescent="0.2"/>
    <row r="18412" ht="12.75" x14ac:dyDescent="0.2"/>
    <row r="18413" ht="12.75" x14ac:dyDescent="0.2"/>
    <row r="18414" ht="12.75" x14ac:dyDescent="0.2"/>
    <row r="18415" ht="12.75" x14ac:dyDescent="0.2"/>
    <row r="18416" ht="12.75" x14ac:dyDescent="0.2"/>
    <row r="18417" ht="12.75" x14ac:dyDescent="0.2"/>
    <row r="18418" ht="12.75" x14ac:dyDescent="0.2"/>
    <row r="18419" ht="12.75" x14ac:dyDescent="0.2"/>
    <row r="18420" ht="12.75" x14ac:dyDescent="0.2"/>
    <row r="18421" ht="12.75" x14ac:dyDescent="0.2"/>
    <row r="18422" ht="12.75" x14ac:dyDescent="0.2"/>
    <row r="18423" ht="12.75" x14ac:dyDescent="0.2"/>
    <row r="18424" ht="12.75" x14ac:dyDescent="0.2"/>
    <row r="18425" ht="12.75" x14ac:dyDescent="0.2"/>
    <row r="18426" ht="12.75" x14ac:dyDescent="0.2"/>
    <row r="18427" ht="12.75" x14ac:dyDescent="0.2"/>
    <row r="18428" ht="12.75" x14ac:dyDescent="0.2"/>
    <row r="18429" ht="12.75" x14ac:dyDescent="0.2"/>
    <row r="18430" ht="12.75" x14ac:dyDescent="0.2"/>
    <row r="18431" ht="12.75" x14ac:dyDescent="0.2"/>
    <row r="18432" ht="12.75" x14ac:dyDescent="0.2"/>
    <row r="18433" ht="12.75" x14ac:dyDescent="0.2"/>
    <row r="18434" ht="12.75" x14ac:dyDescent="0.2"/>
    <row r="18435" ht="12.75" x14ac:dyDescent="0.2"/>
    <row r="18436" ht="12.75" x14ac:dyDescent="0.2"/>
    <row r="18437" ht="12.75" x14ac:dyDescent="0.2"/>
    <row r="18438" ht="12.75" x14ac:dyDescent="0.2"/>
    <row r="18439" ht="12.75" x14ac:dyDescent="0.2"/>
    <row r="18440" ht="12.75" x14ac:dyDescent="0.2"/>
    <row r="18441" ht="12.75" x14ac:dyDescent="0.2"/>
    <row r="18442" ht="12.75" x14ac:dyDescent="0.2"/>
    <row r="18443" ht="12.75" x14ac:dyDescent="0.2"/>
    <row r="18444" ht="12.75" x14ac:dyDescent="0.2"/>
    <row r="18445" ht="12.75" x14ac:dyDescent="0.2"/>
    <row r="18446" ht="12.75" x14ac:dyDescent="0.2"/>
    <row r="18447" ht="12.75" x14ac:dyDescent="0.2"/>
    <row r="18448" ht="12.75" x14ac:dyDescent="0.2"/>
    <row r="18449" ht="12.75" x14ac:dyDescent="0.2"/>
    <row r="18450" ht="12.75" x14ac:dyDescent="0.2"/>
    <row r="18451" ht="12.75" x14ac:dyDescent="0.2"/>
    <row r="18452" ht="12.75" x14ac:dyDescent="0.2"/>
    <row r="18453" ht="12.75" x14ac:dyDescent="0.2"/>
    <row r="18454" ht="12.75" x14ac:dyDescent="0.2"/>
    <row r="18455" ht="12.75" x14ac:dyDescent="0.2"/>
    <row r="18456" ht="12.75" x14ac:dyDescent="0.2"/>
    <row r="18457" ht="12.75" x14ac:dyDescent="0.2"/>
    <row r="18458" ht="12.75" x14ac:dyDescent="0.2"/>
    <row r="18459" ht="12.75" x14ac:dyDescent="0.2"/>
    <row r="18460" ht="12.75" x14ac:dyDescent="0.2"/>
    <row r="18461" ht="12.75" x14ac:dyDescent="0.2"/>
    <row r="18462" ht="12.75" x14ac:dyDescent="0.2"/>
    <row r="18463" ht="12.75" x14ac:dyDescent="0.2"/>
    <row r="18464" ht="12.75" x14ac:dyDescent="0.2"/>
    <row r="18465" ht="12.75" x14ac:dyDescent="0.2"/>
    <row r="18466" ht="12.75" x14ac:dyDescent="0.2"/>
    <row r="18467" ht="12.75" x14ac:dyDescent="0.2"/>
    <row r="18468" ht="12.75" x14ac:dyDescent="0.2"/>
    <row r="18469" ht="12.75" x14ac:dyDescent="0.2"/>
    <row r="18470" ht="12.75" x14ac:dyDescent="0.2"/>
    <row r="18471" ht="12.75" x14ac:dyDescent="0.2"/>
    <row r="18472" ht="12.75" x14ac:dyDescent="0.2"/>
    <row r="18473" ht="12.75" x14ac:dyDescent="0.2"/>
    <row r="18474" ht="12.75" x14ac:dyDescent="0.2"/>
    <row r="18475" ht="12.75" x14ac:dyDescent="0.2"/>
    <row r="18476" ht="12.75" x14ac:dyDescent="0.2"/>
    <row r="18477" ht="12.75" x14ac:dyDescent="0.2"/>
    <row r="18478" ht="12.75" x14ac:dyDescent="0.2"/>
    <row r="18479" ht="12.75" x14ac:dyDescent="0.2"/>
    <row r="18480" ht="12.75" x14ac:dyDescent="0.2"/>
    <row r="18481" ht="12.75" x14ac:dyDescent="0.2"/>
    <row r="18482" ht="12.75" x14ac:dyDescent="0.2"/>
    <row r="18483" ht="12.75" x14ac:dyDescent="0.2"/>
    <row r="18484" ht="12.75" x14ac:dyDescent="0.2"/>
    <row r="18485" ht="12.75" x14ac:dyDescent="0.2"/>
    <row r="18486" ht="12.75" x14ac:dyDescent="0.2"/>
    <row r="18487" ht="12.75" x14ac:dyDescent="0.2"/>
    <row r="18488" ht="12.75" x14ac:dyDescent="0.2"/>
    <row r="18489" ht="12.75" x14ac:dyDescent="0.2"/>
    <row r="18490" ht="12.75" x14ac:dyDescent="0.2"/>
    <row r="18491" ht="12.75" x14ac:dyDescent="0.2"/>
    <row r="18492" ht="12.75" x14ac:dyDescent="0.2"/>
    <row r="18493" ht="12.75" x14ac:dyDescent="0.2"/>
    <row r="18494" ht="12.75" x14ac:dyDescent="0.2"/>
    <row r="18495" ht="12.75" x14ac:dyDescent="0.2"/>
    <row r="18496" ht="12.75" x14ac:dyDescent="0.2"/>
    <row r="18497" ht="12.75" x14ac:dyDescent="0.2"/>
    <row r="18498" ht="12.75" x14ac:dyDescent="0.2"/>
    <row r="18499" ht="12.75" x14ac:dyDescent="0.2"/>
    <row r="18500" ht="12.75" x14ac:dyDescent="0.2"/>
    <row r="18501" ht="12.75" x14ac:dyDescent="0.2"/>
    <row r="18502" ht="12.75" x14ac:dyDescent="0.2"/>
    <row r="18503" ht="12.75" x14ac:dyDescent="0.2"/>
    <row r="18504" ht="12.75" x14ac:dyDescent="0.2"/>
    <row r="18505" ht="12.75" x14ac:dyDescent="0.2"/>
    <row r="18506" ht="12.75" x14ac:dyDescent="0.2"/>
    <row r="18507" ht="12.75" x14ac:dyDescent="0.2"/>
    <row r="18508" ht="12.75" x14ac:dyDescent="0.2"/>
    <row r="18509" ht="12.75" x14ac:dyDescent="0.2"/>
    <row r="18510" ht="12.75" x14ac:dyDescent="0.2"/>
    <row r="18511" ht="12.75" x14ac:dyDescent="0.2"/>
    <row r="18512" ht="12.75" x14ac:dyDescent="0.2"/>
    <row r="18513" ht="12.75" x14ac:dyDescent="0.2"/>
    <row r="18514" ht="12.75" x14ac:dyDescent="0.2"/>
    <row r="18515" ht="12.75" x14ac:dyDescent="0.2"/>
    <row r="18516" ht="12.75" x14ac:dyDescent="0.2"/>
    <row r="18517" ht="12.75" x14ac:dyDescent="0.2"/>
    <row r="18518" ht="12.75" x14ac:dyDescent="0.2"/>
    <row r="18519" ht="12.75" x14ac:dyDescent="0.2"/>
    <row r="18520" ht="12.75" x14ac:dyDescent="0.2"/>
    <row r="18521" ht="12.75" x14ac:dyDescent="0.2"/>
    <row r="18522" ht="12.75" x14ac:dyDescent="0.2"/>
    <row r="18523" ht="12.75" x14ac:dyDescent="0.2"/>
    <row r="18524" ht="12.75" x14ac:dyDescent="0.2"/>
    <row r="18525" ht="12.75" x14ac:dyDescent="0.2"/>
    <row r="18526" ht="12.75" x14ac:dyDescent="0.2"/>
    <row r="18527" ht="12.75" x14ac:dyDescent="0.2"/>
    <row r="18528" ht="12.75" x14ac:dyDescent="0.2"/>
    <row r="18529" ht="12.75" x14ac:dyDescent="0.2"/>
    <row r="18530" ht="12.75" x14ac:dyDescent="0.2"/>
    <row r="18531" ht="12.75" x14ac:dyDescent="0.2"/>
    <row r="18532" ht="12.75" x14ac:dyDescent="0.2"/>
    <row r="18533" ht="12.75" x14ac:dyDescent="0.2"/>
    <row r="18534" ht="12.75" x14ac:dyDescent="0.2"/>
    <row r="18535" ht="12.75" x14ac:dyDescent="0.2"/>
    <row r="18536" ht="12.75" x14ac:dyDescent="0.2"/>
    <row r="18537" ht="12.75" x14ac:dyDescent="0.2"/>
    <row r="18538" ht="12.75" x14ac:dyDescent="0.2"/>
    <row r="18539" ht="12.75" x14ac:dyDescent="0.2"/>
    <row r="18540" ht="12.75" x14ac:dyDescent="0.2"/>
    <row r="18541" ht="12.75" x14ac:dyDescent="0.2"/>
    <row r="18542" ht="12.75" x14ac:dyDescent="0.2"/>
    <row r="18543" ht="12.75" x14ac:dyDescent="0.2"/>
    <row r="18544" ht="12.75" x14ac:dyDescent="0.2"/>
    <row r="18545" ht="12.75" x14ac:dyDescent="0.2"/>
    <row r="18546" ht="12.75" x14ac:dyDescent="0.2"/>
    <row r="18547" ht="12.75" x14ac:dyDescent="0.2"/>
    <row r="18548" ht="12.75" x14ac:dyDescent="0.2"/>
    <row r="18549" ht="12.75" x14ac:dyDescent="0.2"/>
    <row r="18550" ht="12.75" x14ac:dyDescent="0.2"/>
    <row r="18551" ht="12.75" x14ac:dyDescent="0.2"/>
    <row r="18552" ht="12.75" x14ac:dyDescent="0.2"/>
    <row r="18553" ht="12.75" x14ac:dyDescent="0.2"/>
    <row r="18554" ht="12.75" x14ac:dyDescent="0.2"/>
    <row r="18555" ht="12.75" x14ac:dyDescent="0.2"/>
    <row r="18556" ht="12.75" x14ac:dyDescent="0.2"/>
    <row r="18557" ht="12.75" x14ac:dyDescent="0.2"/>
    <row r="18558" ht="12.75" x14ac:dyDescent="0.2"/>
    <row r="18559" ht="12.75" x14ac:dyDescent="0.2"/>
    <row r="18560" ht="12.75" x14ac:dyDescent="0.2"/>
    <row r="18561" ht="12.75" x14ac:dyDescent="0.2"/>
    <row r="18562" ht="12.75" x14ac:dyDescent="0.2"/>
    <row r="18563" ht="12.75" x14ac:dyDescent="0.2"/>
    <row r="18564" ht="12.75" x14ac:dyDescent="0.2"/>
    <row r="18565" ht="12.75" x14ac:dyDescent="0.2"/>
    <row r="18566" ht="12.75" x14ac:dyDescent="0.2"/>
    <row r="18567" ht="12.75" x14ac:dyDescent="0.2"/>
    <row r="18568" ht="12.75" x14ac:dyDescent="0.2"/>
    <row r="18569" ht="12.75" x14ac:dyDescent="0.2"/>
    <row r="18570" ht="12.75" x14ac:dyDescent="0.2"/>
    <row r="18571" ht="12.75" x14ac:dyDescent="0.2"/>
    <row r="18572" ht="12.75" x14ac:dyDescent="0.2"/>
    <row r="18573" ht="12.75" x14ac:dyDescent="0.2"/>
    <row r="18574" ht="12.75" x14ac:dyDescent="0.2"/>
    <row r="18575" ht="12.75" x14ac:dyDescent="0.2"/>
    <row r="18576" ht="12.75" x14ac:dyDescent="0.2"/>
    <row r="18577" ht="12.75" x14ac:dyDescent="0.2"/>
    <row r="18578" ht="12.75" x14ac:dyDescent="0.2"/>
    <row r="18579" ht="12.75" x14ac:dyDescent="0.2"/>
    <row r="18580" ht="12.75" x14ac:dyDescent="0.2"/>
    <row r="18581" ht="12.75" x14ac:dyDescent="0.2"/>
    <row r="18582" ht="12.75" x14ac:dyDescent="0.2"/>
    <row r="18583" ht="12.75" x14ac:dyDescent="0.2"/>
    <row r="18584" ht="12.75" x14ac:dyDescent="0.2"/>
    <row r="18585" ht="12.75" x14ac:dyDescent="0.2"/>
    <row r="18586" ht="12.75" x14ac:dyDescent="0.2"/>
    <row r="18587" ht="12.75" x14ac:dyDescent="0.2"/>
    <row r="18588" ht="12.75" x14ac:dyDescent="0.2"/>
    <row r="18589" ht="12.75" x14ac:dyDescent="0.2"/>
    <row r="18590" ht="12.75" x14ac:dyDescent="0.2"/>
    <row r="18591" ht="12.75" x14ac:dyDescent="0.2"/>
    <row r="18592" ht="12.75" x14ac:dyDescent="0.2"/>
    <row r="18593" ht="12.75" x14ac:dyDescent="0.2"/>
    <row r="18594" ht="12.75" x14ac:dyDescent="0.2"/>
    <row r="18595" ht="12.75" x14ac:dyDescent="0.2"/>
    <row r="18596" ht="12.75" x14ac:dyDescent="0.2"/>
    <row r="18597" ht="12.75" x14ac:dyDescent="0.2"/>
    <row r="18598" ht="12.75" x14ac:dyDescent="0.2"/>
    <row r="18599" ht="12.75" x14ac:dyDescent="0.2"/>
    <row r="18600" ht="12.75" x14ac:dyDescent="0.2"/>
    <row r="18601" ht="12.75" x14ac:dyDescent="0.2"/>
    <row r="18602" ht="12.75" x14ac:dyDescent="0.2"/>
    <row r="18603" ht="12.75" x14ac:dyDescent="0.2"/>
    <row r="18604" ht="12.75" x14ac:dyDescent="0.2"/>
    <row r="18605" ht="12.75" x14ac:dyDescent="0.2"/>
    <row r="18606" ht="12.75" x14ac:dyDescent="0.2"/>
    <row r="18607" ht="12.75" x14ac:dyDescent="0.2"/>
    <row r="18608" ht="12.75" x14ac:dyDescent="0.2"/>
    <row r="18609" ht="12.75" x14ac:dyDescent="0.2"/>
    <row r="18610" ht="12.75" x14ac:dyDescent="0.2"/>
    <row r="18611" ht="12.75" x14ac:dyDescent="0.2"/>
    <row r="18612" ht="12.75" x14ac:dyDescent="0.2"/>
    <row r="18613" ht="12.75" x14ac:dyDescent="0.2"/>
    <row r="18614" ht="12.75" x14ac:dyDescent="0.2"/>
    <row r="18615" ht="12.75" x14ac:dyDescent="0.2"/>
    <row r="18616" ht="12.75" x14ac:dyDescent="0.2"/>
    <row r="18617" ht="12.75" x14ac:dyDescent="0.2"/>
    <row r="18618" ht="12.75" x14ac:dyDescent="0.2"/>
    <row r="18619" ht="12.75" x14ac:dyDescent="0.2"/>
    <row r="18620" ht="12.75" x14ac:dyDescent="0.2"/>
    <row r="18621" ht="12.75" x14ac:dyDescent="0.2"/>
    <row r="18622" ht="12.75" x14ac:dyDescent="0.2"/>
    <row r="18623" ht="12.75" x14ac:dyDescent="0.2"/>
    <row r="18624" ht="12.75" x14ac:dyDescent="0.2"/>
    <row r="18625" ht="12.75" x14ac:dyDescent="0.2"/>
    <row r="18626" ht="12.75" x14ac:dyDescent="0.2"/>
    <row r="18627" ht="12.75" x14ac:dyDescent="0.2"/>
    <row r="18628" ht="12.75" x14ac:dyDescent="0.2"/>
    <row r="18629" ht="12.75" x14ac:dyDescent="0.2"/>
    <row r="18630" ht="12.75" x14ac:dyDescent="0.2"/>
    <row r="18631" ht="12.75" x14ac:dyDescent="0.2"/>
    <row r="18632" ht="12.75" x14ac:dyDescent="0.2"/>
    <row r="18633" ht="12.75" x14ac:dyDescent="0.2"/>
    <row r="18634" ht="12.75" x14ac:dyDescent="0.2"/>
    <row r="18635" ht="12.75" x14ac:dyDescent="0.2"/>
    <row r="18636" ht="12.75" x14ac:dyDescent="0.2"/>
    <row r="18637" ht="12.75" x14ac:dyDescent="0.2"/>
    <row r="18638" ht="12.75" x14ac:dyDescent="0.2"/>
    <row r="18639" ht="12.75" x14ac:dyDescent="0.2"/>
    <row r="18640" ht="12.75" x14ac:dyDescent="0.2"/>
    <row r="18641" ht="12.75" x14ac:dyDescent="0.2"/>
    <row r="18642" ht="12.75" x14ac:dyDescent="0.2"/>
    <row r="18643" ht="12.75" x14ac:dyDescent="0.2"/>
    <row r="18644" ht="12.75" x14ac:dyDescent="0.2"/>
    <row r="18645" ht="12.75" x14ac:dyDescent="0.2"/>
    <row r="18646" ht="12.75" x14ac:dyDescent="0.2"/>
    <row r="18647" ht="12.75" x14ac:dyDescent="0.2"/>
    <row r="18648" ht="12.75" x14ac:dyDescent="0.2"/>
    <row r="18649" ht="12.75" x14ac:dyDescent="0.2"/>
    <row r="18650" ht="12.75" x14ac:dyDescent="0.2"/>
    <row r="18651" ht="12.75" x14ac:dyDescent="0.2"/>
    <row r="18652" ht="12.75" x14ac:dyDescent="0.2"/>
    <row r="18653" ht="12.75" x14ac:dyDescent="0.2"/>
    <row r="18654" ht="12.75" x14ac:dyDescent="0.2"/>
    <row r="18655" ht="12.75" x14ac:dyDescent="0.2"/>
    <row r="18656" ht="12.75" x14ac:dyDescent="0.2"/>
    <row r="18657" ht="12.75" x14ac:dyDescent="0.2"/>
    <row r="18658" ht="12.75" x14ac:dyDescent="0.2"/>
    <row r="18659" ht="12.75" x14ac:dyDescent="0.2"/>
    <row r="18660" ht="12.75" x14ac:dyDescent="0.2"/>
    <row r="18661" ht="12.75" x14ac:dyDescent="0.2"/>
    <row r="18662" ht="12.75" x14ac:dyDescent="0.2"/>
    <row r="18663" ht="12.75" x14ac:dyDescent="0.2"/>
    <row r="18664" ht="12.75" x14ac:dyDescent="0.2"/>
    <row r="18665" ht="12.75" x14ac:dyDescent="0.2"/>
    <row r="18666" ht="12.75" x14ac:dyDescent="0.2"/>
    <row r="18667" ht="12.75" x14ac:dyDescent="0.2"/>
    <row r="18668" ht="12.75" x14ac:dyDescent="0.2"/>
    <row r="18669" ht="12.75" x14ac:dyDescent="0.2"/>
    <row r="18670" ht="12.75" x14ac:dyDescent="0.2"/>
    <row r="18671" ht="12.75" x14ac:dyDescent="0.2"/>
    <row r="18672" ht="12.75" x14ac:dyDescent="0.2"/>
    <row r="18673" ht="12.75" x14ac:dyDescent="0.2"/>
    <row r="18674" ht="12.75" x14ac:dyDescent="0.2"/>
    <row r="18675" ht="12.75" x14ac:dyDescent="0.2"/>
    <row r="18676" ht="12.75" x14ac:dyDescent="0.2"/>
    <row r="18677" ht="12.75" x14ac:dyDescent="0.2"/>
    <row r="18678" ht="12.75" x14ac:dyDescent="0.2"/>
    <row r="18679" ht="12.75" x14ac:dyDescent="0.2"/>
    <row r="18680" ht="12.75" x14ac:dyDescent="0.2"/>
    <row r="18681" ht="12.75" x14ac:dyDescent="0.2"/>
    <row r="18682" ht="12.75" x14ac:dyDescent="0.2"/>
    <row r="18683" ht="12.75" x14ac:dyDescent="0.2"/>
    <row r="18684" ht="12.75" x14ac:dyDescent="0.2"/>
    <row r="18685" ht="12.75" x14ac:dyDescent="0.2"/>
    <row r="18686" ht="12.75" x14ac:dyDescent="0.2"/>
    <row r="18687" ht="12.75" x14ac:dyDescent="0.2"/>
    <row r="18688" ht="12.75" x14ac:dyDescent="0.2"/>
    <row r="18689" ht="12.75" x14ac:dyDescent="0.2"/>
    <row r="18690" ht="12.75" x14ac:dyDescent="0.2"/>
    <row r="18691" ht="12.75" x14ac:dyDescent="0.2"/>
    <row r="18692" ht="12.75" x14ac:dyDescent="0.2"/>
    <row r="18693" ht="12.75" x14ac:dyDescent="0.2"/>
    <row r="18694" ht="12.75" x14ac:dyDescent="0.2"/>
    <row r="18695" ht="12.75" x14ac:dyDescent="0.2"/>
    <row r="18696" ht="12.75" x14ac:dyDescent="0.2"/>
    <row r="18697" ht="12.75" x14ac:dyDescent="0.2"/>
    <row r="18698" ht="12.75" x14ac:dyDescent="0.2"/>
    <row r="18699" ht="12.75" x14ac:dyDescent="0.2"/>
    <row r="18700" ht="12.75" x14ac:dyDescent="0.2"/>
    <row r="18701" ht="12.75" x14ac:dyDescent="0.2"/>
    <row r="18702" ht="12.75" x14ac:dyDescent="0.2"/>
    <row r="18703" ht="12.75" x14ac:dyDescent="0.2"/>
    <row r="18704" ht="12.75" x14ac:dyDescent="0.2"/>
    <row r="18705" ht="12.75" x14ac:dyDescent="0.2"/>
    <row r="18706" ht="12.75" x14ac:dyDescent="0.2"/>
    <row r="18707" ht="12.75" x14ac:dyDescent="0.2"/>
    <row r="18708" ht="12.75" x14ac:dyDescent="0.2"/>
    <row r="18709" ht="12.75" x14ac:dyDescent="0.2"/>
    <row r="18710" ht="12.75" x14ac:dyDescent="0.2"/>
    <row r="18711" ht="12.75" x14ac:dyDescent="0.2"/>
    <row r="18712" ht="12.75" x14ac:dyDescent="0.2"/>
    <row r="18713" ht="12.75" x14ac:dyDescent="0.2"/>
    <row r="18714" ht="12.75" x14ac:dyDescent="0.2"/>
    <row r="18715" ht="12.75" x14ac:dyDescent="0.2"/>
    <row r="18716" ht="12.75" x14ac:dyDescent="0.2"/>
    <row r="18717" ht="12.75" x14ac:dyDescent="0.2"/>
    <row r="18718" ht="12.75" x14ac:dyDescent="0.2"/>
    <row r="18719" ht="12.75" x14ac:dyDescent="0.2"/>
    <row r="18720" ht="12.75" x14ac:dyDescent="0.2"/>
    <row r="18721" ht="12.75" x14ac:dyDescent="0.2"/>
    <row r="18722" ht="12.75" x14ac:dyDescent="0.2"/>
    <row r="18723" ht="12.75" x14ac:dyDescent="0.2"/>
    <row r="18724" ht="12.75" x14ac:dyDescent="0.2"/>
    <row r="18725" ht="12.75" x14ac:dyDescent="0.2"/>
    <row r="18726" ht="12.75" x14ac:dyDescent="0.2"/>
    <row r="18727" ht="12.75" x14ac:dyDescent="0.2"/>
    <row r="18728" ht="12.75" x14ac:dyDescent="0.2"/>
    <row r="18729" ht="12.75" x14ac:dyDescent="0.2"/>
    <row r="18730" ht="12.75" x14ac:dyDescent="0.2"/>
    <row r="18731" ht="12.75" x14ac:dyDescent="0.2"/>
    <row r="18732" ht="12.75" x14ac:dyDescent="0.2"/>
    <row r="18733" ht="12.75" x14ac:dyDescent="0.2"/>
    <row r="18734" ht="12.75" x14ac:dyDescent="0.2"/>
    <row r="18735" ht="12.75" x14ac:dyDescent="0.2"/>
    <row r="18736" ht="12.75" x14ac:dyDescent="0.2"/>
    <row r="18737" ht="12.75" x14ac:dyDescent="0.2"/>
    <row r="18738" ht="12.75" x14ac:dyDescent="0.2"/>
    <row r="18739" ht="12.75" x14ac:dyDescent="0.2"/>
    <row r="18740" ht="12.75" x14ac:dyDescent="0.2"/>
    <row r="18741" ht="12.75" x14ac:dyDescent="0.2"/>
    <row r="18742" ht="12.75" x14ac:dyDescent="0.2"/>
    <row r="18743" ht="12.75" x14ac:dyDescent="0.2"/>
    <row r="18744" ht="12.75" x14ac:dyDescent="0.2"/>
    <row r="18745" ht="12.75" x14ac:dyDescent="0.2"/>
    <row r="18746" ht="12.75" x14ac:dyDescent="0.2"/>
    <row r="18747" ht="12.75" x14ac:dyDescent="0.2"/>
    <row r="18748" ht="12.75" x14ac:dyDescent="0.2"/>
    <row r="18749" ht="12.75" x14ac:dyDescent="0.2"/>
    <row r="18750" ht="12.75" x14ac:dyDescent="0.2"/>
    <row r="18751" ht="12.75" x14ac:dyDescent="0.2"/>
    <row r="18752" ht="12.75" x14ac:dyDescent="0.2"/>
    <row r="18753" ht="12.75" x14ac:dyDescent="0.2"/>
    <row r="18754" ht="12.75" x14ac:dyDescent="0.2"/>
    <row r="18755" ht="12.75" x14ac:dyDescent="0.2"/>
    <row r="18756" ht="12.75" x14ac:dyDescent="0.2"/>
    <row r="18757" ht="12.75" x14ac:dyDescent="0.2"/>
    <row r="18758" ht="12.75" x14ac:dyDescent="0.2"/>
    <row r="18759" ht="12.75" x14ac:dyDescent="0.2"/>
    <row r="18760" ht="12.75" x14ac:dyDescent="0.2"/>
    <row r="18761" ht="12.75" x14ac:dyDescent="0.2"/>
    <row r="18762" ht="12.75" x14ac:dyDescent="0.2"/>
    <row r="18763" ht="12.75" x14ac:dyDescent="0.2"/>
    <row r="18764" ht="12.75" x14ac:dyDescent="0.2"/>
    <row r="18765" ht="12.75" x14ac:dyDescent="0.2"/>
    <row r="18766" ht="12.75" x14ac:dyDescent="0.2"/>
    <row r="18767" ht="12.75" x14ac:dyDescent="0.2"/>
    <row r="18768" ht="12.75" x14ac:dyDescent="0.2"/>
    <row r="18769" ht="12.75" x14ac:dyDescent="0.2"/>
    <row r="18770" ht="12.75" x14ac:dyDescent="0.2"/>
    <row r="18771" ht="12.75" x14ac:dyDescent="0.2"/>
    <row r="18772" ht="12.75" x14ac:dyDescent="0.2"/>
    <row r="18773" ht="12.75" x14ac:dyDescent="0.2"/>
    <row r="18774" ht="12.75" x14ac:dyDescent="0.2"/>
    <row r="18775" ht="12.75" x14ac:dyDescent="0.2"/>
    <row r="18776" ht="12.75" x14ac:dyDescent="0.2"/>
    <row r="18777" ht="12.75" x14ac:dyDescent="0.2"/>
    <row r="18778" ht="12.75" x14ac:dyDescent="0.2"/>
    <row r="18779" ht="12.75" x14ac:dyDescent="0.2"/>
    <row r="18780" ht="12.75" x14ac:dyDescent="0.2"/>
    <row r="18781" ht="12.75" x14ac:dyDescent="0.2"/>
    <row r="18782" ht="12.75" x14ac:dyDescent="0.2"/>
    <row r="18783" ht="12.75" x14ac:dyDescent="0.2"/>
    <row r="18784" ht="12.75" x14ac:dyDescent="0.2"/>
    <row r="18785" ht="12.75" x14ac:dyDescent="0.2"/>
    <row r="18786" ht="12.75" x14ac:dyDescent="0.2"/>
    <row r="18787" ht="12.75" x14ac:dyDescent="0.2"/>
    <row r="18788" ht="12.75" x14ac:dyDescent="0.2"/>
    <row r="18789" ht="12.75" x14ac:dyDescent="0.2"/>
    <row r="18790" ht="12.75" x14ac:dyDescent="0.2"/>
    <row r="18791" ht="12.75" x14ac:dyDescent="0.2"/>
    <row r="18792" ht="12.75" x14ac:dyDescent="0.2"/>
    <row r="18793" ht="12.75" x14ac:dyDescent="0.2"/>
    <row r="18794" ht="12.75" x14ac:dyDescent="0.2"/>
    <row r="18795" ht="12.75" x14ac:dyDescent="0.2"/>
    <row r="18796" ht="12.75" x14ac:dyDescent="0.2"/>
    <row r="18797" ht="12.75" x14ac:dyDescent="0.2"/>
    <row r="18798" ht="12.75" x14ac:dyDescent="0.2"/>
    <row r="18799" ht="12.75" x14ac:dyDescent="0.2"/>
    <row r="18800" ht="12.75" x14ac:dyDescent="0.2"/>
    <row r="18801" ht="12.75" x14ac:dyDescent="0.2"/>
    <row r="18802" ht="12.75" x14ac:dyDescent="0.2"/>
    <row r="18803" ht="12.75" x14ac:dyDescent="0.2"/>
    <row r="18804" ht="12.75" x14ac:dyDescent="0.2"/>
    <row r="18805" ht="12.75" x14ac:dyDescent="0.2"/>
    <row r="18806" ht="12.75" x14ac:dyDescent="0.2"/>
    <row r="18807" ht="12.75" x14ac:dyDescent="0.2"/>
    <row r="18808" ht="12.75" x14ac:dyDescent="0.2"/>
    <row r="18809" ht="12.75" x14ac:dyDescent="0.2"/>
    <row r="18810" ht="12.75" x14ac:dyDescent="0.2"/>
    <row r="18811" ht="12.75" x14ac:dyDescent="0.2"/>
    <row r="18812" ht="12.75" x14ac:dyDescent="0.2"/>
    <row r="18813" ht="12.75" x14ac:dyDescent="0.2"/>
    <row r="18814" ht="12.75" x14ac:dyDescent="0.2"/>
    <row r="18815" ht="12.75" x14ac:dyDescent="0.2"/>
    <row r="18816" ht="12.75" x14ac:dyDescent="0.2"/>
    <row r="18817" ht="12.75" x14ac:dyDescent="0.2"/>
    <row r="18818" ht="12.75" x14ac:dyDescent="0.2"/>
    <row r="18819" ht="12.75" x14ac:dyDescent="0.2"/>
    <row r="18820" ht="12.75" x14ac:dyDescent="0.2"/>
    <row r="18821" ht="12.75" x14ac:dyDescent="0.2"/>
    <row r="18822" ht="12.75" x14ac:dyDescent="0.2"/>
    <row r="18823" ht="12.75" x14ac:dyDescent="0.2"/>
    <row r="18824" ht="12.75" x14ac:dyDescent="0.2"/>
    <row r="18825" ht="12.75" x14ac:dyDescent="0.2"/>
    <row r="18826" ht="12.75" x14ac:dyDescent="0.2"/>
    <row r="18827" ht="12.75" x14ac:dyDescent="0.2"/>
    <row r="18828" ht="12.75" x14ac:dyDescent="0.2"/>
    <row r="18829" ht="12.75" x14ac:dyDescent="0.2"/>
    <row r="18830" ht="12.75" x14ac:dyDescent="0.2"/>
    <row r="18831" ht="12.75" x14ac:dyDescent="0.2"/>
    <row r="18832" ht="12.75" x14ac:dyDescent="0.2"/>
    <row r="18833" ht="12.75" x14ac:dyDescent="0.2"/>
    <row r="18834" ht="12.75" x14ac:dyDescent="0.2"/>
    <row r="18835" ht="12.75" x14ac:dyDescent="0.2"/>
    <row r="18836" ht="12.75" x14ac:dyDescent="0.2"/>
    <row r="18837" ht="12.75" x14ac:dyDescent="0.2"/>
    <row r="18838" ht="12.75" x14ac:dyDescent="0.2"/>
    <row r="18839" ht="12.75" x14ac:dyDescent="0.2"/>
    <row r="18840" ht="12.75" x14ac:dyDescent="0.2"/>
    <row r="18841" ht="12.75" x14ac:dyDescent="0.2"/>
    <row r="18842" ht="12.75" x14ac:dyDescent="0.2"/>
    <row r="18843" ht="12.75" x14ac:dyDescent="0.2"/>
    <row r="18844" ht="12.75" x14ac:dyDescent="0.2"/>
    <row r="18845" ht="12.75" x14ac:dyDescent="0.2"/>
    <row r="18846" ht="12.75" x14ac:dyDescent="0.2"/>
    <row r="18847" ht="12.75" x14ac:dyDescent="0.2"/>
    <row r="18848" ht="12.75" x14ac:dyDescent="0.2"/>
    <row r="18849" ht="12.75" x14ac:dyDescent="0.2"/>
    <row r="18850" ht="12.75" x14ac:dyDescent="0.2"/>
    <row r="18851" ht="12.75" x14ac:dyDescent="0.2"/>
    <row r="18852" ht="12.75" x14ac:dyDescent="0.2"/>
    <row r="18853" ht="12.75" x14ac:dyDescent="0.2"/>
    <row r="18854" ht="12.75" x14ac:dyDescent="0.2"/>
    <row r="18855" ht="12.75" x14ac:dyDescent="0.2"/>
    <row r="18856" ht="12.75" x14ac:dyDescent="0.2"/>
    <row r="18857" ht="12.75" x14ac:dyDescent="0.2"/>
    <row r="18858" ht="12.75" x14ac:dyDescent="0.2"/>
    <row r="18859" ht="12.75" x14ac:dyDescent="0.2"/>
    <row r="18860" ht="12.75" x14ac:dyDescent="0.2"/>
    <row r="18861" ht="12.75" x14ac:dyDescent="0.2"/>
    <row r="18862" ht="12.75" x14ac:dyDescent="0.2"/>
    <row r="18863" ht="12.75" x14ac:dyDescent="0.2"/>
    <row r="18864" ht="12.75" x14ac:dyDescent="0.2"/>
    <row r="18865" ht="12.75" x14ac:dyDescent="0.2"/>
    <row r="18866" ht="12.75" x14ac:dyDescent="0.2"/>
    <row r="18867" ht="12.75" x14ac:dyDescent="0.2"/>
    <row r="18868" ht="12.75" x14ac:dyDescent="0.2"/>
    <row r="18869" ht="12.75" x14ac:dyDescent="0.2"/>
    <row r="18870" ht="12.75" x14ac:dyDescent="0.2"/>
    <row r="18871" ht="12.75" x14ac:dyDescent="0.2"/>
    <row r="18872" ht="12.75" x14ac:dyDescent="0.2"/>
    <row r="18873" ht="12.75" x14ac:dyDescent="0.2"/>
    <row r="18874" ht="12.75" x14ac:dyDescent="0.2"/>
    <row r="18875" ht="12.75" x14ac:dyDescent="0.2"/>
    <row r="18876" ht="12.75" x14ac:dyDescent="0.2"/>
    <row r="18877" ht="12.75" x14ac:dyDescent="0.2"/>
    <row r="18878" ht="12.75" x14ac:dyDescent="0.2"/>
    <row r="18879" ht="12.75" x14ac:dyDescent="0.2"/>
    <row r="18880" ht="12.75" x14ac:dyDescent="0.2"/>
    <row r="18881" ht="12.75" x14ac:dyDescent="0.2"/>
    <row r="18882" ht="12.75" x14ac:dyDescent="0.2"/>
    <row r="18883" ht="12.75" x14ac:dyDescent="0.2"/>
    <row r="18884" ht="12.75" x14ac:dyDescent="0.2"/>
    <row r="18885" ht="12.75" x14ac:dyDescent="0.2"/>
    <row r="18886" ht="12.75" x14ac:dyDescent="0.2"/>
    <row r="18887" ht="12.75" x14ac:dyDescent="0.2"/>
    <row r="18888" ht="12.75" x14ac:dyDescent="0.2"/>
    <row r="18889" ht="12.75" x14ac:dyDescent="0.2"/>
    <row r="18890" ht="12.75" x14ac:dyDescent="0.2"/>
    <row r="18891" ht="12.75" x14ac:dyDescent="0.2"/>
    <row r="18892" ht="12.75" x14ac:dyDescent="0.2"/>
    <row r="18893" ht="12.75" x14ac:dyDescent="0.2"/>
    <row r="18894" ht="12.75" x14ac:dyDescent="0.2"/>
    <row r="18895" ht="12.75" x14ac:dyDescent="0.2"/>
    <row r="18896" ht="12.75" x14ac:dyDescent="0.2"/>
    <row r="18897" ht="12.75" x14ac:dyDescent="0.2"/>
    <row r="18898" ht="12.75" x14ac:dyDescent="0.2"/>
    <row r="18899" ht="12.75" x14ac:dyDescent="0.2"/>
    <row r="18900" ht="12.75" x14ac:dyDescent="0.2"/>
    <row r="18901" ht="12.75" x14ac:dyDescent="0.2"/>
    <row r="18902" ht="12.75" x14ac:dyDescent="0.2"/>
    <row r="18903" ht="12.75" x14ac:dyDescent="0.2"/>
    <row r="18904" ht="12.75" x14ac:dyDescent="0.2"/>
    <row r="18905" ht="12.75" x14ac:dyDescent="0.2"/>
    <row r="18906" ht="12.75" x14ac:dyDescent="0.2"/>
    <row r="18907" ht="12.75" x14ac:dyDescent="0.2"/>
    <row r="18908" ht="12.75" x14ac:dyDescent="0.2"/>
    <row r="18909" ht="12.75" x14ac:dyDescent="0.2"/>
    <row r="18910" ht="12.75" x14ac:dyDescent="0.2"/>
    <row r="18911" ht="12.75" x14ac:dyDescent="0.2"/>
    <row r="18912" ht="12.75" x14ac:dyDescent="0.2"/>
    <row r="18913" ht="12.75" x14ac:dyDescent="0.2"/>
    <row r="18914" ht="12.75" x14ac:dyDescent="0.2"/>
    <row r="18915" ht="12.75" x14ac:dyDescent="0.2"/>
    <row r="18916" ht="12.75" x14ac:dyDescent="0.2"/>
    <row r="18917" ht="12.75" x14ac:dyDescent="0.2"/>
    <row r="18918" ht="12.75" x14ac:dyDescent="0.2"/>
    <row r="18919" ht="12.75" x14ac:dyDescent="0.2"/>
    <row r="18920" ht="12.75" x14ac:dyDescent="0.2"/>
    <row r="18921" ht="12.75" x14ac:dyDescent="0.2"/>
    <row r="18922" ht="12.75" x14ac:dyDescent="0.2"/>
    <row r="18923" ht="12.75" x14ac:dyDescent="0.2"/>
    <row r="18924" ht="12.75" x14ac:dyDescent="0.2"/>
    <row r="18925" ht="12.75" x14ac:dyDescent="0.2"/>
    <row r="18926" ht="12.75" x14ac:dyDescent="0.2"/>
    <row r="18927" ht="12.75" x14ac:dyDescent="0.2"/>
    <row r="18928" ht="12.75" x14ac:dyDescent="0.2"/>
    <row r="18929" ht="12.75" x14ac:dyDescent="0.2"/>
    <row r="18930" ht="12.75" x14ac:dyDescent="0.2"/>
    <row r="18931" ht="12.75" x14ac:dyDescent="0.2"/>
    <row r="18932" ht="12.75" x14ac:dyDescent="0.2"/>
    <row r="18933" ht="12.75" x14ac:dyDescent="0.2"/>
    <row r="18934" ht="12.75" x14ac:dyDescent="0.2"/>
    <row r="18935" ht="12.75" x14ac:dyDescent="0.2"/>
    <row r="18936" ht="12.75" x14ac:dyDescent="0.2"/>
    <row r="18937" ht="12.75" x14ac:dyDescent="0.2"/>
    <row r="18938" ht="12.75" x14ac:dyDescent="0.2"/>
    <row r="18939" ht="12.75" x14ac:dyDescent="0.2"/>
    <row r="18940" ht="12.75" x14ac:dyDescent="0.2"/>
    <row r="18941" ht="12.75" x14ac:dyDescent="0.2"/>
    <row r="18942" ht="12.75" x14ac:dyDescent="0.2"/>
    <row r="18943" ht="12.75" x14ac:dyDescent="0.2"/>
    <row r="18944" ht="12.75" x14ac:dyDescent="0.2"/>
    <row r="18945" ht="12.75" x14ac:dyDescent="0.2"/>
    <row r="18946" ht="12.75" x14ac:dyDescent="0.2"/>
    <row r="18947" ht="12.75" x14ac:dyDescent="0.2"/>
    <row r="18948" ht="12.75" x14ac:dyDescent="0.2"/>
    <row r="18949" ht="12.75" x14ac:dyDescent="0.2"/>
    <row r="18950" ht="12.75" x14ac:dyDescent="0.2"/>
    <row r="18951" ht="12.75" x14ac:dyDescent="0.2"/>
    <row r="18952" ht="12.75" x14ac:dyDescent="0.2"/>
    <row r="18953" ht="12.75" x14ac:dyDescent="0.2"/>
    <row r="18954" ht="12.75" x14ac:dyDescent="0.2"/>
    <row r="18955" ht="12.75" x14ac:dyDescent="0.2"/>
    <row r="18956" ht="12.75" x14ac:dyDescent="0.2"/>
    <row r="18957" ht="12.75" x14ac:dyDescent="0.2"/>
    <row r="18958" ht="12.75" x14ac:dyDescent="0.2"/>
    <row r="18959" ht="12.75" x14ac:dyDescent="0.2"/>
    <row r="18960" ht="12.75" x14ac:dyDescent="0.2"/>
    <row r="18961" ht="12.75" x14ac:dyDescent="0.2"/>
    <row r="18962" ht="12.75" x14ac:dyDescent="0.2"/>
    <row r="18963" ht="12.75" x14ac:dyDescent="0.2"/>
    <row r="18964" ht="12.75" x14ac:dyDescent="0.2"/>
    <row r="18965" ht="12.75" x14ac:dyDescent="0.2"/>
    <row r="18966" ht="12.75" x14ac:dyDescent="0.2"/>
    <row r="18967" ht="12.75" x14ac:dyDescent="0.2"/>
    <row r="18968" ht="12.75" x14ac:dyDescent="0.2"/>
    <row r="18969" ht="12.75" x14ac:dyDescent="0.2"/>
    <row r="18970" ht="12.75" x14ac:dyDescent="0.2"/>
    <row r="18971" ht="12.75" x14ac:dyDescent="0.2"/>
    <row r="18972" ht="12.75" x14ac:dyDescent="0.2"/>
    <row r="18973" ht="12.75" x14ac:dyDescent="0.2"/>
    <row r="18974" ht="12.75" x14ac:dyDescent="0.2"/>
    <row r="18975" ht="12.75" x14ac:dyDescent="0.2"/>
    <row r="18976" ht="12.75" x14ac:dyDescent="0.2"/>
    <row r="18977" ht="12.75" x14ac:dyDescent="0.2"/>
    <row r="18978" ht="12.75" x14ac:dyDescent="0.2"/>
    <row r="18979" ht="12.75" x14ac:dyDescent="0.2"/>
    <row r="18980" ht="12.75" x14ac:dyDescent="0.2"/>
    <row r="18981" ht="12.75" x14ac:dyDescent="0.2"/>
    <row r="18982" ht="12.75" x14ac:dyDescent="0.2"/>
    <row r="18983" ht="12.75" x14ac:dyDescent="0.2"/>
    <row r="18984" ht="12.75" x14ac:dyDescent="0.2"/>
    <row r="18985" ht="12.75" x14ac:dyDescent="0.2"/>
    <row r="18986" ht="12.75" x14ac:dyDescent="0.2"/>
    <row r="18987" ht="12.75" x14ac:dyDescent="0.2"/>
    <row r="18988" ht="12.75" x14ac:dyDescent="0.2"/>
    <row r="18989" ht="12.75" x14ac:dyDescent="0.2"/>
    <row r="18990" ht="12.75" x14ac:dyDescent="0.2"/>
    <row r="18991" ht="12.75" x14ac:dyDescent="0.2"/>
    <row r="18992" ht="12.75" x14ac:dyDescent="0.2"/>
    <row r="18993" ht="12.75" x14ac:dyDescent="0.2"/>
    <row r="18994" ht="12.75" x14ac:dyDescent="0.2"/>
    <row r="18995" ht="12.75" x14ac:dyDescent="0.2"/>
    <row r="18996" ht="12.75" x14ac:dyDescent="0.2"/>
    <row r="18997" ht="12.75" x14ac:dyDescent="0.2"/>
    <row r="18998" ht="12.75" x14ac:dyDescent="0.2"/>
    <row r="18999" ht="12.75" x14ac:dyDescent="0.2"/>
    <row r="19000" ht="12.75" x14ac:dyDescent="0.2"/>
    <row r="19001" ht="12.75" x14ac:dyDescent="0.2"/>
    <row r="19002" ht="12.75" x14ac:dyDescent="0.2"/>
    <row r="19003" ht="12.75" x14ac:dyDescent="0.2"/>
    <row r="19004" ht="12.75" x14ac:dyDescent="0.2"/>
    <row r="19005" ht="12.75" x14ac:dyDescent="0.2"/>
    <row r="19006" ht="12.75" x14ac:dyDescent="0.2"/>
    <row r="19007" ht="12.75" x14ac:dyDescent="0.2"/>
    <row r="19008" ht="12.75" x14ac:dyDescent="0.2"/>
    <row r="19009" ht="12.75" x14ac:dyDescent="0.2"/>
    <row r="19010" ht="12.75" x14ac:dyDescent="0.2"/>
    <row r="19011" ht="12.75" x14ac:dyDescent="0.2"/>
    <row r="19012" ht="12.75" x14ac:dyDescent="0.2"/>
    <row r="19013" ht="12.75" x14ac:dyDescent="0.2"/>
    <row r="19014" ht="12.75" x14ac:dyDescent="0.2"/>
    <row r="19015" ht="12.75" x14ac:dyDescent="0.2"/>
    <row r="19016" ht="12.75" x14ac:dyDescent="0.2"/>
    <row r="19017" ht="12.75" x14ac:dyDescent="0.2"/>
    <row r="19018" ht="12.75" x14ac:dyDescent="0.2"/>
    <row r="19019" ht="12.75" x14ac:dyDescent="0.2"/>
    <row r="19020" ht="12.75" x14ac:dyDescent="0.2"/>
    <row r="19021" ht="12.75" x14ac:dyDescent="0.2"/>
    <row r="19022" ht="12.75" x14ac:dyDescent="0.2"/>
    <row r="19023" ht="12.75" x14ac:dyDescent="0.2"/>
    <row r="19024" ht="12.75" x14ac:dyDescent="0.2"/>
    <row r="19025" ht="12.75" x14ac:dyDescent="0.2"/>
    <row r="19026" ht="12.75" x14ac:dyDescent="0.2"/>
    <row r="19027" ht="12.75" x14ac:dyDescent="0.2"/>
    <row r="19028" ht="12.75" x14ac:dyDescent="0.2"/>
    <row r="19029" ht="12.75" x14ac:dyDescent="0.2"/>
    <row r="19030" ht="12.75" x14ac:dyDescent="0.2"/>
    <row r="19031" ht="12.75" x14ac:dyDescent="0.2"/>
    <row r="19032" ht="12.75" x14ac:dyDescent="0.2"/>
    <row r="19033" ht="12.75" x14ac:dyDescent="0.2"/>
    <row r="19034" ht="12.75" x14ac:dyDescent="0.2"/>
    <row r="19035" ht="12.75" x14ac:dyDescent="0.2"/>
    <row r="19036" ht="12.75" x14ac:dyDescent="0.2"/>
    <row r="19037" ht="12.75" x14ac:dyDescent="0.2"/>
    <row r="19038" ht="12.75" x14ac:dyDescent="0.2"/>
    <row r="19039" ht="12.75" x14ac:dyDescent="0.2"/>
    <row r="19040" ht="12.75" x14ac:dyDescent="0.2"/>
    <row r="19041" ht="12.75" x14ac:dyDescent="0.2"/>
    <row r="19042" ht="12.75" x14ac:dyDescent="0.2"/>
    <row r="19043" ht="12.75" x14ac:dyDescent="0.2"/>
    <row r="19044" ht="12.75" x14ac:dyDescent="0.2"/>
    <row r="19045" ht="12.75" x14ac:dyDescent="0.2"/>
    <row r="19046" ht="12.75" x14ac:dyDescent="0.2"/>
    <row r="19047" ht="12.75" x14ac:dyDescent="0.2"/>
    <row r="19048" ht="12.75" x14ac:dyDescent="0.2"/>
    <row r="19049" ht="12.75" x14ac:dyDescent="0.2"/>
    <row r="19050" ht="12.75" x14ac:dyDescent="0.2"/>
    <row r="19051" ht="12.75" x14ac:dyDescent="0.2"/>
    <row r="19052" ht="12.75" x14ac:dyDescent="0.2"/>
    <row r="19053" ht="12.75" x14ac:dyDescent="0.2"/>
    <row r="19054" ht="12.75" x14ac:dyDescent="0.2"/>
    <row r="19055" ht="12.75" x14ac:dyDescent="0.2"/>
    <row r="19056" ht="12.75" x14ac:dyDescent="0.2"/>
    <row r="19057" ht="12.75" x14ac:dyDescent="0.2"/>
    <row r="19058" ht="12.75" x14ac:dyDescent="0.2"/>
    <row r="19059" ht="12.75" x14ac:dyDescent="0.2"/>
    <row r="19060" ht="12.75" x14ac:dyDescent="0.2"/>
    <row r="19061" ht="12.75" x14ac:dyDescent="0.2"/>
    <row r="19062" ht="12.75" x14ac:dyDescent="0.2"/>
    <row r="19063" ht="12.75" x14ac:dyDescent="0.2"/>
    <row r="19064" ht="12.75" x14ac:dyDescent="0.2"/>
    <row r="19065" ht="12.75" x14ac:dyDescent="0.2"/>
    <row r="19066" ht="12.75" x14ac:dyDescent="0.2"/>
    <row r="19067" ht="12.75" x14ac:dyDescent="0.2"/>
    <row r="19068" ht="12.75" x14ac:dyDescent="0.2"/>
    <row r="19069" ht="12.75" x14ac:dyDescent="0.2"/>
    <row r="19070" ht="12.75" x14ac:dyDescent="0.2"/>
    <row r="19071" ht="12.75" x14ac:dyDescent="0.2"/>
    <row r="19072" ht="12.75" x14ac:dyDescent="0.2"/>
    <row r="19073" ht="12.75" x14ac:dyDescent="0.2"/>
    <row r="19074" ht="12.75" x14ac:dyDescent="0.2"/>
    <row r="19075" ht="12.75" x14ac:dyDescent="0.2"/>
    <row r="19076" ht="12.75" x14ac:dyDescent="0.2"/>
    <row r="19077" ht="12.75" x14ac:dyDescent="0.2"/>
    <row r="19078" ht="12.75" x14ac:dyDescent="0.2"/>
    <row r="19079" ht="12.75" x14ac:dyDescent="0.2"/>
    <row r="19080" ht="12.75" x14ac:dyDescent="0.2"/>
    <row r="19081" ht="12.75" x14ac:dyDescent="0.2"/>
    <row r="19082" ht="12.75" x14ac:dyDescent="0.2"/>
    <row r="19083" ht="12.75" x14ac:dyDescent="0.2"/>
    <row r="19084" ht="12.75" x14ac:dyDescent="0.2"/>
    <row r="19085" ht="12.75" x14ac:dyDescent="0.2"/>
    <row r="19086" ht="12.75" x14ac:dyDescent="0.2"/>
    <row r="19087" ht="12.75" x14ac:dyDescent="0.2"/>
    <row r="19088" ht="12.75" x14ac:dyDescent="0.2"/>
    <row r="19089" ht="12.75" x14ac:dyDescent="0.2"/>
    <row r="19090" ht="12.75" x14ac:dyDescent="0.2"/>
    <row r="19091" ht="12.75" x14ac:dyDescent="0.2"/>
    <row r="19092" ht="12.75" x14ac:dyDescent="0.2"/>
    <row r="19093" ht="12.75" x14ac:dyDescent="0.2"/>
    <row r="19094" ht="12.75" x14ac:dyDescent="0.2"/>
    <row r="19095" ht="12.75" x14ac:dyDescent="0.2"/>
    <row r="19096" ht="12.75" x14ac:dyDescent="0.2"/>
    <row r="19097" ht="12.75" x14ac:dyDescent="0.2"/>
    <row r="19098" ht="12.75" x14ac:dyDescent="0.2"/>
    <row r="19099" ht="12.75" x14ac:dyDescent="0.2"/>
    <row r="19100" ht="12.75" x14ac:dyDescent="0.2"/>
    <row r="19101" ht="12.75" x14ac:dyDescent="0.2"/>
    <row r="19102" ht="12.75" x14ac:dyDescent="0.2"/>
    <row r="19103" ht="12.75" x14ac:dyDescent="0.2"/>
    <row r="19104" ht="12.75" x14ac:dyDescent="0.2"/>
    <row r="19105" ht="12.75" x14ac:dyDescent="0.2"/>
    <row r="19106" ht="12.75" x14ac:dyDescent="0.2"/>
    <row r="19107" ht="12.75" x14ac:dyDescent="0.2"/>
    <row r="19108" ht="12.75" x14ac:dyDescent="0.2"/>
    <row r="19109" ht="12.75" x14ac:dyDescent="0.2"/>
    <row r="19110" ht="12.75" x14ac:dyDescent="0.2"/>
    <row r="19111" ht="12.75" x14ac:dyDescent="0.2"/>
    <row r="19112" ht="12.75" x14ac:dyDescent="0.2"/>
    <row r="19113" ht="12.75" x14ac:dyDescent="0.2"/>
    <row r="19114" ht="12.75" x14ac:dyDescent="0.2"/>
    <row r="19115" ht="12.75" x14ac:dyDescent="0.2"/>
    <row r="19116" ht="12.75" x14ac:dyDescent="0.2"/>
    <row r="19117" ht="12.75" x14ac:dyDescent="0.2"/>
    <row r="19118" ht="12.75" x14ac:dyDescent="0.2"/>
    <row r="19119" ht="12.75" x14ac:dyDescent="0.2"/>
    <row r="19120" ht="12.75" x14ac:dyDescent="0.2"/>
    <row r="19121" ht="12.75" x14ac:dyDescent="0.2"/>
    <row r="19122" ht="12.75" x14ac:dyDescent="0.2"/>
    <row r="19123" ht="12.75" x14ac:dyDescent="0.2"/>
    <row r="19124" ht="12.75" x14ac:dyDescent="0.2"/>
    <row r="19125" ht="12.75" x14ac:dyDescent="0.2"/>
    <row r="19126" ht="12.75" x14ac:dyDescent="0.2"/>
    <row r="19127" ht="12.75" x14ac:dyDescent="0.2"/>
    <row r="19128" ht="12.75" x14ac:dyDescent="0.2"/>
    <row r="19129" ht="12.75" x14ac:dyDescent="0.2"/>
    <row r="19130" ht="12.75" x14ac:dyDescent="0.2"/>
    <row r="19131" ht="12.75" x14ac:dyDescent="0.2"/>
    <row r="19132" ht="12.75" x14ac:dyDescent="0.2"/>
    <row r="19133" ht="12.75" x14ac:dyDescent="0.2"/>
    <row r="19134" ht="12.75" x14ac:dyDescent="0.2"/>
    <row r="19135" ht="12.75" x14ac:dyDescent="0.2"/>
    <row r="19136" ht="12.75" x14ac:dyDescent="0.2"/>
    <row r="19137" ht="12.75" x14ac:dyDescent="0.2"/>
    <row r="19138" ht="12.75" x14ac:dyDescent="0.2"/>
    <row r="19139" ht="12.75" x14ac:dyDescent="0.2"/>
    <row r="19140" ht="12.75" x14ac:dyDescent="0.2"/>
    <row r="19141" ht="12.75" x14ac:dyDescent="0.2"/>
    <row r="19142" ht="12.75" x14ac:dyDescent="0.2"/>
    <row r="19143" ht="12.75" x14ac:dyDescent="0.2"/>
    <row r="19144" ht="12.75" x14ac:dyDescent="0.2"/>
    <row r="19145" ht="12.75" x14ac:dyDescent="0.2"/>
    <row r="19146" ht="12.75" x14ac:dyDescent="0.2"/>
    <row r="19147" ht="12.75" x14ac:dyDescent="0.2"/>
    <row r="19148" ht="12.75" x14ac:dyDescent="0.2"/>
    <row r="19149" ht="12.75" x14ac:dyDescent="0.2"/>
    <row r="19150" ht="12.75" x14ac:dyDescent="0.2"/>
    <row r="19151" ht="12.75" x14ac:dyDescent="0.2"/>
    <row r="19152" ht="12.75" x14ac:dyDescent="0.2"/>
    <row r="19153" ht="12.75" x14ac:dyDescent="0.2"/>
    <row r="19154" ht="12.75" x14ac:dyDescent="0.2"/>
    <row r="19155" ht="12.75" x14ac:dyDescent="0.2"/>
    <row r="19156" ht="12.75" x14ac:dyDescent="0.2"/>
    <row r="19157" ht="12.75" x14ac:dyDescent="0.2"/>
    <row r="19158" ht="12.75" x14ac:dyDescent="0.2"/>
    <row r="19159" ht="12.75" x14ac:dyDescent="0.2"/>
    <row r="19160" ht="12.75" x14ac:dyDescent="0.2"/>
    <row r="19161" ht="12.75" x14ac:dyDescent="0.2"/>
    <row r="19162" ht="12.75" x14ac:dyDescent="0.2"/>
    <row r="19163" ht="12.75" x14ac:dyDescent="0.2"/>
    <row r="19164" ht="12.75" x14ac:dyDescent="0.2"/>
    <row r="19165" ht="12.75" x14ac:dyDescent="0.2"/>
    <row r="19166" ht="12.75" x14ac:dyDescent="0.2"/>
    <row r="19167" ht="12.75" x14ac:dyDescent="0.2"/>
    <row r="19168" ht="12.75" x14ac:dyDescent="0.2"/>
    <row r="19169" ht="12.75" x14ac:dyDescent="0.2"/>
    <row r="19170" ht="12.75" x14ac:dyDescent="0.2"/>
    <row r="19171" ht="12.75" x14ac:dyDescent="0.2"/>
    <row r="19172" ht="12.75" x14ac:dyDescent="0.2"/>
    <row r="19173" ht="12.75" x14ac:dyDescent="0.2"/>
    <row r="19174" ht="12.75" x14ac:dyDescent="0.2"/>
    <row r="19175" ht="12.75" x14ac:dyDescent="0.2"/>
    <row r="19176" ht="12.75" x14ac:dyDescent="0.2"/>
    <row r="19177" ht="12.75" x14ac:dyDescent="0.2"/>
    <row r="19178" ht="12.75" x14ac:dyDescent="0.2"/>
    <row r="19179" ht="12.75" x14ac:dyDescent="0.2"/>
    <row r="19180" ht="12.75" x14ac:dyDescent="0.2"/>
    <row r="19181" ht="12.75" x14ac:dyDescent="0.2"/>
    <row r="19182" ht="12.75" x14ac:dyDescent="0.2"/>
    <row r="19183" ht="12.75" x14ac:dyDescent="0.2"/>
    <row r="19184" ht="12.75" x14ac:dyDescent="0.2"/>
    <row r="19185" ht="12.75" x14ac:dyDescent="0.2"/>
    <row r="19186" ht="12.75" x14ac:dyDescent="0.2"/>
    <row r="19187" ht="12.75" x14ac:dyDescent="0.2"/>
    <row r="19188" ht="12.75" x14ac:dyDescent="0.2"/>
    <row r="19189" ht="12.75" x14ac:dyDescent="0.2"/>
    <row r="19190" ht="12.75" x14ac:dyDescent="0.2"/>
    <row r="19191" ht="12.75" x14ac:dyDescent="0.2"/>
    <row r="19192" ht="12.75" x14ac:dyDescent="0.2"/>
    <row r="19193" ht="12.75" x14ac:dyDescent="0.2"/>
    <row r="19194" ht="12.75" x14ac:dyDescent="0.2"/>
    <row r="19195" ht="12.75" x14ac:dyDescent="0.2"/>
    <row r="19196" ht="12.75" x14ac:dyDescent="0.2"/>
    <row r="19197" ht="12.75" x14ac:dyDescent="0.2"/>
    <row r="19198" ht="12.75" x14ac:dyDescent="0.2"/>
    <row r="19199" ht="12.75" x14ac:dyDescent="0.2"/>
    <row r="19200" ht="12.75" x14ac:dyDescent="0.2"/>
    <row r="19201" ht="12.75" x14ac:dyDescent="0.2"/>
    <row r="19202" ht="12.75" x14ac:dyDescent="0.2"/>
    <row r="19203" ht="12.75" x14ac:dyDescent="0.2"/>
    <row r="19204" ht="12.75" x14ac:dyDescent="0.2"/>
    <row r="19205" ht="12.75" x14ac:dyDescent="0.2"/>
    <row r="19206" ht="12.75" x14ac:dyDescent="0.2"/>
    <row r="19207" ht="12.75" x14ac:dyDescent="0.2"/>
    <row r="19208" ht="12.75" x14ac:dyDescent="0.2"/>
    <row r="19209" ht="12.75" x14ac:dyDescent="0.2"/>
    <row r="19210" ht="12.75" x14ac:dyDescent="0.2"/>
    <row r="19211" ht="12.75" x14ac:dyDescent="0.2"/>
    <row r="19212" ht="12.75" x14ac:dyDescent="0.2"/>
    <row r="19213" ht="12.75" x14ac:dyDescent="0.2"/>
    <row r="19214" ht="12.75" x14ac:dyDescent="0.2"/>
    <row r="19215" ht="12.75" x14ac:dyDescent="0.2"/>
    <row r="19216" ht="12.75" x14ac:dyDescent="0.2"/>
    <row r="19217" ht="12.75" x14ac:dyDescent="0.2"/>
    <row r="19218" ht="12.75" x14ac:dyDescent="0.2"/>
    <row r="19219" ht="12.75" x14ac:dyDescent="0.2"/>
    <row r="19220" ht="12.75" x14ac:dyDescent="0.2"/>
    <row r="19221" ht="12.75" x14ac:dyDescent="0.2"/>
    <row r="19222" ht="12.75" x14ac:dyDescent="0.2"/>
    <row r="19223" ht="12.75" x14ac:dyDescent="0.2"/>
    <row r="19224" ht="12.75" x14ac:dyDescent="0.2"/>
    <row r="19225" ht="12.75" x14ac:dyDescent="0.2"/>
    <row r="19226" ht="12.75" x14ac:dyDescent="0.2"/>
    <row r="19227" ht="12.75" x14ac:dyDescent="0.2"/>
    <row r="19228" ht="12.75" x14ac:dyDescent="0.2"/>
    <row r="19229" ht="12.75" x14ac:dyDescent="0.2"/>
    <row r="19230" ht="12.75" x14ac:dyDescent="0.2"/>
    <row r="19231" ht="12.75" x14ac:dyDescent="0.2"/>
    <row r="19232" ht="12.75" x14ac:dyDescent="0.2"/>
    <row r="19233" ht="12.75" x14ac:dyDescent="0.2"/>
    <row r="19234" ht="12.75" x14ac:dyDescent="0.2"/>
    <row r="19235" ht="12.75" x14ac:dyDescent="0.2"/>
    <row r="19236" ht="12.75" x14ac:dyDescent="0.2"/>
    <row r="19237" ht="12.75" x14ac:dyDescent="0.2"/>
    <row r="19238" ht="12.75" x14ac:dyDescent="0.2"/>
    <row r="19239" ht="12.75" x14ac:dyDescent="0.2"/>
    <row r="19240" ht="12.75" x14ac:dyDescent="0.2"/>
    <row r="19241" ht="12.75" x14ac:dyDescent="0.2"/>
    <row r="19242" ht="12.75" x14ac:dyDescent="0.2"/>
    <row r="19243" ht="12.75" x14ac:dyDescent="0.2"/>
    <row r="19244" ht="12.75" x14ac:dyDescent="0.2"/>
    <row r="19245" ht="12.75" x14ac:dyDescent="0.2"/>
    <row r="19246" ht="12.75" x14ac:dyDescent="0.2"/>
    <row r="19247" ht="12.75" x14ac:dyDescent="0.2"/>
    <row r="19248" ht="12.75" x14ac:dyDescent="0.2"/>
    <row r="19249" ht="12.75" x14ac:dyDescent="0.2"/>
    <row r="19250" ht="12.75" x14ac:dyDescent="0.2"/>
    <row r="19251" ht="12.75" x14ac:dyDescent="0.2"/>
    <row r="19252" ht="12.75" x14ac:dyDescent="0.2"/>
    <row r="19253" ht="12.75" x14ac:dyDescent="0.2"/>
    <row r="19254" ht="12.75" x14ac:dyDescent="0.2"/>
    <row r="19255" ht="12.75" x14ac:dyDescent="0.2"/>
    <row r="19256" ht="12.75" x14ac:dyDescent="0.2"/>
    <row r="19257" ht="12.75" x14ac:dyDescent="0.2"/>
    <row r="19258" ht="12.75" x14ac:dyDescent="0.2"/>
    <row r="19259" ht="12.75" x14ac:dyDescent="0.2"/>
    <row r="19260" ht="12.75" x14ac:dyDescent="0.2"/>
    <row r="19261" ht="12.75" x14ac:dyDescent="0.2"/>
    <row r="19262" ht="12.75" x14ac:dyDescent="0.2"/>
    <row r="19263" ht="12.75" x14ac:dyDescent="0.2"/>
    <row r="19264" ht="12.75" x14ac:dyDescent="0.2"/>
    <row r="19265" ht="12.75" x14ac:dyDescent="0.2"/>
    <row r="19266" ht="12.75" x14ac:dyDescent="0.2"/>
    <row r="19267" ht="12.75" x14ac:dyDescent="0.2"/>
    <row r="19268" ht="12.75" x14ac:dyDescent="0.2"/>
    <row r="19269" ht="12.75" x14ac:dyDescent="0.2"/>
    <row r="19270" ht="12.75" x14ac:dyDescent="0.2"/>
    <row r="19271" ht="12.75" x14ac:dyDescent="0.2"/>
    <row r="19272" ht="12.75" x14ac:dyDescent="0.2"/>
    <row r="19273" ht="12.75" x14ac:dyDescent="0.2"/>
    <row r="19274" ht="12.75" x14ac:dyDescent="0.2"/>
    <row r="19275" ht="12.75" x14ac:dyDescent="0.2"/>
    <row r="19276" ht="12.75" x14ac:dyDescent="0.2"/>
    <row r="19277" ht="12.75" x14ac:dyDescent="0.2"/>
    <row r="19278" ht="12.75" x14ac:dyDescent="0.2"/>
    <row r="19279" ht="12.75" x14ac:dyDescent="0.2"/>
    <row r="19280" ht="12.75" x14ac:dyDescent="0.2"/>
    <row r="19281" ht="12.75" x14ac:dyDescent="0.2"/>
    <row r="19282" ht="12.75" x14ac:dyDescent="0.2"/>
    <row r="19283" ht="12.75" x14ac:dyDescent="0.2"/>
    <row r="19284" ht="12.75" x14ac:dyDescent="0.2"/>
    <row r="19285" ht="12.75" x14ac:dyDescent="0.2"/>
    <row r="19286" ht="12.75" x14ac:dyDescent="0.2"/>
    <row r="19287" ht="12.75" x14ac:dyDescent="0.2"/>
    <row r="19288" ht="12.75" x14ac:dyDescent="0.2"/>
    <row r="19289" ht="12.75" x14ac:dyDescent="0.2"/>
    <row r="19290" ht="12.75" x14ac:dyDescent="0.2"/>
    <row r="19291" ht="12.75" x14ac:dyDescent="0.2"/>
    <row r="19292" ht="12.75" x14ac:dyDescent="0.2"/>
    <row r="19293" ht="12.75" x14ac:dyDescent="0.2"/>
    <row r="19294" ht="12.75" x14ac:dyDescent="0.2"/>
    <row r="19295" ht="12.75" x14ac:dyDescent="0.2"/>
    <row r="19296" ht="12.75" x14ac:dyDescent="0.2"/>
    <row r="19297" ht="12.75" x14ac:dyDescent="0.2"/>
    <row r="19298" ht="12.75" x14ac:dyDescent="0.2"/>
    <row r="19299" ht="12.75" x14ac:dyDescent="0.2"/>
    <row r="19300" ht="12.75" x14ac:dyDescent="0.2"/>
    <row r="19301" ht="12.75" x14ac:dyDescent="0.2"/>
    <row r="19302" ht="12.75" x14ac:dyDescent="0.2"/>
    <row r="19303" ht="12.75" x14ac:dyDescent="0.2"/>
    <row r="19304" ht="12.75" x14ac:dyDescent="0.2"/>
    <row r="19305" ht="12.75" x14ac:dyDescent="0.2"/>
    <row r="19306" ht="12.75" x14ac:dyDescent="0.2"/>
    <row r="19307" ht="12.75" x14ac:dyDescent="0.2"/>
    <row r="19308" ht="12.75" x14ac:dyDescent="0.2"/>
    <row r="19309" ht="12.75" x14ac:dyDescent="0.2"/>
    <row r="19310" ht="12.75" x14ac:dyDescent="0.2"/>
    <row r="19311" ht="12.75" x14ac:dyDescent="0.2"/>
    <row r="19312" ht="12.75" x14ac:dyDescent="0.2"/>
    <row r="19313" ht="12.75" x14ac:dyDescent="0.2"/>
    <row r="19314" ht="12.75" x14ac:dyDescent="0.2"/>
    <row r="19315" ht="12.75" x14ac:dyDescent="0.2"/>
    <row r="19316" ht="12.75" x14ac:dyDescent="0.2"/>
    <row r="19317" ht="12.75" x14ac:dyDescent="0.2"/>
    <row r="19318" ht="12.75" x14ac:dyDescent="0.2"/>
    <row r="19319" ht="12.75" x14ac:dyDescent="0.2"/>
    <row r="19320" ht="12.75" x14ac:dyDescent="0.2"/>
    <row r="19321" ht="12.75" x14ac:dyDescent="0.2"/>
    <row r="19322" ht="12.75" x14ac:dyDescent="0.2"/>
    <row r="19323" ht="12.75" x14ac:dyDescent="0.2"/>
    <row r="19324" ht="12.75" x14ac:dyDescent="0.2"/>
    <row r="19325" ht="12.75" x14ac:dyDescent="0.2"/>
    <row r="19326" ht="12.75" x14ac:dyDescent="0.2"/>
    <row r="19327" ht="12.75" x14ac:dyDescent="0.2"/>
    <row r="19328" ht="12.75" x14ac:dyDescent="0.2"/>
    <row r="19329" ht="12.75" x14ac:dyDescent="0.2"/>
    <row r="19330" ht="12.75" x14ac:dyDescent="0.2"/>
    <row r="19331" ht="12.75" x14ac:dyDescent="0.2"/>
    <row r="19332" ht="12.75" x14ac:dyDescent="0.2"/>
    <row r="19333" ht="12.75" x14ac:dyDescent="0.2"/>
    <row r="19334" ht="12.75" x14ac:dyDescent="0.2"/>
    <row r="19335" ht="12.75" x14ac:dyDescent="0.2"/>
    <row r="19336" ht="12.75" x14ac:dyDescent="0.2"/>
    <row r="19337" ht="12.75" x14ac:dyDescent="0.2"/>
    <row r="19338" ht="12.75" x14ac:dyDescent="0.2"/>
    <row r="19339" ht="12.75" x14ac:dyDescent="0.2"/>
    <row r="19340" ht="12.75" x14ac:dyDescent="0.2"/>
    <row r="19341" ht="12.75" x14ac:dyDescent="0.2"/>
    <row r="19342" ht="12.75" x14ac:dyDescent="0.2"/>
    <row r="19343" ht="12.75" x14ac:dyDescent="0.2"/>
    <row r="19344" ht="12.75" x14ac:dyDescent="0.2"/>
    <row r="19345" ht="12.75" x14ac:dyDescent="0.2"/>
    <row r="19346" ht="12.75" x14ac:dyDescent="0.2"/>
    <row r="19347" ht="12.75" x14ac:dyDescent="0.2"/>
    <row r="19348" ht="12.75" x14ac:dyDescent="0.2"/>
    <row r="19349" ht="12.75" x14ac:dyDescent="0.2"/>
    <row r="19350" ht="12.75" x14ac:dyDescent="0.2"/>
    <row r="19351" ht="12.75" x14ac:dyDescent="0.2"/>
    <row r="19352" ht="12.75" x14ac:dyDescent="0.2"/>
    <row r="19353" ht="12.75" x14ac:dyDescent="0.2"/>
    <row r="19354" ht="12.75" x14ac:dyDescent="0.2"/>
    <row r="19355" ht="12.75" x14ac:dyDescent="0.2"/>
    <row r="19356" ht="12.75" x14ac:dyDescent="0.2"/>
    <row r="19357" ht="12.75" x14ac:dyDescent="0.2"/>
    <row r="19358" ht="12.75" x14ac:dyDescent="0.2"/>
    <row r="19359" ht="12.75" x14ac:dyDescent="0.2"/>
    <row r="19360" ht="12.75" x14ac:dyDescent="0.2"/>
    <row r="19361" ht="12.75" x14ac:dyDescent="0.2"/>
    <row r="19362" ht="12.75" x14ac:dyDescent="0.2"/>
    <row r="19363" ht="12.75" x14ac:dyDescent="0.2"/>
    <row r="19364" ht="12.75" x14ac:dyDescent="0.2"/>
    <row r="19365" ht="12.75" x14ac:dyDescent="0.2"/>
    <row r="19366" ht="12.75" x14ac:dyDescent="0.2"/>
    <row r="19367" ht="12.75" x14ac:dyDescent="0.2"/>
    <row r="19368" ht="12.75" x14ac:dyDescent="0.2"/>
    <row r="19369" ht="12.75" x14ac:dyDescent="0.2"/>
    <row r="19370" ht="12.75" x14ac:dyDescent="0.2"/>
    <row r="19371" ht="12.75" x14ac:dyDescent="0.2"/>
    <row r="19372" ht="12.75" x14ac:dyDescent="0.2"/>
    <row r="19373" ht="12.75" x14ac:dyDescent="0.2"/>
    <row r="19374" ht="12.75" x14ac:dyDescent="0.2"/>
    <row r="19375" ht="12.75" x14ac:dyDescent="0.2"/>
    <row r="19376" ht="12.75" x14ac:dyDescent="0.2"/>
    <row r="19377" ht="12.75" x14ac:dyDescent="0.2"/>
    <row r="19378" ht="12.75" x14ac:dyDescent="0.2"/>
    <row r="19379" ht="12.75" x14ac:dyDescent="0.2"/>
    <row r="19380" ht="12.75" x14ac:dyDescent="0.2"/>
    <row r="19381" ht="12.75" x14ac:dyDescent="0.2"/>
    <row r="19382" ht="12.75" x14ac:dyDescent="0.2"/>
    <row r="19383" ht="12.75" x14ac:dyDescent="0.2"/>
    <row r="19384" ht="12.75" x14ac:dyDescent="0.2"/>
    <row r="19385" ht="12.75" x14ac:dyDescent="0.2"/>
    <row r="19386" ht="12.75" x14ac:dyDescent="0.2"/>
    <row r="19387" ht="12.75" x14ac:dyDescent="0.2"/>
    <row r="19388" ht="12.75" x14ac:dyDescent="0.2"/>
    <row r="19389" ht="12.75" x14ac:dyDescent="0.2"/>
    <row r="19390" ht="12.75" x14ac:dyDescent="0.2"/>
    <row r="19391" ht="12.75" x14ac:dyDescent="0.2"/>
    <row r="19392" ht="12.75" x14ac:dyDescent="0.2"/>
    <row r="19393" ht="12.75" x14ac:dyDescent="0.2"/>
    <row r="19394" ht="12.75" x14ac:dyDescent="0.2"/>
    <row r="19395" ht="12.75" x14ac:dyDescent="0.2"/>
    <row r="19396" ht="12.75" x14ac:dyDescent="0.2"/>
    <row r="19397" ht="12.75" x14ac:dyDescent="0.2"/>
    <row r="19398" ht="12.75" x14ac:dyDescent="0.2"/>
    <row r="19399" ht="12.75" x14ac:dyDescent="0.2"/>
    <row r="19400" ht="12.75" x14ac:dyDescent="0.2"/>
    <row r="19401" ht="12.75" x14ac:dyDescent="0.2"/>
    <row r="19402" ht="12.75" x14ac:dyDescent="0.2"/>
    <row r="19403" ht="12.75" x14ac:dyDescent="0.2"/>
    <row r="19404" ht="12.75" x14ac:dyDescent="0.2"/>
    <row r="19405" ht="12.75" x14ac:dyDescent="0.2"/>
    <row r="19406" ht="12.75" x14ac:dyDescent="0.2"/>
    <row r="19407" ht="12.75" x14ac:dyDescent="0.2"/>
    <row r="19408" ht="12.75" x14ac:dyDescent="0.2"/>
    <row r="19409" ht="12.75" x14ac:dyDescent="0.2"/>
    <row r="19410" ht="12.75" x14ac:dyDescent="0.2"/>
    <row r="19411" ht="12.75" x14ac:dyDescent="0.2"/>
    <row r="19412" ht="12.75" x14ac:dyDescent="0.2"/>
    <row r="19413" ht="12.75" x14ac:dyDescent="0.2"/>
    <row r="19414" ht="12.75" x14ac:dyDescent="0.2"/>
    <row r="19415" ht="12.75" x14ac:dyDescent="0.2"/>
    <row r="19416" ht="12.75" x14ac:dyDescent="0.2"/>
    <row r="19417" ht="12.75" x14ac:dyDescent="0.2"/>
    <row r="19418" ht="12.75" x14ac:dyDescent="0.2"/>
    <row r="19419" ht="12.75" x14ac:dyDescent="0.2"/>
    <row r="19420" ht="12.75" x14ac:dyDescent="0.2"/>
    <row r="19421" ht="12.75" x14ac:dyDescent="0.2"/>
    <row r="19422" ht="12.75" x14ac:dyDescent="0.2"/>
    <row r="19423" ht="12.75" x14ac:dyDescent="0.2"/>
    <row r="19424" ht="12.75" x14ac:dyDescent="0.2"/>
    <row r="19425" ht="12.75" x14ac:dyDescent="0.2"/>
    <row r="19426" ht="12.75" x14ac:dyDescent="0.2"/>
    <row r="19427" ht="12.75" x14ac:dyDescent="0.2"/>
    <row r="19428" ht="12.75" x14ac:dyDescent="0.2"/>
    <row r="19429" ht="12.75" x14ac:dyDescent="0.2"/>
    <row r="19430" ht="12.75" x14ac:dyDescent="0.2"/>
    <row r="19431" ht="12.75" x14ac:dyDescent="0.2"/>
    <row r="19432" ht="12.75" x14ac:dyDescent="0.2"/>
    <row r="19433" ht="12.75" x14ac:dyDescent="0.2"/>
    <row r="19434" ht="12.75" x14ac:dyDescent="0.2"/>
    <row r="19435" ht="12.75" x14ac:dyDescent="0.2"/>
    <row r="19436" ht="12.75" x14ac:dyDescent="0.2"/>
    <row r="19437" ht="12.75" x14ac:dyDescent="0.2"/>
    <row r="19438" ht="12.75" x14ac:dyDescent="0.2"/>
    <row r="19439" ht="12.75" x14ac:dyDescent="0.2"/>
    <row r="19440" ht="12.75" x14ac:dyDescent="0.2"/>
    <row r="19441" ht="12.75" x14ac:dyDescent="0.2"/>
    <row r="19442" ht="12.75" x14ac:dyDescent="0.2"/>
    <row r="19443" ht="12.75" x14ac:dyDescent="0.2"/>
    <row r="19444" ht="12.75" x14ac:dyDescent="0.2"/>
    <row r="19445" ht="12.75" x14ac:dyDescent="0.2"/>
    <row r="19446" ht="12.75" x14ac:dyDescent="0.2"/>
    <row r="19447" ht="12.75" x14ac:dyDescent="0.2"/>
    <row r="19448" ht="12.75" x14ac:dyDescent="0.2"/>
    <row r="19449" ht="12.75" x14ac:dyDescent="0.2"/>
    <row r="19450" ht="12.75" x14ac:dyDescent="0.2"/>
    <row r="19451" ht="12.75" x14ac:dyDescent="0.2"/>
    <row r="19452" ht="12.75" x14ac:dyDescent="0.2"/>
    <row r="19453" ht="12.75" x14ac:dyDescent="0.2"/>
    <row r="19454" ht="12.75" x14ac:dyDescent="0.2"/>
    <row r="19455" ht="12.75" x14ac:dyDescent="0.2"/>
    <row r="19456" ht="12.75" x14ac:dyDescent="0.2"/>
    <row r="19457" ht="12.75" x14ac:dyDescent="0.2"/>
    <row r="19458" ht="12.75" x14ac:dyDescent="0.2"/>
    <row r="19459" ht="12.75" x14ac:dyDescent="0.2"/>
    <row r="19460" ht="12.75" x14ac:dyDescent="0.2"/>
    <row r="19461" ht="12.75" x14ac:dyDescent="0.2"/>
    <row r="19462" ht="12.75" x14ac:dyDescent="0.2"/>
    <row r="19463" ht="12.75" x14ac:dyDescent="0.2"/>
    <row r="19464" ht="12.75" x14ac:dyDescent="0.2"/>
    <row r="19465" ht="12.75" x14ac:dyDescent="0.2"/>
    <row r="19466" ht="12.75" x14ac:dyDescent="0.2"/>
    <row r="19467" ht="12.75" x14ac:dyDescent="0.2"/>
    <row r="19468" ht="12.75" x14ac:dyDescent="0.2"/>
    <row r="19469" ht="12.75" x14ac:dyDescent="0.2"/>
    <row r="19470" ht="12.75" x14ac:dyDescent="0.2"/>
    <row r="19471" ht="12.75" x14ac:dyDescent="0.2"/>
    <row r="19472" ht="12.75" x14ac:dyDescent="0.2"/>
    <row r="19473" ht="12.75" x14ac:dyDescent="0.2"/>
    <row r="19474" ht="12.75" x14ac:dyDescent="0.2"/>
    <row r="19475" ht="12.75" x14ac:dyDescent="0.2"/>
    <row r="19476" ht="12.75" x14ac:dyDescent="0.2"/>
    <row r="19477" ht="12.75" x14ac:dyDescent="0.2"/>
    <row r="19478" ht="12.75" x14ac:dyDescent="0.2"/>
    <row r="19479" ht="12.75" x14ac:dyDescent="0.2"/>
    <row r="19480" ht="12.75" x14ac:dyDescent="0.2"/>
    <row r="19481" ht="12.75" x14ac:dyDescent="0.2"/>
    <row r="19482" ht="12.75" x14ac:dyDescent="0.2"/>
    <row r="19483" ht="12.75" x14ac:dyDescent="0.2"/>
    <row r="19484" ht="12.75" x14ac:dyDescent="0.2"/>
    <row r="19485" ht="12.75" x14ac:dyDescent="0.2"/>
    <row r="19486" ht="12.75" x14ac:dyDescent="0.2"/>
    <row r="19487" ht="12.75" x14ac:dyDescent="0.2"/>
    <row r="19488" ht="12.75" x14ac:dyDescent="0.2"/>
    <row r="19489" ht="12.75" x14ac:dyDescent="0.2"/>
    <row r="19490" ht="12.75" x14ac:dyDescent="0.2"/>
    <row r="19491" ht="12.75" x14ac:dyDescent="0.2"/>
    <row r="19492" ht="12.75" x14ac:dyDescent="0.2"/>
    <row r="19493" ht="12.75" x14ac:dyDescent="0.2"/>
    <row r="19494" ht="12.75" x14ac:dyDescent="0.2"/>
    <row r="19495" ht="12.75" x14ac:dyDescent="0.2"/>
    <row r="19496" ht="12.75" x14ac:dyDescent="0.2"/>
    <row r="19497" ht="12.75" x14ac:dyDescent="0.2"/>
    <row r="19498" ht="12.75" x14ac:dyDescent="0.2"/>
    <row r="19499" ht="12.75" x14ac:dyDescent="0.2"/>
    <row r="19500" ht="12.75" x14ac:dyDescent="0.2"/>
    <row r="19501" ht="12.75" x14ac:dyDescent="0.2"/>
    <row r="19502" ht="12.75" x14ac:dyDescent="0.2"/>
    <row r="19503" ht="12.75" x14ac:dyDescent="0.2"/>
    <row r="19504" ht="12.75" x14ac:dyDescent="0.2"/>
    <row r="19505" ht="12.75" x14ac:dyDescent="0.2"/>
    <row r="19506" ht="12.75" x14ac:dyDescent="0.2"/>
    <row r="19507" ht="12.75" x14ac:dyDescent="0.2"/>
    <row r="19508" ht="12.75" x14ac:dyDescent="0.2"/>
    <row r="19509" ht="12.75" x14ac:dyDescent="0.2"/>
    <row r="19510" ht="12.75" x14ac:dyDescent="0.2"/>
    <row r="19511" ht="12.75" x14ac:dyDescent="0.2"/>
    <row r="19512" ht="12.75" x14ac:dyDescent="0.2"/>
    <row r="19513" ht="12.75" x14ac:dyDescent="0.2"/>
    <row r="19514" ht="12.75" x14ac:dyDescent="0.2"/>
    <row r="19515" ht="12.75" x14ac:dyDescent="0.2"/>
    <row r="19516" ht="12.75" x14ac:dyDescent="0.2"/>
    <row r="19517" ht="12.75" x14ac:dyDescent="0.2"/>
    <row r="19518" ht="12.75" x14ac:dyDescent="0.2"/>
    <row r="19519" ht="12.75" x14ac:dyDescent="0.2"/>
    <row r="19520" ht="12.75" x14ac:dyDescent="0.2"/>
    <row r="19521" ht="12.75" x14ac:dyDescent="0.2"/>
    <row r="19522" ht="12.75" x14ac:dyDescent="0.2"/>
    <row r="19523" ht="12.75" x14ac:dyDescent="0.2"/>
    <row r="19524" ht="12.75" x14ac:dyDescent="0.2"/>
    <row r="19525" ht="12.75" x14ac:dyDescent="0.2"/>
    <row r="19526" ht="12.75" x14ac:dyDescent="0.2"/>
    <row r="19527" ht="12.75" x14ac:dyDescent="0.2"/>
    <row r="19528" ht="12.75" x14ac:dyDescent="0.2"/>
    <row r="19529" ht="12.75" x14ac:dyDescent="0.2"/>
    <row r="19530" ht="12.75" x14ac:dyDescent="0.2"/>
    <row r="19531" ht="12.75" x14ac:dyDescent="0.2"/>
    <row r="19532" ht="12.75" x14ac:dyDescent="0.2"/>
    <row r="19533" ht="12.75" x14ac:dyDescent="0.2"/>
    <row r="19534" ht="12.75" x14ac:dyDescent="0.2"/>
    <row r="19535" ht="12.75" x14ac:dyDescent="0.2"/>
    <row r="19536" ht="12.75" x14ac:dyDescent="0.2"/>
    <row r="19537" ht="12.75" x14ac:dyDescent="0.2"/>
    <row r="19538" ht="12.75" x14ac:dyDescent="0.2"/>
    <row r="19539" ht="12.75" x14ac:dyDescent="0.2"/>
    <row r="19540" ht="12.75" x14ac:dyDescent="0.2"/>
    <row r="19541" ht="12.75" x14ac:dyDescent="0.2"/>
    <row r="19542" ht="12.75" x14ac:dyDescent="0.2"/>
    <row r="19543" ht="12.75" x14ac:dyDescent="0.2"/>
    <row r="19544" ht="12.75" x14ac:dyDescent="0.2"/>
    <row r="19545" ht="12.75" x14ac:dyDescent="0.2"/>
    <row r="19546" ht="12.75" x14ac:dyDescent="0.2"/>
    <row r="19547" ht="12.75" x14ac:dyDescent="0.2"/>
    <row r="19548" ht="12.75" x14ac:dyDescent="0.2"/>
    <row r="19549" ht="12.75" x14ac:dyDescent="0.2"/>
    <row r="19550" ht="12.75" x14ac:dyDescent="0.2"/>
    <row r="19551" ht="12.75" x14ac:dyDescent="0.2"/>
    <row r="19552" ht="12.75" x14ac:dyDescent="0.2"/>
    <row r="19553" ht="12.75" x14ac:dyDescent="0.2"/>
    <row r="19554" ht="12.75" x14ac:dyDescent="0.2"/>
    <row r="19555" ht="12.75" x14ac:dyDescent="0.2"/>
    <row r="19556" ht="12.75" x14ac:dyDescent="0.2"/>
    <row r="19557" ht="12.75" x14ac:dyDescent="0.2"/>
    <row r="19558" ht="12.75" x14ac:dyDescent="0.2"/>
    <row r="19559" ht="12.75" x14ac:dyDescent="0.2"/>
    <row r="19560" ht="12.75" x14ac:dyDescent="0.2"/>
    <row r="19561" ht="12.75" x14ac:dyDescent="0.2"/>
    <row r="19562" ht="12.75" x14ac:dyDescent="0.2"/>
    <row r="19563" ht="12.75" x14ac:dyDescent="0.2"/>
    <row r="19564" ht="12.75" x14ac:dyDescent="0.2"/>
    <row r="19565" ht="12.75" x14ac:dyDescent="0.2"/>
    <row r="19566" ht="12.75" x14ac:dyDescent="0.2"/>
    <row r="19567" ht="12.75" x14ac:dyDescent="0.2"/>
    <row r="19568" ht="12.75" x14ac:dyDescent="0.2"/>
    <row r="19569" ht="12.75" x14ac:dyDescent="0.2"/>
    <row r="19570" ht="12.75" x14ac:dyDescent="0.2"/>
    <row r="19571" ht="12.75" x14ac:dyDescent="0.2"/>
    <row r="19572" ht="12.75" x14ac:dyDescent="0.2"/>
    <row r="19573" ht="12.75" x14ac:dyDescent="0.2"/>
    <row r="19574" ht="12.75" x14ac:dyDescent="0.2"/>
    <row r="19575" ht="12.75" x14ac:dyDescent="0.2"/>
    <row r="19576" ht="12.75" x14ac:dyDescent="0.2"/>
    <row r="19577" ht="12.75" x14ac:dyDescent="0.2"/>
    <row r="19578" ht="12.75" x14ac:dyDescent="0.2"/>
    <row r="19579" ht="12.75" x14ac:dyDescent="0.2"/>
    <row r="19580" ht="12.75" x14ac:dyDescent="0.2"/>
    <row r="19581" ht="12.75" x14ac:dyDescent="0.2"/>
    <row r="19582" ht="12.75" x14ac:dyDescent="0.2"/>
    <row r="19583" ht="12.75" x14ac:dyDescent="0.2"/>
    <row r="19584" ht="12.75" x14ac:dyDescent="0.2"/>
    <row r="19585" ht="12.75" x14ac:dyDescent="0.2"/>
    <row r="19586" ht="12.75" x14ac:dyDescent="0.2"/>
    <row r="19587" ht="12.75" x14ac:dyDescent="0.2"/>
    <row r="19588" ht="12.75" x14ac:dyDescent="0.2"/>
    <row r="19589" ht="12.75" x14ac:dyDescent="0.2"/>
    <row r="19590" ht="12.75" x14ac:dyDescent="0.2"/>
    <row r="19591" ht="12.75" x14ac:dyDescent="0.2"/>
    <row r="19592" ht="12.75" x14ac:dyDescent="0.2"/>
    <row r="19593" ht="12.75" x14ac:dyDescent="0.2"/>
    <row r="19594" ht="12.75" x14ac:dyDescent="0.2"/>
    <row r="19595" ht="12.75" x14ac:dyDescent="0.2"/>
    <row r="19596" ht="12.75" x14ac:dyDescent="0.2"/>
    <row r="19597" ht="12.75" x14ac:dyDescent="0.2"/>
    <row r="19598" ht="12.75" x14ac:dyDescent="0.2"/>
    <row r="19599" ht="12.75" x14ac:dyDescent="0.2"/>
    <row r="19600" ht="12.75" x14ac:dyDescent="0.2"/>
    <row r="19601" ht="12.75" x14ac:dyDescent="0.2"/>
    <row r="19602" ht="12.75" x14ac:dyDescent="0.2"/>
    <row r="19603" ht="12.75" x14ac:dyDescent="0.2"/>
    <row r="19604" ht="12.75" x14ac:dyDescent="0.2"/>
    <row r="19605" ht="12.75" x14ac:dyDescent="0.2"/>
    <row r="19606" ht="12.75" x14ac:dyDescent="0.2"/>
    <row r="19607" ht="12.75" x14ac:dyDescent="0.2"/>
    <row r="19608" ht="12.75" x14ac:dyDescent="0.2"/>
    <row r="19609" ht="12.75" x14ac:dyDescent="0.2"/>
    <row r="19610" ht="12.75" x14ac:dyDescent="0.2"/>
    <row r="19611" ht="12.75" x14ac:dyDescent="0.2"/>
    <row r="19612" ht="12.75" x14ac:dyDescent="0.2"/>
    <row r="19613" ht="12.75" x14ac:dyDescent="0.2"/>
    <row r="19614" ht="12.75" x14ac:dyDescent="0.2"/>
    <row r="19615" ht="12.75" x14ac:dyDescent="0.2"/>
    <row r="19616" ht="12.75" x14ac:dyDescent="0.2"/>
    <row r="19617" ht="12.75" x14ac:dyDescent="0.2"/>
    <row r="19618" ht="12.75" x14ac:dyDescent="0.2"/>
    <row r="19619" ht="12.75" x14ac:dyDescent="0.2"/>
    <row r="19620" ht="12.75" x14ac:dyDescent="0.2"/>
    <row r="19621" ht="12.75" x14ac:dyDescent="0.2"/>
    <row r="19622" ht="12.75" x14ac:dyDescent="0.2"/>
    <row r="19623" ht="12.75" x14ac:dyDescent="0.2"/>
    <row r="19624" ht="12.75" x14ac:dyDescent="0.2"/>
    <row r="19625" ht="12.75" x14ac:dyDescent="0.2"/>
    <row r="19626" ht="12.75" x14ac:dyDescent="0.2"/>
    <row r="19627" ht="12.75" x14ac:dyDescent="0.2"/>
    <row r="19628" ht="12.75" x14ac:dyDescent="0.2"/>
    <row r="19629" ht="12.75" x14ac:dyDescent="0.2"/>
    <row r="19630" ht="12.75" x14ac:dyDescent="0.2"/>
    <row r="19631" ht="12.75" x14ac:dyDescent="0.2"/>
    <row r="19632" ht="12.75" x14ac:dyDescent="0.2"/>
    <row r="19633" ht="12.75" x14ac:dyDescent="0.2"/>
    <row r="19634" ht="12.75" x14ac:dyDescent="0.2"/>
    <row r="19635" ht="12.75" x14ac:dyDescent="0.2"/>
    <row r="19636" ht="12.75" x14ac:dyDescent="0.2"/>
    <row r="19637" ht="12.75" x14ac:dyDescent="0.2"/>
    <row r="19638" ht="12.75" x14ac:dyDescent="0.2"/>
    <row r="19639" ht="12.75" x14ac:dyDescent="0.2"/>
    <row r="19640" ht="12.75" x14ac:dyDescent="0.2"/>
    <row r="19641" ht="12.75" x14ac:dyDescent="0.2"/>
    <row r="19642" ht="12.75" x14ac:dyDescent="0.2"/>
    <row r="19643" ht="12.75" x14ac:dyDescent="0.2"/>
    <row r="19644" ht="12.75" x14ac:dyDescent="0.2"/>
    <row r="19645" ht="12.75" x14ac:dyDescent="0.2"/>
    <row r="19646" ht="12.75" x14ac:dyDescent="0.2"/>
    <row r="19647" ht="12.75" x14ac:dyDescent="0.2"/>
    <row r="19648" ht="12.75" x14ac:dyDescent="0.2"/>
    <row r="19649" ht="12.75" x14ac:dyDescent="0.2"/>
    <row r="19650" ht="12.75" x14ac:dyDescent="0.2"/>
    <row r="19651" ht="12.75" x14ac:dyDescent="0.2"/>
    <row r="19652" ht="12.75" x14ac:dyDescent="0.2"/>
    <row r="19653" ht="12.75" x14ac:dyDescent="0.2"/>
    <row r="19654" ht="12.75" x14ac:dyDescent="0.2"/>
    <row r="19655" ht="12.75" x14ac:dyDescent="0.2"/>
    <row r="19656" ht="12.75" x14ac:dyDescent="0.2"/>
    <row r="19657" ht="12.75" x14ac:dyDescent="0.2"/>
    <row r="19658" ht="12.75" x14ac:dyDescent="0.2"/>
    <row r="19659" ht="12.75" x14ac:dyDescent="0.2"/>
    <row r="19660" ht="12.75" x14ac:dyDescent="0.2"/>
    <row r="19661" ht="12.75" x14ac:dyDescent="0.2"/>
    <row r="19662" ht="12.75" x14ac:dyDescent="0.2"/>
    <row r="19663" ht="12.75" x14ac:dyDescent="0.2"/>
    <row r="19664" ht="12.75" x14ac:dyDescent="0.2"/>
    <row r="19665" ht="12.75" x14ac:dyDescent="0.2"/>
    <row r="19666" ht="12.75" x14ac:dyDescent="0.2"/>
    <row r="19667" ht="12.75" x14ac:dyDescent="0.2"/>
    <row r="19668" ht="12.75" x14ac:dyDescent="0.2"/>
    <row r="19669" ht="12.75" x14ac:dyDescent="0.2"/>
    <row r="19670" ht="12.75" x14ac:dyDescent="0.2"/>
    <row r="19671" ht="12.75" x14ac:dyDescent="0.2"/>
    <row r="19672" ht="12.75" x14ac:dyDescent="0.2"/>
    <row r="19673" ht="12.75" x14ac:dyDescent="0.2"/>
    <row r="19674" ht="12.75" x14ac:dyDescent="0.2"/>
    <row r="19675" ht="12.75" x14ac:dyDescent="0.2"/>
    <row r="19676" ht="12.75" x14ac:dyDescent="0.2"/>
    <row r="19677" ht="12.75" x14ac:dyDescent="0.2"/>
    <row r="19678" ht="12.75" x14ac:dyDescent="0.2"/>
    <row r="19679" ht="12.75" x14ac:dyDescent="0.2"/>
    <row r="19680" ht="12.75" x14ac:dyDescent="0.2"/>
    <row r="19681" ht="12.75" x14ac:dyDescent="0.2"/>
    <row r="19682" ht="12.75" x14ac:dyDescent="0.2"/>
    <row r="19683" ht="12.75" x14ac:dyDescent="0.2"/>
    <row r="19684" ht="12.75" x14ac:dyDescent="0.2"/>
    <row r="19685" ht="12.75" x14ac:dyDescent="0.2"/>
    <row r="19686" ht="12.75" x14ac:dyDescent="0.2"/>
    <row r="19687" ht="12.75" x14ac:dyDescent="0.2"/>
    <row r="19688" ht="12.75" x14ac:dyDescent="0.2"/>
    <row r="19689" ht="12.75" x14ac:dyDescent="0.2"/>
    <row r="19690" ht="12.75" x14ac:dyDescent="0.2"/>
    <row r="19691" ht="12.75" x14ac:dyDescent="0.2"/>
    <row r="19692" ht="12.75" x14ac:dyDescent="0.2"/>
    <row r="19693" ht="12.75" x14ac:dyDescent="0.2"/>
    <row r="19694" ht="12.75" x14ac:dyDescent="0.2"/>
    <row r="19695" ht="12.75" x14ac:dyDescent="0.2"/>
    <row r="19696" ht="12.75" x14ac:dyDescent="0.2"/>
    <row r="19697" ht="12.75" x14ac:dyDescent="0.2"/>
    <row r="19698" ht="12.75" x14ac:dyDescent="0.2"/>
    <row r="19699" ht="12.75" x14ac:dyDescent="0.2"/>
    <row r="19700" ht="12.75" x14ac:dyDescent="0.2"/>
    <row r="19701" ht="12.75" x14ac:dyDescent="0.2"/>
    <row r="19702" ht="12.75" x14ac:dyDescent="0.2"/>
    <row r="19703" ht="12.75" x14ac:dyDescent="0.2"/>
    <row r="19704" ht="12.75" x14ac:dyDescent="0.2"/>
    <row r="19705" ht="12.75" x14ac:dyDescent="0.2"/>
    <row r="19706" ht="12.75" x14ac:dyDescent="0.2"/>
    <row r="19707" ht="12.75" x14ac:dyDescent="0.2"/>
    <row r="19708" ht="12.75" x14ac:dyDescent="0.2"/>
    <row r="19709" ht="12.75" x14ac:dyDescent="0.2"/>
    <row r="19710" ht="12.75" x14ac:dyDescent="0.2"/>
    <row r="19711" ht="12.75" x14ac:dyDescent="0.2"/>
    <row r="19712" ht="12.75" x14ac:dyDescent="0.2"/>
    <row r="19713" ht="12.75" x14ac:dyDescent="0.2"/>
    <row r="19714" ht="12.75" x14ac:dyDescent="0.2"/>
    <row r="19715" ht="12.75" x14ac:dyDescent="0.2"/>
    <row r="19716" ht="12.75" x14ac:dyDescent="0.2"/>
    <row r="19717" ht="12.75" x14ac:dyDescent="0.2"/>
    <row r="19718" ht="12.75" x14ac:dyDescent="0.2"/>
    <row r="19719" ht="12.75" x14ac:dyDescent="0.2"/>
    <row r="19720" ht="12.75" x14ac:dyDescent="0.2"/>
    <row r="19721" ht="12.75" x14ac:dyDescent="0.2"/>
    <row r="19722" ht="12.75" x14ac:dyDescent="0.2"/>
    <row r="19723" ht="12.75" x14ac:dyDescent="0.2"/>
    <row r="19724" ht="12.75" x14ac:dyDescent="0.2"/>
    <row r="19725" ht="12.75" x14ac:dyDescent="0.2"/>
    <row r="19726" ht="12.75" x14ac:dyDescent="0.2"/>
    <row r="19727" ht="12.75" x14ac:dyDescent="0.2"/>
    <row r="19728" ht="12.75" x14ac:dyDescent="0.2"/>
    <row r="19729" ht="12.75" x14ac:dyDescent="0.2"/>
    <row r="19730" ht="12.75" x14ac:dyDescent="0.2"/>
    <row r="19731" ht="12.75" x14ac:dyDescent="0.2"/>
    <row r="19732" ht="12.75" x14ac:dyDescent="0.2"/>
    <row r="19733" ht="12.75" x14ac:dyDescent="0.2"/>
    <row r="19734" ht="12.75" x14ac:dyDescent="0.2"/>
    <row r="19735" ht="12.75" x14ac:dyDescent="0.2"/>
    <row r="19736" ht="12.75" x14ac:dyDescent="0.2"/>
    <row r="19737" ht="12.75" x14ac:dyDescent="0.2"/>
    <row r="19738" ht="12.75" x14ac:dyDescent="0.2"/>
    <row r="19739" ht="12.75" x14ac:dyDescent="0.2"/>
    <row r="19740" ht="12.75" x14ac:dyDescent="0.2"/>
    <row r="19741" ht="12.75" x14ac:dyDescent="0.2"/>
    <row r="19742" ht="12.75" x14ac:dyDescent="0.2"/>
    <row r="19743" ht="12.75" x14ac:dyDescent="0.2"/>
    <row r="19744" ht="12.75" x14ac:dyDescent="0.2"/>
    <row r="19745" ht="12.75" x14ac:dyDescent="0.2"/>
    <row r="19746" ht="12.75" x14ac:dyDescent="0.2"/>
    <row r="19747" ht="12.75" x14ac:dyDescent="0.2"/>
    <row r="19748" ht="12.75" x14ac:dyDescent="0.2"/>
    <row r="19749" ht="12.75" x14ac:dyDescent="0.2"/>
    <row r="19750" ht="12.75" x14ac:dyDescent="0.2"/>
    <row r="19751" ht="12.75" x14ac:dyDescent="0.2"/>
    <row r="19752" ht="12.75" x14ac:dyDescent="0.2"/>
    <row r="19753" ht="12.75" x14ac:dyDescent="0.2"/>
    <row r="19754" ht="12.75" x14ac:dyDescent="0.2"/>
    <row r="19755" ht="12.75" x14ac:dyDescent="0.2"/>
    <row r="19756" ht="12.75" x14ac:dyDescent="0.2"/>
    <row r="19757" ht="12.75" x14ac:dyDescent="0.2"/>
    <row r="19758" ht="12.75" x14ac:dyDescent="0.2"/>
    <row r="19759" ht="12.75" x14ac:dyDescent="0.2"/>
    <row r="19760" ht="12.75" x14ac:dyDescent="0.2"/>
    <row r="19761" ht="12.75" x14ac:dyDescent="0.2"/>
    <row r="19762" ht="12.75" x14ac:dyDescent="0.2"/>
    <row r="19763" ht="12.75" x14ac:dyDescent="0.2"/>
    <row r="19764" ht="12.75" x14ac:dyDescent="0.2"/>
    <row r="19765" ht="12.75" x14ac:dyDescent="0.2"/>
    <row r="19766" ht="12.75" x14ac:dyDescent="0.2"/>
    <row r="19767" ht="12.75" x14ac:dyDescent="0.2"/>
    <row r="19768" ht="12.75" x14ac:dyDescent="0.2"/>
    <row r="19769" ht="12.75" x14ac:dyDescent="0.2"/>
    <row r="19770" ht="12.75" x14ac:dyDescent="0.2"/>
    <row r="19771" ht="12.75" x14ac:dyDescent="0.2"/>
    <row r="19772" ht="12.75" x14ac:dyDescent="0.2"/>
    <row r="19773" ht="12.75" x14ac:dyDescent="0.2"/>
    <row r="19774" ht="12.75" x14ac:dyDescent="0.2"/>
    <row r="19775" ht="12.75" x14ac:dyDescent="0.2"/>
    <row r="19776" ht="12.75" x14ac:dyDescent="0.2"/>
    <row r="19777" ht="12.75" x14ac:dyDescent="0.2"/>
    <row r="19778" ht="12.75" x14ac:dyDescent="0.2"/>
    <row r="19779" ht="12.75" x14ac:dyDescent="0.2"/>
    <row r="19780" ht="12.75" x14ac:dyDescent="0.2"/>
    <row r="19781" ht="12.75" x14ac:dyDescent="0.2"/>
    <row r="19782" ht="12.75" x14ac:dyDescent="0.2"/>
    <row r="19783" ht="12.75" x14ac:dyDescent="0.2"/>
    <row r="19784" ht="12.75" x14ac:dyDescent="0.2"/>
    <row r="19785" ht="12.75" x14ac:dyDescent="0.2"/>
    <row r="19786" ht="12.75" x14ac:dyDescent="0.2"/>
    <row r="19787" ht="12.75" x14ac:dyDescent="0.2"/>
    <row r="19788" ht="12.75" x14ac:dyDescent="0.2"/>
    <row r="19789" ht="12.75" x14ac:dyDescent="0.2"/>
    <row r="19790" ht="12.75" x14ac:dyDescent="0.2"/>
    <row r="19791" ht="12.75" x14ac:dyDescent="0.2"/>
    <row r="19792" ht="12.75" x14ac:dyDescent="0.2"/>
    <row r="19793" ht="12.75" x14ac:dyDescent="0.2"/>
    <row r="19794" ht="12.75" x14ac:dyDescent="0.2"/>
    <row r="19795" ht="12.75" x14ac:dyDescent="0.2"/>
    <row r="19796" ht="12.75" x14ac:dyDescent="0.2"/>
    <row r="19797" ht="12.75" x14ac:dyDescent="0.2"/>
    <row r="19798" ht="12.75" x14ac:dyDescent="0.2"/>
    <row r="19799" ht="12.75" x14ac:dyDescent="0.2"/>
    <row r="19800" ht="12.75" x14ac:dyDescent="0.2"/>
    <row r="19801" ht="12.75" x14ac:dyDescent="0.2"/>
    <row r="19802" ht="12.75" x14ac:dyDescent="0.2"/>
    <row r="19803" ht="12.75" x14ac:dyDescent="0.2"/>
    <row r="19804" ht="12.75" x14ac:dyDescent="0.2"/>
    <row r="19805" ht="12.75" x14ac:dyDescent="0.2"/>
    <row r="19806" ht="12.75" x14ac:dyDescent="0.2"/>
    <row r="19807" ht="12.75" x14ac:dyDescent="0.2"/>
    <row r="19808" ht="12.75" x14ac:dyDescent="0.2"/>
    <row r="19809" ht="12.75" x14ac:dyDescent="0.2"/>
    <row r="19810" ht="12.75" x14ac:dyDescent="0.2"/>
    <row r="19811" ht="12.75" x14ac:dyDescent="0.2"/>
    <row r="19812" ht="12.75" x14ac:dyDescent="0.2"/>
    <row r="19813" ht="12.75" x14ac:dyDescent="0.2"/>
    <row r="19814" ht="12.75" x14ac:dyDescent="0.2"/>
    <row r="19815" ht="12.75" x14ac:dyDescent="0.2"/>
    <row r="19816" ht="12.75" x14ac:dyDescent="0.2"/>
    <row r="19817" ht="12.75" x14ac:dyDescent="0.2"/>
    <row r="19818" ht="12.75" x14ac:dyDescent="0.2"/>
    <row r="19819" ht="12.75" x14ac:dyDescent="0.2"/>
    <row r="19820" ht="12.75" x14ac:dyDescent="0.2"/>
    <row r="19821" ht="12.75" x14ac:dyDescent="0.2"/>
    <row r="19822" ht="12.75" x14ac:dyDescent="0.2"/>
    <row r="19823" ht="12.75" x14ac:dyDescent="0.2"/>
    <row r="19824" ht="12.75" x14ac:dyDescent="0.2"/>
    <row r="19825" ht="12.75" x14ac:dyDescent="0.2"/>
    <row r="19826" ht="12.75" x14ac:dyDescent="0.2"/>
    <row r="19827" ht="12.75" x14ac:dyDescent="0.2"/>
    <row r="19828" ht="12.75" x14ac:dyDescent="0.2"/>
    <row r="19829" ht="12.75" x14ac:dyDescent="0.2"/>
    <row r="19830" ht="12.75" x14ac:dyDescent="0.2"/>
    <row r="19831" ht="12.75" x14ac:dyDescent="0.2"/>
    <row r="19832" ht="12.75" x14ac:dyDescent="0.2"/>
    <row r="19833" ht="12.75" x14ac:dyDescent="0.2"/>
    <row r="19834" ht="12.75" x14ac:dyDescent="0.2"/>
    <row r="19835" ht="12.75" x14ac:dyDescent="0.2"/>
    <row r="19836" ht="12.75" x14ac:dyDescent="0.2"/>
    <row r="19837" ht="12.75" x14ac:dyDescent="0.2"/>
    <row r="19838" ht="12.75" x14ac:dyDescent="0.2"/>
    <row r="19839" ht="12.75" x14ac:dyDescent="0.2"/>
    <row r="19840" ht="12.75" x14ac:dyDescent="0.2"/>
    <row r="19841" ht="12.75" x14ac:dyDescent="0.2"/>
    <row r="19842" ht="12.75" x14ac:dyDescent="0.2"/>
    <row r="19843" ht="12.75" x14ac:dyDescent="0.2"/>
    <row r="19844" ht="12.75" x14ac:dyDescent="0.2"/>
    <row r="19845" ht="12.75" x14ac:dyDescent="0.2"/>
    <row r="19846" ht="12.75" x14ac:dyDescent="0.2"/>
    <row r="19847" ht="12.75" x14ac:dyDescent="0.2"/>
    <row r="19848" ht="12.75" x14ac:dyDescent="0.2"/>
    <row r="19849" ht="12.75" x14ac:dyDescent="0.2"/>
    <row r="19850" ht="12.75" x14ac:dyDescent="0.2"/>
    <row r="19851" ht="12.75" x14ac:dyDescent="0.2"/>
    <row r="19852" ht="12.75" x14ac:dyDescent="0.2"/>
    <row r="19853" ht="12.75" x14ac:dyDescent="0.2"/>
    <row r="19854" ht="12.75" x14ac:dyDescent="0.2"/>
    <row r="19855" ht="12.75" x14ac:dyDescent="0.2"/>
    <row r="19856" ht="12.75" x14ac:dyDescent="0.2"/>
    <row r="19857" ht="12.75" x14ac:dyDescent="0.2"/>
    <row r="19858" ht="12.75" x14ac:dyDescent="0.2"/>
    <row r="19859" ht="12.75" x14ac:dyDescent="0.2"/>
    <row r="19860" ht="12.75" x14ac:dyDescent="0.2"/>
    <row r="19861" ht="12.75" x14ac:dyDescent="0.2"/>
    <row r="19862" ht="12.75" x14ac:dyDescent="0.2"/>
    <row r="19863" ht="12.75" x14ac:dyDescent="0.2"/>
    <row r="19864" ht="12.75" x14ac:dyDescent="0.2"/>
    <row r="19865" ht="12.75" x14ac:dyDescent="0.2"/>
    <row r="19866" ht="12.75" x14ac:dyDescent="0.2"/>
    <row r="19867" ht="12.75" x14ac:dyDescent="0.2"/>
    <row r="19868" ht="12.75" x14ac:dyDescent="0.2"/>
    <row r="19869" ht="12.75" x14ac:dyDescent="0.2"/>
    <row r="19870" ht="12.75" x14ac:dyDescent="0.2"/>
    <row r="19871" ht="12.75" x14ac:dyDescent="0.2"/>
    <row r="19872" ht="12.75" x14ac:dyDescent="0.2"/>
    <row r="19873" ht="12.75" x14ac:dyDescent="0.2"/>
    <row r="19874" ht="12.75" x14ac:dyDescent="0.2"/>
    <row r="19875" ht="12.75" x14ac:dyDescent="0.2"/>
    <row r="19876" ht="12.75" x14ac:dyDescent="0.2"/>
    <row r="19877" ht="12.75" x14ac:dyDescent="0.2"/>
    <row r="19878" ht="12.75" x14ac:dyDescent="0.2"/>
    <row r="19879" ht="12.75" x14ac:dyDescent="0.2"/>
    <row r="19880" ht="12.75" x14ac:dyDescent="0.2"/>
    <row r="19881" ht="12.75" x14ac:dyDescent="0.2"/>
    <row r="19882" ht="12.75" x14ac:dyDescent="0.2"/>
    <row r="19883" ht="12.75" x14ac:dyDescent="0.2"/>
    <row r="19884" ht="12.75" x14ac:dyDescent="0.2"/>
    <row r="19885" ht="12.75" x14ac:dyDescent="0.2"/>
    <row r="19886" ht="12.75" x14ac:dyDescent="0.2"/>
    <row r="19887" ht="12.75" x14ac:dyDescent="0.2"/>
    <row r="19888" ht="12.75" x14ac:dyDescent="0.2"/>
    <row r="19889" ht="12.75" x14ac:dyDescent="0.2"/>
    <row r="19890" ht="12.75" x14ac:dyDescent="0.2"/>
    <row r="19891" ht="12.75" x14ac:dyDescent="0.2"/>
    <row r="19892" ht="12.75" x14ac:dyDescent="0.2"/>
    <row r="19893" ht="12.75" x14ac:dyDescent="0.2"/>
    <row r="19894" ht="12.75" x14ac:dyDescent="0.2"/>
    <row r="19895" ht="12.75" x14ac:dyDescent="0.2"/>
    <row r="19896" ht="12.75" x14ac:dyDescent="0.2"/>
    <row r="19897" ht="12.75" x14ac:dyDescent="0.2"/>
    <row r="19898" ht="12.75" x14ac:dyDescent="0.2"/>
    <row r="19899" ht="12.75" x14ac:dyDescent="0.2"/>
    <row r="19900" ht="12.75" x14ac:dyDescent="0.2"/>
    <row r="19901" ht="12.75" x14ac:dyDescent="0.2"/>
    <row r="19902" ht="12.75" x14ac:dyDescent="0.2"/>
    <row r="19903" ht="12.75" x14ac:dyDescent="0.2"/>
    <row r="19904" ht="12.75" x14ac:dyDescent="0.2"/>
    <row r="19905" ht="12.75" x14ac:dyDescent="0.2"/>
    <row r="19906" ht="12.75" x14ac:dyDescent="0.2"/>
    <row r="19907" ht="12.75" x14ac:dyDescent="0.2"/>
    <row r="19908" ht="12.75" x14ac:dyDescent="0.2"/>
    <row r="19909" ht="12.75" x14ac:dyDescent="0.2"/>
    <row r="19910" ht="12.75" x14ac:dyDescent="0.2"/>
    <row r="19911" ht="12.75" x14ac:dyDescent="0.2"/>
    <row r="19912" ht="12.75" x14ac:dyDescent="0.2"/>
    <row r="19913" ht="12.75" x14ac:dyDescent="0.2"/>
    <row r="19914" ht="12.75" x14ac:dyDescent="0.2"/>
    <row r="19915" ht="12.75" x14ac:dyDescent="0.2"/>
    <row r="19916" ht="12.75" x14ac:dyDescent="0.2"/>
    <row r="19917" ht="12.75" x14ac:dyDescent="0.2"/>
    <row r="19918" ht="12.75" x14ac:dyDescent="0.2"/>
    <row r="19919" ht="12.75" x14ac:dyDescent="0.2"/>
    <row r="19920" ht="12.75" x14ac:dyDescent="0.2"/>
    <row r="19921" ht="12.75" x14ac:dyDescent="0.2"/>
    <row r="19922" ht="12.75" x14ac:dyDescent="0.2"/>
    <row r="19923" ht="12.75" x14ac:dyDescent="0.2"/>
    <row r="19924" ht="12.75" x14ac:dyDescent="0.2"/>
    <row r="19925" ht="12.75" x14ac:dyDescent="0.2"/>
    <row r="19926" ht="12.75" x14ac:dyDescent="0.2"/>
    <row r="19927" ht="12.75" x14ac:dyDescent="0.2"/>
    <row r="19928" ht="12.75" x14ac:dyDescent="0.2"/>
    <row r="19929" ht="12.75" x14ac:dyDescent="0.2"/>
    <row r="19930" ht="12.75" x14ac:dyDescent="0.2"/>
    <row r="19931" ht="12.75" x14ac:dyDescent="0.2"/>
    <row r="19932" ht="12.75" x14ac:dyDescent="0.2"/>
    <row r="19933" ht="12.75" x14ac:dyDescent="0.2"/>
    <row r="19934" ht="12.75" x14ac:dyDescent="0.2"/>
    <row r="19935" ht="12.75" x14ac:dyDescent="0.2"/>
    <row r="19936" ht="12.75" x14ac:dyDescent="0.2"/>
    <row r="19937" ht="12.75" x14ac:dyDescent="0.2"/>
    <row r="19938" ht="12.75" x14ac:dyDescent="0.2"/>
    <row r="19939" ht="12.75" x14ac:dyDescent="0.2"/>
    <row r="19940" ht="12.75" x14ac:dyDescent="0.2"/>
    <row r="19941" ht="12.75" x14ac:dyDescent="0.2"/>
    <row r="19942" ht="12.75" x14ac:dyDescent="0.2"/>
    <row r="19943" ht="12.75" x14ac:dyDescent="0.2"/>
    <row r="19944" ht="12.75" x14ac:dyDescent="0.2"/>
    <row r="19945" ht="12.75" x14ac:dyDescent="0.2"/>
    <row r="19946" ht="12.75" x14ac:dyDescent="0.2"/>
    <row r="19947" ht="12.75" x14ac:dyDescent="0.2"/>
    <row r="19948" ht="12.75" x14ac:dyDescent="0.2"/>
    <row r="19949" ht="12.75" x14ac:dyDescent="0.2"/>
    <row r="19950" ht="12.75" x14ac:dyDescent="0.2"/>
    <row r="19951" ht="12.75" x14ac:dyDescent="0.2"/>
    <row r="19952" ht="12.75" x14ac:dyDescent="0.2"/>
    <row r="19953" ht="12.75" x14ac:dyDescent="0.2"/>
    <row r="19954" ht="12.75" x14ac:dyDescent="0.2"/>
    <row r="19955" ht="12.75" x14ac:dyDescent="0.2"/>
    <row r="19956" ht="12.75" x14ac:dyDescent="0.2"/>
    <row r="19957" ht="12.75" x14ac:dyDescent="0.2"/>
    <row r="19958" ht="12.75" x14ac:dyDescent="0.2"/>
    <row r="19959" ht="12.75" x14ac:dyDescent="0.2"/>
    <row r="19960" ht="12.75" x14ac:dyDescent="0.2"/>
    <row r="19961" ht="12.75" x14ac:dyDescent="0.2"/>
    <row r="19962" ht="12.75" x14ac:dyDescent="0.2"/>
    <row r="19963" ht="12.75" x14ac:dyDescent="0.2"/>
    <row r="19964" ht="12.75" x14ac:dyDescent="0.2"/>
    <row r="19965" ht="12.75" x14ac:dyDescent="0.2"/>
    <row r="19966" ht="12.75" x14ac:dyDescent="0.2"/>
    <row r="19967" ht="12.75" x14ac:dyDescent="0.2"/>
    <row r="19968" ht="12.75" x14ac:dyDescent="0.2"/>
    <row r="19969" ht="12.75" x14ac:dyDescent="0.2"/>
    <row r="19970" ht="12.75" x14ac:dyDescent="0.2"/>
    <row r="19971" ht="12.75" x14ac:dyDescent="0.2"/>
    <row r="19972" ht="12.75" x14ac:dyDescent="0.2"/>
    <row r="19973" ht="12.75" x14ac:dyDescent="0.2"/>
    <row r="19974" ht="12.75" x14ac:dyDescent="0.2"/>
    <row r="19975" ht="12.75" x14ac:dyDescent="0.2"/>
    <row r="19976" ht="12.75" x14ac:dyDescent="0.2"/>
    <row r="19977" ht="12.75" x14ac:dyDescent="0.2"/>
    <row r="19978" ht="12.75" x14ac:dyDescent="0.2"/>
    <row r="19979" ht="12.75" x14ac:dyDescent="0.2"/>
    <row r="19980" ht="12.75" x14ac:dyDescent="0.2"/>
    <row r="19981" ht="12.75" x14ac:dyDescent="0.2"/>
    <row r="19982" ht="12.75" x14ac:dyDescent="0.2"/>
    <row r="19983" ht="12.75" x14ac:dyDescent="0.2"/>
    <row r="19984" ht="12.75" x14ac:dyDescent="0.2"/>
    <row r="19985" ht="12.75" x14ac:dyDescent="0.2"/>
    <row r="19986" ht="12.75" x14ac:dyDescent="0.2"/>
    <row r="19987" ht="12.75" x14ac:dyDescent="0.2"/>
    <row r="19988" ht="12.75" x14ac:dyDescent="0.2"/>
    <row r="19989" ht="12.75" x14ac:dyDescent="0.2"/>
    <row r="19990" ht="12.75" x14ac:dyDescent="0.2"/>
    <row r="19991" ht="12.75" x14ac:dyDescent="0.2"/>
    <row r="19992" ht="12.75" x14ac:dyDescent="0.2"/>
    <row r="19993" ht="12.75" x14ac:dyDescent="0.2"/>
    <row r="19994" ht="12.75" x14ac:dyDescent="0.2"/>
    <row r="19995" ht="12.75" x14ac:dyDescent="0.2"/>
    <row r="19996" ht="12.75" x14ac:dyDescent="0.2"/>
    <row r="19997" ht="12.75" x14ac:dyDescent="0.2"/>
    <row r="19998" ht="12.75" x14ac:dyDescent="0.2"/>
    <row r="19999" ht="12.75" x14ac:dyDescent="0.2"/>
    <row r="20000" ht="12.75" x14ac:dyDescent="0.2"/>
    <row r="20001" ht="12.75" x14ac:dyDescent="0.2"/>
    <row r="20002" ht="12.75" x14ac:dyDescent="0.2"/>
    <row r="20003" ht="12.75" x14ac:dyDescent="0.2"/>
    <row r="20004" ht="12.75" x14ac:dyDescent="0.2"/>
    <row r="20005" ht="12.75" x14ac:dyDescent="0.2"/>
    <row r="20006" ht="12.75" x14ac:dyDescent="0.2"/>
    <row r="20007" ht="12.75" x14ac:dyDescent="0.2"/>
    <row r="20008" ht="12.75" x14ac:dyDescent="0.2"/>
    <row r="20009" ht="12.75" x14ac:dyDescent="0.2"/>
    <row r="20010" ht="12.75" x14ac:dyDescent="0.2"/>
    <row r="20011" ht="12.75" x14ac:dyDescent="0.2"/>
    <row r="20012" ht="12.75" x14ac:dyDescent="0.2"/>
    <row r="20013" ht="12.75" x14ac:dyDescent="0.2"/>
    <row r="20014" ht="12.75" x14ac:dyDescent="0.2"/>
    <row r="20015" ht="12.75" x14ac:dyDescent="0.2"/>
    <row r="20016" ht="12.75" x14ac:dyDescent="0.2"/>
    <row r="20017" ht="12.75" x14ac:dyDescent="0.2"/>
    <row r="20018" ht="12.75" x14ac:dyDescent="0.2"/>
    <row r="20019" ht="12.75" x14ac:dyDescent="0.2"/>
    <row r="20020" ht="12.75" x14ac:dyDescent="0.2"/>
    <row r="20021" ht="12.75" x14ac:dyDescent="0.2"/>
    <row r="20022" ht="12.75" x14ac:dyDescent="0.2"/>
    <row r="20023" ht="12.75" x14ac:dyDescent="0.2"/>
    <row r="20024" ht="12.75" x14ac:dyDescent="0.2"/>
    <row r="20025" ht="12.75" x14ac:dyDescent="0.2"/>
    <row r="20026" ht="12.75" x14ac:dyDescent="0.2"/>
    <row r="20027" ht="12.75" x14ac:dyDescent="0.2"/>
    <row r="20028" ht="12.75" x14ac:dyDescent="0.2"/>
    <row r="20029" ht="12.75" x14ac:dyDescent="0.2"/>
    <row r="20030" ht="12.75" x14ac:dyDescent="0.2"/>
    <row r="20031" ht="12.75" x14ac:dyDescent="0.2"/>
    <row r="20032" ht="12.75" x14ac:dyDescent="0.2"/>
    <row r="20033" ht="12.75" x14ac:dyDescent="0.2"/>
    <row r="20034" ht="12.75" x14ac:dyDescent="0.2"/>
    <row r="20035" ht="12.75" x14ac:dyDescent="0.2"/>
    <row r="20036" ht="12.75" x14ac:dyDescent="0.2"/>
    <row r="20037" ht="12.75" x14ac:dyDescent="0.2"/>
    <row r="20038" ht="12.75" x14ac:dyDescent="0.2"/>
    <row r="20039" ht="12.75" x14ac:dyDescent="0.2"/>
    <row r="20040" ht="12.75" x14ac:dyDescent="0.2"/>
    <row r="20041" ht="12.75" x14ac:dyDescent="0.2"/>
    <row r="20042" ht="12.75" x14ac:dyDescent="0.2"/>
    <row r="20043" ht="12.75" x14ac:dyDescent="0.2"/>
    <row r="20044" ht="12.75" x14ac:dyDescent="0.2"/>
    <row r="20045" ht="12.75" x14ac:dyDescent="0.2"/>
    <row r="20046" ht="12.75" x14ac:dyDescent="0.2"/>
    <row r="20047" ht="12.75" x14ac:dyDescent="0.2"/>
    <row r="20048" ht="12.75" x14ac:dyDescent="0.2"/>
    <row r="20049" ht="12.75" x14ac:dyDescent="0.2"/>
    <row r="20050" ht="12.75" x14ac:dyDescent="0.2"/>
    <row r="20051" ht="12.75" x14ac:dyDescent="0.2"/>
    <row r="20052" ht="12.75" x14ac:dyDescent="0.2"/>
    <row r="20053" ht="12.75" x14ac:dyDescent="0.2"/>
    <row r="20054" ht="12.75" x14ac:dyDescent="0.2"/>
    <row r="20055" ht="12.75" x14ac:dyDescent="0.2"/>
    <row r="20056" ht="12.75" x14ac:dyDescent="0.2"/>
    <row r="20057" ht="12.75" x14ac:dyDescent="0.2"/>
    <row r="20058" ht="12.75" x14ac:dyDescent="0.2"/>
    <row r="20059" ht="12.75" x14ac:dyDescent="0.2"/>
    <row r="20060" ht="12.75" x14ac:dyDescent="0.2"/>
    <row r="20061" ht="12.75" x14ac:dyDescent="0.2"/>
    <row r="20062" ht="12.75" x14ac:dyDescent="0.2"/>
    <row r="20063" ht="12.75" x14ac:dyDescent="0.2"/>
    <row r="20064" ht="12.75" x14ac:dyDescent="0.2"/>
    <row r="20065" ht="12.75" x14ac:dyDescent="0.2"/>
    <row r="20066" ht="12.75" x14ac:dyDescent="0.2"/>
    <row r="20067" ht="12.75" x14ac:dyDescent="0.2"/>
    <row r="20068" ht="12.75" x14ac:dyDescent="0.2"/>
    <row r="20069" ht="12.75" x14ac:dyDescent="0.2"/>
    <row r="20070" ht="12.75" x14ac:dyDescent="0.2"/>
    <row r="20071" ht="12.75" x14ac:dyDescent="0.2"/>
    <row r="20072" ht="12.75" x14ac:dyDescent="0.2"/>
    <row r="20073" ht="12.75" x14ac:dyDescent="0.2"/>
    <row r="20074" ht="12.75" x14ac:dyDescent="0.2"/>
    <row r="20075" ht="12.75" x14ac:dyDescent="0.2"/>
    <row r="20076" ht="12.75" x14ac:dyDescent="0.2"/>
    <row r="20077" ht="12.75" x14ac:dyDescent="0.2"/>
    <row r="20078" ht="12.75" x14ac:dyDescent="0.2"/>
    <row r="20079" ht="12.75" x14ac:dyDescent="0.2"/>
    <row r="20080" ht="12.75" x14ac:dyDescent="0.2"/>
    <row r="20081" ht="12.75" x14ac:dyDescent="0.2"/>
    <row r="20082" ht="12.75" x14ac:dyDescent="0.2"/>
    <row r="20083" ht="12.75" x14ac:dyDescent="0.2"/>
    <row r="20084" ht="12.75" x14ac:dyDescent="0.2"/>
    <row r="20085" ht="12.75" x14ac:dyDescent="0.2"/>
    <row r="20086" ht="12.75" x14ac:dyDescent="0.2"/>
    <row r="20087" ht="12.75" x14ac:dyDescent="0.2"/>
    <row r="20088" ht="12.75" x14ac:dyDescent="0.2"/>
    <row r="20089" ht="12.75" x14ac:dyDescent="0.2"/>
    <row r="20090" ht="12.75" x14ac:dyDescent="0.2"/>
    <row r="20091" ht="12.75" x14ac:dyDescent="0.2"/>
    <row r="20092" ht="12.75" x14ac:dyDescent="0.2"/>
    <row r="20093" ht="12.75" x14ac:dyDescent="0.2"/>
    <row r="20094" ht="12.75" x14ac:dyDescent="0.2"/>
    <row r="20095" ht="12.75" x14ac:dyDescent="0.2"/>
    <row r="20096" ht="12.75" x14ac:dyDescent="0.2"/>
    <row r="20097" ht="12.75" x14ac:dyDescent="0.2"/>
    <row r="20098" ht="12.75" x14ac:dyDescent="0.2"/>
    <row r="20099" ht="12.75" x14ac:dyDescent="0.2"/>
    <row r="20100" ht="12.75" x14ac:dyDescent="0.2"/>
    <row r="20101" ht="12.75" x14ac:dyDescent="0.2"/>
    <row r="20102" ht="12.75" x14ac:dyDescent="0.2"/>
    <row r="20103" ht="12.75" x14ac:dyDescent="0.2"/>
    <row r="20104" ht="12.75" x14ac:dyDescent="0.2"/>
    <row r="20105" ht="12.75" x14ac:dyDescent="0.2"/>
    <row r="20106" ht="12.75" x14ac:dyDescent="0.2"/>
    <row r="20107" ht="12.75" x14ac:dyDescent="0.2"/>
    <row r="20108" ht="12.75" x14ac:dyDescent="0.2"/>
    <row r="20109" ht="12.75" x14ac:dyDescent="0.2"/>
    <row r="20110" ht="12.75" x14ac:dyDescent="0.2"/>
    <row r="20111" ht="12.75" x14ac:dyDescent="0.2"/>
    <row r="20112" ht="12.75" x14ac:dyDescent="0.2"/>
    <row r="20113" ht="12.75" x14ac:dyDescent="0.2"/>
    <row r="20114" ht="12.75" x14ac:dyDescent="0.2"/>
    <row r="20115" ht="12.75" x14ac:dyDescent="0.2"/>
    <row r="20116" ht="12.75" x14ac:dyDescent="0.2"/>
    <row r="20117" ht="12.75" x14ac:dyDescent="0.2"/>
    <row r="20118" ht="12.75" x14ac:dyDescent="0.2"/>
    <row r="20119" ht="12.75" x14ac:dyDescent="0.2"/>
    <row r="20120" ht="12.75" x14ac:dyDescent="0.2"/>
    <row r="20121" ht="12.75" x14ac:dyDescent="0.2"/>
    <row r="20122" ht="12.75" x14ac:dyDescent="0.2"/>
    <row r="20123" ht="12.75" x14ac:dyDescent="0.2"/>
    <row r="20124" ht="12.75" x14ac:dyDescent="0.2"/>
    <row r="20125" ht="12.75" x14ac:dyDescent="0.2"/>
    <row r="20126" ht="12.75" x14ac:dyDescent="0.2"/>
    <row r="20127" ht="12.75" x14ac:dyDescent="0.2"/>
    <row r="20128" ht="12.75" x14ac:dyDescent="0.2"/>
    <row r="20129" ht="12.75" x14ac:dyDescent="0.2"/>
    <row r="20130" ht="12.75" x14ac:dyDescent="0.2"/>
    <row r="20131" ht="12.75" x14ac:dyDescent="0.2"/>
    <row r="20132" ht="12.75" x14ac:dyDescent="0.2"/>
    <row r="20133" ht="12.75" x14ac:dyDescent="0.2"/>
    <row r="20134" ht="12.75" x14ac:dyDescent="0.2"/>
    <row r="20135" ht="12.75" x14ac:dyDescent="0.2"/>
    <row r="20136" ht="12.75" x14ac:dyDescent="0.2"/>
    <row r="20137" ht="12.75" x14ac:dyDescent="0.2"/>
    <row r="20138" ht="12.75" x14ac:dyDescent="0.2"/>
    <row r="20139" ht="12.75" x14ac:dyDescent="0.2"/>
    <row r="20140" ht="12.75" x14ac:dyDescent="0.2"/>
    <row r="20141" ht="12.75" x14ac:dyDescent="0.2"/>
    <row r="20142" ht="12.75" x14ac:dyDescent="0.2"/>
    <row r="20143" ht="12.75" x14ac:dyDescent="0.2"/>
    <row r="20144" ht="12.75" x14ac:dyDescent="0.2"/>
    <row r="20145" ht="12.75" x14ac:dyDescent="0.2"/>
    <row r="20146" ht="12.75" x14ac:dyDescent="0.2"/>
    <row r="20147" ht="12.75" x14ac:dyDescent="0.2"/>
    <row r="20148" ht="12.75" x14ac:dyDescent="0.2"/>
    <row r="20149" ht="12.75" x14ac:dyDescent="0.2"/>
    <row r="20150" ht="12.75" x14ac:dyDescent="0.2"/>
    <row r="20151" ht="12.75" x14ac:dyDescent="0.2"/>
    <row r="20152" ht="12.75" x14ac:dyDescent="0.2"/>
    <row r="20153" ht="12.75" x14ac:dyDescent="0.2"/>
    <row r="20154" ht="12.75" x14ac:dyDescent="0.2"/>
    <row r="20155" ht="12.75" x14ac:dyDescent="0.2"/>
    <row r="20156" ht="12.75" x14ac:dyDescent="0.2"/>
    <row r="20157" ht="12.75" x14ac:dyDescent="0.2"/>
    <row r="20158" ht="12.75" x14ac:dyDescent="0.2"/>
    <row r="20159" ht="12.75" x14ac:dyDescent="0.2"/>
    <row r="20160" ht="12.75" x14ac:dyDescent="0.2"/>
    <row r="20161" ht="12.75" x14ac:dyDescent="0.2"/>
    <row r="20162" ht="12.75" x14ac:dyDescent="0.2"/>
    <row r="20163" ht="12.75" x14ac:dyDescent="0.2"/>
    <row r="20164" ht="12.75" x14ac:dyDescent="0.2"/>
    <row r="20165" ht="12.75" x14ac:dyDescent="0.2"/>
    <row r="20166" ht="12.75" x14ac:dyDescent="0.2"/>
    <row r="20167" ht="12.75" x14ac:dyDescent="0.2"/>
    <row r="20168" ht="12.75" x14ac:dyDescent="0.2"/>
    <row r="20169" ht="12.75" x14ac:dyDescent="0.2"/>
    <row r="20170" ht="12.75" x14ac:dyDescent="0.2"/>
    <row r="20171" ht="12.75" x14ac:dyDescent="0.2"/>
    <row r="20172" ht="12.75" x14ac:dyDescent="0.2"/>
    <row r="20173" ht="12.75" x14ac:dyDescent="0.2"/>
    <row r="20174" ht="12.75" x14ac:dyDescent="0.2"/>
    <row r="20175" ht="12.75" x14ac:dyDescent="0.2"/>
    <row r="20176" ht="12.75" x14ac:dyDescent="0.2"/>
    <row r="20177" ht="12.75" x14ac:dyDescent="0.2"/>
    <row r="20178" ht="12.75" x14ac:dyDescent="0.2"/>
    <row r="20179" ht="12.75" x14ac:dyDescent="0.2"/>
    <row r="20180" ht="12.75" x14ac:dyDescent="0.2"/>
    <row r="20181" ht="12.75" x14ac:dyDescent="0.2"/>
    <row r="20182" ht="12.75" x14ac:dyDescent="0.2"/>
    <row r="20183" ht="12.75" x14ac:dyDescent="0.2"/>
    <row r="20184" ht="12.75" x14ac:dyDescent="0.2"/>
    <row r="20185" ht="12.75" x14ac:dyDescent="0.2"/>
    <row r="20186" ht="12.75" x14ac:dyDescent="0.2"/>
    <row r="20187" ht="12.75" x14ac:dyDescent="0.2"/>
    <row r="20188" ht="12.75" x14ac:dyDescent="0.2"/>
    <row r="20189" ht="12.75" x14ac:dyDescent="0.2"/>
    <row r="20190" ht="12.75" x14ac:dyDescent="0.2"/>
    <row r="20191" ht="12.75" x14ac:dyDescent="0.2"/>
    <row r="20192" ht="12.75" x14ac:dyDescent="0.2"/>
    <row r="20193" ht="12.75" x14ac:dyDescent="0.2"/>
    <row r="20194" ht="12.75" x14ac:dyDescent="0.2"/>
    <row r="20195" ht="12.75" x14ac:dyDescent="0.2"/>
    <row r="20196" ht="12.75" x14ac:dyDescent="0.2"/>
    <row r="20197" ht="12.75" x14ac:dyDescent="0.2"/>
    <row r="20198" ht="12.75" x14ac:dyDescent="0.2"/>
    <row r="20199" ht="12.75" x14ac:dyDescent="0.2"/>
    <row r="20200" ht="12.75" x14ac:dyDescent="0.2"/>
    <row r="20201" ht="12.75" x14ac:dyDescent="0.2"/>
    <row r="20202" ht="12.75" x14ac:dyDescent="0.2"/>
    <row r="20203" ht="12.75" x14ac:dyDescent="0.2"/>
    <row r="20204" ht="12.75" x14ac:dyDescent="0.2"/>
    <row r="20205" ht="12.75" x14ac:dyDescent="0.2"/>
    <row r="20206" ht="12.75" x14ac:dyDescent="0.2"/>
    <row r="20207" ht="12.75" x14ac:dyDescent="0.2"/>
    <row r="20208" ht="12.75" x14ac:dyDescent="0.2"/>
    <row r="20209" ht="12.75" x14ac:dyDescent="0.2"/>
    <row r="20210" ht="12.75" x14ac:dyDescent="0.2"/>
    <row r="20211" ht="12.75" x14ac:dyDescent="0.2"/>
    <row r="20212" ht="12.75" x14ac:dyDescent="0.2"/>
    <row r="20213" ht="12.75" x14ac:dyDescent="0.2"/>
    <row r="20214" ht="12.75" x14ac:dyDescent="0.2"/>
    <row r="20215" ht="12.75" x14ac:dyDescent="0.2"/>
    <row r="20216" ht="12.75" x14ac:dyDescent="0.2"/>
    <row r="20217" ht="12.75" x14ac:dyDescent="0.2"/>
    <row r="20218" ht="12.75" x14ac:dyDescent="0.2"/>
    <row r="20219" ht="12.75" x14ac:dyDescent="0.2"/>
    <row r="20220" ht="12.75" x14ac:dyDescent="0.2"/>
    <row r="20221" ht="12.75" x14ac:dyDescent="0.2"/>
    <row r="20222" ht="12.75" x14ac:dyDescent="0.2"/>
    <row r="20223" ht="12.75" x14ac:dyDescent="0.2"/>
    <row r="20224" ht="12.75" x14ac:dyDescent="0.2"/>
    <row r="20225" ht="12.75" x14ac:dyDescent="0.2"/>
    <row r="20226" ht="12.75" x14ac:dyDescent="0.2"/>
    <row r="20227" ht="12.75" x14ac:dyDescent="0.2"/>
    <row r="20228" ht="12.75" x14ac:dyDescent="0.2"/>
    <row r="20229" ht="12.75" x14ac:dyDescent="0.2"/>
    <row r="20230" ht="12.75" x14ac:dyDescent="0.2"/>
    <row r="20231" ht="12.75" x14ac:dyDescent="0.2"/>
    <row r="20232" ht="12.75" x14ac:dyDescent="0.2"/>
    <row r="20233" ht="12.75" x14ac:dyDescent="0.2"/>
    <row r="20234" ht="12.75" x14ac:dyDescent="0.2"/>
    <row r="20235" ht="12.75" x14ac:dyDescent="0.2"/>
    <row r="20236" ht="12.75" x14ac:dyDescent="0.2"/>
    <row r="20237" ht="12.75" x14ac:dyDescent="0.2"/>
    <row r="20238" ht="12.75" x14ac:dyDescent="0.2"/>
    <row r="20239" ht="12.75" x14ac:dyDescent="0.2"/>
    <row r="20240" ht="12.75" x14ac:dyDescent="0.2"/>
    <row r="20241" ht="12.75" x14ac:dyDescent="0.2"/>
    <row r="20242" ht="12.75" x14ac:dyDescent="0.2"/>
    <row r="20243" ht="12.75" x14ac:dyDescent="0.2"/>
    <row r="20244" ht="12.75" x14ac:dyDescent="0.2"/>
    <row r="20245" ht="12.75" x14ac:dyDescent="0.2"/>
    <row r="20246" ht="12.75" x14ac:dyDescent="0.2"/>
    <row r="20247" ht="12.75" x14ac:dyDescent="0.2"/>
    <row r="20248" ht="12.75" x14ac:dyDescent="0.2"/>
    <row r="20249" ht="12.75" x14ac:dyDescent="0.2"/>
    <row r="20250" ht="12.75" x14ac:dyDescent="0.2"/>
    <row r="20251" ht="12.75" x14ac:dyDescent="0.2"/>
    <row r="20252" ht="12.75" x14ac:dyDescent="0.2"/>
    <row r="20253" ht="12.75" x14ac:dyDescent="0.2"/>
    <row r="20254" ht="12.75" x14ac:dyDescent="0.2"/>
    <row r="20255" ht="12.75" x14ac:dyDescent="0.2"/>
    <row r="20256" ht="12.75" x14ac:dyDescent="0.2"/>
    <row r="20257" ht="12.75" x14ac:dyDescent="0.2"/>
    <row r="20258" ht="12.75" x14ac:dyDescent="0.2"/>
    <row r="20259" ht="12.75" x14ac:dyDescent="0.2"/>
    <row r="20260" ht="12.75" x14ac:dyDescent="0.2"/>
    <row r="20261" ht="12.75" x14ac:dyDescent="0.2"/>
    <row r="20262" ht="12.75" x14ac:dyDescent="0.2"/>
    <row r="20263" ht="12.75" x14ac:dyDescent="0.2"/>
    <row r="20264" ht="12.75" x14ac:dyDescent="0.2"/>
    <row r="20265" ht="12.75" x14ac:dyDescent="0.2"/>
    <row r="20266" ht="12.75" x14ac:dyDescent="0.2"/>
    <row r="20267" ht="12.75" x14ac:dyDescent="0.2"/>
    <row r="20268" ht="12.75" x14ac:dyDescent="0.2"/>
    <row r="20269" ht="12.75" x14ac:dyDescent="0.2"/>
    <row r="20270" ht="12.75" x14ac:dyDescent="0.2"/>
    <row r="20271" ht="12.75" x14ac:dyDescent="0.2"/>
    <row r="20272" ht="12.75" x14ac:dyDescent="0.2"/>
    <row r="20273" ht="12.75" x14ac:dyDescent="0.2"/>
    <row r="20274" ht="12.75" x14ac:dyDescent="0.2"/>
    <row r="20275" ht="12.75" x14ac:dyDescent="0.2"/>
    <row r="20276" ht="12.75" x14ac:dyDescent="0.2"/>
    <row r="20277" ht="12.75" x14ac:dyDescent="0.2"/>
    <row r="20278" ht="12.75" x14ac:dyDescent="0.2"/>
    <row r="20279" ht="12.75" x14ac:dyDescent="0.2"/>
    <row r="20280" ht="12.75" x14ac:dyDescent="0.2"/>
    <row r="20281" ht="12.75" x14ac:dyDescent="0.2"/>
    <row r="20282" ht="12.75" x14ac:dyDescent="0.2"/>
    <row r="20283" ht="12.75" x14ac:dyDescent="0.2"/>
    <row r="20284" ht="12.75" x14ac:dyDescent="0.2"/>
    <row r="20285" ht="12.75" x14ac:dyDescent="0.2"/>
    <row r="20286" ht="12.75" x14ac:dyDescent="0.2"/>
    <row r="20287" ht="12.75" x14ac:dyDescent="0.2"/>
    <row r="20288" ht="12.75" x14ac:dyDescent="0.2"/>
    <row r="20289" ht="12.75" x14ac:dyDescent="0.2"/>
    <row r="20290" ht="12.75" x14ac:dyDescent="0.2"/>
    <row r="20291" ht="12.75" x14ac:dyDescent="0.2"/>
    <row r="20292" ht="12.75" x14ac:dyDescent="0.2"/>
    <row r="20293" ht="12.75" x14ac:dyDescent="0.2"/>
    <row r="20294" ht="12.75" x14ac:dyDescent="0.2"/>
    <row r="20295" ht="12.75" x14ac:dyDescent="0.2"/>
    <row r="20296" ht="12.75" x14ac:dyDescent="0.2"/>
    <row r="20297" ht="12.75" x14ac:dyDescent="0.2"/>
    <row r="20298" ht="12.75" x14ac:dyDescent="0.2"/>
    <row r="20299" ht="12.75" x14ac:dyDescent="0.2"/>
    <row r="20300" ht="12.75" x14ac:dyDescent="0.2"/>
    <row r="20301" ht="12.75" x14ac:dyDescent="0.2"/>
    <row r="20302" ht="12.75" x14ac:dyDescent="0.2"/>
    <row r="20303" ht="12.75" x14ac:dyDescent="0.2"/>
    <row r="20304" ht="12.75" x14ac:dyDescent="0.2"/>
    <row r="20305" ht="12.75" x14ac:dyDescent="0.2"/>
    <row r="20306" ht="12.75" x14ac:dyDescent="0.2"/>
    <row r="20307" ht="12.75" x14ac:dyDescent="0.2"/>
    <row r="20308" ht="12.75" x14ac:dyDescent="0.2"/>
    <row r="20309" ht="12.75" x14ac:dyDescent="0.2"/>
    <row r="20310" ht="12.75" x14ac:dyDescent="0.2"/>
    <row r="20311" ht="12.75" x14ac:dyDescent="0.2"/>
    <row r="20312" ht="12.75" x14ac:dyDescent="0.2"/>
    <row r="20313" ht="12.75" x14ac:dyDescent="0.2"/>
    <row r="20314" ht="12.75" x14ac:dyDescent="0.2"/>
    <row r="20315" ht="12.75" x14ac:dyDescent="0.2"/>
    <row r="20316" ht="12.75" x14ac:dyDescent="0.2"/>
    <row r="20317" ht="12.75" x14ac:dyDescent="0.2"/>
    <row r="20318" ht="12.75" x14ac:dyDescent="0.2"/>
    <row r="20319" ht="12.75" x14ac:dyDescent="0.2"/>
    <row r="20320" ht="12.75" x14ac:dyDescent="0.2"/>
    <row r="20321" ht="12.75" x14ac:dyDescent="0.2"/>
    <row r="20322" ht="12.75" x14ac:dyDescent="0.2"/>
    <row r="20323" ht="12.75" x14ac:dyDescent="0.2"/>
    <row r="20324" ht="12.75" x14ac:dyDescent="0.2"/>
    <row r="20325" ht="12.75" x14ac:dyDescent="0.2"/>
    <row r="20326" ht="12.75" x14ac:dyDescent="0.2"/>
    <row r="20327" ht="12.75" x14ac:dyDescent="0.2"/>
    <row r="20328" ht="12.75" x14ac:dyDescent="0.2"/>
    <row r="20329" ht="12.75" x14ac:dyDescent="0.2"/>
    <row r="20330" ht="12.75" x14ac:dyDescent="0.2"/>
    <row r="20331" ht="12.75" x14ac:dyDescent="0.2"/>
    <row r="20332" ht="12.75" x14ac:dyDescent="0.2"/>
    <row r="20333" ht="12.75" x14ac:dyDescent="0.2"/>
    <row r="20334" ht="12.75" x14ac:dyDescent="0.2"/>
    <row r="20335" ht="12.75" x14ac:dyDescent="0.2"/>
    <row r="20336" ht="12.75" x14ac:dyDescent="0.2"/>
    <row r="20337" ht="12.75" x14ac:dyDescent="0.2"/>
    <row r="20338" ht="12.75" x14ac:dyDescent="0.2"/>
    <row r="20339" ht="12.75" x14ac:dyDescent="0.2"/>
    <row r="20340" ht="12.75" x14ac:dyDescent="0.2"/>
    <row r="20341" ht="12.75" x14ac:dyDescent="0.2"/>
    <row r="20342" ht="12.75" x14ac:dyDescent="0.2"/>
    <row r="20343" ht="12.75" x14ac:dyDescent="0.2"/>
    <row r="20344" ht="12.75" x14ac:dyDescent="0.2"/>
    <row r="20345" ht="12.75" x14ac:dyDescent="0.2"/>
    <row r="20346" ht="12.75" x14ac:dyDescent="0.2"/>
    <row r="20347" ht="12.75" x14ac:dyDescent="0.2"/>
    <row r="20348" ht="12.75" x14ac:dyDescent="0.2"/>
    <row r="20349" ht="12.75" x14ac:dyDescent="0.2"/>
    <row r="20350" ht="12.75" x14ac:dyDescent="0.2"/>
    <row r="20351" ht="12.75" x14ac:dyDescent="0.2"/>
    <row r="20352" ht="12.75" x14ac:dyDescent="0.2"/>
    <row r="20353" ht="12.75" x14ac:dyDescent="0.2"/>
    <row r="20354" ht="12.75" x14ac:dyDescent="0.2"/>
    <row r="20355" ht="12.75" x14ac:dyDescent="0.2"/>
    <row r="20356" ht="12.75" x14ac:dyDescent="0.2"/>
    <row r="20357" ht="12.75" x14ac:dyDescent="0.2"/>
    <row r="20358" ht="12.75" x14ac:dyDescent="0.2"/>
    <row r="20359" ht="12.75" x14ac:dyDescent="0.2"/>
    <row r="20360" ht="12.75" x14ac:dyDescent="0.2"/>
    <row r="20361" ht="12.75" x14ac:dyDescent="0.2"/>
    <row r="20362" ht="12.75" x14ac:dyDescent="0.2"/>
    <row r="20363" ht="12.75" x14ac:dyDescent="0.2"/>
    <row r="20364" ht="12.75" x14ac:dyDescent="0.2"/>
    <row r="20365" ht="12.75" x14ac:dyDescent="0.2"/>
    <row r="20366" ht="12.75" x14ac:dyDescent="0.2"/>
    <row r="20367" ht="12.75" x14ac:dyDescent="0.2"/>
    <row r="20368" ht="12.75" x14ac:dyDescent="0.2"/>
    <row r="20369" ht="12.75" x14ac:dyDescent="0.2"/>
    <row r="20370" ht="12.75" x14ac:dyDescent="0.2"/>
    <row r="20371" ht="12.75" x14ac:dyDescent="0.2"/>
    <row r="20372" ht="12.75" x14ac:dyDescent="0.2"/>
    <row r="20373" ht="12.75" x14ac:dyDescent="0.2"/>
    <row r="20374" ht="12.75" x14ac:dyDescent="0.2"/>
    <row r="20375" ht="12.75" x14ac:dyDescent="0.2"/>
    <row r="20376" ht="12.75" x14ac:dyDescent="0.2"/>
    <row r="20377" ht="12.75" x14ac:dyDescent="0.2"/>
    <row r="20378" ht="12.75" x14ac:dyDescent="0.2"/>
    <row r="20379" ht="12.75" x14ac:dyDescent="0.2"/>
    <row r="20380" ht="12.75" x14ac:dyDescent="0.2"/>
    <row r="20381" ht="12.75" x14ac:dyDescent="0.2"/>
    <row r="20382" ht="12.75" x14ac:dyDescent="0.2"/>
    <row r="20383" ht="12.75" x14ac:dyDescent="0.2"/>
    <row r="20384" ht="12.75" x14ac:dyDescent="0.2"/>
    <row r="20385" ht="12.75" x14ac:dyDescent="0.2"/>
    <row r="20386" ht="12.75" x14ac:dyDescent="0.2"/>
    <row r="20387" ht="12.75" x14ac:dyDescent="0.2"/>
    <row r="20388" ht="12.75" x14ac:dyDescent="0.2"/>
    <row r="20389" ht="12.75" x14ac:dyDescent="0.2"/>
    <row r="20390" ht="12.75" x14ac:dyDescent="0.2"/>
    <row r="20391" ht="12.75" x14ac:dyDescent="0.2"/>
    <row r="20392" ht="12.75" x14ac:dyDescent="0.2"/>
    <row r="20393" ht="12.75" x14ac:dyDescent="0.2"/>
    <row r="20394" ht="12.75" x14ac:dyDescent="0.2"/>
    <row r="20395" ht="12.75" x14ac:dyDescent="0.2"/>
    <row r="20396" ht="12.75" x14ac:dyDescent="0.2"/>
    <row r="20397" ht="12.75" x14ac:dyDescent="0.2"/>
    <row r="20398" ht="12.75" x14ac:dyDescent="0.2"/>
    <row r="20399" ht="12.75" x14ac:dyDescent="0.2"/>
    <row r="20400" ht="12.75" x14ac:dyDescent="0.2"/>
    <row r="20401" ht="12.75" x14ac:dyDescent="0.2"/>
    <row r="20402" ht="12.75" x14ac:dyDescent="0.2"/>
    <row r="20403" ht="12.75" x14ac:dyDescent="0.2"/>
    <row r="20404" ht="12.75" x14ac:dyDescent="0.2"/>
    <row r="20405" ht="12.75" x14ac:dyDescent="0.2"/>
    <row r="20406" ht="12.75" x14ac:dyDescent="0.2"/>
    <row r="20407" ht="12.75" x14ac:dyDescent="0.2"/>
    <row r="20408" ht="12.75" x14ac:dyDescent="0.2"/>
    <row r="20409" ht="12.75" x14ac:dyDescent="0.2"/>
    <row r="20410" ht="12.75" x14ac:dyDescent="0.2"/>
    <row r="20411" ht="12.75" x14ac:dyDescent="0.2"/>
    <row r="20412" ht="12.75" x14ac:dyDescent="0.2"/>
    <row r="20413" ht="12.75" x14ac:dyDescent="0.2"/>
    <row r="20414" ht="12.75" x14ac:dyDescent="0.2"/>
    <row r="20415" ht="12.75" x14ac:dyDescent="0.2"/>
    <row r="20416" ht="12.75" x14ac:dyDescent="0.2"/>
    <row r="20417" ht="12.75" x14ac:dyDescent="0.2"/>
    <row r="20418" ht="12.75" x14ac:dyDescent="0.2"/>
    <row r="20419" ht="12.75" x14ac:dyDescent="0.2"/>
    <row r="20420" ht="12.75" x14ac:dyDescent="0.2"/>
    <row r="20421" ht="12.75" x14ac:dyDescent="0.2"/>
    <row r="20422" ht="12.75" x14ac:dyDescent="0.2"/>
    <row r="20423" ht="12.75" x14ac:dyDescent="0.2"/>
    <row r="20424" ht="12.75" x14ac:dyDescent="0.2"/>
    <row r="20425" ht="12.75" x14ac:dyDescent="0.2"/>
    <row r="20426" ht="12.75" x14ac:dyDescent="0.2"/>
    <row r="20427" ht="12.75" x14ac:dyDescent="0.2"/>
    <row r="20428" ht="12.75" x14ac:dyDescent="0.2"/>
    <row r="20429" ht="12.75" x14ac:dyDescent="0.2"/>
    <row r="20430" ht="12.75" x14ac:dyDescent="0.2"/>
    <row r="20431" ht="12.75" x14ac:dyDescent="0.2"/>
    <row r="20432" ht="12.75" x14ac:dyDescent="0.2"/>
    <row r="20433" ht="12.75" x14ac:dyDescent="0.2"/>
    <row r="20434" ht="12.75" x14ac:dyDescent="0.2"/>
    <row r="20435" ht="12.75" x14ac:dyDescent="0.2"/>
    <row r="20436" ht="12.75" x14ac:dyDescent="0.2"/>
    <row r="20437" ht="12.75" x14ac:dyDescent="0.2"/>
    <row r="20438" ht="12.75" x14ac:dyDescent="0.2"/>
    <row r="20439" ht="12.75" x14ac:dyDescent="0.2"/>
    <row r="20440" ht="12.75" x14ac:dyDescent="0.2"/>
    <row r="20441" ht="12.75" x14ac:dyDescent="0.2"/>
    <row r="20442" ht="12.75" x14ac:dyDescent="0.2"/>
    <row r="20443" ht="12.75" x14ac:dyDescent="0.2"/>
    <row r="20444" ht="12.75" x14ac:dyDescent="0.2"/>
    <row r="20445" ht="12.75" x14ac:dyDescent="0.2"/>
    <row r="20446" ht="12.75" x14ac:dyDescent="0.2"/>
    <row r="20447" ht="12.75" x14ac:dyDescent="0.2"/>
    <row r="20448" ht="12.75" x14ac:dyDescent="0.2"/>
    <row r="20449" ht="12.75" x14ac:dyDescent="0.2"/>
    <row r="20450" ht="12.75" x14ac:dyDescent="0.2"/>
    <row r="20451" ht="12.75" x14ac:dyDescent="0.2"/>
    <row r="20452" ht="12.75" x14ac:dyDescent="0.2"/>
    <row r="20453" ht="12.75" x14ac:dyDescent="0.2"/>
    <row r="20454" ht="12.75" x14ac:dyDescent="0.2"/>
    <row r="20455" ht="12.75" x14ac:dyDescent="0.2"/>
    <row r="20456" ht="12.75" x14ac:dyDescent="0.2"/>
    <row r="20457" ht="12.75" x14ac:dyDescent="0.2"/>
    <row r="20458" ht="12.75" x14ac:dyDescent="0.2"/>
    <row r="20459" ht="12.75" x14ac:dyDescent="0.2"/>
    <row r="20460" ht="12.75" x14ac:dyDescent="0.2"/>
    <row r="20461" ht="12.75" x14ac:dyDescent="0.2"/>
    <row r="20462" ht="12.75" x14ac:dyDescent="0.2"/>
    <row r="20463" ht="12.75" x14ac:dyDescent="0.2"/>
    <row r="20464" ht="12.75" x14ac:dyDescent="0.2"/>
    <row r="20465" ht="12.75" x14ac:dyDescent="0.2"/>
    <row r="20466" ht="12.75" x14ac:dyDescent="0.2"/>
    <row r="20467" ht="12.75" x14ac:dyDescent="0.2"/>
    <row r="20468" ht="12.75" x14ac:dyDescent="0.2"/>
    <row r="20469" ht="12.75" x14ac:dyDescent="0.2"/>
    <row r="20470" ht="12.75" x14ac:dyDescent="0.2"/>
    <row r="20471" ht="12.75" x14ac:dyDescent="0.2"/>
    <row r="20472" ht="12.75" x14ac:dyDescent="0.2"/>
    <row r="20473" ht="12.75" x14ac:dyDescent="0.2"/>
    <row r="20474" ht="12.75" x14ac:dyDescent="0.2"/>
    <row r="20475" ht="12.75" x14ac:dyDescent="0.2"/>
    <row r="20476" ht="12.75" x14ac:dyDescent="0.2"/>
    <row r="20477" ht="12.75" x14ac:dyDescent="0.2"/>
    <row r="20478" ht="12.75" x14ac:dyDescent="0.2"/>
    <row r="20479" ht="12.75" x14ac:dyDescent="0.2"/>
    <row r="20480" ht="12.75" x14ac:dyDescent="0.2"/>
    <row r="20481" ht="12.75" x14ac:dyDescent="0.2"/>
    <row r="20482" ht="12.75" x14ac:dyDescent="0.2"/>
    <row r="20483" ht="12.75" x14ac:dyDescent="0.2"/>
    <row r="20484" ht="12.75" x14ac:dyDescent="0.2"/>
    <row r="20485" ht="12.75" x14ac:dyDescent="0.2"/>
    <row r="20486" ht="12.75" x14ac:dyDescent="0.2"/>
    <row r="20487" ht="12.75" x14ac:dyDescent="0.2"/>
    <row r="20488" ht="12.75" x14ac:dyDescent="0.2"/>
    <row r="20489" ht="12.75" x14ac:dyDescent="0.2"/>
    <row r="20490" ht="12.75" x14ac:dyDescent="0.2"/>
    <row r="20491" ht="12.75" x14ac:dyDescent="0.2"/>
    <row r="20492" ht="12.75" x14ac:dyDescent="0.2"/>
    <row r="20493" ht="12.75" x14ac:dyDescent="0.2"/>
    <row r="20494" ht="12.75" x14ac:dyDescent="0.2"/>
    <row r="20495" ht="12.75" x14ac:dyDescent="0.2"/>
    <row r="20496" ht="12.75" x14ac:dyDescent="0.2"/>
    <row r="20497" ht="12.75" x14ac:dyDescent="0.2"/>
    <row r="20498" ht="12.75" x14ac:dyDescent="0.2"/>
    <row r="20499" ht="12.75" x14ac:dyDescent="0.2"/>
    <row r="20500" ht="12.75" x14ac:dyDescent="0.2"/>
    <row r="20501" ht="12.75" x14ac:dyDescent="0.2"/>
    <row r="20502" ht="12.75" x14ac:dyDescent="0.2"/>
    <row r="20503" ht="12.75" x14ac:dyDescent="0.2"/>
    <row r="20504" ht="12.75" x14ac:dyDescent="0.2"/>
    <row r="20505" ht="12.75" x14ac:dyDescent="0.2"/>
    <row r="20506" ht="12.75" x14ac:dyDescent="0.2"/>
    <row r="20507" ht="12.75" x14ac:dyDescent="0.2"/>
    <row r="20508" ht="12.75" x14ac:dyDescent="0.2"/>
    <row r="20509" ht="12.75" x14ac:dyDescent="0.2"/>
    <row r="20510" ht="12.75" x14ac:dyDescent="0.2"/>
    <row r="20511" ht="12.75" x14ac:dyDescent="0.2"/>
    <row r="20512" ht="12.75" x14ac:dyDescent="0.2"/>
    <row r="20513" ht="12.75" x14ac:dyDescent="0.2"/>
    <row r="20514" ht="12.75" x14ac:dyDescent="0.2"/>
    <row r="20515" ht="12.75" x14ac:dyDescent="0.2"/>
    <row r="20516" ht="12.75" x14ac:dyDescent="0.2"/>
    <row r="20517" ht="12.75" x14ac:dyDescent="0.2"/>
    <row r="20518" ht="12.75" x14ac:dyDescent="0.2"/>
    <row r="20519" ht="12.75" x14ac:dyDescent="0.2"/>
    <row r="20520" ht="12.75" x14ac:dyDescent="0.2"/>
    <row r="20521" ht="12.75" x14ac:dyDescent="0.2"/>
    <row r="20522" ht="12.75" x14ac:dyDescent="0.2"/>
    <row r="20523" ht="12.75" x14ac:dyDescent="0.2"/>
    <row r="20524" ht="12.75" x14ac:dyDescent="0.2"/>
    <row r="20525" ht="12.75" x14ac:dyDescent="0.2"/>
    <row r="20526" ht="12.75" x14ac:dyDescent="0.2"/>
    <row r="20527" ht="12.75" x14ac:dyDescent="0.2"/>
    <row r="20528" ht="12.75" x14ac:dyDescent="0.2"/>
    <row r="20529" ht="12.75" x14ac:dyDescent="0.2"/>
    <row r="20530" ht="12.75" x14ac:dyDescent="0.2"/>
    <row r="20531" ht="12.75" x14ac:dyDescent="0.2"/>
    <row r="20532" ht="12.75" x14ac:dyDescent="0.2"/>
    <row r="20533" ht="12.75" x14ac:dyDescent="0.2"/>
    <row r="20534" ht="12.75" x14ac:dyDescent="0.2"/>
    <row r="20535" ht="12.75" x14ac:dyDescent="0.2"/>
    <row r="20536" ht="12.75" x14ac:dyDescent="0.2"/>
    <row r="20537" ht="12.75" x14ac:dyDescent="0.2"/>
    <row r="20538" ht="12.75" x14ac:dyDescent="0.2"/>
    <row r="20539" ht="12.75" x14ac:dyDescent="0.2"/>
    <row r="20540" ht="12.75" x14ac:dyDescent="0.2"/>
    <row r="20541" ht="12.75" x14ac:dyDescent="0.2"/>
    <row r="20542" ht="12.75" x14ac:dyDescent="0.2"/>
    <row r="20543" ht="12.75" x14ac:dyDescent="0.2"/>
    <row r="20544" ht="12.75" x14ac:dyDescent="0.2"/>
    <row r="20545" ht="12.75" x14ac:dyDescent="0.2"/>
    <row r="20546" ht="12.75" x14ac:dyDescent="0.2"/>
    <row r="20547" ht="12.75" x14ac:dyDescent="0.2"/>
    <row r="20548" ht="12.75" x14ac:dyDescent="0.2"/>
    <row r="20549" ht="12.75" x14ac:dyDescent="0.2"/>
    <row r="20550" ht="12.75" x14ac:dyDescent="0.2"/>
    <row r="20551" ht="12.75" x14ac:dyDescent="0.2"/>
    <row r="20552" ht="12.75" x14ac:dyDescent="0.2"/>
    <row r="20553" ht="12.75" x14ac:dyDescent="0.2"/>
    <row r="20554" ht="12.75" x14ac:dyDescent="0.2"/>
    <row r="20555" ht="12.75" x14ac:dyDescent="0.2"/>
    <row r="20556" ht="12.75" x14ac:dyDescent="0.2"/>
    <row r="20557" ht="12.75" x14ac:dyDescent="0.2"/>
    <row r="20558" ht="12.75" x14ac:dyDescent="0.2"/>
    <row r="20559" ht="12.75" x14ac:dyDescent="0.2"/>
    <row r="20560" ht="12.75" x14ac:dyDescent="0.2"/>
    <row r="20561" ht="12.75" x14ac:dyDescent="0.2"/>
    <row r="20562" ht="12.75" x14ac:dyDescent="0.2"/>
    <row r="20563" ht="12.75" x14ac:dyDescent="0.2"/>
    <row r="20564" ht="12.75" x14ac:dyDescent="0.2"/>
    <row r="20565" ht="12.75" x14ac:dyDescent="0.2"/>
    <row r="20566" ht="12.75" x14ac:dyDescent="0.2"/>
    <row r="20567" ht="12.75" x14ac:dyDescent="0.2"/>
    <row r="20568" ht="12.75" x14ac:dyDescent="0.2"/>
    <row r="20569" ht="12.75" x14ac:dyDescent="0.2"/>
    <row r="20570" ht="12.75" x14ac:dyDescent="0.2"/>
    <row r="20571" ht="12.75" x14ac:dyDescent="0.2"/>
    <row r="20572" ht="12.75" x14ac:dyDescent="0.2"/>
    <row r="20573" ht="12.75" x14ac:dyDescent="0.2"/>
    <row r="20574" ht="12.75" x14ac:dyDescent="0.2"/>
    <row r="20575" ht="12.75" x14ac:dyDescent="0.2"/>
    <row r="20576" ht="12.75" x14ac:dyDescent="0.2"/>
    <row r="20577" ht="12.75" x14ac:dyDescent="0.2"/>
    <row r="20578" ht="12.75" x14ac:dyDescent="0.2"/>
    <row r="20579" ht="12.75" x14ac:dyDescent="0.2"/>
    <row r="20580" ht="12.75" x14ac:dyDescent="0.2"/>
    <row r="20581" ht="12.75" x14ac:dyDescent="0.2"/>
    <row r="20582" ht="12.75" x14ac:dyDescent="0.2"/>
    <row r="20583" ht="12.75" x14ac:dyDescent="0.2"/>
    <row r="20584" ht="12.75" x14ac:dyDescent="0.2"/>
    <row r="20585" ht="12.75" x14ac:dyDescent="0.2"/>
    <row r="20586" ht="12.75" x14ac:dyDescent="0.2"/>
    <row r="20587" ht="12.75" x14ac:dyDescent="0.2"/>
    <row r="20588" ht="12.75" x14ac:dyDescent="0.2"/>
    <row r="20589" ht="12.75" x14ac:dyDescent="0.2"/>
    <row r="20590" ht="12.75" x14ac:dyDescent="0.2"/>
    <row r="20591" ht="12.75" x14ac:dyDescent="0.2"/>
    <row r="20592" ht="12.75" x14ac:dyDescent="0.2"/>
    <row r="20593" ht="12.75" x14ac:dyDescent="0.2"/>
    <row r="20594" ht="12.75" x14ac:dyDescent="0.2"/>
    <row r="20595" ht="12.75" x14ac:dyDescent="0.2"/>
    <row r="20596" ht="12.75" x14ac:dyDescent="0.2"/>
    <row r="20597" ht="12.75" x14ac:dyDescent="0.2"/>
    <row r="20598" ht="12.75" x14ac:dyDescent="0.2"/>
    <row r="20599" ht="12.75" x14ac:dyDescent="0.2"/>
    <row r="20600" ht="12.75" x14ac:dyDescent="0.2"/>
    <row r="20601" ht="12.75" x14ac:dyDescent="0.2"/>
    <row r="20602" ht="12.75" x14ac:dyDescent="0.2"/>
    <row r="20603" ht="12.75" x14ac:dyDescent="0.2"/>
    <row r="20604" ht="12.75" x14ac:dyDescent="0.2"/>
    <row r="20605" ht="12.75" x14ac:dyDescent="0.2"/>
    <row r="20606" ht="12.75" x14ac:dyDescent="0.2"/>
    <row r="20607" ht="12.75" x14ac:dyDescent="0.2"/>
    <row r="20608" ht="12.75" x14ac:dyDescent="0.2"/>
    <row r="20609" ht="12.75" x14ac:dyDescent="0.2"/>
    <row r="20610" ht="12.75" x14ac:dyDescent="0.2"/>
    <row r="20611" ht="12.75" x14ac:dyDescent="0.2"/>
    <row r="20612" ht="12.75" x14ac:dyDescent="0.2"/>
    <row r="20613" ht="12.75" x14ac:dyDescent="0.2"/>
    <row r="20614" ht="12.75" x14ac:dyDescent="0.2"/>
    <row r="20615" ht="12.75" x14ac:dyDescent="0.2"/>
    <row r="20616" ht="12.75" x14ac:dyDescent="0.2"/>
    <row r="20617" ht="12.75" x14ac:dyDescent="0.2"/>
    <row r="20618" ht="12.75" x14ac:dyDescent="0.2"/>
    <row r="20619" ht="12.75" x14ac:dyDescent="0.2"/>
    <row r="20620" ht="12.75" x14ac:dyDescent="0.2"/>
    <row r="20621" ht="12.75" x14ac:dyDescent="0.2"/>
    <row r="20622" ht="12.75" x14ac:dyDescent="0.2"/>
    <row r="20623" ht="12.75" x14ac:dyDescent="0.2"/>
    <row r="20624" ht="12.75" x14ac:dyDescent="0.2"/>
    <row r="20625" ht="12.75" x14ac:dyDescent="0.2"/>
    <row r="20626" ht="12.75" x14ac:dyDescent="0.2"/>
    <row r="20627" ht="12.75" x14ac:dyDescent="0.2"/>
    <row r="20628" ht="12.75" x14ac:dyDescent="0.2"/>
    <row r="20629" ht="12.75" x14ac:dyDescent="0.2"/>
    <row r="20630" ht="12.75" x14ac:dyDescent="0.2"/>
    <row r="20631" ht="12.75" x14ac:dyDescent="0.2"/>
    <row r="20632" ht="12.75" x14ac:dyDescent="0.2"/>
    <row r="20633" ht="12.75" x14ac:dyDescent="0.2"/>
    <row r="20634" ht="12.75" x14ac:dyDescent="0.2"/>
    <row r="20635" ht="12.75" x14ac:dyDescent="0.2"/>
    <row r="20636" ht="12.75" x14ac:dyDescent="0.2"/>
    <row r="20637" ht="12.75" x14ac:dyDescent="0.2"/>
    <row r="20638" ht="12.75" x14ac:dyDescent="0.2"/>
    <row r="20639" ht="12.75" x14ac:dyDescent="0.2"/>
    <row r="20640" ht="12.75" x14ac:dyDescent="0.2"/>
    <row r="20641" ht="12.75" x14ac:dyDescent="0.2"/>
    <row r="20642" ht="12.75" x14ac:dyDescent="0.2"/>
    <row r="20643" ht="12.75" x14ac:dyDescent="0.2"/>
    <row r="20644" ht="12.75" x14ac:dyDescent="0.2"/>
    <row r="20645" ht="12.75" x14ac:dyDescent="0.2"/>
    <row r="20646" ht="12.75" x14ac:dyDescent="0.2"/>
    <row r="20647" ht="12.75" x14ac:dyDescent="0.2"/>
    <row r="20648" ht="12.75" x14ac:dyDescent="0.2"/>
    <row r="20649" ht="12.75" x14ac:dyDescent="0.2"/>
    <row r="20650" ht="12.75" x14ac:dyDescent="0.2"/>
    <row r="20651" ht="12.75" x14ac:dyDescent="0.2"/>
    <row r="20652" ht="12.75" x14ac:dyDescent="0.2"/>
    <row r="20653" ht="12.75" x14ac:dyDescent="0.2"/>
    <row r="20654" ht="12.75" x14ac:dyDescent="0.2"/>
    <row r="20655" ht="12.75" x14ac:dyDescent="0.2"/>
    <row r="20656" ht="12.75" x14ac:dyDescent="0.2"/>
    <row r="20657" ht="12.75" x14ac:dyDescent="0.2"/>
    <row r="20658" ht="12.75" x14ac:dyDescent="0.2"/>
    <row r="20659" ht="12.75" x14ac:dyDescent="0.2"/>
    <row r="20660" ht="12.75" x14ac:dyDescent="0.2"/>
    <row r="20661" ht="12.75" x14ac:dyDescent="0.2"/>
    <row r="20662" ht="12.75" x14ac:dyDescent="0.2"/>
    <row r="20663" ht="12.75" x14ac:dyDescent="0.2"/>
    <row r="20664" ht="12.75" x14ac:dyDescent="0.2"/>
    <row r="20665" ht="12.75" x14ac:dyDescent="0.2"/>
    <row r="20666" ht="12.75" x14ac:dyDescent="0.2"/>
    <row r="20667" ht="12.75" x14ac:dyDescent="0.2"/>
    <row r="20668" ht="12.75" x14ac:dyDescent="0.2"/>
    <row r="20669" ht="12.75" x14ac:dyDescent="0.2"/>
    <row r="20670" ht="12.75" x14ac:dyDescent="0.2"/>
    <row r="20671" ht="12.75" x14ac:dyDescent="0.2"/>
    <row r="20672" ht="12.75" x14ac:dyDescent="0.2"/>
    <row r="20673" ht="12.75" x14ac:dyDescent="0.2"/>
    <row r="20674" ht="12.75" x14ac:dyDescent="0.2"/>
    <row r="20675" ht="12.75" x14ac:dyDescent="0.2"/>
    <row r="20676" ht="12.75" x14ac:dyDescent="0.2"/>
    <row r="20677" ht="12.75" x14ac:dyDescent="0.2"/>
    <row r="20678" ht="12.75" x14ac:dyDescent="0.2"/>
    <row r="20679" ht="12.75" x14ac:dyDescent="0.2"/>
    <row r="20680" ht="12.75" x14ac:dyDescent="0.2"/>
    <row r="20681" ht="12.75" x14ac:dyDescent="0.2"/>
    <row r="20682" ht="12.75" x14ac:dyDescent="0.2"/>
    <row r="20683" ht="12.75" x14ac:dyDescent="0.2"/>
    <row r="20684" ht="12.75" x14ac:dyDescent="0.2"/>
    <row r="20685" ht="12.75" x14ac:dyDescent="0.2"/>
    <row r="20686" ht="12.75" x14ac:dyDescent="0.2"/>
    <row r="20687" ht="12.75" x14ac:dyDescent="0.2"/>
    <row r="20688" ht="12.75" x14ac:dyDescent="0.2"/>
    <row r="20689" ht="12.75" x14ac:dyDescent="0.2"/>
    <row r="20690" ht="12.75" x14ac:dyDescent="0.2"/>
    <row r="20691" ht="12.75" x14ac:dyDescent="0.2"/>
    <row r="20692" ht="12.75" x14ac:dyDescent="0.2"/>
    <row r="20693" ht="12.75" x14ac:dyDescent="0.2"/>
    <row r="20694" ht="12.75" x14ac:dyDescent="0.2"/>
    <row r="20695" ht="12.75" x14ac:dyDescent="0.2"/>
    <row r="20696" ht="12.75" x14ac:dyDescent="0.2"/>
    <row r="20697" ht="12.75" x14ac:dyDescent="0.2"/>
    <row r="20698" ht="12.75" x14ac:dyDescent="0.2"/>
    <row r="20699" ht="12.75" x14ac:dyDescent="0.2"/>
    <row r="20700" ht="12.75" x14ac:dyDescent="0.2"/>
    <row r="20701" ht="12.75" x14ac:dyDescent="0.2"/>
    <row r="20702" ht="12.75" x14ac:dyDescent="0.2"/>
    <row r="20703" ht="12.75" x14ac:dyDescent="0.2"/>
    <row r="20704" ht="12.75" x14ac:dyDescent="0.2"/>
    <row r="20705" ht="12.75" x14ac:dyDescent="0.2"/>
    <row r="20706" ht="12.75" x14ac:dyDescent="0.2"/>
    <row r="20707" ht="12.75" x14ac:dyDescent="0.2"/>
    <row r="20708" ht="12.75" x14ac:dyDescent="0.2"/>
    <row r="20709" ht="12.75" x14ac:dyDescent="0.2"/>
    <row r="20710" ht="12.75" x14ac:dyDescent="0.2"/>
    <row r="20711" ht="12.75" x14ac:dyDescent="0.2"/>
    <row r="20712" ht="12.75" x14ac:dyDescent="0.2"/>
    <row r="20713" ht="12.75" x14ac:dyDescent="0.2"/>
    <row r="20714" ht="12.75" x14ac:dyDescent="0.2"/>
    <row r="20715" ht="12.75" x14ac:dyDescent="0.2"/>
    <row r="20716" ht="12.75" x14ac:dyDescent="0.2"/>
    <row r="20717" ht="12.75" x14ac:dyDescent="0.2"/>
    <row r="20718" ht="12.75" x14ac:dyDescent="0.2"/>
    <row r="20719" ht="12.75" x14ac:dyDescent="0.2"/>
    <row r="20720" ht="12.75" x14ac:dyDescent="0.2"/>
    <row r="20721" ht="12.75" x14ac:dyDescent="0.2"/>
    <row r="20722" ht="12.75" x14ac:dyDescent="0.2"/>
    <row r="20723" ht="12.75" x14ac:dyDescent="0.2"/>
    <row r="20724" ht="12.75" x14ac:dyDescent="0.2"/>
    <row r="20725" ht="12.75" x14ac:dyDescent="0.2"/>
    <row r="20726" ht="12.75" x14ac:dyDescent="0.2"/>
    <row r="20727" ht="12.75" x14ac:dyDescent="0.2"/>
    <row r="20728" ht="12.75" x14ac:dyDescent="0.2"/>
    <row r="20729" ht="12.75" x14ac:dyDescent="0.2"/>
    <row r="20730" ht="12.75" x14ac:dyDescent="0.2"/>
    <row r="20731" ht="12.75" x14ac:dyDescent="0.2"/>
    <row r="20732" ht="12.75" x14ac:dyDescent="0.2"/>
    <row r="20733" ht="12.75" x14ac:dyDescent="0.2"/>
    <row r="20734" ht="12.75" x14ac:dyDescent="0.2"/>
    <row r="20735" ht="12.75" x14ac:dyDescent="0.2"/>
    <row r="20736" ht="12.75" x14ac:dyDescent="0.2"/>
    <row r="20737" ht="12.75" x14ac:dyDescent="0.2"/>
    <row r="20738" ht="12.75" x14ac:dyDescent="0.2"/>
    <row r="20739" ht="12.75" x14ac:dyDescent="0.2"/>
    <row r="20740" ht="12.75" x14ac:dyDescent="0.2"/>
    <row r="20741" ht="12.75" x14ac:dyDescent="0.2"/>
    <row r="20742" ht="12.75" x14ac:dyDescent="0.2"/>
    <row r="20743" ht="12.75" x14ac:dyDescent="0.2"/>
    <row r="20744" ht="12.75" x14ac:dyDescent="0.2"/>
    <row r="20745" ht="12.75" x14ac:dyDescent="0.2"/>
    <row r="20746" ht="12.75" x14ac:dyDescent="0.2"/>
    <row r="20747" ht="12.75" x14ac:dyDescent="0.2"/>
    <row r="20748" ht="12.75" x14ac:dyDescent="0.2"/>
    <row r="20749" ht="12.75" x14ac:dyDescent="0.2"/>
    <row r="20750" ht="12.75" x14ac:dyDescent="0.2"/>
    <row r="20751" ht="12.75" x14ac:dyDescent="0.2"/>
    <row r="20752" ht="12.75" x14ac:dyDescent="0.2"/>
    <row r="20753" ht="12.75" x14ac:dyDescent="0.2"/>
    <row r="20754" ht="12.75" x14ac:dyDescent="0.2"/>
    <row r="20755" ht="12.75" x14ac:dyDescent="0.2"/>
    <row r="20756" ht="12.75" x14ac:dyDescent="0.2"/>
    <row r="20757" ht="12.75" x14ac:dyDescent="0.2"/>
    <row r="20758" ht="12.75" x14ac:dyDescent="0.2"/>
    <row r="20759" ht="12.75" x14ac:dyDescent="0.2"/>
    <row r="20760" ht="12.75" x14ac:dyDescent="0.2"/>
    <row r="20761" ht="12.75" x14ac:dyDescent="0.2"/>
    <row r="20762" ht="12.75" x14ac:dyDescent="0.2"/>
    <row r="20763" ht="12.75" x14ac:dyDescent="0.2"/>
    <row r="20764" ht="12.75" x14ac:dyDescent="0.2"/>
    <row r="20765" ht="12.75" x14ac:dyDescent="0.2"/>
    <row r="20766" ht="12.75" x14ac:dyDescent="0.2"/>
    <row r="20767" ht="12.75" x14ac:dyDescent="0.2"/>
    <row r="20768" ht="12.75" x14ac:dyDescent="0.2"/>
    <row r="20769" ht="12.75" x14ac:dyDescent="0.2"/>
    <row r="20770" ht="12.75" x14ac:dyDescent="0.2"/>
    <row r="20771" ht="12.75" x14ac:dyDescent="0.2"/>
    <row r="20772" ht="12.75" x14ac:dyDescent="0.2"/>
    <row r="20773" ht="12.75" x14ac:dyDescent="0.2"/>
    <row r="20774" ht="12.75" x14ac:dyDescent="0.2"/>
    <row r="20775" ht="12.75" x14ac:dyDescent="0.2"/>
    <row r="20776" ht="12.75" x14ac:dyDescent="0.2"/>
    <row r="20777" ht="12.75" x14ac:dyDescent="0.2"/>
    <row r="20778" ht="12.75" x14ac:dyDescent="0.2"/>
    <row r="20779" ht="12.75" x14ac:dyDescent="0.2"/>
    <row r="20780" ht="12.75" x14ac:dyDescent="0.2"/>
    <row r="20781" ht="12.75" x14ac:dyDescent="0.2"/>
    <row r="20782" ht="12.75" x14ac:dyDescent="0.2"/>
    <row r="20783" ht="12.75" x14ac:dyDescent="0.2"/>
    <row r="20784" ht="12.75" x14ac:dyDescent="0.2"/>
    <row r="20785" ht="12.75" x14ac:dyDescent="0.2"/>
    <row r="20786" ht="12.75" x14ac:dyDescent="0.2"/>
    <row r="20787" ht="12.75" x14ac:dyDescent="0.2"/>
    <row r="20788" ht="12.75" x14ac:dyDescent="0.2"/>
    <row r="20789" ht="12.75" x14ac:dyDescent="0.2"/>
    <row r="20790" ht="12.75" x14ac:dyDescent="0.2"/>
    <row r="20791" ht="12.75" x14ac:dyDescent="0.2"/>
    <row r="20792" ht="12.75" x14ac:dyDescent="0.2"/>
    <row r="20793" ht="12.75" x14ac:dyDescent="0.2"/>
    <row r="20794" ht="12.75" x14ac:dyDescent="0.2"/>
    <row r="20795" ht="12.75" x14ac:dyDescent="0.2"/>
    <row r="20796" ht="12.75" x14ac:dyDescent="0.2"/>
    <row r="20797" ht="12.75" x14ac:dyDescent="0.2"/>
    <row r="20798" ht="12.75" x14ac:dyDescent="0.2"/>
    <row r="20799" ht="12.75" x14ac:dyDescent="0.2"/>
    <row r="20800" ht="12.75" x14ac:dyDescent="0.2"/>
    <row r="20801" ht="12.75" x14ac:dyDescent="0.2"/>
    <row r="20802" ht="12.75" x14ac:dyDescent="0.2"/>
    <row r="20803" ht="12.75" x14ac:dyDescent="0.2"/>
    <row r="20804" ht="12.75" x14ac:dyDescent="0.2"/>
    <row r="20805" ht="12.75" x14ac:dyDescent="0.2"/>
    <row r="20806" ht="12.75" x14ac:dyDescent="0.2"/>
    <row r="20807" ht="12.75" x14ac:dyDescent="0.2"/>
    <row r="20808" ht="12.75" x14ac:dyDescent="0.2"/>
    <row r="20809" ht="12.75" x14ac:dyDescent="0.2"/>
    <row r="20810" ht="12.75" x14ac:dyDescent="0.2"/>
    <row r="20811" ht="12.75" x14ac:dyDescent="0.2"/>
    <row r="20812" ht="12.75" x14ac:dyDescent="0.2"/>
    <row r="20813" ht="12.75" x14ac:dyDescent="0.2"/>
    <row r="20814" ht="12.75" x14ac:dyDescent="0.2"/>
    <row r="20815" ht="12.75" x14ac:dyDescent="0.2"/>
    <row r="20816" ht="12.75" x14ac:dyDescent="0.2"/>
    <row r="20817" ht="12.75" x14ac:dyDescent="0.2"/>
    <row r="20818" ht="12.75" x14ac:dyDescent="0.2"/>
    <row r="20819" ht="12.75" x14ac:dyDescent="0.2"/>
    <row r="20820" ht="12.75" x14ac:dyDescent="0.2"/>
    <row r="20821" ht="12.75" x14ac:dyDescent="0.2"/>
    <row r="20822" ht="12.75" x14ac:dyDescent="0.2"/>
    <row r="20823" ht="12.75" x14ac:dyDescent="0.2"/>
    <row r="20824" ht="12.75" x14ac:dyDescent="0.2"/>
    <row r="20825" ht="12.75" x14ac:dyDescent="0.2"/>
    <row r="20826" ht="12.75" x14ac:dyDescent="0.2"/>
    <row r="20827" ht="12.75" x14ac:dyDescent="0.2"/>
    <row r="20828" ht="12.75" x14ac:dyDescent="0.2"/>
    <row r="20829" ht="12.75" x14ac:dyDescent="0.2"/>
    <row r="20830" ht="12.75" x14ac:dyDescent="0.2"/>
    <row r="20831" ht="12.75" x14ac:dyDescent="0.2"/>
    <row r="20832" ht="12.75" x14ac:dyDescent="0.2"/>
    <row r="20833" ht="12.75" x14ac:dyDescent="0.2"/>
    <row r="20834" ht="12.75" x14ac:dyDescent="0.2"/>
    <row r="20835" ht="12.75" x14ac:dyDescent="0.2"/>
    <row r="20836" ht="12.75" x14ac:dyDescent="0.2"/>
    <row r="20837" ht="12.75" x14ac:dyDescent="0.2"/>
    <row r="20838" ht="12.75" x14ac:dyDescent="0.2"/>
    <row r="20839" ht="12.75" x14ac:dyDescent="0.2"/>
    <row r="20840" ht="12.75" x14ac:dyDescent="0.2"/>
    <row r="20841" ht="12.75" x14ac:dyDescent="0.2"/>
    <row r="20842" ht="12.75" x14ac:dyDescent="0.2"/>
    <row r="20843" ht="12.75" x14ac:dyDescent="0.2"/>
    <row r="20844" ht="12.75" x14ac:dyDescent="0.2"/>
    <row r="20845" ht="12.75" x14ac:dyDescent="0.2"/>
    <row r="20846" ht="12.75" x14ac:dyDescent="0.2"/>
    <row r="20847" ht="12.75" x14ac:dyDescent="0.2"/>
    <row r="20848" ht="12.75" x14ac:dyDescent="0.2"/>
    <row r="20849" ht="12.75" x14ac:dyDescent="0.2"/>
    <row r="20850" ht="12.75" x14ac:dyDescent="0.2"/>
    <row r="20851" ht="12.75" x14ac:dyDescent="0.2"/>
    <row r="20852" ht="12.75" x14ac:dyDescent="0.2"/>
    <row r="20853" ht="12.75" x14ac:dyDescent="0.2"/>
    <row r="20854" ht="12.75" x14ac:dyDescent="0.2"/>
    <row r="20855" ht="12.75" x14ac:dyDescent="0.2"/>
    <row r="20856" ht="12.75" x14ac:dyDescent="0.2"/>
    <row r="20857" ht="12.75" x14ac:dyDescent="0.2"/>
    <row r="20858" ht="12.75" x14ac:dyDescent="0.2"/>
    <row r="20859" ht="12.75" x14ac:dyDescent="0.2"/>
    <row r="20860" ht="12.75" x14ac:dyDescent="0.2"/>
    <row r="20861" ht="12.75" x14ac:dyDescent="0.2"/>
    <row r="20862" ht="12.75" x14ac:dyDescent="0.2"/>
    <row r="20863" ht="12.75" x14ac:dyDescent="0.2"/>
    <row r="20864" ht="12.75" x14ac:dyDescent="0.2"/>
    <row r="20865" ht="12.75" x14ac:dyDescent="0.2"/>
    <row r="20866" ht="12.75" x14ac:dyDescent="0.2"/>
    <row r="20867" ht="12.75" x14ac:dyDescent="0.2"/>
    <row r="20868" ht="12.75" x14ac:dyDescent="0.2"/>
    <row r="20869" ht="12.75" x14ac:dyDescent="0.2"/>
    <row r="20870" ht="12.75" x14ac:dyDescent="0.2"/>
    <row r="20871" ht="12.75" x14ac:dyDescent="0.2"/>
    <row r="20872" ht="12.75" x14ac:dyDescent="0.2"/>
    <row r="20873" ht="12.75" x14ac:dyDescent="0.2"/>
    <row r="20874" ht="12.75" x14ac:dyDescent="0.2"/>
    <row r="20875" ht="12.75" x14ac:dyDescent="0.2"/>
    <row r="20876" ht="12.75" x14ac:dyDescent="0.2"/>
    <row r="20877" ht="12.75" x14ac:dyDescent="0.2"/>
    <row r="20878" ht="12.75" x14ac:dyDescent="0.2"/>
    <row r="20879" ht="12.75" x14ac:dyDescent="0.2"/>
    <row r="20880" ht="12.75" x14ac:dyDescent="0.2"/>
    <row r="20881" ht="12.75" x14ac:dyDescent="0.2"/>
    <row r="20882" ht="12.75" x14ac:dyDescent="0.2"/>
    <row r="20883" ht="12.75" x14ac:dyDescent="0.2"/>
    <row r="20884" ht="12.75" x14ac:dyDescent="0.2"/>
    <row r="20885" ht="12.75" x14ac:dyDescent="0.2"/>
    <row r="20886" ht="12.75" x14ac:dyDescent="0.2"/>
    <row r="20887" ht="12.75" x14ac:dyDescent="0.2"/>
    <row r="20888" ht="12.75" x14ac:dyDescent="0.2"/>
    <row r="20889" ht="12.75" x14ac:dyDescent="0.2"/>
    <row r="20890" ht="12.75" x14ac:dyDescent="0.2"/>
    <row r="20891" ht="12.75" x14ac:dyDescent="0.2"/>
    <row r="20892" ht="12.75" x14ac:dyDescent="0.2"/>
    <row r="20893" ht="12.75" x14ac:dyDescent="0.2"/>
    <row r="20894" ht="12.75" x14ac:dyDescent="0.2"/>
    <row r="20895" ht="12.75" x14ac:dyDescent="0.2"/>
    <row r="20896" ht="12.75" x14ac:dyDescent="0.2"/>
    <row r="20897" ht="12.75" x14ac:dyDescent="0.2"/>
    <row r="20898" ht="12.75" x14ac:dyDescent="0.2"/>
    <row r="20899" ht="12.75" x14ac:dyDescent="0.2"/>
    <row r="20900" ht="12.75" x14ac:dyDescent="0.2"/>
    <row r="20901" ht="12.75" x14ac:dyDescent="0.2"/>
    <row r="20902" ht="12.75" x14ac:dyDescent="0.2"/>
    <row r="20903" ht="12.75" x14ac:dyDescent="0.2"/>
    <row r="20904" ht="12.75" x14ac:dyDescent="0.2"/>
    <row r="20905" ht="12.75" x14ac:dyDescent="0.2"/>
    <row r="20906" ht="12.75" x14ac:dyDescent="0.2"/>
    <row r="20907" ht="12.75" x14ac:dyDescent="0.2"/>
    <row r="20908" ht="12.75" x14ac:dyDescent="0.2"/>
    <row r="20909" ht="12.75" x14ac:dyDescent="0.2"/>
    <row r="20910" ht="12.75" x14ac:dyDescent="0.2"/>
    <row r="20911" ht="12.75" x14ac:dyDescent="0.2"/>
    <row r="20912" ht="12.75" x14ac:dyDescent="0.2"/>
    <row r="20913" ht="12.75" x14ac:dyDescent="0.2"/>
    <row r="20914" ht="12.75" x14ac:dyDescent="0.2"/>
    <row r="20915" ht="12.75" x14ac:dyDescent="0.2"/>
    <row r="20916" ht="12.75" x14ac:dyDescent="0.2"/>
    <row r="20917" ht="12.75" x14ac:dyDescent="0.2"/>
    <row r="20918" ht="12.75" x14ac:dyDescent="0.2"/>
    <row r="20919" ht="12.75" x14ac:dyDescent="0.2"/>
    <row r="20920" ht="12.75" x14ac:dyDescent="0.2"/>
    <row r="20921" ht="12.75" x14ac:dyDescent="0.2"/>
    <row r="20922" ht="12.75" x14ac:dyDescent="0.2"/>
    <row r="20923" ht="12.75" x14ac:dyDescent="0.2"/>
    <row r="20924" ht="12.75" x14ac:dyDescent="0.2"/>
    <row r="20925" ht="12.75" x14ac:dyDescent="0.2"/>
    <row r="20926" ht="12.75" x14ac:dyDescent="0.2"/>
    <row r="20927" ht="12.75" x14ac:dyDescent="0.2"/>
    <row r="20928" ht="12.75" x14ac:dyDescent="0.2"/>
    <row r="20929" ht="12.75" x14ac:dyDescent="0.2"/>
    <row r="20930" ht="12.75" x14ac:dyDescent="0.2"/>
    <row r="20931" ht="12.75" x14ac:dyDescent="0.2"/>
    <row r="20932" ht="12.75" x14ac:dyDescent="0.2"/>
    <row r="20933" ht="12.75" x14ac:dyDescent="0.2"/>
    <row r="20934" ht="12.75" x14ac:dyDescent="0.2"/>
    <row r="20935" ht="12.75" x14ac:dyDescent="0.2"/>
    <row r="20936" ht="12.75" x14ac:dyDescent="0.2"/>
    <row r="20937" ht="12.75" x14ac:dyDescent="0.2"/>
    <row r="20938" ht="12.75" x14ac:dyDescent="0.2"/>
    <row r="20939" ht="12.75" x14ac:dyDescent="0.2"/>
    <row r="20940" ht="12.75" x14ac:dyDescent="0.2"/>
    <row r="20941" ht="12.75" x14ac:dyDescent="0.2"/>
    <row r="20942" ht="12.75" x14ac:dyDescent="0.2"/>
    <row r="20943" ht="12.75" x14ac:dyDescent="0.2"/>
    <row r="20944" ht="12.75" x14ac:dyDescent="0.2"/>
    <row r="20945" ht="12.75" x14ac:dyDescent="0.2"/>
    <row r="20946" ht="12.75" x14ac:dyDescent="0.2"/>
    <row r="20947" ht="12.75" x14ac:dyDescent="0.2"/>
    <row r="20948" ht="12.75" x14ac:dyDescent="0.2"/>
    <row r="20949" ht="12.75" x14ac:dyDescent="0.2"/>
    <row r="20950" ht="12.75" x14ac:dyDescent="0.2"/>
    <row r="20951" ht="12.75" x14ac:dyDescent="0.2"/>
    <row r="20952" ht="12.75" x14ac:dyDescent="0.2"/>
    <row r="20953" ht="12.75" x14ac:dyDescent="0.2"/>
    <row r="20954" ht="12.75" x14ac:dyDescent="0.2"/>
    <row r="20955" ht="12.75" x14ac:dyDescent="0.2"/>
    <row r="20956" ht="12.75" x14ac:dyDescent="0.2"/>
    <row r="20957" ht="12.75" x14ac:dyDescent="0.2"/>
    <row r="20958" ht="12.75" x14ac:dyDescent="0.2"/>
    <row r="20959" ht="12.75" x14ac:dyDescent="0.2"/>
    <row r="20960" ht="12.75" x14ac:dyDescent="0.2"/>
    <row r="20961" ht="12.75" x14ac:dyDescent="0.2"/>
    <row r="20962" ht="12.75" x14ac:dyDescent="0.2"/>
    <row r="20963" ht="12.75" x14ac:dyDescent="0.2"/>
    <row r="20964" ht="12.75" x14ac:dyDescent="0.2"/>
    <row r="20965" ht="12.75" x14ac:dyDescent="0.2"/>
    <row r="20966" ht="12.75" x14ac:dyDescent="0.2"/>
    <row r="20967" ht="12.75" x14ac:dyDescent="0.2"/>
    <row r="20968" ht="12.75" x14ac:dyDescent="0.2"/>
    <row r="20969" ht="12.75" x14ac:dyDescent="0.2"/>
    <row r="20970" ht="12.75" x14ac:dyDescent="0.2"/>
    <row r="20971" ht="12.75" x14ac:dyDescent="0.2"/>
    <row r="20972" ht="12.75" x14ac:dyDescent="0.2"/>
    <row r="20973" ht="12.75" x14ac:dyDescent="0.2"/>
    <row r="20974" ht="12.75" x14ac:dyDescent="0.2"/>
    <row r="20975" ht="12.75" x14ac:dyDescent="0.2"/>
    <row r="20976" ht="12.75" x14ac:dyDescent="0.2"/>
    <row r="20977" ht="12.75" x14ac:dyDescent="0.2"/>
    <row r="20978" ht="12.75" x14ac:dyDescent="0.2"/>
    <row r="20979" ht="12.75" x14ac:dyDescent="0.2"/>
    <row r="20980" ht="12.75" x14ac:dyDescent="0.2"/>
    <row r="20981" ht="12.75" x14ac:dyDescent="0.2"/>
    <row r="20982" ht="12.75" x14ac:dyDescent="0.2"/>
    <row r="20983" ht="12.75" x14ac:dyDescent="0.2"/>
    <row r="20984" ht="12.75" x14ac:dyDescent="0.2"/>
    <row r="20985" ht="12.75" x14ac:dyDescent="0.2"/>
    <row r="20986" ht="12.75" x14ac:dyDescent="0.2"/>
    <row r="20987" ht="12.75" x14ac:dyDescent="0.2"/>
    <row r="20988" ht="12.75" x14ac:dyDescent="0.2"/>
    <row r="20989" ht="12.75" x14ac:dyDescent="0.2"/>
    <row r="20990" ht="12.75" x14ac:dyDescent="0.2"/>
    <row r="20991" ht="12.75" x14ac:dyDescent="0.2"/>
    <row r="20992" ht="12.75" x14ac:dyDescent="0.2"/>
    <row r="20993" ht="12.75" x14ac:dyDescent="0.2"/>
    <row r="20994" ht="12.75" x14ac:dyDescent="0.2"/>
    <row r="20995" ht="12.75" x14ac:dyDescent="0.2"/>
    <row r="20996" ht="12.75" x14ac:dyDescent="0.2"/>
    <row r="20997" ht="12.75" x14ac:dyDescent="0.2"/>
    <row r="20998" ht="12.75" x14ac:dyDescent="0.2"/>
    <row r="20999" ht="12.75" x14ac:dyDescent="0.2"/>
    <row r="21000" ht="12.75" x14ac:dyDescent="0.2"/>
    <row r="21001" ht="12.75" x14ac:dyDescent="0.2"/>
    <row r="21002" ht="12.75" x14ac:dyDescent="0.2"/>
    <row r="21003" ht="12.75" x14ac:dyDescent="0.2"/>
    <row r="21004" ht="12.75" x14ac:dyDescent="0.2"/>
    <row r="21005" ht="12.75" x14ac:dyDescent="0.2"/>
    <row r="21006" ht="12.75" x14ac:dyDescent="0.2"/>
    <row r="21007" ht="12.75" x14ac:dyDescent="0.2"/>
    <row r="21008" ht="12.75" x14ac:dyDescent="0.2"/>
    <row r="21009" ht="12.75" x14ac:dyDescent="0.2"/>
    <row r="21010" ht="12.75" x14ac:dyDescent="0.2"/>
    <row r="21011" ht="12.75" x14ac:dyDescent="0.2"/>
    <row r="21012" ht="12.75" x14ac:dyDescent="0.2"/>
    <row r="21013" ht="12.75" x14ac:dyDescent="0.2"/>
    <row r="21014" ht="12.75" x14ac:dyDescent="0.2"/>
    <row r="21015" ht="12.75" x14ac:dyDescent="0.2"/>
    <row r="21016" ht="12.75" x14ac:dyDescent="0.2"/>
    <row r="21017" ht="12.75" x14ac:dyDescent="0.2"/>
    <row r="21018" ht="12.75" x14ac:dyDescent="0.2"/>
    <row r="21019" ht="12.75" x14ac:dyDescent="0.2"/>
    <row r="21020" ht="12.75" x14ac:dyDescent="0.2"/>
    <row r="21021" ht="12.75" x14ac:dyDescent="0.2"/>
    <row r="21022" ht="12.75" x14ac:dyDescent="0.2"/>
    <row r="21023" ht="12.75" x14ac:dyDescent="0.2"/>
    <row r="21024" ht="12.75" x14ac:dyDescent="0.2"/>
    <row r="21025" ht="12.75" x14ac:dyDescent="0.2"/>
    <row r="21026" ht="12.75" x14ac:dyDescent="0.2"/>
    <row r="21027" ht="12.75" x14ac:dyDescent="0.2"/>
    <row r="21028" ht="12.75" x14ac:dyDescent="0.2"/>
    <row r="21029" ht="12.75" x14ac:dyDescent="0.2"/>
    <row r="21030" ht="12.75" x14ac:dyDescent="0.2"/>
    <row r="21031" ht="12.75" x14ac:dyDescent="0.2"/>
    <row r="21032" ht="12.75" x14ac:dyDescent="0.2"/>
    <row r="21033" ht="12.75" x14ac:dyDescent="0.2"/>
    <row r="21034" ht="12.75" x14ac:dyDescent="0.2"/>
    <row r="21035" ht="12.75" x14ac:dyDescent="0.2"/>
    <row r="21036" ht="12.75" x14ac:dyDescent="0.2"/>
    <row r="21037" ht="12.75" x14ac:dyDescent="0.2"/>
    <row r="21038" ht="12.75" x14ac:dyDescent="0.2"/>
    <row r="21039" ht="12.75" x14ac:dyDescent="0.2"/>
    <row r="21040" ht="12.75" x14ac:dyDescent="0.2"/>
    <row r="21041" ht="12.75" x14ac:dyDescent="0.2"/>
    <row r="21042" ht="12.75" x14ac:dyDescent="0.2"/>
    <row r="21043" ht="12.75" x14ac:dyDescent="0.2"/>
    <row r="21044" ht="12.75" x14ac:dyDescent="0.2"/>
    <row r="21045" ht="12.75" x14ac:dyDescent="0.2"/>
    <row r="21046" ht="12.75" x14ac:dyDescent="0.2"/>
    <row r="21047" ht="12.75" x14ac:dyDescent="0.2"/>
    <row r="21048" ht="12.75" x14ac:dyDescent="0.2"/>
    <row r="21049" ht="12.75" x14ac:dyDescent="0.2"/>
    <row r="21050" ht="12.75" x14ac:dyDescent="0.2"/>
    <row r="21051" ht="12.75" x14ac:dyDescent="0.2"/>
    <row r="21052" ht="12.75" x14ac:dyDescent="0.2"/>
    <row r="21053" ht="12.75" x14ac:dyDescent="0.2"/>
    <row r="21054" ht="12.75" x14ac:dyDescent="0.2"/>
    <row r="21055" ht="12.75" x14ac:dyDescent="0.2"/>
    <row r="21056" ht="12.75" x14ac:dyDescent="0.2"/>
    <row r="21057" ht="12.75" x14ac:dyDescent="0.2"/>
    <row r="21058" ht="12.75" x14ac:dyDescent="0.2"/>
    <row r="21059" ht="12.75" x14ac:dyDescent="0.2"/>
    <row r="21060" ht="12.75" x14ac:dyDescent="0.2"/>
    <row r="21061" ht="12.75" x14ac:dyDescent="0.2"/>
    <row r="21062" ht="12.75" x14ac:dyDescent="0.2"/>
    <row r="21063" ht="12.75" x14ac:dyDescent="0.2"/>
    <row r="21064" ht="12.75" x14ac:dyDescent="0.2"/>
    <row r="21065" ht="12.75" x14ac:dyDescent="0.2"/>
    <row r="21066" ht="12.75" x14ac:dyDescent="0.2"/>
    <row r="21067" ht="12.75" x14ac:dyDescent="0.2"/>
    <row r="21068" ht="12.75" x14ac:dyDescent="0.2"/>
    <row r="21069" ht="12.75" x14ac:dyDescent="0.2"/>
    <row r="21070" ht="12.75" x14ac:dyDescent="0.2"/>
    <row r="21071" ht="12.75" x14ac:dyDescent="0.2"/>
    <row r="21072" ht="12.75" x14ac:dyDescent="0.2"/>
    <row r="21073" ht="12.75" x14ac:dyDescent="0.2"/>
    <row r="21074" ht="12.75" x14ac:dyDescent="0.2"/>
    <row r="21075" ht="12.75" x14ac:dyDescent="0.2"/>
    <row r="21076" ht="12.75" x14ac:dyDescent="0.2"/>
    <row r="21077" ht="12.75" x14ac:dyDescent="0.2"/>
    <row r="21078" ht="12.75" x14ac:dyDescent="0.2"/>
    <row r="21079" ht="12.75" x14ac:dyDescent="0.2"/>
    <row r="21080" ht="12.75" x14ac:dyDescent="0.2"/>
    <row r="21081" ht="12.75" x14ac:dyDescent="0.2"/>
    <row r="21082" ht="12.75" x14ac:dyDescent="0.2"/>
    <row r="21083" ht="12.75" x14ac:dyDescent="0.2"/>
    <row r="21084" ht="12.75" x14ac:dyDescent="0.2"/>
    <row r="21085" ht="12.75" x14ac:dyDescent="0.2"/>
    <row r="21086" ht="12.75" x14ac:dyDescent="0.2"/>
    <row r="21087" ht="12.75" x14ac:dyDescent="0.2"/>
    <row r="21088" ht="12.75" x14ac:dyDescent="0.2"/>
    <row r="21089" ht="12.75" x14ac:dyDescent="0.2"/>
    <row r="21090" ht="12.75" x14ac:dyDescent="0.2"/>
    <row r="21091" ht="12.75" x14ac:dyDescent="0.2"/>
    <row r="21092" ht="12.75" x14ac:dyDescent="0.2"/>
    <row r="21093" ht="12.75" x14ac:dyDescent="0.2"/>
    <row r="21094" ht="12.75" x14ac:dyDescent="0.2"/>
    <row r="21095" ht="12.75" x14ac:dyDescent="0.2"/>
    <row r="21096" ht="12.75" x14ac:dyDescent="0.2"/>
    <row r="21097" ht="12.75" x14ac:dyDescent="0.2"/>
    <row r="21098" ht="12.75" x14ac:dyDescent="0.2"/>
    <row r="21099" ht="12.75" x14ac:dyDescent="0.2"/>
    <row r="21100" ht="12.75" x14ac:dyDescent="0.2"/>
    <row r="21101" ht="12.75" x14ac:dyDescent="0.2"/>
    <row r="21102" ht="12.75" x14ac:dyDescent="0.2"/>
    <row r="21103" ht="12.75" x14ac:dyDescent="0.2"/>
    <row r="21104" ht="12.75" x14ac:dyDescent="0.2"/>
    <row r="21105" ht="12.75" x14ac:dyDescent="0.2"/>
    <row r="21106" ht="12.75" x14ac:dyDescent="0.2"/>
    <row r="21107" ht="12.75" x14ac:dyDescent="0.2"/>
    <row r="21108" ht="12.75" x14ac:dyDescent="0.2"/>
    <row r="21109" ht="12.75" x14ac:dyDescent="0.2"/>
    <row r="21110" ht="12.75" x14ac:dyDescent="0.2"/>
    <row r="21111" ht="12.75" x14ac:dyDescent="0.2"/>
    <row r="21112" ht="12.75" x14ac:dyDescent="0.2"/>
    <row r="21113" ht="12.75" x14ac:dyDescent="0.2"/>
    <row r="21114" ht="12.75" x14ac:dyDescent="0.2"/>
    <row r="21115" ht="12.75" x14ac:dyDescent="0.2"/>
    <row r="21116" ht="12.75" x14ac:dyDescent="0.2"/>
    <row r="21117" ht="12.75" x14ac:dyDescent="0.2"/>
    <row r="21118" ht="12.75" x14ac:dyDescent="0.2"/>
    <row r="21119" ht="12.75" x14ac:dyDescent="0.2"/>
    <row r="21120" ht="12.75" x14ac:dyDescent="0.2"/>
    <row r="21121" ht="12.75" x14ac:dyDescent="0.2"/>
    <row r="21122" ht="12.75" x14ac:dyDescent="0.2"/>
    <row r="21123" ht="12.75" x14ac:dyDescent="0.2"/>
    <row r="21124" ht="12.75" x14ac:dyDescent="0.2"/>
    <row r="21125" ht="12.75" x14ac:dyDescent="0.2"/>
    <row r="21126" ht="12.75" x14ac:dyDescent="0.2"/>
    <row r="21127" ht="12.75" x14ac:dyDescent="0.2"/>
    <row r="21128" ht="12.75" x14ac:dyDescent="0.2"/>
    <row r="21129" ht="12.75" x14ac:dyDescent="0.2"/>
    <row r="21130" ht="12.75" x14ac:dyDescent="0.2"/>
    <row r="21131" ht="12.75" x14ac:dyDescent="0.2"/>
    <row r="21132" ht="12.75" x14ac:dyDescent="0.2"/>
    <row r="21133" ht="12.75" x14ac:dyDescent="0.2"/>
    <row r="21134" ht="12.75" x14ac:dyDescent="0.2"/>
    <row r="21135" ht="12.75" x14ac:dyDescent="0.2"/>
    <row r="21136" ht="12.75" x14ac:dyDescent="0.2"/>
    <row r="21137" ht="12.75" x14ac:dyDescent="0.2"/>
    <row r="21138" ht="12.75" x14ac:dyDescent="0.2"/>
    <row r="21139" ht="12.75" x14ac:dyDescent="0.2"/>
    <row r="21140" ht="12.75" x14ac:dyDescent="0.2"/>
    <row r="21141" ht="12.75" x14ac:dyDescent="0.2"/>
    <row r="21142" ht="12.75" x14ac:dyDescent="0.2"/>
    <row r="21143" ht="12.75" x14ac:dyDescent="0.2"/>
    <row r="21144" ht="12.75" x14ac:dyDescent="0.2"/>
    <row r="21145" ht="12.75" x14ac:dyDescent="0.2"/>
    <row r="21146" ht="12.75" x14ac:dyDescent="0.2"/>
    <row r="21147" ht="12.75" x14ac:dyDescent="0.2"/>
    <row r="21148" ht="12.75" x14ac:dyDescent="0.2"/>
    <row r="21149" ht="12.75" x14ac:dyDescent="0.2"/>
    <row r="21150" ht="12.75" x14ac:dyDescent="0.2"/>
    <row r="21151" ht="12.75" x14ac:dyDescent="0.2"/>
    <row r="21152" ht="12.75" x14ac:dyDescent="0.2"/>
    <row r="21153" ht="12.75" x14ac:dyDescent="0.2"/>
    <row r="21154" ht="12.75" x14ac:dyDescent="0.2"/>
    <row r="21155" ht="12.75" x14ac:dyDescent="0.2"/>
    <row r="21156" ht="12.75" x14ac:dyDescent="0.2"/>
    <row r="21157" ht="12.75" x14ac:dyDescent="0.2"/>
    <row r="21158" ht="12.75" x14ac:dyDescent="0.2"/>
    <row r="21159" ht="12.75" x14ac:dyDescent="0.2"/>
    <row r="21160" ht="12.75" x14ac:dyDescent="0.2"/>
    <row r="21161" ht="12.75" x14ac:dyDescent="0.2"/>
    <row r="21162" ht="12.75" x14ac:dyDescent="0.2"/>
    <row r="21163" ht="12.75" x14ac:dyDescent="0.2"/>
    <row r="21164" ht="12.75" x14ac:dyDescent="0.2"/>
    <row r="21165" ht="12.75" x14ac:dyDescent="0.2"/>
    <row r="21166" ht="12.75" x14ac:dyDescent="0.2"/>
    <row r="21167" ht="12.75" x14ac:dyDescent="0.2"/>
    <row r="21168" ht="12.75" x14ac:dyDescent="0.2"/>
    <row r="21169" ht="12.75" x14ac:dyDescent="0.2"/>
    <row r="21170" ht="12.75" x14ac:dyDescent="0.2"/>
    <row r="21171" ht="12.75" x14ac:dyDescent="0.2"/>
    <row r="21172" ht="12.75" x14ac:dyDescent="0.2"/>
    <row r="21173" ht="12.75" x14ac:dyDescent="0.2"/>
    <row r="21174" ht="12.75" x14ac:dyDescent="0.2"/>
    <row r="21175" ht="12.75" x14ac:dyDescent="0.2"/>
    <row r="21176" ht="12.75" x14ac:dyDescent="0.2"/>
    <row r="21177" ht="12.75" x14ac:dyDescent="0.2"/>
    <row r="21178" ht="12.75" x14ac:dyDescent="0.2"/>
    <row r="21179" ht="12.75" x14ac:dyDescent="0.2"/>
    <row r="21180" ht="12.75" x14ac:dyDescent="0.2"/>
    <row r="21181" ht="12.75" x14ac:dyDescent="0.2"/>
    <row r="21182" ht="12.75" x14ac:dyDescent="0.2"/>
    <row r="21183" ht="12.75" x14ac:dyDescent="0.2"/>
    <row r="21184" ht="12.75" x14ac:dyDescent="0.2"/>
    <row r="21185" ht="12.75" x14ac:dyDescent="0.2"/>
    <row r="21186" ht="12.75" x14ac:dyDescent="0.2"/>
    <row r="21187" ht="12.75" x14ac:dyDescent="0.2"/>
    <row r="21188" ht="12.75" x14ac:dyDescent="0.2"/>
    <row r="21189" ht="12.75" x14ac:dyDescent="0.2"/>
    <row r="21190" ht="12.75" x14ac:dyDescent="0.2"/>
    <row r="21191" ht="12.75" x14ac:dyDescent="0.2"/>
    <row r="21192" ht="12.75" x14ac:dyDescent="0.2"/>
    <row r="21193" ht="12.75" x14ac:dyDescent="0.2"/>
    <row r="21194" ht="12.75" x14ac:dyDescent="0.2"/>
    <row r="21195" ht="12.75" x14ac:dyDescent="0.2"/>
    <row r="21196" ht="12.75" x14ac:dyDescent="0.2"/>
    <row r="21197" ht="12.75" x14ac:dyDescent="0.2"/>
    <row r="21198" ht="12.75" x14ac:dyDescent="0.2"/>
    <row r="21199" ht="12.75" x14ac:dyDescent="0.2"/>
    <row r="21200" ht="12.75" x14ac:dyDescent="0.2"/>
    <row r="21201" ht="12.75" x14ac:dyDescent="0.2"/>
    <row r="21202" ht="12.75" x14ac:dyDescent="0.2"/>
    <row r="21203" ht="12.75" x14ac:dyDescent="0.2"/>
    <row r="21204" ht="12.75" x14ac:dyDescent="0.2"/>
    <row r="21205" ht="12.75" x14ac:dyDescent="0.2"/>
    <row r="21206" ht="12.75" x14ac:dyDescent="0.2"/>
    <row r="21207" ht="12.75" x14ac:dyDescent="0.2"/>
    <row r="21208" ht="12.75" x14ac:dyDescent="0.2"/>
    <row r="21209" ht="12.75" x14ac:dyDescent="0.2"/>
    <row r="21210" ht="12.75" x14ac:dyDescent="0.2"/>
    <row r="21211" ht="12.75" x14ac:dyDescent="0.2"/>
    <row r="21212" ht="12.75" x14ac:dyDescent="0.2"/>
    <row r="21213" ht="12.75" x14ac:dyDescent="0.2"/>
    <row r="21214" ht="12.75" x14ac:dyDescent="0.2"/>
    <row r="21215" ht="12.75" x14ac:dyDescent="0.2"/>
    <row r="21216" ht="12.75" x14ac:dyDescent="0.2"/>
    <row r="21217" ht="12.75" x14ac:dyDescent="0.2"/>
    <row r="21218" ht="12.75" x14ac:dyDescent="0.2"/>
    <row r="21219" ht="12.75" x14ac:dyDescent="0.2"/>
    <row r="21220" ht="12.75" x14ac:dyDescent="0.2"/>
    <row r="21221" ht="12.75" x14ac:dyDescent="0.2"/>
    <row r="21222" ht="12.75" x14ac:dyDescent="0.2"/>
    <row r="21223" ht="12.75" x14ac:dyDescent="0.2"/>
    <row r="21224" ht="12.75" x14ac:dyDescent="0.2"/>
    <row r="21225" ht="12.75" x14ac:dyDescent="0.2"/>
    <row r="21226" ht="12.75" x14ac:dyDescent="0.2"/>
    <row r="21227" ht="12.75" x14ac:dyDescent="0.2"/>
    <row r="21228" ht="12.75" x14ac:dyDescent="0.2"/>
    <row r="21229" ht="12.75" x14ac:dyDescent="0.2"/>
    <row r="21230" ht="12.75" x14ac:dyDescent="0.2"/>
    <row r="21231" ht="12.75" x14ac:dyDescent="0.2"/>
    <row r="21232" ht="12.75" x14ac:dyDescent="0.2"/>
    <row r="21233" ht="12.75" x14ac:dyDescent="0.2"/>
    <row r="21234" ht="12.75" x14ac:dyDescent="0.2"/>
    <row r="21235" ht="12.75" x14ac:dyDescent="0.2"/>
    <row r="21236" ht="12.75" x14ac:dyDescent="0.2"/>
    <row r="21237" ht="12.75" x14ac:dyDescent="0.2"/>
    <row r="21238" ht="12.75" x14ac:dyDescent="0.2"/>
    <row r="21239" ht="12.75" x14ac:dyDescent="0.2"/>
    <row r="21240" ht="12.75" x14ac:dyDescent="0.2"/>
    <row r="21241" ht="12.75" x14ac:dyDescent="0.2"/>
    <row r="21242" ht="12.75" x14ac:dyDescent="0.2"/>
    <row r="21243" ht="12.75" x14ac:dyDescent="0.2"/>
    <row r="21244" ht="12.75" x14ac:dyDescent="0.2"/>
    <row r="21245" ht="12.75" x14ac:dyDescent="0.2"/>
    <row r="21246" ht="12.75" x14ac:dyDescent="0.2"/>
    <row r="21247" ht="12.75" x14ac:dyDescent="0.2"/>
    <row r="21248" ht="12.75" x14ac:dyDescent="0.2"/>
    <row r="21249" ht="12.75" x14ac:dyDescent="0.2"/>
    <row r="21250" ht="12.75" x14ac:dyDescent="0.2"/>
    <row r="21251" ht="12.75" x14ac:dyDescent="0.2"/>
    <row r="21252" ht="12.75" x14ac:dyDescent="0.2"/>
    <row r="21253" ht="12.75" x14ac:dyDescent="0.2"/>
    <row r="21254" ht="12.75" x14ac:dyDescent="0.2"/>
    <row r="21255" ht="12.75" x14ac:dyDescent="0.2"/>
    <row r="21256" ht="12.75" x14ac:dyDescent="0.2"/>
    <row r="21257" ht="12.75" x14ac:dyDescent="0.2"/>
    <row r="21258" ht="12.75" x14ac:dyDescent="0.2"/>
    <row r="21259" ht="12.75" x14ac:dyDescent="0.2"/>
    <row r="21260" ht="12.75" x14ac:dyDescent="0.2"/>
    <row r="21261" ht="12.75" x14ac:dyDescent="0.2"/>
    <row r="21262" ht="12.75" x14ac:dyDescent="0.2"/>
    <row r="21263" ht="12.75" x14ac:dyDescent="0.2"/>
    <row r="21264" ht="12.75" x14ac:dyDescent="0.2"/>
    <row r="21265" ht="12.75" x14ac:dyDescent="0.2"/>
    <row r="21266" ht="12.75" x14ac:dyDescent="0.2"/>
    <row r="21267" ht="12.75" x14ac:dyDescent="0.2"/>
    <row r="21268" ht="12.75" x14ac:dyDescent="0.2"/>
    <row r="21269" ht="12.75" x14ac:dyDescent="0.2"/>
    <row r="21270" ht="12.75" x14ac:dyDescent="0.2"/>
    <row r="21271" ht="12.75" x14ac:dyDescent="0.2"/>
    <row r="21272" ht="12.75" x14ac:dyDescent="0.2"/>
    <row r="21273" ht="12.75" x14ac:dyDescent="0.2"/>
    <row r="21274" ht="12.75" x14ac:dyDescent="0.2"/>
    <row r="21275" ht="12.75" x14ac:dyDescent="0.2"/>
    <row r="21276" ht="12.75" x14ac:dyDescent="0.2"/>
    <row r="21277" ht="12.75" x14ac:dyDescent="0.2"/>
    <row r="21278" ht="12.75" x14ac:dyDescent="0.2"/>
    <row r="21279" ht="12.75" x14ac:dyDescent="0.2"/>
    <row r="21280" ht="12.75" x14ac:dyDescent="0.2"/>
    <row r="21281" ht="12.75" x14ac:dyDescent="0.2"/>
    <row r="21282" ht="12.75" x14ac:dyDescent="0.2"/>
    <row r="21283" ht="12.75" x14ac:dyDescent="0.2"/>
    <row r="21284" ht="12.75" x14ac:dyDescent="0.2"/>
    <row r="21285" ht="12.75" x14ac:dyDescent="0.2"/>
    <row r="21286" ht="12.75" x14ac:dyDescent="0.2"/>
    <row r="21287" ht="12.75" x14ac:dyDescent="0.2"/>
    <row r="21288" ht="12.75" x14ac:dyDescent="0.2"/>
    <row r="21289" ht="12.75" x14ac:dyDescent="0.2"/>
    <row r="21290" ht="12.75" x14ac:dyDescent="0.2"/>
    <row r="21291" ht="12.75" x14ac:dyDescent="0.2"/>
    <row r="21292" ht="12.75" x14ac:dyDescent="0.2"/>
    <row r="21293" ht="12.75" x14ac:dyDescent="0.2"/>
    <row r="21294" ht="12.75" x14ac:dyDescent="0.2"/>
    <row r="21295" ht="12.75" x14ac:dyDescent="0.2"/>
    <row r="21296" ht="12.75" x14ac:dyDescent="0.2"/>
    <row r="21297" ht="12.75" x14ac:dyDescent="0.2"/>
    <row r="21298" ht="12.75" x14ac:dyDescent="0.2"/>
    <row r="21299" ht="12.75" x14ac:dyDescent="0.2"/>
    <row r="21300" ht="12.75" x14ac:dyDescent="0.2"/>
    <row r="21301" ht="12.75" x14ac:dyDescent="0.2"/>
    <row r="21302" ht="12.75" x14ac:dyDescent="0.2"/>
    <row r="21303" ht="12.75" x14ac:dyDescent="0.2"/>
    <row r="21304" ht="12.75" x14ac:dyDescent="0.2"/>
    <row r="21305" ht="12.75" x14ac:dyDescent="0.2"/>
    <row r="21306" ht="12.75" x14ac:dyDescent="0.2"/>
    <row r="21307" ht="12.75" x14ac:dyDescent="0.2"/>
    <row r="21308" ht="12.75" x14ac:dyDescent="0.2"/>
    <row r="21309" ht="12.75" x14ac:dyDescent="0.2"/>
    <row r="21310" ht="12.75" x14ac:dyDescent="0.2"/>
    <row r="21311" ht="12.75" x14ac:dyDescent="0.2"/>
    <row r="21312" ht="12.75" x14ac:dyDescent="0.2"/>
    <row r="21313" ht="12.75" x14ac:dyDescent="0.2"/>
    <row r="21314" ht="12.75" x14ac:dyDescent="0.2"/>
    <row r="21315" ht="12.75" x14ac:dyDescent="0.2"/>
    <row r="21316" ht="12.75" x14ac:dyDescent="0.2"/>
    <row r="21317" ht="12.75" x14ac:dyDescent="0.2"/>
    <row r="21318" ht="12.75" x14ac:dyDescent="0.2"/>
    <row r="21319" ht="12.75" x14ac:dyDescent="0.2"/>
    <row r="21320" ht="12.75" x14ac:dyDescent="0.2"/>
    <row r="21321" ht="12.75" x14ac:dyDescent="0.2"/>
    <row r="21322" ht="12.75" x14ac:dyDescent="0.2"/>
    <row r="21323" ht="12.75" x14ac:dyDescent="0.2"/>
    <row r="21324" ht="12.75" x14ac:dyDescent="0.2"/>
    <row r="21325" ht="12.75" x14ac:dyDescent="0.2"/>
    <row r="21326" ht="12.75" x14ac:dyDescent="0.2"/>
    <row r="21327" ht="12.75" x14ac:dyDescent="0.2"/>
    <row r="21328" ht="12.75" x14ac:dyDescent="0.2"/>
    <row r="21329" ht="12.75" x14ac:dyDescent="0.2"/>
    <row r="21330" ht="12.75" x14ac:dyDescent="0.2"/>
    <row r="21331" ht="12.75" x14ac:dyDescent="0.2"/>
    <row r="21332" ht="12.75" x14ac:dyDescent="0.2"/>
    <row r="21333" ht="12.75" x14ac:dyDescent="0.2"/>
    <row r="21334" ht="12.75" x14ac:dyDescent="0.2"/>
    <row r="21335" ht="12.75" x14ac:dyDescent="0.2"/>
    <row r="21336" ht="12.75" x14ac:dyDescent="0.2"/>
    <row r="21337" ht="12.75" x14ac:dyDescent="0.2"/>
    <row r="21338" ht="12.75" x14ac:dyDescent="0.2"/>
    <row r="21339" ht="12.75" x14ac:dyDescent="0.2"/>
    <row r="21340" ht="12.75" x14ac:dyDescent="0.2"/>
    <row r="21341" ht="12.75" x14ac:dyDescent="0.2"/>
    <row r="21342" ht="12.75" x14ac:dyDescent="0.2"/>
    <row r="21343" ht="12.75" x14ac:dyDescent="0.2"/>
    <row r="21344" ht="12.75" x14ac:dyDescent="0.2"/>
    <row r="21345" ht="12.75" x14ac:dyDescent="0.2"/>
    <row r="21346" ht="12.75" x14ac:dyDescent="0.2"/>
    <row r="21347" ht="12.75" x14ac:dyDescent="0.2"/>
    <row r="21348" ht="12.75" x14ac:dyDescent="0.2"/>
    <row r="21349" ht="12.75" x14ac:dyDescent="0.2"/>
    <row r="21350" ht="12.75" x14ac:dyDescent="0.2"/>
    <row r="21351" ht="12.75" x14ac:dyDescent="0.2"/>
    <row r="21352" ht="12.75" x14ac:dyDescent="0.2"/>
    <row r="21353" ht="12.75" x14ac:dyDescent="0.2"/>
    <row r="21354" ht="12.75" x14ac:dyDescent="0.2"/>
    <row r="21355" ht="12.75" x14ac:dyDescent="0.2"/>
    <row r="21356" ht="12.75" x14ac:dyDescent="0.2"/>
    <row r="21357" ht="12.75" x14ac:dyDescent="0.2"/>
    <row r="21358" ht="12.75" x14ac:dyDescent="0.2"/>
    <row r="21359" ht="12.75" x14ac:dyDescent="0.2"/>
    <row r="21360" ht="12.75" x14ac:dyDescent="0.2"/>
    <row r="21361" ht="12.75" x14ac:dyDescent="0.2"/>
    <row r="21362" ht="12.75" x14ac:dyDescent="0.2"/>
    <row r="21363" ht="12.75" x14ac:dyDescent="0.2"/>
    <row r="21364" ht="12.75" x14ac:dyDescent="0.2"/>
    <row r="21365" ht="12.75" x14ac:dyDescent="0.2"/>
    <row r="21366" ht="12.75" x14ac:dyDescent="0.2"/>
    <row r="21367" ht="12.75" x14ac:dyDescent="0.2"/>
    <row r="21368" ht="12.75" x14ac:dyDescent="0.2"/>
    <row r="21369" ht="12.75" x14ac:dyDescent="0.2"/>
    <row r="21370" ht="12.75" x14ac:dyDescent="0.2"/>
    <row r="21371" ht="12.75" x14ac:dyDescent="0.2"/>
    <row r="21372" ht="12.75" x14ac:dyDescent="0.2"/>
    <row r="21373" ht="12.75" x14ac:dyDescent="0.2"/>
    <row r="21374" ht="12.75" x14ac:dyDescent="0.2"/>
    <row r="21375" ht="12.75" x14ac:dyDescent="0.2"/>
    <row r="21376" ht="12.75" x14ac:dyDescent="0.2"/>
    <row r="21377" ht="12.75" x14ac:dyDescent="0.2"/>
    <row r="21378" ht="12.75" x14ac:dyDescent="0.2"/>
    <row r="21379" ht="12.75" x14ac:dyDescent="0.2"/>
    <row r="21380" ht="12.75" x14ac:dyDescent="0.2"/>
    <row r="21381" ht="12.75" x14ac:dyDescent="0.2"/>
    <row r="21382" ht="12.75" x14ac:dyDescent="0.2"/>
    <row r="21383" ht="12.75" x14ac:dyDescent="0.2"/>
    <row r="21384" ht="12.75" x14ac:dyDescent="0.2"/>
    <row r="21385" ht="12.75" x14ac:dyDescent="0.2"/>
    <row r="21386" ht="12.75" x14ac:dyDescent="0.2"/>
    <row r="21387" ht="12.75" x14ac:dyDescent="0.2"/>
    <row r="21388" ht="12.75" x14ac:dyDescent="0.2"/>
    <row r="21389" ht="12.75" x14ac:dyDescent="0.2"/>
    <row r="21390" ht="12.75" x14ac:dyDescent="0.2"/>
    <row r="21391" ht="12.75" x14ac:dyDescent="0.2"/>
    <row r="21392" ht="12.75" x14ac:dyDescent="0.2"/>
    <row r="21393" ht="12.75" x14ac:dyDescent="0.2"/>
    <row r="21394" ht="12.75" x14ac:dyDescent="0.2"/>
    <row r="21395" ht="12.75" x14ac:dyDescent="0.2"/>
    <row r="21396" ht="12.75" x14ac:dyDescent="0.2"/>
    <row r="21397" ht="12.75" x14ac:dyDescent="0.2"/>
    <row r="21398" ht="12.75" x14ac:dyDescent="0.2"/>
    <row r="21399" ht="12.75" x14ac:dyDescent="0.2"/>
    <row r="21400" ht="12.75" x14ac:dyDescent="0.2"/>
    <row r="21401" ht="12.75" x14ac:dyDescent="0.2"/>
    <row r="21402" ht="12.75" x14ac:dyDescent="0.2"/>
    <row r="21403" ht="12.75" x14ac:dyDescent="0.2"/>
    <row r="21404" ht="12.75" x14ac:dyDescent="0.2"/>
    <row r="21405" ht="12.75" x14ac:dyDescent="0.2"/>
    <row r="21406" ht="12.75" x14ac:dyDescent="0.2"/>
    <row r="21407" ht="12.75" x14ac:dyDescent="0.2"/>
    <row r="21408" ht="12.75" x14ac:dyDescent="0.2"/>
    <row r="21409" ht="12.75" x14ac:dyDescent="0.2"/>
    <row r="21410" ht="12.75" x14ac:dyDescent="0.2"/>
    <row r="21411" ht="12.75" x14ac:dyDescent="0.2"/>
    <row r="21412" ht="12.75" x14ac:dyDescent="0.2"/>
    <row r="21413" ht="12.75" x14ac:dyDescent="0.2"/>
    <row r="21414" ht="12.75" x14ac:dyDescent="0.2"/>
    <row r="21415" ht="12.75" x14ac:dyDescent="0.2"/>
    <row r="21416" ht="12.75" x14ac:dyDescent="0.2"/>
    <row r="21417" ht="12.75" x14ac:dyDescent="0.2"/>
    <row r="21418" ht="12.75" x14ac:dyDescent="0.2"/>
    <row r="21419" ht="12.75" x14ac:dyDescent="0.2"/>
    <row r="21420" ht="12.75" x14ac:dyDescent="0.2"/>
    <row r="21421" ht="12.75" x14ac:dyDescent="0.2"/>
    <row r="21422" ht="12.75" x14ac:dyDescent="0.2"/>
    <row r="21423" ht="12.75" x14ac:dyDescent="0.2"/>
    <row r="21424" ht="12.75" x14ac:dyDescent="0.2"/>
    <row r="21425" ht="12.75" x14ac:dyDescent="0.2"/>
    <row r="21426" ht="12.75" x14ac:dyDescent="0.2"/>
    <row r="21427" ht="12.75" x14ac:dyDescent="0.2"/>
    <row r="21428" ht="12.75" x14ac:dyDescent="0.2"/>
    <row r="21429" ht="12.75" x14ac:dyDescent="0.2"/>
    <row r="21430" ht="12.75" x14ac:dyDescent="0.2"/>
    <row r="21431" ht="12.75" x14ac:dyDescent="0.2"/>
    <row r="21432" ht="12.75" x14ac:dyDescent="0.2"/>
    <row r="21433" ht="12.75" x14ac:dyDescent="0.2"/>
    <row r="21434" ht="12.75" x14ac:dyDescent="0.2"/>
    <row r="21435" ht="12.75" x14ac:dyDescent="0.2"/>
    <row r="21436" ht="12.75" x14ac:dyDescent="0.2"/>
    <row r="21437" ht="12.75" x14ac:dyDescent="0.2"/>
    <row r="21438" ht="12.75" x14ac:dyDescent="0.2"/>
    <row r="21439" ht="12.75" x14ac:dyDescent="0.2"/>
    <row r="21440" ht="12.75" x14ac:dyDescent="0.2"/>
    <row r="21441" ht="12.75" x14ac:dyDescent="0.2"/>
    <row r="21442" ht="12.75" x14ac:dyDescent="0.2"/>
    <row r="21443" ht="12.75" x14ac:dyDescent="0.2"/>
    <row r="21444" ht="12.75" x14ac:dyDescent="0.2"/>
    <row r="21445" ht="12.75" x14ac:dyDescent="0.2"/>
    <row r="21446" ht="12.75" x14ac:dyDescent="0.2"/>
    <row r="21447" ht="12.75" x14ac:dyDescent="0.2"/>
    <row r="21448" ht="12.75" x14ac:dyDescent="0.2"/>
    <row r="21449" ht="12.75" x14ac:dyDescent="0.2"/>
    <row r="21450" ht="12.75" x14ac:dyDescent="0.2"/>
    <row r="21451" ht="12.75" x14ac:dyDescent="0.2"/>
    <row r="21452" ht="12.75" x14ac:dyDescent="0.2"/>
    <row r="21453" ht="12.75" x14ac:dyDescent="0.2"/>
    <row r="21454" ht="12.75" x14ac:dyDescent="0.2"/>
    <row r="21455" ht="12.75" x14ac:dyDescent="0.2"/>
    <row r="21456" ht="12.75" x14ac:dyDescent="0.2"/>
    <row r="21457" ht="12.75" x14ac:dyDescent="0.2"/>
    <row r="21458" ht="12.75" x14ac:dyDescent="0.2"/>
    <row r="21459" ht="12.75" x14ac:dyDescent="0.2"/>
    <row r="21460" ht="12.75" x14ac:dyDescent="0.2"/>
    <row r="21461" ht="12.75" x14ac:dyDescent="0.2"/>
    <row r="21462" ht="12.75" x14ac:dyDescent="0.2"/>
    <row r="21463" ht="12.75" x14ac:dyDescent="0.2"/>
    <row r="21464" ht="12.75" x14ac:dyDescent="0.2"/>
    <row r="21465" ht="12.75" x14ac:dyDescent="0.2"/>
    <row r="21466" ht="12.75" x14ac:dyDescent="0.2"/>
    <row r="21467" ht="12.75" x14ac:dyDescent="0.2"/>
    <row r="21468" ht="12.75" x14ac:dyDescent="0.2"/>
    <row r="21469" ht="12.75" x14ac:dyDescent="0.2"/>
    <row r="21470" ht="12.75" x14ac:dyDescent="0.2"/>
    <row r="21471" ht="12.75" x14ac:dyDescent="0.2"/>
    <row r="21472" ht="12.75" x14ac:dyDescent="0.2"/>
    <row r="21473" ht="12.75" x14ac:dyDescent="0.2"/>
    <row r="21474" ht="12.75" x14ac:dyDescent="0.2"/>
    <row r="21475" ht="12.75" x14ac:dyDescent="0.2"/>
    <row r="21476" ht="12.75" x14ac:dyDescent="0.2"/>
    <row r="21477" ht="12.75" x14ac:dyDescent="0.2"/>
    <row r="21478" ht="12.75" x14ac:dyDescent="0.2"/>
    <row r="21479" ht="12.75" x14ac:dyDescent="0.2"/>
    <row r="21480" ht="12.75" x14ac:dyDescent="0.2"/>
    <row r="21481" ht="12.75" x14ac:dyDescent="0.2"/>
    <row r="21482" ht="12.75" x14ac:dyDescent="0.2"/>
    <row r="21483" ht="12.75" x14ac:dyDescent="0.2"/>
    <row r="21484" ht="12.75" x14ac:dyDescent="0.2"/>
    <row r="21485" ht="12.75" x14ac:dyDescent="0.2"/>
    <row r="21486" ht="12.75" x14ac:dyDescent="0.2"/>
    <row r="21487" ht="12.75" x14ac:dyDescent="0.2"/>
    <row r="21488" ht="12.75" x14ac:dyDescent="0.2"/>
    <row r="21489" ht="12.75" x14ac:dyDescent="0.2"/>
    <row r="21490" ht="12.75" x14ac:dyDescent="0.2"/>
    <row r="21491" ht="12.75" x14ac:dyDescent="0.2"/>
    <row r="21492" ht="12.75" x14ac:dyDescent="0.2"/>
    <row r="21493" ht="12.75" x14ac:dyDescent="0.2"/>
    <row r="21494" ht="12.75" x14ac:dyDescent="0.2"/>
    <row r="21495" ht="12.75" x14ac:dyDescent="0.2"/>
    <row r="21496" ht="12.75" x14ac:dyDescent="0.2"/>
    <row r="21497" ht="12.75" x14ac:dyDescent="0.2"/>
    <row r="21498" ht="12.75" x14ac:dyDescent="0.2"/>
    <row r="21499" ht="12.75" x14ac:dyDescent="0.2"/>
    <row r="21500" ht="12.75" x14ac:dyDescent="0.2"/>
    <row r="21501" ht="12.75" x14ac:dyDescent="0.2"/>
    <row r="21502" ht="12.75" x14ac:dyDescent="0.2"/>
    <row r="21503" ht="12.75" x14ac:dyDescent="0.2"/>
    <row r="21504" ht="12.75" x14ac:dyDescent="0.2"/>
    <row r="21505" ht="12.75" x14ac:dyDescent="0.2"/>
    <row r="21506" ht="12.75" x14ac:dyDescent="0.2"/>
    <row r="21507" ht="12.75" x14ac:dyDescent="0.2"/>
    <row r="21508" ht="12.75" x14ac:dyDescent="0.2"/>
    <row r="21509" ht="12.75" x14ac:dyDescent="0.2"/>
    <row r="21510" ht="12.75" x14ac:dyDescent="0.2"/>
    <row r="21511" ht="12.75" x14ac:dyDescent="0.2"/>
    <row r="21512" ht="12.75" x14ac:dyDescent="0.2"/>
    <row r="21513" ht="12.75" x14ac:dyDescent="0.2"/>
    <row r="21514" ht="12.75" x14ac:dyDescent="0.2"/>
    <row r="21515" ht="12.75" x14ac:dyDescent="0.2"/>
    <row r="21516" ht="12.75" x14ac:dyDescent="0.2"/>
    <row r="21517" ht="12.75" x14ac:dyDescent="0.2"/>
    <row r="21518" ht="12.75" x14ac:dyDescent="0.2"/>
    <row r="21519" ht="12.75" x14ac:dyDescent="0.2"/>
    <row r="21520" ht="12.75" x14ac:dyDescent="0.2"/>
    <row r="21521" ht="12.75" x14ac:dyDescent="0.2"/>
    <row r="21522" ht="12.75" x14ac:dyDescent="0.2"/>
    <row r="21523" ht="12.75" x14ac:dyDescent="0.2"/>
    <row r="21524" ht="12.75" x14ac:dyDescent="0.2"/>
    <row r="21525" ht="12.75" x14ac:dyDescent="0.2"/>
    <row r="21526" ht="12.75" x14ac:dyDescent="0.2"/>
    <row r="21527" ht="12.75" x14ac:dyDescent="0.2"/>
    <row r="21528" ht="12.75" x14ac:dyDescent="0.2"/>
    <row r="21529" ht="12.75" x14ac:dyDescent="0.2"/>
    <row r="21530" ht="12.75" x14ac:dyDescent="0.2"/>
    <row r="21531" ht="12.75" x14ac:dyDescent="0.2"/>
    <row r="21532" ht="12.75" x14ac:dyDescent="0.2"/>
    <row r="21533" ht="12.75" x14ac:dyDescent="0.2"/>
    <row r="21534" ht="12.75" x14ac:dyDescent="0.2"/>
    <row r="21535" ht="12.75" x14ac:dyDescent="0.2"/>
    <row r="21536" ht="12.75" x14ac:dyDescent="0.2"/>
    <row r="21537" ht="12.75" x14ac:dyDescent="0.2"/>
    <row r="21538" ht="12.75" x14ac:dyDescent="0.2"/>
    <row r="21539" ht="12.75" x14ac:dyDescent="0.2"/>
    <row r="21540" ht="12.75" x14ac:dyDescent="0.2"/>
    <row r="21541" ht="12.75" x14ac:dyDescent="0.2"/>
    <row r="21542" ht="12.75" x14ac:dyDescent="0.2"/>
    <row r="21543" ht="12.75" x14ac:dyDescent="0.2"/>
    <row r="21544" ht="12.75" x14ac:dyDescent="0.2"/>
    <row r="21545" ht="12.75" x14ac:dyDescent="0.2"/>
    <row r="21546" ht="12.75" x14ac:dyDescent="0.2"/>
    <row r="21547" ht="12.75" x14ac:dyDescent="0.2"/>
    <row r="21548" ht="12.75" x14ac:dyDescent="0.2"/>
    <row r="21549" ht="12.75" x14ac:dyDescent="0.2"/>
    <row r="21550" ht="12.75" x14ac:dyDescent="0.2"/>
    <row r="21551" ht="12.75" x14ac:dyDescent="0.2"/>
    <row r="21552" ht="12.75" x14ac:dyDescent="0.2"/>
    <row r="21553" ht="12.75" x14ac:dyDescent="0.2"/>
    <row r="21554" ht="12.75" x14ac:dyDescent="0.2"/>
    <row r="21555" ht="12.75" x14ac:dyDescent="0.2"/>
    <row r="21556" ht="12.75" x14ac:dyDescent="0.2"/>
    <row r="21557" ht="12.75" x14ac:dyDescent="0.2"/>
    <row r="21558" ht="12.75" x14ac:dyDescent="0.2"/>
    <row r="21559" ht="12.75" x14ac:dyDescent="0.2"/>
    <row r="21560" ht="12.75" x14ac:dyDescent="0.2"/>
    <row r="21561" ht="12.75" x14ac:dyDescent="0.2"/>
    <row r="21562" ht="12.75" x14ac:dyDescent="0.2"/>
    <row r="21563" ht="12.75" x14ac:dyDescent="0.2"/>
    <row r="21564" ht="12.75" x14ac:dyDescent="0.2"/>
    <row r="21565" ht="12.75" x14ac:dyDescent="0.2"/>
    <row r="21566" ht="12.75" x14ac:dyDescent="0.2"/>
    <row r="21567" ht="12.75" x14ac:dyDescent="0.2"/>
    <row r="21568" ht="12.75" x14ac:dyDescent="0.2"/>
    <row r="21569" ht="12.75" x14ac:dyDescent="0.2"/>
    <row r="21570" ht="12.75" x14ac:dyDescent="0.2"/>
    <row r="21571" ht="12.75" x14ac:dyDescent="0.2"/>
    <row r="21572" ht="12.75" x14ac:dyDescent="0.2"/>
    <row r="21573" ht="12.75" x14ac:dyDescent="0.2"/>
    <row r="21574" ht="12.75" x14ac:dyDescent="0.2"/>
    <row r="21575" ht="12.75" x14ac:dyDescent="0.2"/>
    <row r="21576" ht="12.75" x14ac:dyDescent="0.2"/>
    <row r="21577" ht="12.75" x14ac:dyDescent="0.2"/>
    <row r="21578" ht="12.75" x14ac:dyDescent="0.2"/>
    <row r="21579" ht="12.75" x14ac:dyDescent="0.2"/>
    <row r="21580" ht="12.75" x14ac:dyDescent="0.2"/>
    <row r="21581" ht="12.75" x14ac:dyDescent="0.2"/>
    <row r="21582" ht="12.75" x14ac:dyDescent="0.2"/>
    <row r="21583" ht="12.75" x14ac:dyDescent="0.2"/>
    <row r="21584" ht="12.75" x14ac:dyDescent="0.2"/>
    <row r="21585" ht="12.75" x14ac:dyDescent="0.2"/>
    <row r="21586" ht="12.75" x14ac:dyDescent="0.2"/>
    <row r="21587" ht="12.75" x14ac:dyDescent="0.2"/>
    <row r="21588" ht="12.75" x14ac:dyDescent="0.2"/>
    <row r="21589" ht="12.75" x14ac:dyDescent="0.2"/>
    <row r="21590" ht="12.75" x14ac:dyDescent="0.2"/>
    <row r="21591" ht="12.75" x14ac:dyDescent="0.2"/>
    <row r="21592" ht="12.75" x14ac:dyDescent="0.2"/>
    <row r="21593" ht="12.75" x14ac:dyDescent="0.2"/>
    <row r="21594" ht="12.75" x14ac:dyDescent="0.2"/>
    <row r="21595" ht="12.75" x14ac:dyDescent="0.2"/>
    <row r="21596" ht="12.75" x14ac:dyDescent="0.2"/>
    <row r="21597" ht="12.75" x14ac:dyDescent="0.2"/>
    <row r="21598" ht="12.75" x14ac:dyDescent="0.2"/>
    <row r="21599" ht="12.75" x14ac:dyDescent="0.2"/>
    <row r="21600" ht="12.75" x14ac:dyDescent="0.2"/>
    <row r="21601" ht="12.75" x14ac:dyDescent="0.2"/>
    <row r="21602" ht="12.75" x14ac:dyDescent="0.2"/>
    <row r="21603" ht="12.75" x14ac:dyDescent="0.2"/>
    <row r="21604" ht="12.75" x14ac:dyDescent="0.2"/>
    <row r="21605" ht="12.75" x14ac:dyDescent="0.2"/>
    <row r="21606" ht="12.75" x14ac:dyDescent="0.2"/>
    <row r="21607" ht="12.75" x14ac:dyDescent="0.2"/>
    <row r="21608" ht="12.75" x14ac:dyDescent="0.2"/>
    <row r="21609" ht="12.75" x14ac:dyDescent="0.2"/>
    <row r="21610" ht="12.75" x14ac:dyDescent="0.2"/>
    <row r="21611" ht="12.75" x14ac:dyDescent="0.2"/>
    <row r="21612" ht="12.75" x14ac:dyDescent="0.2"/>
    <row r="21613" ht="12.75" x14ac:dyDescent="0.2"/>
    <row r="21614" ht="12.75" x14ac:dyDescent="0.2"/>
    <row r="21615" ht="12.75" x14ac:dyDescent="0.2"/>
    <row r="21616" ht="12.75" x14ac:dyDescent="0.2"/>
    <row r="21617" ht="12.75" x14ac:dyDescent="0.2"/>
    <row r="21618" ht="12.75" x14ac:dyDescent="0.2"/>
    <row r="21619" ht="12.75" x14ac:dyDescent="0.2"/>
    <row r="21620" ht="12.75" x14ac:dyDescent="0.2"/>
    <row r="21621" ht="12.75" x14ac:dyDescent="0.2"/>
    <row r="21622" ht="12.75" x14ac:dyDescent="0.2"/>
    <row r="21623" ht="12.75" x14ac:dyDescent="0.2"/>
    <row r="21624" ht="12.75" x14ac:dyDescent="0.2"/>
    <row r="21625" ht="12.75" x14ac:dyDescent="0.2"/>
    <row r="21626" ht="12.75" x14ac:dyDescent="0.2"/>
    <row r="21627" ht="12.75" x14ac:dyDescent="0.2"/>
    <row r="21628" ht="12.75" x14ac:dyDescent="0.2"/>
    <row r="21629" ht="12.75" x14ac:dyDescent="0.2"/>
    <row r="21630" ht="12.75" x14ac:dyDescent="0.2"/>
    <row r="21631" ht="12.75" x14ac:dyDescent="0.2"/>
    <row r="21632" ht="12.75" x14ac:dyDescent="0.2"/>
    <row r="21633" ht="12.75" x14ac:dyDescent="0.2"/>
    <row r="21634" ht="12.75" x14ac:dyDescent="0.2"/>
    <row r="21635" ht="12.75" x14ac:dyDescent="0.2"/>
    <row r="21636" ht="12.75" x14ac:dyDescent="0.2"/>
    <row r="21637" ht="12.75" x14ac:dyDescent="0.2"/>
    <row r="21638" ht="12.75" x14ac:dyDescent="0.2"/>
    <row r="21639" ht="12.75" x14ac:dyDescent="0.2"/>
    <row r="21640" ht="12.75" x14ac:dyDescent="0.2"/>
    <row r="21641" ht="12.75" x14ac:dyDescent="0.2"/>
    <row r="21642" ht="12.75" x14ac:dyDescent="0.2"/>
    <row r="21643" ht="12.75" x14ac:dyDescent="0.2"/>
    <row r="21644" ht="12.75" x14ac:dyDescent="0.2"/>
    <row r="21645" ht="12.75" x14ac:dyDescent="0.2"/>
    <row r="21646" ht="12.75" x14ac:dyDescent="0.2"/>
    <row r="21647" ht="12.75" x14ac:dyDescent="0.2"/>
    <row r="21648" ht="12.75" x14ac:dyDescent="0.2"/>
    <row r="21649" ht="12.75" x14ac:dyDescent="0.2"/>
    <row r="21650" ht="12.75" x14ac:dyDescent="0.2"/>
    <row r="21651" ht="12.75" x14ac:dyDescent="0.2"/>
    <row r="21652" ht="12.75" x14ac:dyDescent="0.2"/>
    <row r="21653" ht="12.75" x14ac:dyDescent="0.2"/>
    <row r="21654" ht="12.75" x14ac:dyDescent="0.2"/>
    <row r="21655" ht="12.75" x14ac:dyDescent="0.2"/>
    <row r="21656" ht="12.75" x14ac:dyDescent="0.2"/>
    <row r="21657" ht="12.75" x14ac:dyDescent="0.2"/>
    <row r="21658" ht="12.75" x14ac:dyDescent="0.2"/>
    <row r="21659" ht="12.75" x14ac:dyDescent="0.2"/>
    <row r="21660" ht="12.75" x14ac:dyDescent="0.2"/>
    <row r="21661" ht="12.75" x14ac:dyDescent="0.2"/>
    <row r="21662" ht="12.75" x14ac:dyDescent="0.2"/>
    <row r="21663" ht="12.75" x14ac:dyDescent="0.2"/>
    <row r="21664" ht="12.75" x14ac:dyDescent="0.2"/>
    <row r="21665" ht="12.75" x14ac:dyDescent="0.2"/>
    <row r="21666" ht="12.75" x14ac:dyDescent="0.2"/>
    <row r="21667" ht="12.75" x14ac:dyDescent="0.2"/>
    <row r="21668" ht="12.75" x14ac:dyDescent="0.2"/>
    <row r="21669" ht="12.75" x14ac:dyDescent="0.2"/>
    <row r="21670" ht="12.75" x14ac:dyDescent="0.2"/>
    <row r="21671" ht="12.75" x14ac:dyDescent="0.2"/>
    <row r="21672" ht="12.75" x14ac:dyDescent="0.2"/>
    <row r="21673" ht="12.75" x14ac:dyDescent="0.2"/>
    <row r="21674" ht="12.75" x14ac:dyDescent="0.2"/>
    <row r="21675" ht="12.75" x14ac:dyDescent="0.2"/>
    <row r="21676" ht="12.75" x14ac:dyDescent="0.2"/>
    <row r="21677" ht="12.75" x14ac:dyDescent="0.2"/>
    <row r="21678" ht="12.75" x14ac:dyDescent="0.2"/>
    <row r="21679" ht="12.75" x14ac:dyDescent="0.2"/>
    <row r="21680" ht="12.75" x14ac:dyDescent="0.2"/>
    <row r="21681" ht="12.75" x14ac:dyDescent="0.2"/>
    <row r="21682" ht="12.75" x14ac:dyDescent="0.2"/>
    <row r="21683" ht="12.75" x14ac:dyDescent="0.2"/>
    <row r="21684" ht="12.75" x14ac:dyDescent="0.2"/>
    <row r="21685" ht="12.75" x14ac:dyDescent="0.2"/>
    <row r="21686" ht="12.75" x14ac:dyDescent="0.2"/>
    <row r="21687" ht="12.75" x14ac:dyDescent="0.2"/>
    <row r="21688" ht="12.75" x14ac:dyDescent="0.2"/>
    <row r="21689" ht="12.75" x14ac:dyDescent="0.2"/>
    <row r="21690" ht="12.75" x14ac:dyDescent="0.2"/>
    <row r="21691" ht="12.75" x14ac:dyDescent="0.2"/>
    <row r="21692" ht="12.75" x14ac:dyDescent="0.2"/>
    <row r="21693" ht="12.75" x14ac:dyDescent="0.2"/>
    <row r="21694" ht="12.75" x14ac:dyDescent="0.2"/>
    <row r="21695" ht="12.75" x14ac:dyDescent="0.2"/>
    <row r="21696" ht="12.75" x14ac:dyDescent="0.2"/>
    <row r="21697" ht="12.75" x14ac:dyDescent="0.2"/>
    <row r="21698" ht="12.75" x14ac:dyDescent="0.2"/>
    <row r="21699" ht="12.75" x14ac:dyDescent="0.2"/>
    <row r="21700" ht="12.75" x14ac:dyDescent="0.2"/>
    <row r="21701" ht="12.75" x14ac:dyDescent="0.2"/>
    <row r="21702" ht="12.75" x14ac:dyDescent="0.2"/>
    <row r="21703" ht="12.75" x14ac:dyDescent="0.2"/>
    <row r="21704" ht="12.75" x14ac:dyDescent="0.2"/>
    <row r="21705" ht="12.75" x14ac:dyDescent="0.2"/>
    <row r="21706" ht="12.75" x14ac:dyDescent="0.2"/>
    <row r="21707" ht="12.75" x14ac:dyDescent="0.2"/>
    <row r="21708" ht="12.75" x14ac:dyDescent="0.2"/>
    <row r="21709" ht="12.75" x14ac:dyDescent="0.2"/>
    <row r="21710" ht="12.75" x14ac:dyDescent="0.2"/>
    <row r="21711" ht="12.75" x14ac:dyDescent="0.2"/>
    <row r="21712" ht="12.75" x14ac:dyDescent="0.2"/>
    <row r="21713" ht="12.75" x14ac:dyDescent="0.2"/>
    <row r="21714" ht="12.75" x14ac:dyDescent="0.2"/>
    <row r="21715" ht="12.75" x14ac:dyDescent="0.2"/>
    <row r="21716" ht="12.75" x14ac:dyDescent="0.2"/>
    <row r="21717" ht="12.75" x14ac:dyDescent="0.2"/>
    <row r="21718" ht="12.75" x14ac:dyDescent="0.2"/>
    <row r="21719" ht="12.75" x14ac:dyDescent="0.2"/>
    <row r="21720" ht="12.75" x14ac:dyDescent="0.2"/>
    <row r="21721" ht="12.75" x14ac:dyDescent="0.2"/>
    <row r="21722" ht="12.75" x14ac:dyDescent="0.2"/>
    <row r="21723" ht="12.75" x14ac:dyDescent="0.2"/>
    <row r="21724" ht="12.75" x14ac:dyDescent="0.2"/>
    <row r="21725" ht="12.75" x14ac:dyDescent="0.2"/>
    <row r="21726" ht="12.75" x14ac:dyDescent="0.2"/>
    <row r="21727" ht="12.75" x14ac:dyDescent="0.2"/>
    <row r="21728" ht="12.75" x14ac:dyDescent="0.2"/>
    <row r="21729" ht="12.75" x14ac:dyDescent="0.2"/>
    <row r="21730" ht="12.75" x14ac:dyDescent="0.2"/>
    <row r="21731" ht="12.75" x14ac:dyDescent="0.2"/>
    <row r="21732" ht="12.75" x14ac:dyDescent="0.2"/>
    <row r="21733" ht="12.75" x14ac:dyDescent="0.2"/>
    <row r="21734" ht="12.75" x14ac:dyDescent="0.2"/>
    <row r="21735" ht="12.75" x14ac:dyDescent="0.2"/>
    <row r="21736" ht="12.75" x14ac:dyDescent="0.2"/>
    <row r="21737" ht="12.75" x14ac:dyDescent="0.2"/>
    <row r="21738" ht="12.75" x14ac:dyDescent="0.2"/>
    <row r="21739" ht="12.75" x14ac:dyDescent="0.2"/>
    <row r="21740" ht="12.75" x14ac:dyDescent="0.2"/>
    <row r="21741" ht="12.75" x14ac:dyDescent="0.2"/>
    <row r="21742" ht="12.75" x14ac:dyDescent="0.2"/>
    <row r="21743" ht="12.75" x14ac:dyDescent="0.2"/>
    <row r="21744" ht="12.75" x14ac:dyDescent="0.2"/>
    <row r="21745" ht="12.75" x14ac:dyDescent="0.2"/>
    <row r="21746" ht="12.75" x14ac:dyDescent="0.2"/>
    <row r="21747" ht="12.75" x14ac:dyDescent="0.2"/>
    <row r="21748" ht="12.75" x14ac:dyDescent="0.2"/>
    <row r="21749" ht="12.75" x14ac:dyDescent="0.2"/>
    <row r="21750" ht="12.75" x14ac:dyDescent="0.2"/>
    <row r="21751" ht="12.75" x14ac:dyDescent="0.2"/>
    <row r="21752" ht="12.75" x14ac:dyDescent="0.2"/>
    <row r="21753" ht="12.75" x14ac:dyDescent="0.2"/>
    <row r="21754" ht="12.75" x14ac:dyDescent="0.2"/>
    <row r="21755" ht="12.75" x14ac:dyDescent="0.2"/>
    <row r="21756" ht="12.75" x14ac:dyDescent="0.2"/>
    <row r="21757" ht="12.75" x14ac:dyDescent="0.2"/>
    <row r="21758" ht="12.75" x14ac:dyDescent="0.2"/>
    <row r="21759" ht="12.75" x14ac:dyDescent="0.2"/>
    <row r="21760" ht="12.75" x14ac:dyDescent="0.2"/>
    <row r="21761" ht="12.75" x14ac:dyDescent="0.2"/>
    <row r="21762" ht="12.75" x14ac:dyDescent="0.2"/>
    <row r="21763" ht="12.75" x14ac:dyDescent="0.2"/>
    <row r="21764" ht="12.75" x14ac:dyDescent="0.2"/>
    <row r="21765" ht="12.75" x14ac:dyDescent="0.2"/>
    <row r="21766" ht="12.75" x14ac:dyDescent="0.2"/>
    <row r="21767" ht="12.75" x14ac:dyDescent="0.2"/>
    <row r="21768" ht="12.75" x14ac:dyDescent="0.2"/>
    <row r="21769" ht="12.75" x14ac:dyDescent="0.2"/>
    <row r="21770" ht="12.75" x14ac:dyDescent="0.2"/>
    <row r="21771" ht="12.75" x14ac:dyDescent="0.2"/>
    <row r="21772" ht="12.75" x14ac:dyDescent="0.2"/>
    <row r="21773" ht="12.75" x14ac:dyDescent="0.2"/>
    <row r="21774" ht="12.75" x14ac:dyDescent="0.2"/>
    <row r="21775" ht="12.75" x14ac:dyDescent="0.2"/>
    <row r="21776" ht="12.75" x14ac:dyDescent="0.2"/>
    <row r="21777" ht="12.75" x14ac:dyDescent="0.2"/>
    <row r="21778" ht="12.75" x14ac:dyDescent="0.2"/>
    <row r="21779" ht="12.75" x14ac:dyDescent="0.2"/>
    <row r="21780" ht="12.75" x14ac:dyDescent="0.2"/>
    <row r="21781" ht="12.75" x14ac:dyDescent="0.2"/>
    <row r="21782" ht="12.75" x14ac:dyDescent="0.2"/>
    <row r="21783" ht="12.75" x14ac:dyDescent="0.2"/>
    <row r="21784" ht="12.75" x14ac:dyDescent="0.2"/>
    <row r="21785" ht="12.75" x14ac:dyDescent="0.2"/>
    <row r="21786" ht="12.75" x14ac:dyDescent="0.2"/>
    <row r="21787" ht="12.75" x14ac:dyDescent="0.2"/>
    <row r="21788" ht="12.75" x14ac:dyDescent="0.2"/>
    <row r="21789" ht="12.75" x14ac:dyDescent="0.2"/>
    <row r="21790" ht="12.75" x14ac:dyDescent="0.2"/>
    <row r="21791" ht="12.75" x14ac:dyDescent="0.2"/>
    <row r="21792" ht="12.75" x14ac:dyDescent="0.2"/>
    <row r="21793" ht="12.75" x14ac:dyDescent="0.2"/>
    <row r="21794" ht="12.75" x14ac:dyDescent="0.2"/>
    <row r="21795" ht="12.75" x14ac:dyDescent="0.2"/>
    <row r="21796" ht="12.75" x14ac:dyDescent="0.2"/>
    <row r="21797" ht="12.75" x14ac:dyDescent="0.2"/>
    <row r="21798" ht="12.75" x14ac:dyDescent="0.2"/>
    <row r="21799" ht="12.75" x14ac:dyDescent="0.2"/>
    <row r="21800" ht="12.75" x14ac:dyDescent="0.2"/>
    <row r="21801" ht="12.75" x14ac:dyDescent="0.2"/>
    <row r="21802" ht="12.75" x14ac:dyDescent="0.2"/>
    <row r="21803" ht="12.75" x14ac:dyDescent="0.2"/>
    <row r="21804" ht="12.75" x14ac:dyDescent="0.2"/>
    <row r="21805" ht="12.75" x14ac:dyDescent="0.2"/>
    <row r="21806" ht="12.75" x14ac:dyDescent="0.2"/>
    <row r="21807" ht="12.75" x14ac:dyDescent="0.2"/>
    <row r="21808" ht="12.75" x14ac:dyDescent="0.2"/>
    <row r="21809" ht="12.75" x14ac:dyDescent="0.2"/>
    <row r="21810" ht="12.75" x14ac:dyDescent="0.2"/>
    <row r="21811" ht="12.75" x14ac:dyDescent="0.2"/>
    <row r="21812" ht="12.75" x14ac:dyDescent="0.2"/>
    <row r="21813" ht="12.75" x14ac:dyDescent="0.2"/>
    <row r="21814" ht="12.75" x14ac:dyDescent="0.2"/>
    <row r="21815" ht="12.75" x14ac:dyDescent="0.2"/>
    <row r="21816" ht="12.75" x14ac:dyDescent="0.2"/>
    <row r="21817" ht="12.75" x14ac:dyDescent="0.2"/>
    <row r="21818" ht="12.75" x14ac:dyDescent="0.2"/>
    <row r="21819" ht="12.75" x14ac:dyDescent="0.2"/>
    <row r="21820" ht="12.75" x14ac:dyDescent="0.2"/>
    <row r="21821" ht="12.75" x14ac:dyDescent="0.2"/>
    <row r="21822" ht="12.75" x14ac:dyDescent="0.2"/>
    <row r="21823" ht="12.75" x14ac:dyDescent="0.2"/>
    <row r="21824" ht="12.75" x14ac:dyDescent="0.2"/>
    <row r="21825" ht="12.75" x14ac:dyDescent="0.2"/>
    <row r="21826" ht="12.75" x14ac:dyDescent="0.2"/>
    <row r="21827" ht="12.75" x14ac:dyDescent="0.2"/>
    <row r="21828" ht="12.75" x14ac:dyDescent="0.2"/>
    <row r="21829" ht="12.75" x14ac:dyDescent="0.2"/>
    <row r="21830" ht="12.75" x14ac:dyDescent="0.2"/>
    <row r="21831" ht="12.75" x14ac:dyDescent="0.2"/>
    <row r="21832" ht="12.75" x14ac:dyDescent="0.2"/>
    <row r="21833" ht="12.75" x14ac:dyDescent="0.2"/>
    <row r="21834" ht="12.75" x14ac:dyDescent="0.2"/>
    <row r="21835" ht="12.75" x14ac:dyDescent="0.2"/>
    <row r="21836" ht="12.75" x14ac:dyDescent="0.2"/>
    <row r="21837" ht="12.75" x14ac:dyDescent="0.2"/>
    <row r="21838" ht="12.75" x14ac:dyDescent="0.2"/>
    <row r="21839" ht="12.75" x14ac:dyDescent="0.2"/>
    <row r="21840" ht="12.75" x14ac:dyDescent="0.2"/>
    <row r="21841" ht="12.75" x14ac:dyDescent="0.2"/>
    <row r="21842" ht="12.75" x14ac:dyDescent="0.2"/>
    <row r="21843" ht="12.75" x14ac:dyDescent="0.2"/>
    <row r="21844" ht="12.75" x14ac:dyDescent="0.2"/>
    <row r="21845" ht="12.75" x14ac:dyDescent="0.2"/>
    <row r="21846" ht="12.75" x14ac:dyDescent="0.2"/>
    <row r="21847" ht="12.75" x14ac:dyDescent="0.2"/>
    <row r="21848" ht="12.75" x14ac:dyDescent="0.2"/>
    <row r="21849" ht="12.75" x14ac:dyDescent="0.2"/>
    <row r="21850" ht="12.75" x14ac:dyDescent="0.2"/>
    <row r="21851" ht="12.75" x14ac:dyDescent="0.2"/>
    <row r="21852" ht="12.75" x14ac:dyDescent="0.2"/>
    <row r="21853" ht="12.75" x14ac:dyDescent="0.2"/>
    <row r="21854" ht="12.75" x14ac:dyDescent="0.2"/>
    <row r="21855" ht="12.75" x14ac:dyDescent="0.2"/>
    <row r="21856" ht="12.75" x14ac:dyDescent="0.2"/>
    <row r="21857" ht="12.75" x14ac:dyDescent="0.2"/>
    <row r="21858" ht="12.75" x14ac:dyDescent="0.2"/>
    <row r="21859" ht="12.75" x14ac:dyDescent="0.2"/>
    <row r="21860" ht="12.75" x14ac:dyDescent="0.2"/>
    <row r="21861" ht="12.75" x14ac:dyDescent="0.2"/>
    <row r="21862" ht="12.75" x14ac:dyDescent="0.2"/>
    <row r="21863" ht="12.75" x14ac:dyDescent="0.2"/>
    <row r="21864" ht="12.75" x14ac:dyDescent="0.2"/>
    <row r="21865" ht="12.75" x14ac:dyDescent="0.2"/>
    <row r="21866" ht="12.75" x14ac:dyDescent="0.2"/>
    <row r="21867" ht="12.75" x14ac:dyDescent="0.2"/>
    <row r="21868" ht="12.75" x14ac:dyDescent="0.2"/>
    <row r="21869" ht="12.75" x14ac:dyDescent="0.2"/>
    <row r="21870" ht="12.75" x14ac:dyDescent="0.2"/>
    <row r="21871" ht="12.75" x14ac:dyDescent="0.2"/>
    <row r="21872" ht="12.75" x14ac:dyDescent="0.2"/>
    <row r="21873" ht="12.75" x14ac:dyDescent="0.2"/>
    <row r="21874" ht="12.75" x14ac:dyDescent="0.2"/>
    <row r="21875" ht="12.75" x14ac:dyDescent="0.2"/>
    <row r="21876" ht="12.75" x14ac:dyDescent="0.2"/>
    <row r="21877" ht="12.75" x14ac:dyDescent="0.2"/>
    <row r="21878" ht="12.75" x14ac:dyDescent="0.2"/>
    <row r="21879" ht="12.75" x14ac:dyDescent="0.2"/>
    <row r="21880" ht="12.75" x14ac:dyDescent="0.2"/>
    <row r="21881" ht="12.75" x14ac:dyDescent="0.2"/>
    <row r="21882" ht="12.75" x14ac:dyDescent="0.2"/>
    <row r="21883" ht="12.75" x14ac:dyDescent="0.2"/>
    <row r="21884" ht="12.75" x14ac:dyDescent="0.2"/>
    <row r="21885" ht="12.75" x14ac:dyDescent="0.2"/>
    <row r="21886" ht="12.75" x14ac:dyDescent="0.2"/>
    <row r="21887" ht="12.75" x14ac:dyDescent="0.2"/>
    <row r="21888" ht="12.75" x14ac:dyDescent="0.2"/>
    <row r="21889" ht="12.75" x14ac:dyDescent="0.2"/>
    <row r="21890" ht="12.75" x14ac:dyDescent="0.2"/>
    <row r="21891" ht="12.75" x14ac:dyDescent="0.2"/>
    <row r="21892" ht="12.75" x14ac:dyDescent="0.2"/>
    <row r="21893" ht="12.75" x14ac:dyDescent="0.2"/>
    <row r="21894" ht="12.75" x14ac:dyDescent="0.2"/>
    <row r="21895" ht="12.75" x14ac:dyDescent="0.2"/>
    <row r="21896" ht="12.75" x14ac:dyDescent="0.2"/>
    <row r="21897" ht="12.75" x14ac:dyDescent="0.2"/>
    <row r="21898" ht="12.75" x14ac:dyDescent="0.2"/>
    <row r="21899" ht="12.75" x14ac:dyDescent="0.2"/>
    <row r="21900" ht="12.75" x14ac:dyDescent="0.2"/>
    <row r="21901" ht="12.75" x14ac:dyDescent="0.2"/>
    <row r="21902" ht="12.75" x14ac:dyDescent="0.2"/>
    <row r="21903" ht="12.75" x14ac:dyDescent="0.2"/>
    <row r="21904" ht="12.75" x14ac:dyDescent="0.2"/>
    <row r="21905" ht="12.75" x14ac:dyDescent="0.2"/>
    <row r="21906" ht="12.75" x14ac:dyDescent="0.2"/>
    <row r="21907" ht="12.75" x14ac:dyDescent="0.2"/>
    <row r="21908" ht="12.75" x14ac:dyDescent="0.2"/>
    <row r="21909" ht="12.75" x14ac:dyDescent="0.2"/>
    <row r="21910" ht="12.75" x14ac:dyDescent="0.2"/>
    <row r="21911" ht="12.75" x14ac:dyDescent="0.2"/>
    <row r="21912" ht="12.75" x14ac:dyDescent="0.2"/>
    <row r="21913" ht="12.75" x14ac:dyDescent="0.2"/>
    <row r="21914" ht="12.75" x14ac:dyDescent="0.2"/>
    <row r="21915" ht="12.75" x14ac:dyDescent="0.2"/>
    <row r="21916" ht="12.75" x14ac:dyDescent="0.2"/>
    <row r="21917" ht="12.75" x14ac:dyDescent="0.2"/>
    <row r="21918" ht="12.75" x14ac:dyDescent="0.2"/>
    <row r="21919" ht="12.75" x14ac:dyDescent="0.2"/>
    <row r="21920" ht="12.75" x14ac:dyDescent="0.2"/>
    <row r="21921" ht="12.75" x14ac:dyDescent="0.2"/>
    <row r="21922" ht="12.75" x14ac:dyDescent="0.2"/>
    <row r="21923" ht="12.75" x14ac:dyDescent="0.2"/>
    <row r="21924" ht="12.75" x14ac:dyDescent="0.2"/>
    <row r="21925" ht="12.75" x14ac:dyDescent="0.2"/>
    <row r="21926" ht="12.75" x14ac:dyDescent="0.2"/>
    <row r="21927" ht="12.75" x14ac:dyDescent="0.2"/>
    <row r="21928" ht="12.75" x14ac:dyDescent="0.2"/>
    <row r="21929" ht="12.75" x14ac:dyDescent="0.2"/>
    <row r="21930" ht="12.75" x14ac:dyDescent="0.2"/>
    <row r="21931" ht="12.75" x14ac:dyDescent="0.2"/>
    <row r="21932" ht="12.75" x14ac:dyDescent="0.2"/>
    <row r="21933" ht="12.75" x14ac:dyDescent="0.2"/>
    <row r="21934" ht="12.75" x14ac:dyDescent="0.2"/>
    <row r="21935" ht="12.75" x14ac:dyDescent="0.2"/>
    <row r="21936" ht="12.75" x14ac:dyDescent="0.2"/>
    <row r="21937" ht="12.75" x14ac:dyDescent="0.2"/>
    <row r="21938" ht="12.75" x14ac:dyDescent="0.2"/>
    <row r="21939" ht="12.75" x14ac:dyDescent="0.2"/>
    <row r="21940" ht="12.75" x14ac:dyDescent="0.2"/>
    <row r="21941" ht="12.75" x14ac:dyDescent="0.2"/>
    <row r="21942" ht="12.75" x14ac:dyDescent="0.2"/>
    <row r="21943" ht="12.75" x14ac:dyDescent="0.2"/>
    <row r="21944" ht="12.75" x14ac:dyDescent="0.2"/>
    <row r="21945" ht="12.75" x14ac:dyDescent="0.2"/>
    <row r="21946" ht="12.75" x14ac:dyDescent="0.2"/>
    <row r="21947" ht="12.75" x14ac:dyDescent="0.2"/>
    <row r="21948" ht="12.75" x14ac:dyDescent="0.2"/>
    <row r="21949" ht="12.75" x14ac:dyDescent="0.2"/>
    <row r="21950" ht="12.75" x14ac:dyDescent="0.2"/>
    <row r="21951" ht="12.75" x14ac:dyDescent="0.2"/>
    <row r="21952" ht="12.75" x14ac:dyDescent="0.2"/>
    <row r="21953" ht="12.75" x14ac:dyDescent="0.2"/>
    <row r="21954" ht="12.75" x14ac:dyDescent="0.2"/>
    <row r="21955" ht="12.75" x14ac:dyDescent="0.2"/>
    <row r="21956" ht="12.75" x14ac:dyDescent="0.2"/>
    <row r="21957" ht="12.75" x14ac:dyDescent="0.2"/>
    <row r="21958" ht="12.75" x14ac:dyDescent="0.2"/>
    <row r="21959" ht="12.75" x14ac:dyDescent="0.2"/>
    <row r="21960" ht="12.75" x14ac:dyDescent="0.2"/>
    <row r="21961" ht="12.75" x14ac:dyDescent="0.2"/>
    <row r="21962" ht="12.75" x14ac:dyDescent="0.2"/>
    <row r="21963" ht="12.75" x14ac:dyDescent="0.2"/>
    <row r="21964" ht="12.75" x14ac:dyDescent="0.2"/>
    <row r="21965" ht="12.75" x14ac:dyDescent="0.2"/>
    <row r="21966" ht="12.75" x14ac:dyDescent="0.2"/>
    <row r="21967" ht="12.75" x14ac:dyDescent="0.2"/>
    <row r="21968" ht="12.75" x14ac:dyDescent="0.2"/>
    <row r="21969" ht="12.75" x14ac:dyDescent="0.2"/>
    <row r="21970" ht="12.75" x14ac:dyDescent="0.2"/>
    <row r="21971" ht="12.75" x14ac:dyDescent="0.2"/>
    <row r="21972" ht="12.75" x14ac:dyDescent="0.2"/>
    <row r="21973" ht="12.75" x14ac:dyDescent="0.2"/>
    <row r="21974" ht="12.75" x14ac:dyDescent="0.2"/>
    <row r="21975" ht="12.75" x14ac:dyDescent="0.2"/>
    <row r="21976" ht="12.75" x14ac:dyDescent="0.2"/>
    <row r="21977" ht="12.75" x14ac:dyDescent="0.2"/>
    <row r="21978" ht="12.75" x14ac:dyDescent="0.2"/>
    <row r="21979" ht="12.75" x14ac:dyDescent="0.2"/>
    <row r="21980" ht="12.75" x14ac:dyDescent="0.2"/>
    <row r="21981" ht="12.75" x14ac:dyDescent="0.2"/>
    <row r="21982" ht="12.75" x14ac:dyDescent="0.2"/>
    <row r="21983" ht="12.75" x14ac:dyDescent="0.2"/>
    <row r="21984" ht="12.75" x14ac:dyDescent="0.2"/>
    <row r="21985" ht="12.75" x14ac:dyDescent="0.2"/>
    <row r="21986" ht="12.75" x14ac:dyDescent="0.2"/>
    <row r="21987" ht="12.75" x14ac:dyDescent="0.2"/>
    <row r="21988" ht="12.75" x14ac:dyDescent="0.2"/>
    <row r="21989" ht="12.75" x14ac:dyDescent="0.2"/>
    <row r="21990" ht="12.75" x14ac:dyDescent="0.2"/>
    <row r="21991" ht="12.75" x14ac:dyDescent="0.2"/>
    <row r="21992" ht="12.75" x14ac:dyDescent="0.2"/>
    <row r="21993" ht="12.75" x14ac:dyDescent="0.2"/>
    <row r="21994" ht="12.75" x14ac:dyDescent="0.2"/>
    <row r="21995" ht="12.75" x14ac:dyDescent="0.2"/>
    <row r="21996" ht="12.75" x14ac:dyDescent="0.2"/>
    <row r="21997" ht="12.75" x14ac:dyDescent="0.2"/>
    <row r="21998" ht="12.75" x14ac:dyDescent="0.2"/>
    <row r="21999" ht="12.75" x14ac:dyDescent="0.2"/>
    <row r="22000" ht="12.75" x14ac:dyDescent="0.2"/>
    <row r="22001" ht="12.75" x14ac:dyDescent="0.2"/>
    <row r="22002" ht="12.75" x14ac:dyDescent="0.2"/>
    <row r="22003" ht="12.75" x14ac:dyDescent="0.2"/>
    <row r="22004" ht="12.75" x14ac:dyDescent="0.2"/>
    <row r="22005" ht="12.75" x14ac:dyDescent="0.2"/>
    <row r="22006" ht="12.75" x14ac:dyDescent="0.2"/>
    <row r="22007" ht="12.75" x14ac:dyDescent="0.2"/>
    <row r="22008" ht="12.75" x14ac:dyDescent="0.2"/>
    <row r="22009" ht="12.75" x14ac:dyDescent="0.2"/>
    <row r="22010" ht="12.75" x14ac:dyDescent="0.2"/>
    <row r="22011" ht="12.75" x14ac:dyDescent="0.2"/>
    <row r="22012" ht="12.75" x14ac:dyDescent="0.2"/>
    <row r="22013" ht="12.75" x14ac:dyDescent="0.2"/>
    <row r="22014" ht="12.75" x14ac:dyDescent="0.2"/>
    <row r="22015" ht="12.75" x14ac:dyDescent="0.2"/>
    <row r="22016" ht="12.75" x14ac:dyDescent="0.2"/>
    <row r="22017" ht="12.75" x14ac:dyDescent="0.2"/>
    <row r="22018" ht="12.75" x14ac:dyDescent="0.2"/>
    <row r="22019" ht="12.75" x14ac:dyDescent="0.2"/>
    <row r="22020" ht="12.75" x14ac:dyDescent="0.2"/>
    <row r="22021" ht="12.75" x14ac:dyDescent="0.2"/>
    <row r="22022" ht="12.75" x14ac:dyDescent="0.2"/>
    <row r="22023" ht="12.75" x14ac:dyDescent="0.2"/>
    <row r="22024" ht="12.75" x14ac:dyDescent="0.2"/>
    <row r="22025" ht="12.75" x14ac:dyDescent="0.2"/>
    <row r="22026" ht="12.75" x14ac:dyDescent="0.2"/>
    <row r="22027" ht="12.75" x14ac:dyDescent="0.2"/>
    <row r="22028" ht="12.75" x14ac:dyDescent="0.2"/>
    <row r="22029" ht="12.75" x14ac:dyDescent="0.2"/>
    <row r="22030" ht="12.75" x14ac:dyDescent="0.2"/>
    <row r="22031" ht="12.75" x14ac:dyDescent="0.2"/>
    <row r="22032" ht="12.75" x14ac:dyDescent="0.2"/>
    <row r="22033" ht="12.75" x14ac:dyDescent="0.2"/>
    <row r="22034" ht="12.75" x14ac:dyDescent="0.2"/>
    <row r="22035" ht="12.75" x14ac:dyDescent="0.2"/>
    <row r="22036" ht="12.75" x14ac:dyDescent="0.2"/>
    <row r="22037" ht="12.75" x14ac:dyDescent="0.2"/>
    <row r="22038" ht="12.75" x14ac:dyDescent="0.2"/>
    <row r="22039" ht="12.75" x14ac:dyDescent="0.2"/>
    <row r="22040" ht="12.75" x14ac:dyDescent="0.2"/>
    <row r="22041" ht="12.75" x14ac:dyDescent="0.2"/>
    <row r="22042" ht="12.75" x14ac:dyDescent="0.2"/>
    <row r="22043" ht="12.75" x14ac:dyDescent="0.2"/>
    <row r="22044" ht="12.75" x14ac:dyDescent="0.2"/>
    <row r="22045" ht="12.75" x14ac:dyDescent="0.2"/>
    <row r="22046" ht="12.75" x14ac:dyDescent="0.2"/>
    <row r="22047" ht="12.75" x14ac:dyDescent="0.2"/>
    <row r="22048" ht="12.75" x14ac:dyDescent="0.2"/>
    <row r="22049" ht="12.75" x14ac:dyDescent="0.2"/>
    <row r="22050" ht="12.75" x14ac:dyDescent="0.2"/>
    <row r="22051" ht="12.75" x14ac:dyDescent="0.2"/>
    <row r="22052" ht="12.75" x14ac:dyDescent="0.2"/>
    <row r="22053" ht="12.75" x14ac:dyDescent="0.2"/>
    <row r="22054" ht="12.75" x14ac:dyDescent="0.2"/>
    <row r="22055" ht="12.75" x14ac:dyDescent="0.2"/>
    <row r="22056" ht="12.75" x14ac:dyDescent="0.2"/>
    <row r="22057" ht="12.75" x14ac:dyDescent="0.2"/>
    <row r="22058" ht="12.75" x14ac:dyDescent="0.2"/>
    <row r="22059" ht="12.75" x14ac:dyDescent="0.2"/>
    <row r="22060" ht="12.75" x14ac:dyDescent="0.2"/>
    <row r="22061" ht="12.75" x14ac:dyDescent="0.2"/>
    <row r="22062" ht="12.75" x14ac:dyDescent="0.2"/>
    <row r="22063" ht="12.75" x14ac:dyDescent="0.2"/>
    <row r="22064" ht="12.75" x14ac:dyDescent="0.2"/>
    <row r="22065" ht="12.75" x14ac:dyDescent="0.2"/>
    <row r="22066" ht="12.75" x14ac:dyDescent="0.2"/>
    <row r="22067" ht="12.75" x14ac:dyDescent="0.2"/>
    <row r="22068" ht="12.75" x14ac:dyDescent="0.2"/>
    <row r="22069" ht="12.75" x14ac:dyDescent="0.2"/>
    <row r="22070" ht="12.75" x14ac:dyDescent="0.2"/>
    <row r="22071" ht="12.75" x14ac:dyDescent="0.2"/>
    <row r="22072" ht="12.75" x14ac:dyDescent="0.2"/>
    <row r="22073" ht="12.75" x14ac:dyDescent="0.2"/>
    <row r="22074" ht="12.75" x14ac:dyDescent="0.2"/>
    <row r="22075" ht="12.75" x14ac:dyDescent="0.2"/>
    <row r="22076" ht="12.75" x14ac:dyDescent="0.2"/>
    <row r="22077" ht="12.75" x14ac:dyDescent="0.2"/>
    <row r="22078" ht="12.75" x14ac:dyDescent="0.2"/>
    <row r="22079" ht="12.75" x14ac:dyDescent="0.2"/>
    <row r="22080" ht="12.75" x14ac:dyDescent="0.2"/>
    <row r="22081" ht="12.75" x14ac:dyDescent="0.2"/>
    <row r="22082" ht="12.75" x14ac:dyDescent="0.2"/>
    <row r="22083" ht="12.75" x14ac:dyDescent="0.2"/>
    <row r="22084" ht="12.75" x14ac:dyDescent="0.2"/>
    <row r="22085" ht="12.75" x14ac:dyDescent="0.2"/>
    <row r="22086" ht="12.75" x14ac:dyDescent="0.2"/>
    <row r="22087" ht="12.75" x14ac:dyDescent="0.2"/>
    <row r="22088" ht="12.75" x14ac:dyDescent="0.2"/>
    <row r="22089" ht="12.75" x14ac:dyDescent="0.2"/>
    <row r="22090" ht="12.75" x14ac:dyDescent="0.2"/>
    <row r="22091" ht="12.75" x14ac:dyDescent="0.2"/>
    <row r="22092" ht="12.75" x14ac:dyDescent="0.2"/>
    <row r="22093" ht="12.75" x14ac:dyDescent="0.2"/>
    <row r="22094" ht="12.75" x14ac:dyDescent="0.2"/>
    <row r="22095" ht="12.75" x14ac:dyDescent="0.2"/>
    <row r="22096" ht="12.75" x14ac:dyDescent="0.2"/>
    <row r="22097" ht="12.75" x14ac:dyDescent="0.2"/>
    <row r="22098" ht="12.75" x14ac:dyDescent="0.2"/>
    <row r="22099" ht="12.75" x14ac:dyDescent="0.2"/>
    <row r="22100" ht="12.75" x14ac:dyDescent="0.2"/>
    <row r="22101" ht="12.75" x14ac:dyDescent="0.2"/>
    <row r="22102" ht="12.75" x14ac:dyDescent="0.2"/>
    <row r="22103" ht="12.75" x14ac:dyDescent="0.2"/>
    <row r="22104" ht="12.75" x14ac:dyDescent="0.2"/>
    <row r="22105" ht="12.75" x14ac:dyDescent="0.2"/>
    <row r="22106" ht="12.75" x14ac:dyDescent="0.2"/>
    <row r="22107" ht="12.75" x14ac:dyDescent="0.2"/>
    <row r="22108" ht="12.75" x14ac:dyDescent="0.2"/>
    <row r="22109" ht="12.75" x14ac:dyDescent="0.2"/>
    <row r="22110" ht="12.75" x14ac:dyDescent="0.2"/>
    <row r="22111" ht="12.75" x14ac:dyDescent="0.2"/>
    <row r="22112" ht="12.75" x14ac:dyDescent="0.2"/>
    <row r="22113" ht="12.75" x14ac:dyDescent="0.2"/>
    <row r="22114" ht="12.75" x14ac:dyDescent="0.2"/>
    <row r="22115" ht="12.75" x14ac:dyDescent="0.2"/>
    <row r="22116" ht="12.75" x14ac:dyDescent="0.2"/>
    <row r="22117" ht="12.75" x14ac:dyDescent="0.2"/>
    <row r="22118" ht="12.75" x14ac:dyDescent="0.2"/>
    <row r="22119" ht="12.75" x14ac:dyDescent="0.2"/>
    <row r="22120" ht="12.75" x14ac:dyDescent="0.2"/>
    <row r="22121" ht="12.75" x14ac:dyDescent="0.2"/>
    <row r="22122" ht="12.75" x14ac:dyDescent="0.2"/>
    <row r="22123" ht="12.75" x14ac:dyDescent="0.2"/>
    <row r="22124" ht="12.75" x14ac:dyDescent="0.2"/>
    <row r="22125" ht="12.75" x14ac:dyDescent="0.2"/>
    <row r="22126" ht="12.75" x14ac:dyDescent="0.2"/>
    <row r="22127" ht="12.75" x14ac:dyDescent="0.2"/>
    <row r="22128" ht="12.75" x14ac:dyDescent="0.2"/>
    <row r="22129" ht="12.75" x14ac:dyDescent="0.2"/>
    <row r="22130" ht="12.75" x14ac:dyDescent="0.2"/>
    <row r="22131" ht="12.75" x14ac:dyDescent="0.2"/>
    <row r="22132" ht="12.75" x14ac:dyDescent="0.2"/>
    <row r="22133" ht="12.75" x14ac:dyDescent="0.2"/>
    <row r="22134" ht="12.75" x14ac:dyDescent="0.2"/>
    <row r="22135" ht="12.75" x14ac:dyDescent="0.2"/>
    <row r="22136" ht="12.75" x14ac:dyDescent="0.2"/>
    <row r="22137" ht="12.75" x14ac:dyDescent="0.2"/>
    <row r="22138" ht="12.75" x14ac:dyDescent="0.2"/>
    <row r="22139" ht="12.75" x14ac:dyDescent="0.2"/>
    <row r="22140" ht="12.75" x14ac:dyDescent="0.2"/>
    <row r="22141" ht="12.75" x14ac:dyDescent="0.2"/>
    <row r="22142" ht="12.75" x14ac:dyDescent="0.2"/>
    <row r="22143" ht="12.75" x14ac:dyDescent="0.2"/>
    <row r="22144" ht="12.75" x14ac:dyDescent="0.2"/>
    <row r="22145" ht="12.75" x14ac:dyDescent="0.2"/>
    <row r="22146" ht="12.75" x14ac:dyDescent="0.2"/>
    <row r="22147" ht="12.75" x14ac:dyDescent="0.2"/>
    <row r="22148" ht="12.75" x14ac:dyDescent="0.2"/>
    <row r="22149" ht="12.75" x14ac:dyDescent="0.2"/>
    <row r="22150" ht="12.75" x14ac:dyDescent="0.2"/>
    <row r="22151" ht="12.75" x14ac:dyDescent="0.2"/>
    <row r="22152" ht="12.75" x14ac:dyDescent="0.2"/>
    <row r="22153" ht="12.75" x14ac:dyDescent="0.2"/>
    <row r="22154" ht="12.75" x14ac:dyDescent="0.2"/>
    <row r="22155" ht="12.75" x14ac:dyDescent="0.2"/>
    <row r="22156" ht="12.75" x14ac:dyDescent="0.2"/>
    <row r="22157" ht="12.75" x14ac:dyDescent="0.2"/>
    <row r="22158" ht="12.75" x14ac:dyDescent="0.2"/>
    <row r="22159" ht="12.75" x14ac:dyDescent="0.2"/>
    <row r="22160" ht="12.75" x14ac:dyDescent="0.2"/>
    <row r="22161" ht="12.75" x14ac:dyDescent="0.2"/>
    <row r="22162" ht="12.75" x14ac:dyDescent="0.2"/>
    <row r="22163" ht="12.75" x14ac:dyDescent="0.2"/>
    <row r="22164" ht="12.75" x14ac:dyDescent="0.2"/>
    <row r="22165" ht="12.75" x14ac:dyDescent="0.2"/>
    <row r="22166" ht="12.75" x14ac:dyDescent="0.2"/>
    <row r="22167" ht="12.75" x14ac:dyDescent="0.2"/>
    <row r="22168" ht="12.75" x14ac:dyDescent="0.2"/>
    <row r="22169" ht="12.75" x14ac:dyDescent="0.2"/>
    <row r="22170" ht="12.75" x14ac:dyDescent="0.2"/>
    <row r="22171" ht="12.75" x14ac:dyDescent="0.2"/>
    <row r="22172" ht="12.75" x14ac:dyDescent="0.2"/>
    <row r="22173" ht="12.75" x14ac:dyDescent="0.2"/>
    <row r="22174" ht="12.75" x14ac:dyDescent="0.2"/>
    <row r="22175" ht="12.75" x14ac:dyDescent="0.2"/>
    <row r="22176" ht="12.75" x14ac:dyDescent="0.2"/>
    <row r="22177" ht="12.75" x14ac:dyDescent="0.2"/>
    <row r="22178" ht="12.75" x14ac:dyDescent="0.2"/>
    <row r="22179" ht="12.75" x14ac:dyDescent="0.2"/>
    <row r="22180" ht="12.75" x14ac:dyDescent="0.2"/>
    <row r="22181" ht="12.75" x14ac:dyDescent="0.2"/>
    <row r="22182" ht="12.75" x14ac:dyDescent="0.2"/>
    <row r="22183" ht="12.75" x14ac:dyDescent="0.2"/>
    <row r="22184" ht="12.75" x14ac:dyDescent="0.2"/>
    <row r="22185" ht="12.75" x14ac:dyDescent="0.2"/>
    <row r="22186" ht="12.75" x14ac:dyDescent="0.2"/>
    <row r="22187" ht="12.75" x14ac:dyDescent="0.2"/>
    <row r="22188" ht="12.75" x14ac:dyDescent="0.2"/>
    <row r="22189" ht="12.75" x14ac:dyDescent="0.2"/>
    <row r="22190" ht="12.75" x14ac:dyDescent="0.2"/>
    <row r="22191" ht="12.75" x14ac:dyDescent="0.2"/>
    <row r="22192" ht="12.75" x14ac:dyDescent="0.2"/>
    <row r="22193" ht="12.75" x14ac:dyDescent="0.2"/>
    <row r="22194" ht="12.75" x14ac:dyDescent="0.2"/>
    <row r="22195" ht="12.75" x14ac:dyDescent="0.2"/>
    <row r="22196" ht="12.75" x14ac:dyDescent="0.2"/>
    <row r="22197" ht="12.75" x14ac:dyDescent="0.2"/>
    <row r="22198" ht="12.75" x14ac:dyDescent="0.2"/>
    <row r="22199" ht="12.75" x14ac:dyDescent="0.2"/>
    <row r="22200" ht="12.75" x14ac:dyDescent="0.2"/>
    <row r="22201" ht="12.75" x14ac:dyDescent="0.2"/>
    <row r="22202" ht="12.75" x14ac:dyDescent="0.2"/>
    <row r="22203" ht="12.75" x14ac:dyDescent="0.2"/>
    <row r="22204" ht="12.75" x14ac:dyDescent="0.2"/>
    <row r="22205" ht="12.75" x14ac:dyDescent="0.2"/>
    <row r="22206" ht="12.75" x14ac:dyDescent="0.2"/>
    <row r="22207" ht="12.75" x14ac:dyDescent="0.2"/>
    <row r="22208" ht="12.75" x14ac:dyDescent="0.2"/>
    <row r="22209" ht="12.75" x14ac:dyDescent="0.2"/>
    <row r="22210" ht="12.75" x14ac:dyDescent="0.2"/>
    <row r="22211" ht="12.75" x14ac:dyDescent="0.2"/>
    <row r="22212" ht="12.75" x14ac:dyDescent="0.2"/>
    <row r="22213" ht="12.75" x14ac:dyDescent="0.2"/>
    <row r="22214" ht="12.75" x14ac:dyDescent="0.2"/>
    <row r="22215" ht="12.75" x14ac:dyDescent="0.2"/>
    <row r="22216" ht="12.75" x14ac:dyDescent="0.2"/>
    <row r="22217" ht="12.75" x14ac:dyDescent="0.2"/>
    <row r="22218" ht="12.75" x14ac:dyDescent="0.2"/>
    <row r="22219" ht="12.75" x14ac:dyDescent="0.2"/>
    <row r="22220" ht="12.75" x14ac:dyDescent="0.2"/>
    <row r="22221" ht="12.75" x14ac:dyDescent="0.2"/>
    <row r="22222" ht="12.75" x14ac:dyDescent="0.2"/>
    <row r="22223" ht="12.75" x14ac:dyDescent="0.2"/>
    <row r="22224" ht="12.75" x14ac:dyDescent="0.2"/>
    <row r="22225" ht="12.75" x14ac:dyDescent="0.2"/>
    <row r="22226" ht="12.75" x14ac:dyDescent="0.2"/>
    <row r="22227" ht="12.75" x14ac:dyDescent="0.2"/>
    <row r="22228" ht="12.75" x14ac:dyDescent="0.2"/>
    <row r="22229" ht="12.75" x14ac:dyDescent="0.2"/>
    <row r="22230" ht="12.75" x14ac:dyDescent="0.2"/>
    <row r="22231" ht="12.75" x14ac:dyDescent="0.2"/>
    <row r="22232" ht="12.75" x14ac:dyDescent="0.2"/>
    <row r="22233" ht="12.75" x14ac:dyDescent="0.2"/>
    <row r="22234" ht="12.75" x14ac:dyDescent="0.2"/>
    <row r="22235" ht="12.75" x14ac:dyDescent="0.2"/>
    <row r="22236" ht="12.75" x14ac:dyDescent="0.2"/>
    <row r="22237" ht="12.75" x14ac:dyDescent="0.2"/>
    <row r="22238" ht="12.75" x14ac:dyDescent="0.2"/>
    <row r="22239" ht="12.75" x14ac:dyDescent="0.2"/>
    <row r="22240" ht="12.75" x14ac:dyDescent="0.2"/>
    <row r="22241" ht="12.75" x14ac:dyDescent="0.2"/>
    <row r="22242" ht="12.75" x14ac:dyDescent="0.2"/>
    <row r="22243" ht="12.75" x14ac:dyDescent="0.2"/>
    <row r="22244" ht="12.75" x14ac:dyDescent="0.2"/>
    <row r="22245" ht="12.75" x14ac:dyDescent="0.2"/>
    <row r="22246" ht="12.75" x14ac:dyDescent="0.2"/>
    <row r="22247" ht="12.75" x14ac:dyDescent="0.2"/>
    <row r="22248" ht="12.75" x14ac:dyDescent="0.2"/>
    <row r="22249" ht="12.75" x14ac:dyDescent="0.2"/>
    <row r="22250" ht="12.75" x14ac:dyDescent="0.2"/>
    <row r="22251" ht="12.75" x14ac:dyDescent="0.2"/>
    <row r="22252" ht="12.75" x14ac:dyDescent="0.2"/>
    <row r="22253" ht="12.75" x14ac:dyDescent="0.2"/>
    <row r="22254" ht="12.75" x14ac:dyDescent="0.2"/>
    <row r="22255" ht="12.75" x14ac:dyDescent="0.2"/>
    <row r="22256" ht="12.75" x14ac:dyDescent="0.2"/>
    <row r="22257" ht="12.75" x14ac:dyDescent="0.2"/>
    <row r="22258" ht="12.75" x14ac:dyDescent="0.2"/>
    <row r="22259" ht="12.75" x14ac:dyDescent="0.2"/>
    <row r="22260" ht="12.75" x14ac:dyDescent="0.2"/>
    <row r="22261" ht="12.75" x14ac:dyDescent="0.2"/>
    <row r="22262" ht="12.75" x14ac:dyDescent="0.2"/>
    <row r="22263" ht="12.75" x14ac:dyDescent="0.2"/>
    <row r="22264" ht="12.75" x14ac:dyDescent="0.2"/>
    <row r="22265" ht="12.75" x14ac:dyDescent="0.2"/>
    <row r="22266" ht="12.75" x14ac:dyDescent="0.2"/>
    <row r="22267" ht="12.75" x14ac:dyDescent="0.2"/>
    <row r="22268" ht="12.75" x14ac:dyDescent="0.2"/>
    <row r="22269" ht="12.75" x14ac:dyDescent="0.2"/>
    <row r="22270" ht="12.75" x14ac:dyDescent="0.2"/>
    <row r="22271" ht="12.75" x14ac:dyDescent="0.2"/>
    <row r="22272" ht="12.75" x14ac:dyDescent="0.2"/>
    <row r="22273" ht="12.75" x14ac:dyDescent="0.2"/>
    <row r="22274" ht="12.75" x14ac:dyDescent="0.2"/>
    <row r="22275" ht="12.75" x14ac:dyDescent="0.2"/>
    <row r="22276" ht="12.75" x14ac:dyDescent="0.2"/>
    <row r="22277" ht="12.75" x14ac:dyDescent="0.2"/>
    <row r="22278" ht="12.75" x14ac:dyDescent="0.2"/>
    <row r="22279" ht="12.75" x14ac:dyDescent="0.2"/>
    <row r="22280" ht="12.75" x14ac:dyDescent="0.2"/>
    <row r="22281" ht="12.75" x14ac:dyDescent="0.2"/>
    <row r="22282" ht="12.75" x14ac:dyDescent="0.2"/>
    <row r="22283" ht="12.75" x14ac:dyDescent="0.2"/>
    <row r="22284" ht="12.75" x14ac:dyDescent="0.2"/>
    <row r="22285" ht="12.75" x14ac:dyDescent="0.2"/>
    <row r="22286" ht="12.75" x14ac:dyDescent="0.2"/>
    <row r="22287" ht="12.75" x14ac:dyDescent="0.2"/>
    <row r="22288" ht="12.75" x14ac:dyDescent="0.2"/>
    <row r="22289" ht="12.75" x14ac:dyDescent="0.2"/>
    <row r="22290" ht="12.75" x14ac:dyDescent="0.2"/>
    <row r="22291" ht="12.75" x14ac:dyDescent="0.2"/>
    <row r="22292" ht="12.75" x14ac:dyDescent="0.2"/>
    <row r="22293" ht="12.75" x14ac:dyDescent="0.2"/>
    <row r="22294" ht="12.75" x14ac:dyDescent="0.2"/>
    <row r="22295" ht="12.75" x14ac:dyDescent="0.2"/>
    <row r="22296" ht="12.75" x14ac:dyDescent="0.2"/>
    <row r="22297" ht="12.75" x14ac:dyDescent="0.2"/>
    <row r="22298" ht="12.75" x14ac:dyDescent="0.2"/>
    <row r="22299" ht="12.75" x14ac:dyDescent="0.2"/>
    <row r="22300" ht="12.75" x14ac:dyDescent="0.2"/>
    <row r="22301" ht="12.75" x14ac:dyDescent="0.2"/>
    <row r="22302" ht="12.75" x14ac:dyDescent="0.2"/>
    <row r="22303" ht="12.75" x14ac:dyDescent="0.2"/>
    <row r="22304" ht="12.75" x14ac:dyDescent="0.2"/>
    <row r="22305" ht="12.75" x14ac:dyDescent="0.2"/>
    <row r="22306" ht="12.75" x14ac:dyDescent="0.2"/>
    <row r="22307" ht="12.75" x14ac:dyDescent="0.2"/>
    <row r="22308" ht="12.75" x14ac:dyDescent="0.2"/>
    <row r="22309" ht="12.75" x14ac:dyDescent="0.2"/>
    <row r="22310" ht="12.75" x14ac:dyDescent="0.2"/>
    <row r="22311" ht="12.75" x14ac:dyDescent="0.2"/>
    <row r="22312" ht="12.75" x14ac:dyDescent="0.2"/>
    <row r="22313" ht="12.75" x14ac:dyDescent="0.2"/>
    <row r="22314" ht="12.75" x14ac:dyDescent="0.2"/>
    <row r="22315" ht="12.75" x14ac:dyDescent="0.2"/>
    <row r="22316" ht="12.75" x14ac:dyDescent="0.2"/>
    <row r="22317" ht="12.75" x14ac:dyDescent="0.2"/>
    <row r="22318" ht="12.75" x14ac:dyDescent="0.2"/>
    <row r="22319" ht="12.75" x14ac:dyDescent="0.2"/>
    <row r="22320" ht="12.75" x14ac:dyDescent="0.2"/>
    <row r="22321" ht="12.75" x14ac:dyDescent="0.2"/>
    <row r="22322" ht="12.75" x14ac:dyDescent="0.2"/>
    <row r="22323" ht="12.75" x14ac:dyDescent="0.2"/>
    <row r="22324" ht="12.75" x14ac:dyDescent="0.2"/>
    <row r="22325" ht="12.75" x14ac:dyDescent="0.2"/>
    <row r="22326" ht="12.75" x14ac:dyDescent="0.2"/>
    <row r="22327" ht="12.75" x14ac:dyDescent="0.2"/>
    <row r="22328" ht="12.75" x14ac:dyDescent="0.2"/>
    <row r="22329" ht="12.75" x14ac:dyDescent="0.2"/>
    <row r="22330" ht="12.75" x14ac:dyDescent="0.2"/>
    <row r="22331" ht="12.75" x14ac:dyDescent="0.2"/>
    <row r="22332" ht="12.75" x14ac:dyDescent="0.2"/>
    <row r="22333" ht="12.75" x14ac:dyDescent="0.2"/>
    <row r="22334" ht="12.75" x14ac:dyDescent="0.2"/>
    <row r="22335" ht="12.75" x14ac:dyDescent="0.2"/>
    <row r="22336" ht="12.75" x14ac:dyDescent="0.2"/>
    <row r="22337" ht="12.75" x14ac:dyDescent="0.2"/>
    <row r="22338" ht="12.75" x14ac:dyDescent="0.2"/>
    <row r="22339" ht="12.75" x14ac:dyDescent="0.2"/>
    <row r="22340" ht="12.75" x14ac:dyDescent="0.2"/>
    <row r="22341" ht="12.75" x14ac:dyDescent="0.2"/>
    <row r="22342" ht="12.75" x14ac:dyDescent="0.2"/>
    <row r="22343" ht="12.75" x14ac:dyDescent="0.2"/>
    <row r="22344" ht="12.75" x14ac:dyDescent="0.2"/>
    <row r="22345" ht="12.75" x14ac:dyDescent="0.2"/>
    <row r="22346" ht="12.75" x14ac:dyDescent="0.2"/>
    <row r="22347" ht="12.75" x14ac:dyDescent="0.2"/>
    <row r="22348" ht="12.75" x14ac:dyDescent="0.2"/>
    <row r="22349" ht="12.75" x14ac:dyDescent="0.2"/>
    <row r="22350" ht="12.75" x14ac:dyDescent="0.2"/>
    <row r="22351" ht="12.75" x14ac:dyDescent="0.2"/>
    <row r="22352" ht="12.75" x14ac:dyDescent="0.2"/>
    <row r="22353" ht="12.75" x14ac:dyDescent="0.2"/>
    <row r="22354" ht="12.75" x14ac:dyDescent="0.2"/>
    <row r="22355" ht="12.75" x14ac:dyDescent="0.2"/>
    <row r="22356" ht="12.75" x14ac:dyDescent="0.2"/>
    <row r="22357" ht="12.75" x14ac:dyDescent="0.2"/>
    <row r="22358" ht="12.75" x14ac:dyDescent="0.2"/>
    <row r="22359" ht="12.75" x14ac:dyDescent="0.2"/>
    <row r="22360" ht="12.75" x14ac:dyDescent="0.2"/>
    <row r="22361" ht="12.75" x14ac:dyDescent="0.2"/>
    <row r="22362" ht="12.75" x14ac:dyDescent="0.2"/>
    <row r="22363" ht="12.75" x14ac:dyDescent="0.2"/>
    <row r="22364" ht="12.75" x14ac:dyDescent="0.2"/>
    <row r="22365" ht="12.75" x14ac:dyDescent="0.2"/>
    <row r="22366" ht="12.75" x14ac:dyDescent="0.2"/>
    <row r="22367" ht="12.75" x14ac:dyDescent="0.2"/>
    <row r="22368" ht="12.75" x14ac:dyDescent="0.2"/>
    <row r="22369" ht="12.75" x14ac:dyDescent="0.2"/>
    <row r="22370" ht="12.75" x14ac:dyDescent="0.2"/>
    <row r="22371" ht="12.75" x14ac:dyDescent="0.2"/>
    <row r="22372" ht="12.75" x14ac:dyDescent="0.2"/>
    <row r="22373" ht="12.75" x14ac:dyDescent="0.2"/>
    <row r="22374" ht="12.75" x14ac:dyDescent="0.2"/>
    <row r="22375" ht="12.75" x14ac:dyDescent="0.2"/>
    <row r="22376" ht="12.75" x14ac:dyDescent="0.2"/>
    <row r="22377" ht="12.75" x14ac:dyDescent="0.2"/>
    <row r="22378" ht="12.75" x14ac:dyDescent="0.2"/>
    <row r="22379" ht="12.75" x14ac:dyDescent="0.2"/>
    <row r="22380" ht="12.75" x14ac:dyDescent="0.2"/>
    <row r="22381" ht="12.75" x14ac:dyDescent="0.2"/>
    <row r="22382" ht="12.75" x14ac:dyDescent="0.2"/>
    <row r="22383" ht="12.75" x14ac:dyDescent="0.2"/>
    <row r="22384" ht="12.75" x14ac:dyDescent="0.2"/>
    <row r="22385" ht="12.75" x14ac:dyDescent="0.2"/>
    <row r="22386" ht="12.75" x14ac:dyDescent="0.2"/>
    <row r="22387" ht="12.75" x14ac:dyDescent="0.2"/>
    <row r="22388" ht="12.75" x14ac:dyDescent="0.2"/>
    <row r="22389" ht="12.75" x14ac:dyDescent="0.2"/>
    <row r="22390" ht="12.75" x14ac:dyDescent="0.2"/>
    <row r="22391" ht="12.75" x14ac:dyDescent="0.2"/>
    <row r="22392" ht="12.75" x14ac:dyDescent="0.2"/>
    <row r="22393" ht="12.75" x14ac:dyDescent="0.2"/>
    <row r="22394" ht="12.75" x14ac:dyDescent="0.2"/>
    <row r="22395" ht="12.75" x14ac:dyDescent="0.2"/>
    <row r="22396" ht="12.75" x14ac:dyDescent="0.2"/>
    <row r="22397" ht="12.75" x14ac:dyDescent="0.2"/>
    <row r="22398" ht="12.75" x14ac:dyDescent="0.2"/>
    <row r="22399" ht="12.75" x14ac:dyDescent="0.2"/>
    <row r="22400" ht="12.75" x14ac:dyDescent="0.2"/>
    <row r="22401" ht="12.75" x14ac:dyDescent="0.2"/>
    <row r="22402" ht="12.75" x14ac:dyDescent="0.2"/>
    <row r="22403" ht="12.75" x14ac:dyDescent="0.2"/>
    <row r="22404" ht="12.75" x14ac:dyDescent="0.2"/>
    <row r="22405" ht="12.75" x14ac:dyDescent="0.2"/>
    <row r="22406" ht="12.75" x14ac:dyDescent="0.2"/>
    <row r="22407" ht="12.75" x14ac:dyDescent="0.2"/>
    <row r="22408" ht="12.75" x14ac:dyDescent="0.2"/>
    <row r="22409" ht="12.75" x14ac:dyDescent="0.2"/>
    <row r="22410" ht="12.75" x14ac:dyDescent="0.2"/>
    <row r="22411" ht="12.75" x14ac:dyDescent="0.2"/>
    <row r="22412" ht="12.75" x14ac:dyDescent="0.2"/>
    <row r="22413" ht="12.75" x14ac:dyDescent="0.2"/>
    <row r="22414" ht="12.75" x14ac:dyDescent="0.2"/>
    <row r="22415" ht="12.75" x14ac:dyDescent="0.2"/>
    <row r="22416" ht="12.75" x14ac:dyDescent="0.2"/>
    <row r="22417" ht="12.75" x14ac:dyDescent="0.2"/>
    <row r="22418" ht="12.75" x14ac:dyDescent="0.2"/>
    <row r="22419" ht="12.75" x14ac:dyDescent="0.2"/>
    <row r="22420" ht="12.75" x14ac:dyDescent="0.2"/>
    <row r="22421" ht="12.75" x14ac:dyDescent="0.2"/>
    <row r="22422" ht="12.75" x14ac:dyDescent="0.2"/>
    <row r="22423" ht="12.75" x14ac:dyDescent="0.2"/>
    <row r="22424" ht="12.75" x14ac:dyDescent="0.2"/>
    <row r="22425" ht="12.75" x14ac:dyDescent="0.2"/>
    <row r="22426" ht="12.75" x14ac:dyDescent="0.2"/>
    <row r="22427" ht="12.75" x14ac:dyDescent="0.2"/>
    <row r="22428" ht="12.75" x14ac:dyDescent="0.2"/>
    <row r="22429" ht="12.75" x14ac:dyDescent="0.2"/>
    <row r="22430" ht="12.75" x14ac:dyDescent="0.2"/>
    <row r="22431" ht="12.75" x14ac:dyDescent="0.2"/>
    <row r="22432" ht="12.75" x14ac:dyDescent="0.2"/>
    <row r="22433" ht="12.75" x14ac:dyDescent="0.2"/>
    <row r="22434" ht="12.75" x14ac:dyDescent="0.2"/>
    <row r="22435" ht="12.75" x14ac:dyDescent="0.2"/>
    <row r="22436" ht="12.75" x14ac:dyDescent="0.2"/>
    <row r="22437" ht="12.75" x14ac:dyDescent="0.2"/>
    <row r="22438" ht="12.75" x14ac:dyDescent="0.2"/>
    <row r="22439" ht="12.75" x14ac:dyDescent="0.2"/>
    <row r="22440" ht="12.75" x14ac:dyDescent="0.2"/>
    <row r="22441" ht="12.75" x14ac:dyDescent="0.2"/>
    <row r="22442" ht="12.75" x14ac:dyDescent="0.2"/>
    <row r="22443" ht="12.75" x14ac:dyDescent="0.2"/>
    <row r="22444" ht="12.75" x14ac:dyDescent="0.2"/>
    <row r="22445" ht="12.75" x14ac:dyDescent="0.2"/>
    <row r="22446" ht="12.75" x14ac:dyDescent="0.2"/>
    <row r="22447" ht="12.75" x14ac:dyDescent="0.2"/>
    <row r="22448" ht="12.75" x14ac:dyDescent="0.2"/>
    <row r="22449" ht="12.75" x14ac:dyDescent="0.2"/>
    <row r="22450" ht="12.75" x14ac:dyDescent="0.2"/>
    <row r="22451" ht="12.75" x14ac:dyDescent="0.2"/>
    <row r="22452" ht="12.75" x14ac:dyDescent="0.2"/>
    <row r="22453" ht="12.75" x14ac:dyDescent="0.2"/>
    <row r="22454" ht="12.75" x14ac:dyDescent="0.2"/>
    <row r="22455" ht="12.75" x14ac:dyDescent="0.2"/>
    <row r="22456" ht="12.75" x14ac:dyDescent="0.2"/>
    <row r="22457" ht="12.75" x14ac:dyDescent="0.2"/>
    <row r="22458" ht="12.75" x14ac:dyDescent="0.2"/>
    <row r="22459" ht="12.75" x14ac:dyDescent="0.2"/>
    <row r="22460" ht="12.75" x14ac:dyDescent="0.2"/>
    <row r="22461" ht="12.75" x14ac:dyDescent="0.2"/>
    <row r="22462" ht="12.75" x14ac:dyDescent="0.2"/>
    <row r="22463" ht="12.75" x14ac:dyDescent="0.2"/>
    <row r="22464" ht="12.75" x14ac:dyDescent="0.2"/>
    <row r="22465" ht="12.75" x14ac:dyDescent="0.2"/>
    <row r="22466" ht="12.75" x14ac:dyDescent="0.2"/>
    <row r="22467" ht="12.75" x14ac:dyDescent="0.2"/>
    <row r="22468" ht="12.75" x14ac:dyDescent="0.2"/>
    <row r="22469" ht="12.75" x14ac:dyDescent="0.2"/>
    <row r="22470" ht="12.75" x14ac:dyDescent="0.2"/>
    <row r="22471" ht="12.75" x14ac:dyDescent="0.2"/>
    <row r="22472" ht="12.75" x14ac:dyDescent="0.2"/>
    <row r="22473" ht="12.75" x14ac:dyDescent="0.2"/>
    <row r="22474" ht="12.75" x14ac:dyDescent="0.2"/>
    <row r="22475" ht="12.75" x14ac:dyDescent="0.2"/>
    <row r="22476" ht="12.75" x14ac:dyDescent="0.2"/>
    <row r="22477" ht="12.75" x14ac:dyDescent="0.2"/>
    <row r="22478" ht="12.75" x14ac:dyDescent="0.2"/>
    <row r="22479" ht="12.75" x14ac:dyDescent="0.2"/>
    <row r="22480" ht="12.75" x14ac:dyDescent="0.2"/>
    <row r="22481" ht="12.75" x14ac:dyDescent="0.2"/>
    <row r="22482" ht="12.75" x14ac:dyDescent="0.2"/>
    <row r="22483" ht="12.75" x14ac:dyDescent="0.2"/>
    <row r="22484" ht="12.75" x14ac:dyDescent="0.2"/>
    <row r="22485" ht="12.75" x14ac:dyDescent="0.2"/>
    <row r="22486" ht="12.75" x14ac:dyDescent="0.2"/>
    <row r="22487" ht="12.75" x14ac:dyDescent="0.2"/>
    <row r="22488" ht="12.75" x14ac:dyDescent="0.2"/>
    <row r="22489" ht="12.75" x14ac:dyDescent="0.2"/>
    <row r="22490" ht="12.75" x14ac:dyDescent="0.2"/>
    <row r="22491" ht="12.75" x14ac:dyDescent="0.2"/>
    <row r="22492" ht="12.75" x14ac:dyDescent="0.2"/>
    <row r="22493" ht="12.75" x14ac:dyDescent="0.2"/>
    <row r="22494" ht="12.75" x14ac:dyDescent="0.2"/>
    <row r="22495" ht="12.75" x14ac:dyDescent="0.2"/>
    <row r="22496" ht="12.75" x14ac:dyDescent="0.2"/>
    <row r="22497" ht="12.75" x14ac:dyDescent="0.2"/>
    <row r="22498" ht="12.75" x14ac:dyDescent="0.2"/>
    <row r="22499" ht="12.75" x14ac:dyDescent="0.2"/>
    <row r="22500" ht="12.75" x14ac:dyDescent="0.2"/>
    <row r="22501" ht="12.75" x14ac:dyDescent="0.2"/>
    <row r="22502" ht="12.75" x14ac:dyDescent="0.2"/>
    <row r="22503" ht="12.75" x14ac:dyDescent="0.2"/>
    <row r="22504" ht="12.75" x14ac:dyDescent="0.2"/>
    <row r="22505" ht="12.75" x14ac:dyDescent="0.2"/>
    <row r="22506" ht="12.75" x14ac:dyDescent="0.2"/>
    <row r="22507" ht="12.75" x14ac:dyDescent="0.2"/>
    <row r="22508" ht="12.75" x14ac:dyDescent="0.2"/>
    <row r="22509" ht="12.75" x14ac:dyDescent="0.2"/>
    <row r="22510" ht="12.75" x14ac:dyDescent="0.2"/>
    <row r="22511" ht="12.75" x14ac:dyDescent="0.2"/>
    <row r="22512" ht="12.75" x14ac:dyDescent="0.2"/>
    <row r="22513" ht="12.75" x14ac:dyDescent="0.2"/>
    <row r="22514" ht="12.75" x14ac:dyDescent="0.2"/>
    <row r="22515" ht="12.75" x14ac:dyDescent="0.2"/>
    <row r="22516" ht="12.75" x14ac:dyDescent="0.2"/>
    <row r="22517" ht="12.75" x14ac:dyDescent="0.2"/>
    <row r="22518" ht="12.75" x14ac:dyDescent="0.2"/>
    <row r="22519" ht="12.75" x14ac:dyDescent="0.2"/>
    <row r="22520" ht="12.75" x14ac:dyDescent="0.2"/>
    <row r="22521" ht="12.75" x14ac:dyDescent="0.2"/>
    <row r="22522" ht="12.75" x14ac:dyDescent="0.2"/>
    <row r="22523" ht="12.75" x14ac:dyDescent="0.2"/>
    <row r="22524" ht="12.75" x14ac:dyDescent="0.2"/>
    <row r="22525" ht="12.75" x14ac:dyDescent="0.2"/>
    <row r="22526" ht="12.75" x14ac:dyDescent="0.2"/>
    <row r="22527" ht="12.75" x14ac:dyDescent="0.2"/>
    <row r="22528" ht="12.75" x14ac:dyDescent="0.2"/>
    <row r="22529" ht="12.75" x14ac:dyDescent="0.2"/>
    <row r="22530" ht="12.75" x14ac:dyDescent="0.2"/>
    <row r="22531" ht="12.75" x14ac:dyDescent="0.2"/>
    <row r="22532" ht="12.75" x14ac:dyDescent="0.2"/>
    <row r="22533" ht="12.75" x14ac:dyDescent="0.2"/>
    <row r="22534" ht="12.75" x14ac:dyDescent="0.2"/>
    <row r="22535" ht="12.75" x14ac:dyDescent="0.2"/>
    <row r="22536" ht="12.75" x14ac:dyDescent="0.2"/>
    <row r="22537" ht="12.75" x14ac:dyDescent="0.2"/>
    <row r="22538" ht="12.75" x14ac:dyDescent="0.2"/>
    <row r="22539" ht="12.75" x14ac:dyDescent="0.2"/>
    <row r="22540" ht="12.75" x14ac:dyDescent="0.2"/>
    <row r="22541" ht="12.75" x14ac:dyDescent="0.2"/>
    <row r="22542" ht="12.75" x14ac:dyDescent="0.2"/>
    <row r="22543" ht="12.75" x14ac:dyDescent="0.2"/>
    <row r="22544" ht="12.75" x14ac:dyDescent="0.2"/>
    <row r="22545" ht="12.75" x14ac:dyDescent="0.2"/>
    <row r="22546" ht="12.75" x14ac:dyDescent="0.2"/>
    <row r="22547" ht="12.75" x14ac:dyDescent="0.2"/>
    <row r="22548" ht="12.75" x14ac:dyDescent="0.2"/>
    <row r="22549" ht="12.75" x14ac:dyDescent="0.2"/>
    <row r="22550" ht="12.75" x14ac:dyDescent="0.2"/>
    <row r="22551" ht="12.75" x14ac:dyDescent="0.2"/>
    <row r="22552" ht="12.75" x14ac:dyDescent="0.2"/>
    <row r="22553" ht="12.75" x14ac:dyDescent="0.2"/>
    <row r="22554" ht="12.75" x14ac:dyDescent="0.2"/>
    <row r="22555" ht="12.75" x14ac:dyDescent="0.2"/>
    <row r="22556" ht="12.75" x14ac:dyDescent="0.2"/>
    <row r="22557" ht="12.75" x14ac:dyDescent="0.2"/>
    <row r="22558" ht="12.75" x14ac:dyDescent="0.2"/>
    <row r="22559" ht="12.75" x14ac:dyDescent="0.2"/>
    <row r="22560" ht="12.75" x14ac:dyDescent="0.2"/>
    <row r="22561" ht="12.75" x14ac:dyDescent="0.2"/>
    <row r="22562" ht="12.75" x14ac:dyDescent="0.2"/>
    <row r="22563" ht="12.75" x14ac:dyDescent="0.2"/>
    <row r="22564" ht="12.75" x14ac:dyDescent="0.2"/>
    <row r="22565" ht="12.75" x14ac:dyDescent="0.2"/>
    <row r="22566" ht="12.75" x14ac:dyDescent="0.2"/>
    <row r="22567" ht="12.75" x14ac:dyDescent="0.2"/>
    <row r="22568" ht="12.75" x14ac:dyDescent="0.2"/>
    <row r="22569" ht="12.75" x14ac:dyDescent="0.2"/>
    <row r="22570" ht="12.75" x14ac:dyDescent="0.2"/>
    <row r="22571" ht="12.75" x14ac:dyDescent="0.2"/>
    <row r="22572" ht="12.75" x14ac:dyDescent="0.2"/>
    <row r="22573" ht="12.75" x14ac:dyDescent="0.2"/>
    <row r="22574" ht="12.75" x14ac:dyDescent="0.2"/>
    <row r="22575" ht="12.75" x14ac:dyDescent="0.2"/>
    <row r="22576" ht="12.75" x14ac:dyDescent="0.2"/>
    <row r="22577" ht="12.75" x14ac:dyDescent="0.2"/>
    <row r="22578" ht="12.75" x14ac:dyDescent="0.2"/>
    <row r="22579" ht="12.75" x14ac:dyDescent="0.2"/>
    <row r="22580" ht="12.75" x14ac:dyDescent="0.2"/>
    <row r="22581" ht="12.75" x14ac:dyDescent="0.2"/>
    <row r="22582" ht="12.75" x14ac:dyDescent="0.2"/>
    <row r="22583" ht="12.75" x14ac:dyDescent="0.2"/>
    <row r="22584" ht="12.75" x14ac:dyDescent="0.2"/>
    <row r="22585" ht="12.75" x14ac:dyDescent="0.2"/>
    <row r="22586" ht="12.75" x14ac:dyDescent="0.2"/>
    <row r="22587" ht="12.75" x14ac:dyDescent="0.2"/>
    <row r="22588" ht="12.75" x14ac:dyDescent="0.2"/>
    <row r="22589" ht="12.75" x14ac:dyDescent="0.2"/>
    <row r="22590" ht="12.75" x14ac:dyDescent="0.2"/>
    <row r="22591" ht="12.75" x14ac:dyDescent="0.2"/>
    <row r="22592" ht="12.75" x14ac:dyDescent="0.2"/>
    <row r="22593" ht="12.75" x14ac:dyDescent="0.2"/>
    <row r="22594" ht="12.75" x14ac:dyDescent="0.2"/>
    <row r="22595" ht="12.75" x14ac:dyDescent="0.2"/>
    <row r="22596" ht="12.75" x14ac:dyDescent="0.2"/>
    <row r="22597" ht="12.75" x14ac:dyDescent="0.2"/>
    <row r="22598" ht="12.75" x14ac:dyDescent="0.2"/>
    <row r="22599" ht="12.75" x14ac:dyDescent="0.2"/>
    <row r="22600" ht="12.75" x14ac:dyDescent="0.2"/>
    <row r="22601" ht="12.75" x14ac:dyDescent="0.2"/>
    <row r="22602" ht="12.75" x14ac:dyDescent="0.2"/>
    <row r="22603" ht="12.75" x14ac:dyDescent="0.2"/>
    <row r="22604" ht="12.75" x14ac:dyDescent="0.2"/>
    <row r="22605" ht="12.75" x14ac:dyDescent="0.2"/>
    <row r="22606" ht="12.75" x14ac:dyDescent="0.2"/>
    <row r="22607" ht="12.75" x14ac:dyDescent="0.2"/>
    <row r="22608" ht="12.75" x14ac:dyDescent="0.2"/>
    <row r="22609" ht="12.75" x14ac:dyDescent="0.2"/>
    <row r="22610" ht="12.75" x14ac:dyDescent="0.2"/>
    <row r="22611" ht="12.75" x14ac:dyDescent="0.2"/>
    <row r="22612" ht="12.75" x14ac:dyDescent="0.2"/>
    <row r="22613" ht="12.75" x14ac:dyDescent="0.2"/>
    <row r="22614" ht="12.75" x14ac:dyDescent="0.2"/>
    <row r="22615" ht="12.75" x14ac:dyDescent="0.2"/>
    <row r="22616" ht="12.75" x14ac:dyDescent="0.2"/>
    <row r="22617" ht="12.75" x14ac:dyDescent="0.2"/>
    <row r="22618" ht="12.75" x14ac:dyDescent="0.2"/>
    <row r="22619" ht="12.75" x14ac:dyDescent="0.2"/>
    <row r="22620" ht="12.75" x14ac:dyDescent="0.2"/>
    <row r="22621" ht="12.75" x14ac:dyDescent="0.2"/>
    <row r="22622" ht="12.75" x14ac:dyDescent="0.2"/>
    <row r="22623" ht="12.75" x14ac:dyDescent="0.2"/>
    <row r="22624" ht="12.75" x14ac:dyDescent="0.2"/>
    <row r="22625" ht="12.75" x14ac:dyDescent="0.2"/>
    <row r="22626" ht="12.75" x14ac:dyDescent="0.2"/>
    <row r="22627" ht="12.75" x14ac:dyDescent="0.2"/>
    <row r="22628" ht="12.75" x14ac:dyDescent="0.2"/>
    <row r="22629" ht="12.75" x14ac:dyDescent="0.2"/>
    <row r="22630" ht="12.75" x14ac:dyDescent="0.2"/>
    <row r="22631" ht="12.75" x14ac:dyDescent="0.2"/>
    <row r="22632" ht="12.75" x14ac:dyDescent="0.2"/>
    <row r="22633" ht="12.75" x14ac:dyDescent="0.2"/>
    <row r="22634" ht="12.75" x14ac:dyDescent="0.2"/>
    <row r="22635" ht="12.75" x14ac:dyDescent="0.2"/>
    <row r="22636" ht="12.75" x14ac:dyDescent="0.2"/>
    <row r="22637" ht="12.75" x14ac:dyDescent="0.2"/>
    <row r="22638" ht="12.75" x14ac:dyDescent="0.2"/>
    <row r="22639" ht="12.75" x14ac:dyDescent="0.2"/>
    <row r="22640" ht="12.75" x14ac:dyDescent="0.2"/>
    <row r="22641" ht="12.75" x14ac:dyDescent="0.2"/>
    <row r="22642" ht="12.75" x14ac:dyDescent="0.2"/>
    <row r="22643" ht="12.75" x14ac:dyDescent="0.2"/>
    <row r="22644" ht="12.75" x14ac:dyDescent="0.2"/>
    <row r="22645" ht="12.75" x14ac:dyDescent="0.2"/>
    <row r="22646" ht="12.75" x14ac:dyDescent="0.2"/>
    <row r="22647" ht="12.75" x14ac:dyDescent="0.2"/>
    <row r="22648" ht="12.75" x14ac:dyDescent="0.2"/>
    <row r="22649" ht="12.75" x14ac:dyDescent="0.2"/>
    <row r="22650" ht="12.75" x14ac:dyDescent="0.2"/>
    <row r="22651" ht="12.75" x14ac:dyDescent="0.2"/>
    <row r="22652" ht="12.75" x14ac:dyDescent="0.2"/>
    <row r="22653" ht="12.75" x14ac:dyDescent="0.2"/>
    <row r="22654" ht="12.75" x14ac:dyDescent="0.2"/>
    <row r="22655" ht="12.75" x14ac:dyDescent="0.2"/>
    <row r="22656" ht="12.75" x14ac:dyDescent="0.2"/>
    <row r="22657" ht="12.75" x14ac:dyDescent="0.2"/>
    <row r="22658" ht="12.75" x14ac:dyDescent="0.2"/>
    <row r="22659" ht="12.75" x14ac:dyDescent="0.2"/>
    <row r="22660" ht="12.75" x14ac:dyDescent="0.2"/>
    <row r="22661" ht="12.75" x14ac:dyDescent="0.2"/>
    <row r="22662" ht="12.75" x14ac:dyDescent="0.2"/>
    <row r="22663" ht="12.75" x14ac:dyDescent="0.2"/>
    <row r="22664" ht="12.75" x14ac:dyDescent="0.2"/>
    <row r="22665" ht="12.75" x14ac:dyDescent="0.2"/>
    <row r="22666" ht="12.75" x14ac:dyDescent="0.2"/>
    <row r="22667" ht="12.75" x14ac:dyDescent="0.2"/>
    <row r="22668" ht="12.75" x14ac:dyDescent="0.2"/>
    <row r="22669" ht="12.75" x14ac:dyDescent="0.2"/>
    <row r="22670" ht="12.75" x14ac:dyDescent="0.2"/>
    <row r="22671" ht="12.75" x14ac:dyDescent="0.2"/>
    <row r="22672" ht="12.75" x14ac:dyDescent="0.2"/>
    <row r="22673" ht="12.75" x14ac:dyDescent="0.2"/>
    <row r="22674" ht="12.75" x14ac:dyDescent="0.2"/>
    <row r="22675" ht="12.75" x14ac:dyDescent="0.2"/>
    <row r="22676" ht="12.75" x14ac:dyDescent="0.2"/>
    <row r="22677" ht="12.75" x14ac:dyDescent="0.2"/>
    <row r="22678" ht="12.75" x14ac:dyDescent="0.2"/>
    <row r="22679" ht="12.75" x14ac:dyDescent="0.2"/>
    <row r="22680" ht="12.75" x14ac:dyDescent="0.2"/>
    <row r="22681" ht="12.75" x14ac:dyDescent="0.2"/>
    <row r="22682" ht="12.75" x14ac:dyDescent="0.2"/>
    <row r="22683" ht="12.75" x14ac:dyDescent="0.2"/>
    <row r="22684" ht="12.75" x14ac:dyDescent="0.2"/>
    <row r="22685" ht="12.75" x14ac:dyDescent="0.2"/>
    <row r="22686" ht="12.75" x14ac:dyDescent="0.2"/>
    <row r="22687" ht="12.75" x14ac:dyDescent="0.2"/>
    <row r="22688" ht="12.75" x14ac:dyDescent="0.2"/>
    <row r="22689" ht="12.75" x14ac:dyDescent="0.2"/>
    <row r="22690" ht="12.75" x14ac:dyDescent="0.2"/>
    <row r="22691" ht="12.75" x14ac:dyDescent="0.2"/>
    <row r="22692" ht="12.75" x14ac:dyDescent="0.2"/>
    <row r="22693" ht="12.75" x14ac:dyDescent="0.2"/>
    <row r="22694" ht="12.75" x14ac:dyDescent="0.2"/>
    <row r="22695" ht="12.75" x14ac:dyDescent="0.2"/>
    <row r="22696" ht="12.75" x14ac:dyDescent="0.2"/>
    <row r="22697" ht="12.75" x14ac:dyDescent="0.2"/>
    <row r="22698" ht="12.75" x14ac:dyDescent="0.2"/>
    <row r="22699" ht="12.75" x14ac:dyDescent="0.2"/>
    <row r="22700" ht="12.75" x14ac:dyDescent="0.2"/>
    <row r="22701" ht="12.75" x14ac:dyDescent="0.2"/>
    <row r="22702" ht="12.75" x14ac:dyDescent="0.2"/>
    <row r="22703" ht="12.75" x14ac:dyDescent="0.2"/>
    <row r="22704" ht="12.75" x14ac:dyDescent="0.2"/>
    <row r="22705" ht="12.75" x14ac:dyDescent="0.2"/>
    <row r="22706" ht="12.75" x14ac:dyDescent="0.2"/>
    <row r="22707" ht="12.75" x14ac:dyDescent="0.2"/>
    <row r="22708" ht="12.75" x14ac:dyDescent="0.2"/>
    <row r="22709" ht="12.75" x14ac:dyDescent="0.2"/>
    <row r="22710" ht="12.75" x14ac:dyDescent="0.2"/>
    <row r="22711" ht="12.75" x14ac:dyDescent="0.2"/>
    <row r="22712" ht="12.75" x14ac:dyDescent="0.2"/>
    <row r="22713" ht="12.75" x14ac:dyDescent="0.2"/>
    <row r="22714" ht="12.75" x14ac:dyDescent="0.2"/>
    <row r="22715" ht="12.75" x14ac:dyDescent="0.2"/>
    <row r="22716" ht="12.75" x14ac:dyDescent="0.2"/>
    <row r="22717" ht="12.75" x14ac:dyDescent="0.2"/>
    <row r="22718" ht="12.75" x14ac:dyDescent="0.2"/>
    <row r="22719" ht="12.75" x14ac:dyDescent="0.2"/>
    <row r="22720" ht="12.75" x14ac:dyDescent="0.2"/>
    <row r="22721" ht="12.75" x14ac:dyDescent="0.2"/>
    <row r="22722" ht="12.75" x14ac:dyDescent="0.2"/>
    <row r="22723" ht="12.75" x14ac:dyDescent="0.2"/>
    <row r="22724" ht="12.75" x14ac:dyDescent="0.2"/>
    <row r="22725" ht="12.75" x14ac:dyDescent="0.2"/>
    <row r="22726" ht="12.75" x14ac:dyDescent="0.2"/>
    <row r="22727" ht="12.75" x14ac:dyDescent="0.2"/>
    <row r="22728" ht="12.75" x14ac:dyDescent="0.2"/>
    <row r="22729" ht="12.75" x14ac:dyDescent="0.2"/>
    <row r="22730" ht="12.75" x14ac:dyDescent="0.2"/>
    <row r="22731" ht="12.75" x14ac:dyDescent="0.2"/>
    <row r="22732" ht="12.75" x14ac:dyDescent="0.2"/>
    <row r="22733" ht="12.75" x14ac:dyDescent="0.2"/>
    <row r="22734" ht="12.75" x14ac:dyDescent="0.2"/>
    <row r="22735" ht="12.75" x14ac:dyDescent="0.2"/>
    <row r="22736" ht="12.75" x14ac:dyDescent="0.2"/>
    <row r="22737" ht="12.75" x14ac:dyDescent="0.2"/>
    <row r="22738" ht="12.75" x14ac:dyDescent="0.2"/>
    <row r="22739" ht="12.75" x14ac:dyDescent="0.2"/>
    <row r="22740" ht="12.75" x14ac:dyDescent="0.2"/>
    <row r="22741" ht="12.75" x14ac:dyDescent="0.2"/>
    <row r="22742" ht="12.75" x14ac:dyDescent="0.2"/>
    <row r="22743" ht="12.75" x14ac:dyDescent="0.2"/>
    <row r="22744" ht="12.75" x14ac:dyDescent="0.2"/>
    <row r="22745" ht="12.75" x14ac:dyDescent="0.2"/>
    <row r="22746" ht="12.75" x14ac:dyDescent="0.2"/>
    <row r="22747" ht="12.75" x14ac:dyDescent="0.2"/>
    <row r="22748" ht="12.75" x14ac:dyDescent="0.2"/>
    <row r="22749" ht="12.75" x14ac:dyDescent="0.2"/>
    <row r="22750" ht="12.75" x14ac:dyDescent="0.2"/>
    <row r="22751" ht="12.75" x14ac:dyDescent="0.2"/>
    <row r="22752" ht="12.75" x14ac:dyDescent="0.2"/>
    <row r="22753" ht="12.75" x14ac:dyDescent="0.2"/>
    <row r="22754" ht="12.75" x14ac:dyDescent="0.2"/>
    <row r="22755" ht="12.75" x14ac:dyDescent="0.2"/>
    <row r="22756" ht="12.75" x14ac:dyDescent="0.2"/>
    <row r="22757" ht="12.75" x14ac:dyDescent="0.2"/>
    <row r="22758" ht="12.75" x14ac:dyDescent="0.2"/>
    <row r="22759" ht="12.75" x14ac:dyDescent="0.2"/>
    <row r="22760" ht="12.75" x14ac:dyDescent="0.2"/>
    <row r="22761" ht="12.75" x14ac:dyDescent="0.2"/>
    <row r="22762" ht="12.75" x14ac:dyDescent="0.2"/>
    <row r="22763" ht="12.75" x14ac:dyDescent="0.2"/>
    <row r="22764" ht="12.75" x14ac:dyDescent="0.2"/>
    <row r="22765" ht="12.75" x14ac:dyDescent="0.2"/>
    <row r="22766" ht="12.75" x14ac:dyDescent="0.2"/>
    <row r="22767" ht="12.75" x14ac:dyDescent="0.2"/>
    <row r="22768" ht="12.75" x14ac:dyDescent="0.2"/>
    <row r="22769" ht="12.75" x14ac:dyDescent="0.2"/>
    <row r="22770" ht="12.75" x14ac:dyDescent="0.2"/>
    <row r="22771" ht="12.75" x14ac:dyDescent="0.2"/>
    <row r="22772" ht="12.75" x14ac:dyDescent="0.2"/>
    <row r="22773" ht="12.75" x14ac:dyDescent="0.2"/>
    <row r="22774" ht="12.75" x14ac:dyDescent="0.2"/>
    <row r="22775" ht="12.75" x14ac:dyDescent="0.2"/>
    <row r="22776" ht="12.75" x14ac:dyDescent="0.2"/>
    <row r="22777" ht="12.75" x14ac:dyDescent="0.2"/>
    <row r="22778" ht="12.75" x14ac:dyDescent="0.2"/>
    <row r="22779" ht="12.75" x14ac:dyDescent="0.2"/>
    <row r="22780" ht="12.75" x14ac:dyDescent="0.2"/>
    <row r="22781" ht="12.75" x14ac:dyDescent="0.2"/>
    <row r="22782" ht="12.75" x14ac:dyDescent="0.2"/>
    <row r="22783" ht="12.75" x14ac:dyDescent="0.2"/>
    <row r="22784" ht="12.75" x14ac:dyDescent="0.2"/>
    <row r="22785" ht="12.75" x14ac:dyDescent="0.2"/>
    <row r="22786" ht="12.75" x14ac:dyDescent="0.2"/>
    <row r="22787" ht="12.75" x14ac:dyDescent="0.2"/>
    <row r="22788" ht="12.75" x14ac:dyDescent="0.2"/>
    <row r="22789" ht="12.75" x14ac:dyDescent="0.2"/>
    <row r="22790" ht="12.75" x14ac:dyDescent="0.2"/>
    <row r="22791" ht="12.75" x14ac:dyDescent="0.2"/>
    <row r="22792" ht="12.75" x14ac:dyDescent="0.2"/>
    <row r="22793" ht="12.75" x14ac:dyDescent="0.2"/>
    <row r="22794" ht="12.75" x14ac:dyDescent="0.2"/>
    <row r="22795" ht="12.75" x14ac:dyDescent="0.2"/>
    <row r="22796" ht="12.75" x14ac:dyDescent="0.2"/>
    <row r="22797" ht="12.75" x14ac:dyDescent="0.2"/>
    <row r="22798" ht="12.75" x14ac:dyDescent="0.2"/>
    <row r="22799" ht="12.75" x14ac:dyDescent="0.2"/>
    <row r="22800" ht="12.75" x14ac:dyDescent="0.2"/>
    <row r="22801" ht="12.75" x14ac:dyDescent="0.2"/>
    <row r="22802" ht="12.75" x14ac:dyDescent="0.2"/>
    <row r="22803" ht="12.75" x14ac:dyDescent="0.2"/>
    <row r="22804" ht="12.75" x14ac:dyDescent="0.2"/>
    <row r="22805" ht="12.75" x14ac:dyDescent="0.2"/>
    <row r="22806" ht="12.75" x14ac:dyDescent="0.2"/>
    <row r="22807" ht="12.75" x14ac:dyDescent="0.2"/>
    <row r="22808" ht="12.75" x14ac:dyDescent="0.2"/>
    <row r="22809" ht="12.75" x14ac:dyDescent="0.2"/>
    <row r="22810" ht="12.75" x14ac:dyDescent="0.2"/>
    <row r="22811" ht="12.75" x14ac:dyDescent="0.2"/>
    <row r="22812" ht="12.75" x14ac:dyDescent="0.2"/>
    <row r="22813" ht="12.75" x14ac:dyDescent="0.2"/>
    <row r="22814" ht="12.75" x14ac:dyDescent="0.2"/>
    <row r="22815" ht="12.75" x14ac:dyDescent="0.2"/>
    <row r="22816" ht="12.75" x14ac:dyDescent="0.2"/>
    <row r="22817" ht="12.75" x14ac:dyDescent="0.2"/>
    <row r="22818" ht="12.75" x14ac:dyDescent="0.2"/>
    <row r="22819" ht="12.75" x14ac:dyDescent="0.2"/>
    <row r="22820" ht="12.75" x14ac:dyDescent="0.2"/>
    <row r="22821" ht="12.75" x14ac:dyDescent="0.2"/>
    <row r="22822" ht="12.75" x14ac:dyDescent="0.2"/>
    <row r="22823" ht="12.75" x14ac:dyDescent="0.2"/>
    <row r="22824" ht="12.75" x14ac:dyDescent="0.2"/>
    <row r="22825" ht="12.75" x14ac:dyDescent="0.2"/>
    <row r="22826" ht="12.75" x14ac:dyDescent="0.2"/>
    <row r="22827" ht="12.75" x14ac:dyDescent="0.2"/>
    <row r="22828" ht="12.75" x14ac:dyDescent="0.2"/>
    <row r="22829" ht="12.75" x14ac:dyDescent="0.2"/>
    <row r="22830" ht="12.75" x14ac:dyDescent="0.2"/>
    <row r="22831" ht="12.75" x14ac:dyDescent="0.2"/>
    <row r="22832" ht="12.75" x14ac:dyDescent="0.2"/>
    <row r="22833" ht="12.75" x14ac:dyDescent="0.2"/>
    <row r="22834" ht="12.75" x14ac:dyDescent="0.2"/>
    <row r="22835" ht="12.75" x14ac:dyDescent="0.2"/>
    <row r="22836" ht="12.75" x14ac:dyDescent="0.2"/>
    <row r="22837" ht="12.75" x14ac:dyDescent="0.2"/>
    <row r="22838" ht="12.75" x14ac:dyDescent="0.2"/>
    <row r="22839" ht="12.75" x14ac:dyDescent="0.2"/>
    <row r="22840" ht="12.75" x14ac:dyDescent="0.2"/>
    <row r="22841" ht="12.75" x14ac:dyDescent="0.2"/>
    <row r="22842" ht="12.75" x14ac:dyDescent="0.2"/>
    <row r="22843" ht="12.75" x14ac:dyDescent="0.2"/>
    <row r="22844" ht="12.75" x14ac:dyDescent="0.2"/>
    <row r="22845" ht="12.75" x14ac:dyDescent="0.2"/>
    <row r="22846" ht="12.75" x14ac:dyDescent="0.2"/>
    <row r="22847" ht="12.75" x14ac:dyDescent="0.2"/>
    <row r="22848" ht="12.75" x14ac:dyDescent="0.2"/>
    <row r="22849" ht="12.75" x14ac:dyDescent="0.2"/>
    <row r="22850" ht="12.75" x14ac:dyDescent="0.2"/>
    <row r="22851" ht="12.75" x14ac:dyDescent="0.2"/>
    <row r="22852" ht="12.75" x14ac:dyDescent="0.2"/>
    <row r="22853" ht="12.75" x14ac:dyDescent="0.2"/>
    <row r="22854" ht="12.75" x14ac:dyDescent="0.2"/>
    <row r="22855" ht="12.75" x14ac:dyDescent="0.2"/>
    <row r="22856" ht="12.75" x14ac:dyDescent="0.2"/>
    <row r="22857" ht="12.75" x14ac:dyDescent="0.2"/>
    <row r="22858" ht="12.75" x14ac:dyDescent="0.2"/>
    <row r="22859" ht="12.75" x14ac:dyDescent="0.2"/>
    <row r="22860" ht="12.75" x14ac:dyDescent="0.2"/>
    <row r="22861" ht="12.75" x14ac:dyDescent="0.2"/>
    <row r="22862" ht="12.75" x14ac:dyDescent="0.2"/>
    <row r="22863" ht="12.75" x14ac:dyDescent="0.2"/>
    <row r="22864" ht="12.75" x14ac:dyDescent="0.2"/>
    <row r="22865" ht="12.75" x14ac:dyDescent="0.2"/>
    <row r="22866" ht="12.75" x14ac:dyDescent="0.2"/>
    <row r="22867" ht="12.75" x14ac:dyDescent="0.2"/>
    <row r="22868" ht="12.75" x14ac:dyDescent="0.2"/>
    <row r="22869" ht="12.75" x14ac:dyDescent="0.2"/>
    <row r="22870" ht="12.75" x14ac:dyDescent="0.2"/>
    <row r="22871" ht="12.75" x14ac:dyDescent="0.2"/>
    <row r="22872" ht="12.75" x14ac:dyDescent="0.2"/>
    <row r="22873" ht="12.75" x14ac:dyDescent="0.2"/>
    <row r="22874" ht="12.75" x14ac:dyDescent="0.2"/>
    <row r="22875" ht="12.75" x14ac:dyDescent="0.2"/>
    <row r="22876" ht="12.75" x14ac:dyDescent="0.2"/>
    <row r="22877" ht="12.75" x14ac:dyDescent="0.2"/>
    <row r="22878" ht="12.75" x14ac:dyDescent="0.2"/>
    <row r="22879" ht="12.75" x14ac:dyDescent="0.2"/>
    <row r="22880" ht="12.75" x14ac:dyDescent="0.2"/>
    <row r="22881" ht="12.75" x14ac:dyDescent="0.2"/>
    <row r="22882" ht="12.75" x14ac:dyDescent="0.2"/>
    <row r="22883" ht="12.75" x14ac:dyDescent="0.2"/>
    <row r="22884" ht="12.75" x14ac:dyDescent="0.2"/>
    <row r="22885" ht="12.75" x14ac:dyDescent="0.2"/>
    <row r="22886" ht="12.75" x14ac:dyDescent="0.2"/>
    <row r="22887" ht="12.75" x14ac:dyDescent="0.2"/>
    <row r="22888" ht="12.75" x14ac:dyDescent="0.2"/>
    <row r="22889" ht="12.75" x14ac:dyDescent="0.2"/>
    <row r="22890" ht="12.75" x14ac:dyDescent="0.2"/>
    <row r="22891" ht="12.75" x14ac:dyDescent="0.2"/>
    <row r="22892" ht="12.75" x14ac:dyDescent="0.2"/>
    <row r="22893" ht="12.75" x14ac:dyDescent="0.2"/>
    <row r="22894" ht="12.75" x14ac:dyDescent="0.2"/>
    <row r="22895" ht="12.75" x14ac:dyDescent="0.2"/>
    <row r="22896" ht="12.75" x14ac:dyDescent="0.2"/>
    <row r="22897" ht="12.75" x14ac:dyDescent="0.2"/>
    <row r="22898" ht="12.75" x14ac:dyDescent="0.2"/>
    <row r="22899" ht="12.75" x14ac:dyDescent="0.2"/>
    <row r="22900" ht="12.75" x14ac:dyDescent="0.2"/>
    <row r="22901" ht="12.75" x14ac:dyDescent="0.2"/>
    <row r="22902" ht="12.75" x14ac:dyDescent="0.2"/>
    <row r="22903" ht="12.75" x14ac:dyDescent="0.2"/>
    <row r="22904" ht="12.75" x14ac:dyDescent="0.2"/>
    <row r="22905" ht="12.75" x14ac:dyDescent="0.2"/>
    <row r="22906" ht="12.75" x14ac:dyDescent="0.2"/>
    <row r="22907" ht="12.75" x14ac:dyDescent="0.2"/>
    <row r="22908" ht="12.75" x14ac:dyDescent="0.2"/>
    <row r="22909" ht="12.75" x14ac:dyDescent="0.2"/>
    <row r="22910" ht="12.75" x14ac:dyDescent="0.2"/>
    <row r="22911" ht="12.75" x14ac:dyDescent="0.2"/>
    <row r="22912" ht="12.75" x14ac:dyDescent="0.2"/>
    <row r="22913" ht="12.75" x14ac:dyDescent="0.2"/>
    <row r="22914" ht="12.75" x14ac:dyDescent="0.2"/>
    <row r="22915" ht="12.75" x14ac:dyDescent="0.2"/>
    <row r="22916" ht="12.75" x14ac:dyDescent="0.2"/>
    <row r="22917" ht="12.75" x14ac:dyDescent="0.2"/>
    <row r="22918" ht="12.75" x14ac:dyDescent="0.2"/>
    <row r="22919" ht="12.75" x14ac:dyDescent="0.2"/>
    <row r="22920" ht="12.75" x14ac:dyDescent="0.2"/>
    <row r="22921" ht="12.75" x14ac:dyDescent="0.2"/>
    <row r="22922" ht="12.75" x14ac:dyDescent="0.2"/>
    <row r="22923" ht="12.75" x14ac:dyDescent="0.2"/>
    <row r="22924" ht="12.75" x14ac:dyDescent="0.2"/>
    <row r="22925" ht="12.75" x14ac:dyDescent="0.2"/>
    <row r="22926" ht="12.75" x14ac:dyDescent="0.2"/>
    <row r="22927" ht="12.75" x14ac:dyDescent="0.2"/>
    <row r="22928" ht="12.75" x14ac:dyDescent="0.2"/>
    <row r="22929" ht="12.75" x14ac:dyDescent="0.2"/>
    <row r="22930" ht="12.75" x14ac:dyDescent="0.2"/>
    <row r="22931" ht="12.75" x14ac:dyDescent="0.2"/>
    <row r="22932" ht="12.75" x14ac:dyDescent="0.2"/>
    <row r="22933" ht="12.75" x14ac:dyDescent="0.2"/>
    <row r="22934" ht="12.75" x14ac:dyDescent="0.2"/>
    <row r="22935" ht="12.75" x14ac:dyDescent="0.2"/>
    <row r="22936" ht="12.75" x14ac:dyDescent="0.2"/>
    <row r="22937" ht="12.75" x14ac:dyDescent="0.2"/>
    <row r="22938" ht="12.75" x14ac:dyDescent="0.2"/>
    <row r="22939" ht="12.75" x14ac:dyDescent="0.2"/>
    <row r="22940" ht="12.75" x14ac:dyDescent="0.2"/>
    <row r="22941" ht="12.75" x14ac:dyDescent="0.2"/>
    <row r="22942" ht="12.75" x14ac:dyDescent="0.2"/>
    <row r="22943" ht="12.75" x14ac:dyDescent="0.2"/>
    <row r="22944" ht="12.75" x14ac:dyDescent="0.2"/>
    <row r="22945" ht="12.75" x14ac:dyDescent="0.2"/>
    <row r="22946" ht="12.75" x14ac:dyDescent="0.2"/>
    <row r="22947" ht="12.75" x14ac:dyDescent="0.2"/>
    <row r="22948" ht="12.75" x14ac:dyDescent="0.2"/>
    <row r="22949" ht="12.75" x14ac:dyDescent="0.2"/>
    <row r="22950" ht="12.75" x14ac:dyDescent="0.2"/>
    <row r="22951" ht="12.75" x14ac:dyDescent="0.2"/>
    <row r="22952" ht="12.75" x14ac:dyDescent="0.2"/>
    <row r="22953" ht="12.75" x14ac:dyDescent="0.2"/>
    <row r="22954" ht="12.75" x14ac:dyDescent="0.2"/>
    <row r="22955" ht="12.75" x14ac:dyDescent="0.2"/>
    <row r="22956" ht="12.75" x14ac:dyDescent="0.2"/>
    <row r="22957" ht="12.75" x14ac:dyDescent="0.2"/>
    <row r="22958" ht="12.75" x14ac:dyDescent="0.2"/>
    <row r="22959" ht="12.75" x14ac:dyDescent="0.2"/>
    <row r="22960" ht="12.75" x14ac:dyDescent="0.2"/>
    <row r="22961" ht="12.75" x14ac:dyDescent="0.2"/>
    <row r="22962" ht="12.75" x14ac:dyDescent="0.2"/>
    <row r="22963" ht="12.75" x14ac:dyDescent="0.2"/>
    <row r="22964" ht="12.75" x14ac:dyDescent="0.2"/>
    <row r="22965" ht="12.75" x14ac:dyDescent="0.2"/>
    <row r="22966" ht="12.75" x14ac:dyDescent="0.2"/>
    <row r="22967" ht="12.75" x14ac:dyDescent="0.2"/>
    <row r="22968" ht="12.75" x14ac:dyDescent="0.2"/>
    <row r="22969" ht="12.75" x14ac:dyDescent="0.2"/>
    <row r="22970" ht="12.75" x14ac:dyDescent="0.2"/>
    <row r="22971" ht="12.75" x14ac:dyDescent="0.2"/>
    <row r="22972" ht="12.75" x14ac:dyDescent="0.2"/>
    <row r="22973" ht="12.75" x14ac:dyDescent="0.2"/>
    <row r="22974" ht="12.75" x14ac:dyDescent="0.2"/>
    <row r="22975" ht="12.75" x14ac:dyDescent="0.2"/>
    <row r="22976" ht="12.75" x14ac:dyDescent="0.2"/>
    <row r="22977" ht="12.75" x14ac:dyDescent="0.2"/>
    <row r="22978" ht="12.75" x14ac:dyDescent="0.2"/>
    <row r="22979" ht="12.75" x14ac:dyDescent="0.2"/>
    <row r="22980" ht="12.75" x14ac:dyDescent="0.2"/>
    <row r="22981" ht="12.75" x14ac:dyDescent="0.2"/>
    <row r="22982" ht="12.75" x14ac:dyDescent="0.2"/>
    <row r="22983" ht="12.75" x14ac:dyDescent="0.2"/>
    <row r="22984" ht="12.75" x14ac:dyDescent="0.2"/>
    <row r="22985" ht="12.75" x14ac:dyDescent="0.2"/>
    <row r="22986" ht="12.75" x14ac:dyDescent="0.2"/>
    <row r="22987" ht="12.75" x14ac:dyDescent="0.2"/>
    <row r="22988" ht="12.75" x14ac:dyDescent="0.2"/>
    <row r="22989" ht="12.75" x14ac:dyDescent="0.2"/>
    <row r="22990" ht="12.75" x14ac:dyDescent="0.2"/>
    <row r="22991" ht="12.75" x14ac:dyDescent="0.2"/>
    <row r="22992" ht="12.75" x14ac:dyDescent="0.2"/>
    <row r="22993" ht="12.75" x14ac:dyDescent="0.2"/>
    <row r="22994" ht="12.75" x14ac:dyDescent="0.2"/>
    <row r="22995" ht="12.75" x14ac:dyDescent="0.2"/>
    <row r="22996" ht="12.75" x14ac:dyDescent="0.2"/>
    <row r="22997" ht="12.75" x14ac:dyDescent="0.2"/>
    <row r="22998" ht="12.75" x14ac:dyDescent="0.2"/>
    <row r="22999" ht="12.75" x14ac:dyDescent="0.2"/>
    <row r="23000" ht="12.75" x14ac:dyDescent="0.2"/>
    <row r="23001" ht="12.75" x14ac:dyDescent="0.2"/>
    <row r="23002" ht="12.75" x14ac:dyDescent="0.2"/>
    <row r="23003" ht="12.75" x14ac:dyDescent="0.2"/>
    <row r="23004" ht="12.75" x14ac:dyDescent="0.2"/>
    <row r="23005" ht="12.75" x14ac:dyDescent="0.2"/>
    <row r="23006" ht="12.75" x14ac:dyDescent="0.2"/>
    <row r="23007" ht="12.75" x14ac:dyDescent="0.2"/>
    <row r="23008" ht="12.75" x14ac:dyDescent="0.2"/>
    <row r="23009" ht="12.75" x14ac:dyDescent="0.2"/>
    <row r="23010" ht="12.75" x14ac:dyDescent="0.2"/>
    <row r="23011" ht="12.75" x14ac:dyDescent="0.2"/>
    <row r="23012" ht="12.75" x14ac:dyDescent="0.2"/>
    <row r="23013" ht="12.75" x14ac:dyDescent="0.2"/>
    <row r="23014" ht="12.75" x14ac:dyDescent="0.2"/>
    <row r="23015" ht="12.75" x14ac:dyDescent="0.2"/>
    <row r="23016" ht="12.75" x14ac:dyDescent="0.2"/>
    <row r="23017" ht="12.75" x14ac:dyDescent="0.2"/>
    <row r="23018" ht="12.75" x14ac:dyDescent="0.2"/>
    <row r="23019" ht="12.75" x14ac:dyDescent="0.2"/>
    <row r="23020" ht="12.75" x14ac:dyDescent="0.2"/>
    <row r="23021" ht="12.75" x14ac:dyDescent="0.2"/>
    <row r="23022" ht="12.75" x14ac:dyDescent="0.2"/>
    <row r="23023" ht="12.75" x14ac:dyDescent="0.2"/>
    <row r="23024" ht="12.75" x14ac:dyDescent="0.2"/>
    <row r="23025" ht="12.75" x14ac:dyDescent="0.2"/>
    <row r="23026" ht="12.75" x14ac:dyDescent="0.2"/>
    <row r="23027" ht="12.75" x14ac:dyDescent="0.2"/>
    <row r="23028" ht="12.75" x14ac:dyDescent="0.2"/>
    <row r="23029" ht="12.75" x14ac:dyDescent="0.2"/>
    <row r="23030" ht="12.75" x14ac:dyDescent="0.2"/>
    <row r="23031" ht="12.75" x14ac:dyDescent="0.2"/>
    <row r="23032" ht="12.75" x14ac:dyDescent="0.2"/>
    <row r="23033" ht="12.75" x14ac:dyDescent="0.2"/>
    <row r="23034" ht="12.75" x14ac:dyDescent="0.2"/>
    <row r="23035" ht="12.75" x14ac:dyDescent="0.2"/>
    <row r="23036" ht="12.75" x14ac:dyDescent="0.2"/>
    <row r="23037" ht="12.75" x14ac:dyDescent="0.2"/>
    <row r="23038" ht="12.75" x14ac:dyDescent="0.2"/>
    <row r="23039" ht="12.75" x14ac:dyDescent="0.2"/>
    <row r="23040" ht="12.75" x14ac:dyDescent="0.2"/>
    <row r="23041" ht="12.75" x14ac:dyDescent="0.2"/>
    <row r="23042" ht="12.75" x14ac:dyDescent="0.2"/>
    <row r="23043" ht="12.75" x14ac:dyDescent="0.2"/>
    <row r="23044" ht="12.75" x14ac:dyDescent="0.2"/>
    <row r="23045" ht="12.75" x14ac:dyDescent="0.2"/>
    <row r="23046" ht="12.75" x14ac:dyDescent="0.2"/>
    <row r="23047" ht="12.75" x14ac:dyDescent="0.2"/>
    <row r="23048" ht="12.75" x14ac:dyDescent="0.2"/>
    <row r="23049" ht="12.75" x14ac:dyDescent="0.2"/>
    <row r="23050" ht="12.75" x14ac:dyDescent="0.2"/>
    <row r="23051" ht="12.75" x14ac:dyDescent="0.2"/>
    <row r="23052" ht="12.75" x14ac:dyDescent="0.2"/>
    <row r="23053" ht="12.75" x14ac:dyDescent="0.2"/>
    <row r="23054" ht="12.75" x14ac:dyDescent="0.2"/>
    <row r="23055" ht="12.75" x14ac:dyDescent="0.2"/>
    <row r="23056" ht="12.75" x14ac:dyDescent="0.2"/>
    <row r="23057" ht="12.75" x14ac:dyDescent="0.2"/>
    <row r="23058" ht="12.75" x14ac:dyDescent="0.2"/>
    <row r="23059" ht="12.75" x14ac:dyDescent="0.2"/>
    <row r="23060" ht="12.75" x14ac:dyDescent="0.2"/>
    <row r="23061" ht="12.75" x14ac:dyDescent="0.2"/>
    <row r="23062" ht="12.75" x14ac:dyDescent="0.2"/>
    <row r="23063" ht="12.75" x14ac:dyDescent="0.2"/>
    <row r="23064" ht="12.75" x14ac:dyDescent="0.2"/>
    <row r="23065" ht="12.75" x14ac:dyDescent="0.2"/>
    <row r="23066" ht="12.75" x14ac:dyDescent="0.2"/>
    <row r="23067" ht="12.75" x14ac:dyDescent="0.2"/>
    <row r="23068" ht="12.75" x14ac:dyDescent="0.2"/>
    <row r="23069" ht="12.75" x14ac:dyDescent="0.2"/>
    <row r="23070" ht="12.75" x14ac:dyDescent="0.2"/>
    <row r="23071" ht="12.75" x14ac:dyDescent="0.2"/>
    <row r="23072" ht="12.75" x14ac:dyDescent="0.2"/>
    <row r="23073" ht="12.75" x14ac:dyDescent="0.2"/>
    <row r="23074" ht="12.75" x14ac:dyDescent="0.2"/>
    <row r="23075" ht="12.75" x14ac:dyDescent="0.2"/>
    <row r="23076" ht="12.75" x14ac:dyDescent="0.2"/>
    <row r="23077" ht="12.75" x14ac:dyDescent="0.2"/>
    <row r="23078" ht="12.75" x14ac:dyDescent="0.2"/>
    <row r="23079" ht="12.75" x14ac:dyDescent="0.2"/>
    <row r="23080" ht="12.75" x14ac:dyDescent="0.2"/>
    <row r="23081" ht="12.75" x14ac:dyDescent="0.2"/>
    <row r="23082" ht="12.75" x14ac:dyDescent="0.2"/>
    <row r="23083" ht="12.75" x14ac:dyDescent="0.2"/>
    <row r="23084" ht="12.75" x14ac:dyDescent="0.2"/>
    <row r="23085" ht="12.75" x14ac:dyDescent="0.2"/>
    <row r="23086" ht="12.75" x14ac:dyDescent="0.2"/>
    <row r="23087" ht="12.75" x14ac:dyDescent="0.2"/>
    <row r="23088" ht="12.75" x14ac:dyDescent="0.2"/>
    <row r="23089" ht="12.75" x14ac:dyDescent="0.2"/>
    <row r="23090" ht="12.75" x14ac:dyDescent="0.2"/>
    <row r="23091" ht="12.75" x14ac:dyDescent="0.2"/>
    <row r="23092" ht="12.75" x14ac:dyDescent="0.2"/>
    <row r="23093" ht="12.75" x14ac:dyDescent="0.2"/>
    <row r="23094" ht="12.75" x14ac:dyDescent="0.2"/>
    <row r="23095" ht="12.75" x14ac:dyDescent="0.2"/>
    <row r="23096" ht="12.75" x14ac:dyDescent="0.2"/>
    <row r="23097" ht="12.75" x14ac:dyDescent="0.2"/>
    <row r="23098" ht="12.75" x14ac:dyDescent="0.2"/>
    <row r="23099" ht="12.75" x14ac:dyDescent="0.2"/>
    <row r="23100" ht="12.75" x14ac:dyDescent="0.2"/>
    <row r="23101" ht="12.75" x14ac:dyDescent="0.2"/>
    <row r="23102" ht="12.75" x14ac:dyDescent="0.2"/>
    <row r="23103" ht="12.75" x14ac:dyDescent="0.2"/>
    <row r="23104" ht="12.75" x14ac:dyDescent="0.2"/>
    <row r="23105" ht="12.75" x14ac:dyDescent="0.2"/>
    <row r="23106" ht="12.75" x14ac:dyDescent="0.2"/>
    <row r="23107" ht="12.75" x14ac:dyDescent="0.2"/>
    <row r="23108" ht="12.75" x14ac:dyDescent="0.2"/>
    <row r="23109" ht="12.75" x14ac:dyDescent="0.2"/>
    <row r="23110" ht="12.75" x14ac:dyDescent="0.2"/>
    <row r="23111" ht="12.75" x14ac:dyDescent="0.2"/>
    <row r="23112" ht="12.75" x14ac:dyDescent="0.2"/>
    <row r="23113" ht="12.75" x14ac:dyDescent="0.2"/>
    <row r="23114" ht="12.75" x14ac:dyDescent="0.2"/>
    <row r="23115" ht="12.75" x14ac:dyDescent="0.2"/>
    <row r="23116" ht="12.75" x14ac:dyDescent="0.2"/>
    <row r="23117" ht="12.75" x14ac:dyDescent="0.2"/>
    <row r="23118" ht="12.75" x14ac:dyDescent="0.2"/>
    <row r="23119" ht="12.75" x14ac:dyDescent="0.2"/>
    <row r="23120" ht="12.75" x14ac:dyDescent="0.2"/>
    <row r="23121" ht="12.75" x14ac:dyDescent="0.2"/>
    <row r="23122" ht="12.75" x14ac:dyDescent="0.2"/>
    <row r="23123" ht="12.75" x14ac:dyDescent="0.2"/>
    <row r="23124" ht="12.75" x14ac:dyDescent="0.2"/>
    <row r="23125" ht="12.75" x14ac:dyDescent="0.2"/>
    <row r="23126" ht="12.75" x14ac:dyDescent="0.2"/>
    <row r="23127" ht="12.75" x14ac:dyDescent="0.2"/>
    <row r="23128" ht="12.75" x14ac:dyDescent="0.2"/>
    <row r="23129" ht="12.75" x14ac:dyDescent="0.2"/>
    <row r="23130" ht="12.75" x14ac:dyDescent="0.2"/>
    <row r="23131" ht="12.75" x14ac:dyDescent="0.2"/>
    <row r="23132" ht="12.75" x14ac:dyDescent="0.2"/>
    <row r="23133" ht="12.75" x14ac:dyDescent="0.2"/>
    <row r="23134" ht="12.75" x14ac:dyDescent="0.2"/>
    <row r="23135" ht="12.75" x14ac:dyDescent="0.2"/>
    <row r="23136" ht="12.75" x14ac:dyDescent="0.2"/>
    <row r="23137" ht="12.75" x14ac:dyDescent="0.2"/>
    <row r="23138" ht="12.75" x14ac:dyDescent="0.2"/>
    <row r="23139" ht="12.75" x14ac:dyDescent="0.2"/>
    <row r="23140" ht="12.75" x14ac:dyDescent="0.2"/>
    <row r="23141" ht="12.75" x14ac:dyDescent="0.2"/>
    <row r="23142" ht="12.75" x14ac:dyDescent="0.2"/>
    <row r="23143" ht="12.75" x14ac:dyDescent="0.2"/>
    <row r="23144" ht="12.75" x14ac:dyDescent="0.2"/>
    <row r="23145" ht="12.75" x14ac:dyDescent="0.2"/>
    <row r="23146" ht="12.75" x14ac:dyDescent="0.2"/>
    <row r="23147" ht="12.75" x14ac:dyDescent="0.2"/>
    <row r="23148" ht="12.75" x14ac:dyDescent="0.2"/>
    <row r="23149" ht="12.75" x14ac:dyDescent="0.2"/>
    <row r="23150" ht="12.75" x14ac:dyDescent="0.2"/>
    <row r="23151" ht="12.75" x14ac:dyDescent="0.2"/>
    <row r="23152" ht="12.75" x14ac:dyDescent="0.2"/>
    <row r="23153" ht="12.75" x14ac:dyDescent="0.2"/>
    <row r="23154" ht="12.75" x14ac:dyDescent="0.2"/>
    <row r="23155" ht="12.75" x14ac:dyDescent="0.2"/>
    <row r="23156" ht="12.75" x14ac:dyDescent="0.2"/>
    <row r="23157" ht="12.75" x14ac:dyDescent="0.2"/>
    <row r="23158" ht="12.75" x14ac:dyDescent="0.2"/>
    <row r="23159" ht="12.75" x14ac:dyDescent="0.2"/>
    <row r="23160" ht="12.75" x14ac:dyDescent="0.2"/>
    <row r="23161" ht="12.75" x14ac:dyDescent="0.2"/>
    <row r="23162" ht="12.75" x14ac:dyDescent="0.2"/>
    <row r="23163" ht="12.75" x14ac:dyDescent="0.2"/>
    <row r="23164" ht="12.75" x14ac:dyDescent="0.2"/>
    <row r="23165" ht="12.75" x14ac:dyDescent="0.2"/>
    <row r="23166" ht="12.75" x14ac:dyDescent="0.2"/>
    <row r="23167" ht="12.75" x14ac:dyDescent="0.2"/>
    <row r="23168" ht="12.75" x14ac:dyDescent="0.2"/>
    <row r="23169" ht="12.75" x14ac:dyDescent="0.2"/>
    <row r="23170" ht="12.75" x14ac:dyDescent="0.2"/>
    <row r="23171" ht="12.75" x14ac:dyDescent="0.2"/>
    <row r="23172" ht="12.75" x14ac:dyDescent="0.2"/>
    <row r="23173" ht="12.75" x14ac:dyDescent="0.2"/>
    <row r="23174" ht="12.75" x14ac:dyDescent="0.2"/>
    <row r="23175" ht="12.75" x14ac:dyDescent="0.2"/>
    <row r="23176" ht="12.75" x14ac:dyDescent="0.2"/>
    <row r="23177" ht="12.75" x14ac:dyDescent="0.2"/>
    <row r="23178" ht="12.75" x14ac:dyDescent="0.2"/>
    <row r="23179" ht="12.75" x14ac:dyDescent="0.2"/>
    <row r="23180" ht="12.75" x14ac:dyDescent="0.2"/>
    <row r="23181" ht="12.75" x14ac:dyDescent="0.2"/>
    <row r="23182" ht="12.75" x14ac:dyDescent="0.2"/>
    <row r="23183" ht="12.75" x14ac:dyDescent="0.2"/>
    <row r="23184" ht="12.75" x14ac:dyDescent="0.2"/>
    <row r="23185" ht="12.75" x14ac:dyDescent="0.2"/>
    <row r="23186" ht="12.75" x14ac:dyDescent="0.2"/>
    <row r="23187" ht="12.75" x14ac:dyDescent="0.2"/>
    <row r="23188" ht="12.75" x14ac:dyDescent="0.2"/>
    <row r="23189" ht="12.75" x14ac:dyDescent="0.2"/>
    <row r="23190" ht="12.75" x14ac:dyDescent="0.2"/>
    <row r="23191" ht="12.75" x14ac:dyDescent="0.2"/>
    <row r="23192" ht="12.75" x14ac:dyDescent="0.2"/>
    <row r="23193" ht="12.75" x14ac:dyDescent="0.2"/>
    <row r="23194" ht="12.75" x14ac:dyDescent="0.2"/>
    <row r="23195" ht="12.75" x14ac:dyDescent="0.2"/>
    <row r="23196" ht="12.75" x14ac:dyDescent="0.2"/>
    <row r="23197" ht="12.75" x14ac:dyDescent="0.2"/>
    <row r="23198" ht="12.75" x14ac:dyDescent="0.2"/>
    <row r="23199" ht="12.75" x14ac:dyDescent="0.2"/>
    <row r="23200" ht="12.75" x14ac:dyDescent="0.2"/>
    <row r="23201" ht="12.75" x14ac:dyDescent="0.2"/>
    <row r="23202" ht="12.75" x14ac:dyDescent="0.2"/>
    <row r="23203" ht="12.75" x14ac:dyDescent="0.2"/>
    <row r="23204" ht="12.75" x14ac:dyDescent="0.2"/>
    <row r="23205" ht="12.75" x14ac:dyDescent="0.2"/>
    <row r="23206" ht="12.75" x14ac:dyDescent="0.2"/>
    <row r="23207" ht="12.75" x14ac:dyDescent="0.2"/>
    <row r="23208" ht="12.75" x14ac:dyDescent="0.2"/>
    <row r="23209" ht="12.75" x14ac:dyDescent="0.2"/>
    <row r="23210" ht="12.75" x14ac:dyDescent="0.2"/>
    <row r="23211" ht="12.75" x14ac:dyDescent="0.2"/>
    <row r="23212" ht="12.75" x14ac:dyDescent="0.2"/>
    <row r="23213" ht="12.75" x14ac:dyDescent="0.2"/>
    <row r="23214" ht="12.75" x14ac:dyDescent="0.2"/>
    <row r="23215" ht="12.75" x14ac:dyDescent="0.2"/>
    <row r="23216" ht="12.75" x14ac:dyDescent="0.2"/>
    <row r="23217" ht="12.75" x14ac:dyDescent="0.2"/>
    <row r="23218" ht="12.75" x14ac:dyDescent="0.2"/>
    <row r="23219" ht="12.75" x14ac:dyDescent="0.2"/>
    <row r="23220" ht="12.75" x14ac:dyDescent="0.2"/>
    <row r="23221" ht="12.75" x14ac:dyDescent="0.2"/>
    <row r="23222" ht="12.75" x14ac:dyDescent="0.2"/>
    <row r="23223" ht="12.75" x14ac:dyDescent="0.2"/>
    <row r="23224" ht="12.75" x14ac:dyDescent="0.2"/>
    <row r="23225" ht="12.75" x14ac:dyDescent="0.2"/>
    <row r="23226" ht="12.75" x14ac:dyDescent="0.2"/>
    <row r="23227" ht="12.75" x14ac:dyDescent="0.2"/>
    <row r="23228" ht="12.75" x14ac:dyDescent="0.2"/>
    <row r="23229" ht="12.75" x14ac:dyDescent="0.2"/>
    <row r="23230" ht="12.75" x14ac:dyDescent="0.2"/>
    <row r="23231" ht="12.75" x14ac:dyDescent="0.2"/>
    <row r="23232" ht="12.75" x14ac:dyDescent="0.2"/>
    <row r="23233" ht="12.75" x14ac:dyDescent="0.2"/>
    <row r="23234" ht="12.75" x14ac:dyDescent="0.2"/>
    <row r="23235" ht="12.75" x14ac:dyDescent="0.2"/>
    <row r="23236" ht="12.75" x14ac:dyDescent="0.2"/>
    <row r="23237" ht="12.75" x14ac:dyDescent="0.2"/>
    <row r="23238" ht="12.75" x14ac:dyDescent="0.2"/>
    <row r="23239" ht="12.75" x14ac:dyDescent="0.2"/>
    <row r="23240" ht="12.75" x14ac:dyDescent="0.2"/>
    <row r="23241" ht="12.75" x14ac:dyDescent="0.2"/>
    <row r="23242" ht="12.75" x14ac:dyDescent="0.2"/>
    <row r="23243" ht="12.75" x14ac:dyDescent="0.2"/>
    <row r="23244" ht="12.75" x14ac:dyDescent="0.2"/>
    <row r="23245" ht="12.75" x14ac:dyDescent="0.2"/>
    <row r="23246" ht="12.75" x14ac:dyDescent="0.2"/>
    <row r="23247" ht="12.75" x14ac:dyDescent="0.2"/>
    <row r="23248" ht="12.75" x14ac:dyDescent="0.2"/>
    <row r="23249" ht="12.75" x14ac:dyDescent="0.2"/>
    <row r="23250" ht="12.75" x14ac:dyDescent="0.2"/>
    <row r="23251" ht="12.75" x14ac:dyDescent="0.2"/>
    <row r="23252" ht="12.75" x14ac:dyDescent="0.2"/>
    <row r="23253" ht="12.75" x14ac:dyDescent="0.2"/>
    <row r="23254" ht="12.75" x14ac:dyDescent="0.2"/>
    <row r="23255" ht="12.75" x14ac:dyDescent="0.2"/>
    <row r="23256" ht="12.75" x14ac:dyDescent="0.2"/>
    <row r="23257" ht="12.75" x14ac:dyDescent="0.2"/>
    <row r="23258" ht="12.75" x14ac:dyDescent="0.2"/>
    <row r="23259" ht="12.75" x14ac:dyDescent="0.2"/>
    <row r="23260" ht="12.75" x14ac:dyDescent="0.2"/>
    <row r="23261" ht="12.75" x14ac:dyDescent="0.2"/>
    <row r="23262" ht="12.75" x14ac:dyDescent="0.2"/>
    <row r="23263" ht="12.75" x14ac:dyDescent="0.2"/>
    <row r="23264" ht="12.75" x14ac:dyDescent="0.2"/>
    <row r="23265" ht="12.75" x14ac:dyDescent="0.2"/>
    <row r="23266" ht="12.75" x14ac:dyDescent="0.2"/>
    <row r="23267" ht="12.75" x14ac:dyDescent="0.2"/>
    <row r="23268" ht="12.75" x14ac:dyDescent="0.2"/>
    <row r="23269" ht="12.75" x14ac:dyDescent="0.2"/>
    <row r="23270" ht="12.75" x14ac:dyDescent="0.2"/>
    <row r="23271" ht="12.75" x14ac:dyDescent="0.2"/>
    <row r="23272" ht="12.75" x14ac:dyDescent="0.2"/>
    <row r="23273" ht="12.75" x14ac:dyDescent="0.2"/>
    <row r="23274" ht="12.75" x14ac:dyDescent="0.2"/>
    <row r="23275" ht="12.75" x14ac:dyDescent="0.2"/>
    <row r="23276" ht="12.75" x14ac:dyDescent="0.2"/>
    <row r="23277" ht="12.75" x14ac:dyDescent="0.2"/>
    <row r="23278" ht="12.75" x14ac:dyDescent="0.2"/>
    <row r="23279" ht="12.75" x14ac:dyDescent="0.2"/>
    <row r="23280" ht="12.75" x14ac:dyDescent="0.2"/>
    <row r="23281" ht="12.75" x14ac:dyDescent="0.2"/>
    <row r="23282" ht="12.75" x14ac:dyDescent="0.2"/>
    <row r="23283" ht="12.75" x14ac:dyDescent="0.2"/>
    <row r="23284" ht="12.75" x14ac:dyDescent="0.2"/>
    <row r="23285" ht="12.75" x14ac:dyDescent="0.2"/>
    <row r="23286" ht="12.75" x14ac:dyDescent="0.2"/>
    <row r="23287" ht="12.75" x14ac:dyDescent="0.2"/>
    <row r="23288" ht="12.75" x14ac:dyDescent="0.2"/>
    <row r="23289" ht="12.75" x14ac:dyDescent="0.2"/>
    <row r="23290" ht="12.75" x14ac:dyDescent="0.2"/>
    <row r="23291" ht="12.75" x14ac:dyDescent="0.2"/>
    <row r="23292" ht="12.75" x14ac:dyDescent="0.2"/>
    <row r="23293" ht="12.75" x14ac:dyDescent="0.2"/>
    <row r="23294" ht="12.75" x14ac:dyDescent="0.2"/>
    <row r="23295" ht="12.75" x14ac:dyDescent="0.2"/>
    <row r="23296" ht="12.75" x14ac:dyDescent="0.2"/>
    <row r="23297" ht="12.75" x14ac:dyDescent="0.2"/>
    <row r="23298" ht="12.75" x14ac:dyDescent="0.2"/>
    <row r="23299" ht="12.75" x14ac:dyDescent="0.2"/>
    <row r="23300" ht="12.75" x14ac:dyDescent="0.2"/>
    <row r="23301" ht="12.75" x14ac:dyDescent="0.2"/>
    <row r="23302" ht="12.75" x14ac:dyDescent="0.2"/>
    <row r="23303" ht="12.75" x14ac:dyDescent="0.2"/>
    <row r="23304" ht="12.75" x14ac:dyDescent="0.2"/>
    <row r="23305" ht="12.75" x14ac:dyDescent="0.2"/>
    <row r="23306" ht="12.75" x14ac:dyDescent="0.2"/>
    <row r="23307" ht="12.75" x14ac:dyDescent="0.2"/>
    <row r="23308" ht="12.75" x14ac:dyDescent="0.2"/>
    <row r="23309" ht="12.75" x14ac:dyDescent="0.2"/>
    <row r="23310" ht="12.75" x14ac:dyDescent="0.2"/>
    <row r="23311" ht="12.75" x14ac:dyDescent="0.2"/>
    <row r="23312" ht="12.75" x14ac:dyDescent="0.2"/>
    <row r="23313" ht="12.75" x14ac:dyDescent="0.2"/>
    <row r="23314" ht="12.75" x14ac:dyDescent="0.2"/>
    <row r="23315" ht="12.75" x14ac:dyDescent="0.2"/>
    <row r="23316" ht="12.75" x14ac:dyDescent="0.2"/>
    <row r="23317" ht="12.75" x14ac:dyDescent="0.2"/>
    <row r="23318" ht="12.75" x14ac:dyDescent="0.2"/>
    <row r="23319" ht="12.75" x14ac:dyDescent="0.2"/>
    <row r="23320" ht="12.75" x14ac:dyDescent="0.2"/>
    <row r="23321" ht="12.75" x14ac:dyDescent="0.2"/>
    <row r="23322" ht="12.75" x14ac:dyDescent="0.2"/>
    <row r="23323" ht="12.75" x14ac:dyDescent="0.2"/>
    <row r="23324" ht="12.75" x14ac:dyDescent="0.2"/>
    <row r="23325" ht="12.75" x14ac:dyDescent="0.2"/>
    <row r="23326" ht="12.75" x14ac:dyDescent="0.2"/>
    <row r="23327" ht="12.75" x14ac:dyDescent="0.2"/>
    <row r="23328" ht="12.75" x14ac:dyDescent="0.2"/>
    <row r="23329" ht="12.75" x14ac:dyDescent="0.2"/>
    <row r="23330" ht="12.75" x14ac:dyDescent="0.2"/>
    <row r="23331" ht="12.75" x14ac:dyDescent="0.2"/>
    <row r="23332" ht="12.75" x14ac:dyDescent="0.2"/>
    <row r="23333" ht="12.75" x14ac:dyDescent="0.2"/>
    <row r="23334" ht="12.75" x14ac:dyDescent="0.2"/>
    <row r="23335" ht="12.75" x14ac:dyDescent="0.2"/>
    <row r="23336" ht="12.75" x14ac:dyDescent="0.2"/>
    <row r="23337" ht="12.75" x14ac:dyDescent="0.2"/>
    <row r="23338" ht="12.75" x14ac:dyDescent="0.2"/>
    <row r="23339" ht="12.75" x14ac:dyDescent="0.2"/>
    <row r="23340" ht="12.75" x14ac:dyDescent="0.2"/>
    <row r="23341" ht="12.75" x14ac:dyDescent="0.2"/>
    <row r="23342" ht="12.75" x14ac:dyDescent="0.2"/>
    <row r="23343" ht="12.75" x14ac:dyDescent="0.2"/>
    <row r="23344" ht="12.75" x14ac:dyDescent="0.2"/>
    <row r="23345" ht="12.75" x14ac:dyDescent="0.2"/>
    <row r="23346" ht="12.75" x14ac:dyDescent="0.2"/>
    <row r="23347" ht="12.75" x14ac:dyDescent="0.2"/>
    <row r="23348" ht="12.75" x14ac:dyDescent="0.2"/>
    <row r="23349" ht="12.75" x14ac:dyDescent="0.2"/>
    <row r="23350" ht="12.75" x14ac:dyDescent="0.2"/>
    <row r="23351" ht="12.75" x14ac:dyDescent="0.2"/>
    <row r="23352" ht="12.75" x14ac:dyDescent="0.2"/>
    <row r="23353" ht="12.75" x14ac:dyDescent="0.2"/>
    <row r="23354" ht="12.75" x14ac:dyDescent="0.2"/>
    <row r="23355" ht="12.75" x14ac:dyDescent="0.2"/>
    <row r="23356" ht="12.75" x14ac:dyDescent="0.2"/>
    <row r="23357" ht="12.75" x14ac:dyDescent="0.2"/>
    <row r="23358" ht="12.75" x14ac:dyDescent="0.2"/>
    <row r="23359" ht="12.75" x14ac:dyDescent="0.2"/>
    <row r="23360" ht="12.75" x14ac:dyDescent="0.2"/>
    <row r="23361" ht="12.75" x14ac:dyDescent="0.2"/>
    <row r="23362" ht="12.75" x14ac:dyDescent="0.2"/>
    <row r="23363" ht="12.75" x14ac:dyDescent="0.2"/>
    <row r="23364" ht="12.75" x14ac:dyDescent="0.2"/>
    <row r="23365" ht="12.75" x14ac:dyDescent="0.2"/>
    <row r="23366" ht="12.75" x14ac:dyDescent="0.2"/>
    <row r="23367" ht="12.75" x14ac:dyDescent="0.2"/>
    <row r="23368" ht="12.75" x14ac:dyDescent="0.2"/>
    <row r="23369" ht="12.75" x14ac:dyDescent="0.2"/>
    <row r="23370" ht="12.75" x14ac:dyDescent="0.2"/>
    <row r="23371" ht="12.75" x14ac:dyDescent="0.2"/>
    <row r="23372" ht="12.75" x14ac:dyDescent="0.2"/>
    <row r="23373" ht="12.75" x14ac:dyDescent="0.2"/>
    <row r="23374" ht="12.75" x14ac:dyDescent="0.2"/>
    <row r="23375" ht="12.75" x14ac:dyDescent="0.2"/>
    <row r="23376" ht="12.75" x14ac:dyDescent="0.2"/>
    <row r="23377" ht="12.75" x14ac:dyDescent="0.2"/>
    <row r="23378" ht="12.75" x14ac:dyDescent="0.2"/>
    <row r="23379" ht="12.75" x14ac:dyDescent="0.2"/>
    <row r="23380" ht="12.75" x14ac:dyDescent="0.2"/>
    <row r="23381" ht="12.75" x14ac:dyDescent="0.2"/>
    <row r="23382" ht="12.75" x14ac:dyDescent="0.2"/>
    <row r="23383" ht="12.75" x14ac:dyDescent="0.2"/>
    <row r="23384" ht="12.75" x14ac:dyDescent="0.2"/>
    <row r="23385" ht="12.75" x14ac:dyDescent="0.2"/>
    <row r="23386" ht="12.75" x14ac:dyDescent="0.2"/>
    <row r="23387" ht="12.75" x14ac:dyDescent="0.2"/>
    <row r="23388" ht="12.75" x14ac:dyDescent="0.2"/>
    <row r="23389" ht="12.75" x14ac:dyDescent="0.2"/>
    <row r="23390" ht="12.75" x14ac:dyDescent="0.2"/>
    <row r="23391" ht="12.75" x14ac:dyDescent="0.2"/>
    <row r="23392" ht="12.75" x14ac:dyDescent="0.2"/>
    <row r="23393" ht="12.75" x14ac:dyDescent="0.2"/>
    <row r="23394" ht="12.75" x14ac:dyDescent="0.2"/>
    <row r="23395" ht="12.75" x14ac:dyDescent="0.2"/>
    <row r="23396" ht="12.75" x14ac:dyDescent="0.2"/>
    <row r="23397" ht="12.75" x14ac:dyDescent="0.2"/>
    <row r="23398" ht="12.75" x14ac:dyDescent="0.2"/>
    <row r="23399" ht="12.75" x14ac:dyDescent="0.2"/>
    <row r="23400" ht="12.75" x14ac:dyDescent="0.2"/>
    <row r="23401" ht="12.75" x14ac:dyDescent="0.2"/>
    <row r="23402" ht="12.75" x14ac:dyDescent="0.2"/>
    <row r="23403" ht="12.75" x14ac:dyDescent="0.2"/>
    <row r="23404" ht="12.75" x14ac:dyDescent="0.2"/>
    <row r="23405" ht="12.75" x14ac:dyDescent="0.2"/>
    <row r="23406" ht="12.75" x14ac:dyDescent="0.2"/>
    <row r="23407" ht="12.75" x14ac:dyDescent="0.2"/>
    <row r="23408" ht="12.75" x14ac:dyDescent="0.2"/>
    <row r="23409" ht="12.75" x14ac:dyDescent="0.2"/>
    <row r="23410" ht="12.75" x14ac:dyDescent="0.2"/>
    <row r="23411" ht="12.75" x14ac:dyDescent="0.2"/>
    <row r="23412" ht="12.75" x14ac:dyDescent="0.2"/>
    <row r="23413" ht="12.75" x14ac:dyDescent="0.2"/>
    <row r="23414" ht="12.75" x14ac:dyDescent="0.2"/>
    <row r="23415" ht="12.75" x14ac:dyDescent="0.2"/>
    <row r="23416" ht="12.75" x14ac:dyDescent="0.2"/>
    <row r="23417" ht="12.75" x14ac:dyDescent="0.2"/>
    <row r="23418" ht="12.75" x14ac:dyDescent="0.2"/>
    <row r="23419" ht="12.75" x14ac:dyDescent="0.2"/>
    <row r="23420" ht="12.75" x14ac:dyDescent="0.2"/>
    <row r="23421" ht="12.75" x14ac:dyDescent="0.2"/>
    <row r="23422" ht="12.75" x14ac:dyDescent="0.2"/>
    <row r="23423" ht="12.75" x14ac:dyDescent="0.2"/>
    <row r="23424" ht="12.75" x14ac:dyDescent="0.2"/>
    <row r="23425" ht="12.75" x14ac:dyDescent="0.2"/>
    <row r="23426" ht="12.75" x14ac:dyDescent="0.2"/>
    <row r="23427" ht="12.75" x14ac:dyDescent="0.2"/>
    <row r="23428" ht="12.75" x14ac:dyDescent="0.2"/>
    <row r="23429" ht="12.75" x14ac:dyDescent="0.2"/>
    <row r="23430" ht="12.75" x14ac:dyDescent="0.2"/>
    <row r="23431" ht="12.75" x14ac:dyDescent="0.2"/>
    <row r="23432" ht="12.75" x14ac:dyDescent="0.2"/>
    <row r="23433" ht="12.75" x14ac:dyDescent="0.2"/>
    <row r="23434" ht="12.75" x14ac:dyDescent="0.2"/>
    <row r="23435" ht="12.75" x14ac:dyDescent="0.2"/>
    <row r="23436" ht="12.75" x14ac:dyDescent="0.2"/>
    <row r="23437" ht="12.75" x14ac:dyDescent="0.2"/>
    <row r="23438" ht="12.75" x14ac:dyDescent="0.2"/>
    <row r="23439" ht="12.75" x14ac:dyDescent="0.2"/>
    <row r="23440" ht="12.75" x14ac:dyDescent="0.2"/>
    <row r="23441" ht="12.75" x14ac:dyDescent="0.2"/>
    <row r="23442" ht="12.75" x14ac:dyDescent="0.2"/>
    <row r="23443" ht="12.75" x14ac:dyDescent="0.2"/>
    <row r="23444" ht="12.75" x14ac:dyDescent="0.2"/>
    <row r="23445" ht="12.75" x14ac:dyDescent="0.2"/>
    <row r="23446" ht="12.75" x14ac:dyDescent="0.2"/>
    <row r="23447" ht="12.75" x14ac:dyDescent="0.2"/>
    <row r="23448" ht="12.75" x14ac:dyDescent="0.2"/>
    <row r="23449" ht="12.75" x14ac:dyDescent="0.2"/>
    <row r="23450" ht="12.75" x14ac:dyDescent="0.2"/>
    <row r="23451" ht="12.75" x14ac:dyDescent="0.2"/>
    <row r="23452" ht="12.75" x14ac:dyDescent="0.2"/>
    <row r="23453" ht="12.75" x14ac:dyDescent="0.2"/>
    <row r="23454" ht="12.75" x14ac:dyDescent="0.2"/>
    <row r="23455" ht="12.75" x14ac:dyDescent="0.2"/>
    <row r="23456" ht="12.75" x14ac:dyDescent="0.2"/>
    <row r="23457" ht="12.75" x14ac:dyDescent="0.2"/>
    <row r="23458" ht="12.75" x14ac:dyDescent="0.2"/>
    <row r="23459" ht="12.75" x14ac:dyDescent="0.2"/>
    <row r="23460" ht="12.75" x14ac:dyDescent="0.2"/>
    <row r="23461" ht="12.75" x14ac:dyDescent="0.2"/>
    <row r="23462" ht="12.75" x14ac:dyDescent="0.2"/>
    <row r="23463" ht="12.75" x14ac:dyDescent="0.2"/>
    <row r="23464" ht="12.75" x14ac:dyDescent="0.2"/>
    <row r="23465" ht="12.75" x14ac:dyDescent="0.2"/>
    <row r="23466" ht="12.75" x14ac:dyDescent="0.2"/>
    <row r="23467" ht="12.75" x14ac:dyDescent="0.2"/>
    <row r="23468" ht="12.75" x14ac:dyDescent="0.2"/>
    <row r="23469" ht="12.75" x14ac:dyDescent="0.2"/>
    <row r="23470" ht="12.75" x14ac:dyDescent="0.2"/>
    <row r="23471" ht="12.75" x14ac:dyDescent="0.2"/>
    <row r="23472" ht="12.75" x14ac:dyDescent="0.2"/>
    <row r="23473" ht="12.75" x14ac:dyDescent="0.2"/>
    <row r="23474" ht="12.75" x14ac:dyDescent="0.2"/>
    <row r="23475" ht="12.75" x14ac:dyDescent="0.2"/>
    <row r="23476" ht="12.75" x14ac:dyDescent="0.2"/>
    <row r="23477" ht="12.75" x14ac:dyDescent="0.2"/>
    <row r="23478" ht="12.75" x14ac:dyDescent="0.2"/>
    <row r="23479" ht="12.75" x14ac:dyDescent="0.2"/>
    <row r="23480" ht="12.75" x14ac:dyDescent="0.2"/>
    <row r="23481" ht="12.75" x14ac:dyDescent="0.2"/>
    <row r="23482" ht="12.75" x14ac:dyDescent="0.2"/>
    <row r="23483" ht="12.75" x14ac:dyDescent="0.2"/>
    <row r="23484" ht="12.75" x14ac:dyDescent="0.2"/>
    <row r="23485" ht="12.75" x14ac:dyDescent="0.2"/>
    <row r="23486" ht="12.75" x14ac:dyDescent="0.2"/>
    <row r="23487" ht="12.75" x14ac:dyDescent="0.2"/>
    <row r="23488" ht="12.75" x14ac:dyDescent="0.2"/>
    <row r="23489" ht="12.75" x14ac:dyDescent="0.2"/>
    <row r="23490" ht="12.75" x14ac:dyDescent="0.2"/>
    <row r="23491" ht="12.75" x14ac:dyDescent="0.2"/>
    <row r="23492" ht="12.75" x14ac:dyDescent="0.2"/>
    <row r="23493" ht="12.75" x14ac:dyDescent="0.2"/>
    <row r="23494" ht="12.75" x14ac:dyDescent="0.2"/>
    <row r="23495" ht="12.75" x14ac:dyDescent="0.2"/>
    <row r="23496" ht="12.75" x14ac:dyDescent="0.2"/>
    <row r="23497" ht="12.75" x14ac:dyDescent="0.2"/>
    <row r="23498" ht="12.75" x14ac:dyDescent="0.2"/>
    <row r="23499" ht="12.75" x14ac:dyDescent="0.2"/>
    <row r="23500" ht="12.75" x14ac:dyDescent="0.2"/>
    <row r="23501" ht="12.75" x14ac:dyDescent="0.2"/>
    <row r="23502" ht="12.75" x14ac:dyDescent="0.2"/>
    <row r="23503" ht="12.75" x14ac:dyDescent="0.2"/>
    <row r="23504" ht="12.75" x14ac:dyDescent="0.2"/>
    <row r="23505" ht="12.75" x14ac:dyDescent="0.2"/>
    <row r="23506" ht="12.75" x14ac:dyDescent="0.2"/>
    <row r="23507" ht="12.75" x14ac:dyDescent="0.2"/>
    <row r="23508" ht="12.75" x14ac:dyDescent="0.2"/>
    <row r="23509" ht="12.75" x14ac:dyDescent="0.2"/>
    <row r="23510" ht="12.75" x14ac:dyDescent="0.2"/>
    <row r="23511" ht="12.75" x14ac:dyDescent="0.2"/>
    <row r="23512" ht="12.75" x14ac:dyDescent="0.2"/>
    <row r="23513" ht="12.75" x14ac:dyDescent="0.2"/>
    <row r="23514" ht="12.75" x14ac:dyDescent="0.2"/>
    <row r="23515" ht="12.75" x14ac:dyDescent="0.2"/>
    <row r="23516" ht="12.75" x14ac:dyDescent="0.2"/>
    <row r="23517" ht="12.75" x14ac:dyDescent="0.2"/>
    <row r="23518" ht="12.75" x14ac:dyDescent="0.2"/>
    <row r="23519" ht="12.75" x14ac:dyDescent="0.2"/>
    <row r="23520" ht="12.75" x14ac:dyDescent="0.2"/>
    <row r="23521" ht="12.75" x14ac:dyDescent="0.2"/>
    <row r="23522" ht="12.75" x14ac:dyDescent="0.2"/>
    <row r="23523" ht="12.75" x14ac:dyDescent="0.2"/>
    <row r="23524" ht="12.75" x14ac:dyDescent="0.2"/>
    <row r="23525" ht="12.75" x14ac:dyDescent="0.2"/>
    <row r="23526" ht="12.75" x14ac:dyDescent="0.2"/>
    <row r="23527" ht="12.75" x14ac:dyDescent="0.2"/>
    <row r="23528" ht="12.75" x14ac:dyDescent="0.2"/>
    <row r="23529" ht="12.75" x14ac:dyDescent="0.2"/>
    <row r="23530" ht="12.75" x14ac:dyDescent="0.2"/>
    <row r="23531" ht="12.75" x14ac:dyDescent="0.2"/>
    <row r="23532" ht="12.75" x14ac:dyDescent="0.2"/>
    <row r="23533" ht="12.75" x14ac:dyDescent="0.2"/>
    <row r="23534" ht="12.75" x14ac:dyDescent="0.2"/>
    <row r="23535" ht="12.75" x14ac:dyDescent="0.2"/>
    <row r="23536" ht="12.75" x14ac:dyDescent="0.2"/>
    <row r="23537" ht="12.75" x14ac:dyDescent="0.2"/>
    <row r="23538" ht="12.75" x14ac:dyDescent="0.2"/>
    <row r="23539" ht="12.75" x14ac:dyDescent="0.2"/>
    <row r="23540" ht="12.75" x14ac:dyDescent="0.2"/>
    <row r="23541" ht="12.75" x14ac:dyDescent="0.2"/>
    <row r="23542" ht="12.75" x14ac:dyDescent="0.2"/>
    <row r="23543" ht="12.75" x14ac:dyDescent="0.2"/>
    <row r="23544" ht="12.75" x14ac:dyDescent="0.2"/>
    <row r="23545" ht="12.75" x14ac:dyDescent="0.2"/>
    <row r="23546" ht="12.75" x14ac:dyDescent="0.2"/>
    <row r="23547" ht="12.75" x14ac:dyDescent="0.2"/>
    <row r="23548" ht="12.75" x14ac:dyDescent="0.2"/>
    <row r="23549" ht="12.75" x14ac:dyDescent="0.2"/>
    <row r="23550" ht="12.75" x14ac:dyDescent="0.2"/>
    <row r="23551" ht="12.75" x14ac:dyDescent="0.2"/>
    <row r="23552" ht="12.75" x14ac:dyDescent="0.2"/>
    <row r="23553" ht="12.75" x14ac:dyDescent="0.2"/>
    <row r="23554" ht="12.75" x14ac:dyDescent="0.2"/>
    <row r="23555" ht="12.75" x14ac:dyDescent="0.2"/>
    <row r="23556" ht="12.75" x14ac:dyDescent="0.2"/>
    <row r="23557" ht="12.75" x14ac:dyDescent="0.2"/>
    <row r="23558" ht="12.75" x14ac:dyDescent="0.2"/>
    <row r="23559" ht="12.75" x14ac:dyDescent="0.2"/>
    <row r="23560" ht="12.75" x14ac:dyDescent="0.2"/>
    <row r="23561" ht="12.75" x14ac:dyDescent="0.2"/>
    <row r="23562" ht="12.75" x14ac:dyDescent="0.2"/>
    <row r="23563" ht="12.75" x14ac:dyDescent="0.2"/>
    <row r="23564" ht="12.75" x14ac:dyDescent="0.2"/>
    <row r="23565" ht="12.75" x14ac:dyDescent="0.2"/>
    <row r="23566" ht="12.75" x14ac:dyDescent="0.2"/>
    <row r="23567" ht="12.75" x14ac:dyDescent="0.2"/>
    <row r="23568" ht="12.75" x14ac:dyDescent="0.2"/>
    <row r="23569" ht="12.75" x14ac:dyDescent="0.2"/>
    <row r="23570" ht="12.75" x14ac:dyDescent="0.2"/>
    <row r="23571" ht="12.75" x14ac:dyDescent="0.2"/>
    <row r="23572" ht="12.75" x14ac:dyDescent="0.2"/>
    <row r="23573" ht="12.75" x14ac:dyDescent="0.2"/>
    <row r="23574" ht="12.75" x14ac:dyDescent="0.2"/>
    <row r="23575" ht="12.75" x14ac:dyDescent="0.2"/>
    <row r="23576" ht="12.75" x14ac:dyDescent="0.2"/>
    <row r="23577" ht="12.75" x14ac:dyDescent="0.2"/>
    <row r="23578" ht="12.75" x14ac:dyDescent="0.2"/>
    <row r="23579" ht="12.75" x14ac:dyDescent="0.2"/>
    <row r="23580" ht="12.75" x14ac:dyDescent="0.2"/>
    <row r="23581" ht="12.75" x14ac:dyDescent="0.2"/>
    <row r="23582" ht="12.75" x14ac:dyDescent="0.2"/>
    <row r="23583" ht="12.75" x14ac:dyDescent="0.2"/>
    <row r="23584" ht="12.75" x14ac:dyDescent="0.2"/>
    <row r="23585" ht="12.75" x14ac:dyDescent="0.2"/>
    <row r="23586" ht="12.75" x14ac:dyDescent="0.2"/>
    <row r="23587" ht="12.75" x14ac:dyDescent="0.2"/>
    <row r="23588" ht="12.75" x14ac:dyDescent="0.2"/>
    <row r="23589" ht="12.75" x14ac:dyDescent="0.2"/>
    <row r="23590" ht="12.75" x14ac:dyDescent="0.2"/>
    <row r="23591" ht="12.75" x14ac:dyDescent="0.2"/>
    <row r="23592" ht="12.75" x14ac:dyDescent="0.2"/>
    <row r="23593" ht="12.75" x14ac:dyDescent="0.2"/>
    <row r="23594" ht="12.75" x14ac:dyDescent="0.2"/>
    <row r="23595" ht="12.75" x14ac:dyDescent="0.2"/>
    <row r="23596" ht="12.75" x14ac:dyDescent="0.2"/>
    <row r="23597" ht="12.75" x14ac:dyDescent="0.2"/>
    <row r="23598" ht="12.75" x14ac:dyDescent="0.2"/>
    <row r="23599" ht="12.75" x14ac:dyDescent="0.2"/>
    <row r="23600" ht="12.75" x14ac:dyDescent="0.2"/>
    <row r="23601" ht="12.75" x14ac:dyDescent="0.2"/>
    <row r="23602" ht="12.75" x14ac:dyDescent="0.2"/>
    <row r="23603" ht="12.75" x14ac:dyDescent="0.2"/>
    <row r="23604" ht="12.75" x14ac:dyDescent="0.2"/>
    <row r="23605" ht="12.75" x14ac:dyDescent="0.2"/>
    <row r="23606" ht="12.75" x14ac:dyDescent="0.2"/>
    <row r="23607" ht="12.75" x14ac:dyDescent="0.2"/>
    <row r="23608" ht="12.75" x14ac:dyDescent="0.2"/>
    <row r="23609" ht="12.75" x14ac:dyDescent="0.2"/>
    <row r="23610" ht="12.75" x14ac:dyDescent="0.2"/>
    <row r="23611" ht="12.75" x14ac:dyDescent="0.2"/>
    <row r="23612" ht="12.75" x14ac:dyDescent="0.2"/>
    <row r="23613" ht="12.75" x14ac:dyDescent="0.2"/>
    <row r="23614" ht="12.75" x14ac:dyDescent="0.2"/>
    <row r="23615" ht="12.75" x14ac:dyDescent="0.2"/>
    <row r="23616" ht="12.75" x14ac:dyDescent="0.2"/>
    <row r="23617" ht="12.75" x14ac:dyDescent="0.2"/>
    <row r="23618" ht="12.75" x14ac:dyDescent="0.2"/>
    <row r="23619" ht="12.75" x14ac:dyDescent="0.2"/>
    <row r="23620" ht="12.75" x14ac:dyDescent="0.2"/>
    <row r="23621" ht="12.75" x14ac:dyDescent="0.2"/>
    <row r="23622" ht="12.75" x14ac:dyDescent="0.2"/>
    <row r="23623" ht="12.75" x14ac:dyDescent="0.2"/>
    <row r="23624" ht="12.75" x14ac:dyDescent="0.2"/>
    <row r="23625" ht="12.75" x14ac:dyDescent="0.2"/>
    <row r="23626" ht="12.75" x14ac:dyDescent="0.2"/>
    <row r="23627" ht="12.75" x14ac:dyDescent="0.2"/>
    <row r="23628" ht="12.75" x14ac:dyDescent="0.2"/>
    <row r="23629" ht="12.75" x14ac:dyDescent="0.2"/>
    <row r="23630" ht="12.75" x14ac:dyDescent="0.2"/>
    <row r="23631" ht="12.75" x14ac:dyDescent="0.2"/>
    <row r="23632" ht="12.75" x14ac:dyDescent="0.2"/>
    <row r="23633" ht="12.75" x14ac:dyDescent="0.2"/>
    <row r="23634" ht="12.75" x14ac:dyDescent="0.2"/>
    <row r="23635" ht="12.75" x14ac:dyDescent="0.2"/>
    <row r="23636" ht="12.75" x14ac:dyDescent="0.2"/>
    <row r="23637" ht="12.75" x14ac:dyDescent="0.2"/>
    <row r="23638" ht="12.75" x14ac:dyDescent="0.2"/>
    <row r="23639" ht="12.75" x14ac:dyDescent="0.2"/>
    <row r="23640" ht="12.75" x14ac:dyDescent="0.2"/>
    <row r="23641" ht="12.75" x14ac:dyDescent="0.2"/>
    <row r="23642" ht="12.75" x14ac:dyDescent="0.2"/>
    <row r="23643" ht="12.75" x14ac:dyDescent="0.2"/>
    <row r="23644" ht="12.75" x14ac:dyDescent="0.2"/>
    <row r="23645" ht="12.75" x14ac:dyDescent="0.2"/>
    <row r="23646" ht="12.75" x14ac:dyDescent="0.2"/>
    <row r="23647" ht="12.75" x14ac:dyDescent="0.2"/>
    <row r="23648" ht="12.75" x14ac:dyDescent="0.2"/>
    <row r="23649" ht="12.75" x14ac:dyDescent="0.2"/>
    <row r="23650" ht="12.75" x14ac:dyDescent="0.2"/>
    <row r="23651" ht="12.75" x14ac:dyDescent="0.2"/>
    <row r="23652" ht="12.75" x14ac:dyDescent="0.2"/>
    <row r="23653" ht="12.75" x14ac:dyDescent="0.2"/>
    <row r="23654" ht="12.75" x14ac:dyDescent="0.2"/>
    <row r="23655" ht="12.75" x14ac:dyDescent="0.2"/>
    <row r="23656" ht="12.75" x14ac:dyDescent="0.2"/>
    <row r="23657" ht="12.75" x14ac:dyDescent="0.2"/>
    <row r="23658" ht="12.75" x14ac:dyDescent="0.2"/>
    <row r="23659" ht="12.75" x14ac:dyDescent="0.2"/>
    <row r="23660" ht="12.75" x14ac:dyDescent="0.2"/>
    <row r="23661" ht="12.75" x14ac:dyDescent="0.2"/>
    <row r="23662" ht="12.75" x14ac:dyDescent="0.2"/>
    <row r="23663" ht="12.75" x14ac:dyDescent="0.2"/>
    <row r="23664" ht="12.75" x14ac:dyDescent="0.2"/>
    <row r="23665" ht="12.75" x14ac:dyDescent="0.2"/>
    <row r="23666" ht="12.75" x14ac:dyDescent="0.2"/>
    <row r="23667" ht="12.75" x14ac:dyDescent="0.2"/>
    <row r="23668" ht="12.75" x14ac:dyDescent="0.2"/>
    <row r="23669" ht="12.75" x14ac:dyDescent="0.2"/>
    <row r="23670" ht="12.75" x14ac:dyDescent="0.2"/>
    <row r="23671" ht="12.75" x14ac:dyDescent="0.2"/>
    <row r="23672" ht="12.75" x14ac:dyDescent="0.2"/>
    <row r="23673" ht="12.75" x14ac:dyDescent="0.2"/>
    <row r="23674" ht="12.75" x14ac:dyDescent="0.2"/>
    <row r="23675" ht="12.75" x14ac:dyDescent="0.2"/>
    <row r="23676" ht="12.75" x14ac:dyDescent="0.2"/>
    <row r="23677" ht="12.75" x14ac:dyDescent="0.2"/>
    <row r="23678" ht="12.75" x14ac:dyDescent="0.2"/>
    <row r="23679" ht="12.75" x14ac:dyDescent="0.2"/>
    <row r="23680" ht="12.75" x14ac:dyDescent="0.2"/>
    <row r="23681" ht="12.75" x14ac:dyDescent="0.2"/>
    <row r="23682" ht="12.75" x14ac:dyDescent="0.2"/>
    <row r="23683" ht="12.75" x14ac:dyDescent="0.2"/>
    <row r="23684" ht="12.75" x14ac:dyDescent="0.2"/>
    <row r="23685" ht="12.75" x14ac:dyDescent="0.2"/>
    <row r="23686" ht="12.75" x14ac:dyDescent="0.2"/>
    <row r="23687" ht="12.75" x14ac:dyDescent="0.2"/>
    <row r="23688" ht="12.75" x14ac:dyDescent="0.2"/>
    <row r="23689" ht="12.75" x14ac:dyDescent="0.2"/>
    <row r="23690" ht="12.75" x14ac:dyDescent="0.2"/>
    <row r="23691" ht="12.75" x14ac:dyDescent="0.2"/>
    <row r="23692" ht="12.75" x14ac:dyDescent="0.2"/>
    <row r="23693" ht="12.75" x14ac:dyDescent="0.2"/>
    <row r="23694" ht="12.75" x14ac:dyDescent="0.2"/>
    <row r="23695" ht="12.75" x14ac:dyDescent="0.2"/>
    <row r="23696" ht="12.75" x14ac:dyDescent="0.2"/>
    <row r="23697" ht="12.75" x14ac:dyDescent="0.2"/>
    <row r="23698" ht="12.75" x14ac:dyDescent="0.2"/>
    <row r="23699" ht="12.75" x14ac:dyDescent="0.2"/>
    <row r="23700" ht="12.75" x14ac:dyDescent="0.2"/>
    <row r="23701" ht="12.75" x14ac:dyDescent="0.2"/>
    <row r="23702" ht="12.75" x14ac:dyDescent="0.2"/>
    <row r="23703" ht="12.75" x14ac:dyDescent="0.2"/>
    <row r="23704" ht="12.75" x14ac:dyDescent="0.2"/>
    <row r="23705" ht="12.75" x14ac:dyDescent="0.2"/>
    <row r="23706" ht="12.75" x14ac:dyDescent="0.2"/>
    <row r="23707" ht="12.75" x14ac:dyDescent="0.2"/>
    <row r="23708" ht="12.75" x14ac:dyDescent="0.2"/>
    <row r="23709" ht="12.75" x14ac:dyDescent="0.2"/>
    <row r="23710" ht="12.75" x14ac:dyDescent="0.2"/>
    <row r="23711" ht="12.75" x14ac:dyDescent="0.2"/>
    <row r="23712" ht="12.75" x14ac:dyDescent="0.2"/>
    <row r="23713" ht="12.75" x14ac:dyDescent="0.2"/>
    <row r="23714" ht="12.75" x14ac:dyDescent="0.2"/>
    <row r="23715" ht="12.75" x14ac:dyDescent="0.2"/>
    <row r="23716" ht="12.75" x14ac:dyDescent="0.2"/>
    <row r="23717" ht="12.75" x14ac:dyDescent="0.2"/>
    <row r="23718" ht="12.75" x14ac:dyDescent="0.2"/>
    <row r="23719" ht="12.75" x14ac:dyDescent="0.2"/>
    <row r="23720" ht="12.75" x14ac:dyDescent="0.2"/>
    <row r="23721" ht="12.75" x14ac:dyDescent="0.2"/>
    <row r="23722" ht="12.75" x14ac:dyDescent="0.2"/>
    <row r="23723" ht="12.75" x14ac:dyDescent="0.2"/>
    <row r="23724" ht="12.75" x14ac:dyDescent="0.2"/>
    <row r="23725" ht="12.75" x14ac:dyDescent="0.2"/>
    <row r="23726" ht="12.75" x14ac:dyDescent="0.2"/>
    <row r="23727" ht="12.75" x14ac:dyDescent="0.2"/>
    <row r="23728" ht="12.75" x14ac:dyDescent="0.2"/>
    <row r="23729" ht="12.75" x14ac:dyDescent="0.2"/>
    <row r="23730" ht="12.75" x14ac:dyDescent="0.2"/>
    <row r="23731" ht="12.75" x14ac:dyDescent="0.2"/>
    <row r="23732" ht="12.75" x14ac:dyDescent="0.2"/>
    <row r="23733" ht="12.75" x14ac:dyDescent="0.2"/>
    <row r="23734" ht="12.75" x14ac:dyDescent="0.2"/>
    <row r="23735" ht="12.75" x14ac:dyDescent="0.2"/>
    <row r="23736" ht="12.75" x14ac:dyDescent="0.2"/>
    <row r="23737" ht="12.75" x14ac:dyDescent="0.2"/>
    <row r="23738" ht="12.75" x14ac:dyDescent="0.2"/>
    <row r="23739" ht="12.75" x14ac:dyDescent="0.2"/>
    <row r="23740" ht="12.75" x14ac:dyDescent="0.2"/>
    <row r="23741" ht="12.75" x14ac:dyDescent="0.2"/>
    <row r="23742" ht="12.75" x14ac:dyDescent="0.2"/>
    <row r="23743" ht="12.75" x14ac:dyDescent="0.2"/>
    <row r="23744" ht="12.75" x14ac:dyDescent="0.2"/>
    <row r="23745" ht="12.75" x14ac:dyDescent="0.2"/>
    <row r="23746" ht="12.75" x14ac:dyDescent="0.2"/>
    <row r="23747" ht="12.75" x14ac:dyDescent="0.2"/>
    <row r="23748" ht="12.75" x14ac:dyDescent="0.2"/>
    <row r="23749" ht="12.75" x14ac:dyDescent="0.2"/>
    <row r="23750" ht="12.75" x14ac:dyDescent="0.2"/>
    <row r="23751" ht="12.75" x14ac:dyDescent="0.2"/>
    <row r="23752" ht="12.75" x14ac:dyDescent="0.2"/>
    <row r="23753" ht="12.75" x14ac:dyDescent="0.2"/>
    <row r="23754" ht="12.75" x14ac:dyDescent="0.2"/>
    <row r="23755" ht="12.75" x14ac:dyDescent="0.2"/>
    <row r="23756" ht="12.75" x14ac:dyDescent="0.2"/>
    <row r="23757" ht="12.75" x14ac:dyDescent="0.2"/>
    <row r="23758" ht="12.75" x14ac:dyDescent="0.2"/>
    <row r="23759" ht="12.75" x14ac:dyDescent="0.2"/>
    <row r="23760" ht="12.75" x14ac:dyDescent="0.2"/>
    <row r="23761" ht="12.75" x14ac:dyDescent="0.2"/>
    <row r="23762" ht="12.75" x14ac:dyDescent="0.2"/>
    <row r="23763" ht="12.75" x14ac:dyDescent="0.2"/>
    <row r="23764" ht="12.75" x14ac:dyDescent="0.2"/>
    <row r="23765" ht="12.75" x14ac:dyDescent="0.2"/>
    <row r="23766" ht="12.75" x14ac:dyDescent="0.2"/>
    <row r="23767" ht="12.75" x14ac:dyDescent="0.2"/>
    <row r="23768" ht="12.75" x14ac:dyDescent="0.2"/>
    <row r="23769" ht="12.75" x14ac:dyDescent="0.2"/>
    <row r="23770" ht="12.75" x14ac:dyDescent="0.2"/>
    <row r="23771" ht="12.75" x14ac:dyDescent="0.2"/>
    <row r="23772" ht="12.75" x14ac:dyDescent="0.2"/>
    <row r="23773" ht="12.75" x14ac:dyDescent="0.2"/>
    <row r="23774" ht="12.75" x14ac:dyDescent="0.2"/>
    <row r="23775" ht="12.75" x14ac:dyDescent="0.2"/>
    <row r="23776" ht="12.75" x14ac:dyDescent="0.2"/>
    <row r="23777" ht="12.75" x14ac:dyDescent="0.2"/>
    <row r="23778" ht="12.75" x14ac:dyDescent="0.2"/>
    <row r="23779" ht="12.75" x14ac:dyDescent="0.2"/>
    <row r="23780" ht="12.75" x14ac:dyDescent="0.2"/>
    <row r="23781" ht="12.75" x14ac:dyDescent="0.2"/>
    <row r="23782" ht="12.75" x14ac:dyDescent="0.2"/>
    <row r="23783" ht="12.75" x14ac:dyDescent="0.2"/>
    <row r="23784" ht="12.75" x14ac:dyDescent="0.2"/>
    <row r="23785" ht="12.75" x14ac:dyDescent="0.2"/>
    <row r="23786" ht="12.75" x14ac:dyDescent="0.2"/>
    <row r="23787" ht="12.75" x14ac:dyDescent="0.2"/>
    <row r="23788" ht="12.75" x14ac:dyDescent="0.2"/>
    <row r="23789" ht="12.75" x14ac:dyDescent="0.2"/>
    <row r="23790" ht="12.75" x14ac:dyDescent="0.2"/>
    <row r="23791" ht="12.75" x14ac:dyDescent="0.2"/>
    <row r="23792" ht="12.75" x14ac:dyDescent="0.2"/>
    <row r="23793" ht="12.75" x14ac:dyDescent="0.2"/>
    <row r="23794" ht="12.75" x14ac:dyDescent="0.2"/>
    <row r="23795" ht="12.75" x14ac:dyDescent="0.2"/>
    <row r="23796" ht="12.75" x14ac:dyDescent="0.2"/>
    <row r="23797" ht="12.75" x14ac:dyDescent="0.2"/>
    <row r="23798" ht="12.75" x14ac:dyDescent="0.2"/>
    <row r="23799" ht="12.75" x14ac:dyDescent="0.2"/>
    <row r="23800" ht="12.75" x14ac:dyDescent="0.2"/>
    <row r="23801" ht="12.75" x14ac:dyDescent="0.2"/>
    <row r="23802" ht="12.75" x14ac:dyDescent="0.2"/>
    <row r="23803" ht="12.75" x14ac:dyDescent="0.2"/>
    <row r="23804" ht="12.75" x14ac:dyDescent="0.2"/>
    <row r="23805" ht="12.75" x14ac:dyDescent="0.2"/>
    <row r="23806" ht="12.75" x14ac:dyDescent="0.2"/>
    <row r="23807" ht="12.75" x14ac:dyDescent="0.2"/>
    <row r="23808" ht="12.75" x14ac:dyDescent="0.2"/>
    <row r="23809" ht="12.75" x14ac:dyDescent="0.2"/>
    <row r="23810" ht="12.75" x14ac:dyDescent="0.2"/>
    <row r="23811" ht="12.75" x14ac:dyDescent="0.2"/>
    <row r="23812" ht="12.75" x14ac:dyDescent="0.2"/>
    <row r="23813" ht="12.75" x14ac:dyDescent="0.2"/>
    <row r="23814" ht="12.75" x14ac:dyDescent="0.2"/>
    <row r="23815" ht="12.75" x14ac:dyDescent="0.2"/>
    <row r="23816" ht="12.75" x14ac:dyDescent="0.2"/>
    <row r="23817" ht="12.75" x14ac:dyDescent="0.2"/>
    <row r="23818" ht="12.75" x14ac:dyDescent="0.2"/>
    <row r="23819" ht="12.75" x14ac:dyDescent="0.2"/>
    <row r="23820" ht="12.75" x14ac:dyDescent="0.2"/>
    <row r="23821" ht="12.75" x14ac:dyDescent="0.2"/>
    <row r="23822" ht="12.75" x14ac:dyDescent="0.2"/>
    <row r="23823" ht="12.75" x14ac:dyDescent="0.2"/>
    <row r="23824" ht="12.75" x14ac:dyDescent="0.2"/>
    <row r="23825" ht="12.75" x14ac:dyDescent="0.2"/>
    <row r="23826" ht="12.75" x14ac:dyDescent="0.2"/>
    <row r="23827" ht="12.75" x14ac:dyDescent="0.2"/>
    <row r="23828" ht="12.75" x14ac:dyDescent="0.2"/>
    <row r="23829" ht="12.75" x14ac:dyDescent="0.2"/>
    <row r="23830" ht="12.75" x14ac:dyDescent="0.2"/>
    <row r="23831" ht="12.75" x14ac:dyDescent="0.2"/>
    <row r="23832" ht="12.75" x14ac:dyDescent="0.2"/>
    <row r="23833" ht="12.75" x14ac:dyDescent="0.2"/>
    <row r="23834" ht="12.75" x14ac:dyDescent="0.2"/>
    <row r="23835" ht="12.75" x14ac:dyDescent="0.2"/>
    <row r="23836" ht="12.75" x14ac:dyDescent="0.2"/>
    <row r="23837" ht="12.75" x14ac:dyDescent="0.2"/>
    <row r="23838" ht="12.75" x14ac:dyDescent="0.2"/>
    <row r="23839" ht="12.75" x14ac:dyDescent="0.2"/>
    <row r="23840" ht="12.75" x14ac:dyDescent="0.2"/>
    <row r="23841" ht="12.75" x14ac:dyDescent="0.2"/>
    <row r="23842" ht="12.75" x14ac:dyDescent="0.2"/>
    <row r="23843" ht="12.75" x14ac:dyDescent="0.2"/>
    <row r="23844" ht="12.75" x14ac:dyDescent="0.2"/>
    <row r="23845" ht="12.75" x14ac:dyDescent="0.2"/>
    <row r="23846" ht="12.75" x14ac:dyDescent="0.2"/>
    <row r="23847" ht="12.75" x14ac:dyDescent="0.2"/>
    <row r="23848" ht="12.75" x14ac:dyDescent="0.2"/>
    <row r="23849" ht="12.75" x14ac:dyDescent="0.2"/>
    <row r="23850" ht="12.75" x14ac:dyDescent="0.2"/>
    <row r="23851" ht="12.75" x14ac:dyDescent="0.2"/>
    <row r="23852" ht="12.75" x14ac:dyDescent="0.2"/>
    <row r="23853" ht="12.75" x14ac:dyDescent="0.2"/>
    <row r="23854" ht="12.75" x14ac:dyDescent="0.2"/>
    <row r="23855" ht="12.75" x14ac:dyDescent="0.2"/>
    <row r="23856" ht="12.75" x14ac:dyDescent="0.2"/>
    <row r="23857" ht="12.75" x14ac:dyDescent="0.2"/>
    <row r="23858" ht="12.75" x14ac:dyDescent="0.2"/>
    <row r="23859" ht="12.75" x14ac:dyDescent="0.2"/>
    <row r="23860" ht="12.75" x14ac:dyDescent="0.2"/>
    <row r="23861" ht="12.75" x14ac:dyDescent="0.2"/>
    <row r="23862" ht="12.75" x14ac:dyDescent="0.2"/>
    <row r="23863" ht="12.75" x14ac:dyDescent="0.2"/>
    <row r="23864" ht="12.75" x14ac:dyDescent="0.2"/>
    <row r="23865" ht="12.75" x14ac:dyDescent="0.2"/>
    <row r="23866" ht="12.75" x14ac:dyDescent="0.2"/>
    <row r="23867" ht="12.75" x14ac:dyDescent="0.2"/>
    <row r="23868" ht="12.75" x14ac:dyDescent="0.2"/>
    <row r="23869" ht="12.75" x14ac:dyDescent="0.2"/>
    <row r="23870" ht="12.75" x14ac:dyDescent="0.2"/>
    <row r="23871" ht="12.75" x14ac:dyDescent="0.2"/>
    <row r="23872" ht="12.75" x14ac:dyDescent="0.2"/>
    <row r="23873" ht="12.75" x14ac:dyDescent="0.2"/>
    <row r="23874" ht="12.75" x14ac:dyDescent="0.2"/>
    <row r="23875" ht="12.75" x14ac:dyDescent="0.2"/>
    <row r="23876" ht="12.75" x14ac:dyDescent="0.2"/>
    <row r="23877" ht="12.75" x14ac:dyDescent="0.2"/>
    <row r="23878" ht="12.75" x14ac:dyDescent="0.2"/>
    <row r="23879" ht="12.75" x14ac:dyDescent="0.2"/>
    <row r="23880" ht="12.75" x14ac:dyDescent="0.2"/>
    <row r="23881" ht="12.75" x14ac:dyDescent="0.2"/>
    <row r="23882" ht="12.75" x14ac:dyDescent="0.2"/>
    <row r="23883" ht="12.75" x14ac:dyDescent="0.2"/>
    <row r="23884" ht="12.75" x14ac:dyDescent="0.2"/>
    <row r="23885" ht="12.75" x14ac:dyDescent="0.2"/>
    <row r="23886" ht="12.75" x14ac:dyDescent="0.2"/>
    <row r="23887" ht="12.75" x14ac:dyDescent="0.2"/>
    <row r="23888" ht="12.75" x14ac:dyDescent="0.2"/>
    <row r="23889" ht="12.75" x14ac:dyDescent="0.2"/>
    <row r="23890" ht="12.75" x14ac:dyDescent="0.2"/>
    <row r="23891" ht="12.75" x14ac:dyDescent="0.2"/>
    <row r="23892" ht="12.75" x14ac:dyDescent="0.2"/>
    <row r="23893" ht="12.75" x14ac:dyDescent="0.2"/>
    <row r="23894" ht="12.75" x14ac:dyDescent="0.2"/>
    <row r="23895" ht="12.75" x14ac:dyDescent="0.2"/>
    <row r="23896" ht="12.75" x14ac:dyDescent="0.2"/>
    <row r="23897" ht="12.75" x14ac:dyDescent="0.2"/>
    <row r="23898" ht="12.75" x14ac:dyDescent="0.2"/>
    <row r="23899" ht="12.75" x14ac:dyDescent="0.2"/>
    <row r="23900" ht="12.75" x14ac:dyDescent="0.2"/>
    <row r="23901" ht="12.75" x14ac:dyDescent="0.2"/>
    <row r="23902" ht="12.75" x14ac:dyDescent="0.2"/>
    <row r="23903" ht="12.75" x14ac:dyDescent="0.2"/>
    <row r="23904" ht="12.75" x14ac:dyDescent="0.2"/>
    <row r="23905" ht="12.75" x14ac:dyDescent="0.2"/>
    <row r="23906" ht="12.75" x14ac:dyDescent="0.2"/>
    <row r="23907" ht="12.75" x14ac:dyDescent="0.2"/>
    <row r="23908" ht="12.75" x14ac:dyDescent="0.2"/>
    <row r="23909" ht="12.75" x14ac:dyDescent="0.2"/>
    <row r="23910" ht="12.75" x14ac:dyDescent="0.2"/>
    <row r="23911" ht="12.75" x14ac:dyDescent="0.2"/>
    <row r="23912" ht="12.75" x14ac:dyDescent="0.2"/>
    <row r="23913" ht="12.75" x14ac:dyDescent="0.2"/>
    <row r="23914" ht="12.75" x14ac:dyDescent="0.2"/>
    <row r="23915" ht="12.75" x14ac:dyDescent="0.2"/>
    <row r="23916" ht="12.75" x14ac:dyDescent="0.2"/>
    <row r="23917" ht="12.75" x14ac:dyDescent="0.2"/>
    <row r="23918" ht="12.75" x14ac:dyDescent="0.2"/>
    <row r="23919" ht="12.75" x14ac:dyDescent="0.2"/>
    <row r="23920" ht="12.75" x14ac:dyDescent="0.2"/>
    <row r="23921" ht="12.75" x14ac:dyDescent="0.2"/>
    <row r="23922" ht="12.75" x14ac:dyDescent="0.2"/>
    <row r="23923" ht="12.75" x14ac:dyDescent="0.2"/>
    <row r="23924" ht="12.75" x14ac:dyDescent="0.2"/>
    <row r="23925" ht="12.75" x14ac:dyDescent="0.2"/>
    <row r="23926" ht="12.75" x14ac:dyDescent="0.2"/>
    <row r="23927" ht="12.75" x14ac:dyDescent="0.2"/>
    <row r="23928" ht="12.75" x14ac:dyDescent="0.2"/>
    <row r="23929" ht="12.75" x14ac:dyDescent="0.2"/>
    <row r="23930" ht="12.75" x14ac:dyDescent="0.2"/>
    <row r="23931" ht="12.75" x14ac:dyDescent="0.2"/>
    <row r="23932" ht="12.75" x14ac:dyDescent="0.2"/>
    <row r="23933" ht="12.75" x14ac:dyDescent="0.2"/>
    <row r="23934" ht="12.75" x14ac:dyDescent="0.2"/>
    <row r="23935" ht="12.75" x14ac:dyDescent="0.2"/>
    <row r="23936" ht="12.75" x14ac:dyDescent="0.2"/>
    <row r="23937" ht="12.75" x14ac:dyDescent="0.2"/>
    <row r="23938" ht="12.75" x14ac:dyDescent="0.2"/>
    <row r="23939" ht="12.75" x14ac:dyDescent="0.2"/>
    <row r="23940" ht="12.75" x14ac:dyDescent="0.2"/>
    <row r="23941" ht="12.75" x14ac:dyDescent="0.2"/>
    <row r="23942" ht="12.75" x14ac:dyDescent="0.2"/>
    <row r="23943" ht="12.75" x14ac:dyDescent="0.2"/>
    <row r="23944" ht="12.75" x14ac:dyDescent="0.2"/>
    <row r="23945" ht="12.75" x14ac:dyDescent="0.2"/>
    <row r="23946" ht="12.75" x14ac:dyDescent="0.2"/>
    <row r="23947" ht="12.75" x14ac:dyDescent="0.2"/>
    <row r="23948" ht="12.75" x14ac:dyDescent="0.2"/>
    <row r="23949" ht="12.75" x14ac:dyDescent="0.2"/>
    <row r="23950" ht="12.75" x14ac:dyDescent="0.2"/>
    <row r="23951" ht="12.75" x14ac:dyDescent="0.2"/>
    <row r="23952" ht="12.75" x14ac:dyDescent="0.2"/>
    <row r="23953" ht="12.75" x14ac:dyDescent="0.2"/>
    <row r="23954" ht="12.75" x14ac:dyDescent="0.2"/>
    <row r="23955" ht="12.75" x14ac:dyDescent="0.2"/>
    <row r="23956" ht="12.75" x14ac:dyDescent="0.2"/>
    <row r="23957" ht="12.75" x14ac:dyDescent="0.2"/>
    <row r="23958" ht="12.75" x14ac:dyDescent="0.2"/>
    <row r="23959" ht="12.75" x14ac:dyDescent="0.2"/>
    <row r="23960" ht="12.75" x14ac:dyDescent="0.2"/>
    <row r="23961" ht="12.75" x14ac:dyDescent="0.2"/>
    <row r="23962" ht="12.75" x14ac:dyDescent="0.2"/>
    <row r="23963" ht="12.75" x14ac:dyDescent="0.2"/>
    <row r="23964" ht="12.75" x14ac:dyDescent="0.2"/>
    <row r="23965" ht="12.75" x14ac:dyDescent="0.2"/>
    <row r="23966" ht="12.75" x14ac:dyDescent="0.2"/>
    <row r="23967" ht="12.75" x14ac:dyDescent="0.2"/>
    <row r="23968" ht="12.75" x14ac:dyDescent="0.2"/>
    <row r="23969" ht="12.75" x14ac:dyDescent="0.2"/>
    <row r="23970" ht="12.75" x14ac:dyDescent="0.2"/>
    <row r="23971" ht="12.75" x14ac:dyDescent="0.2"/>
    <row r="23972" ht="12.75" x14ac:dyDescent="0.2"/>
    <row r="23973" ht="12.75" x14ac:dyDescent="0.2"/>
    <row r="23974" ht="12.75" x14ac:dyDescent="0.2"/>
    <row r="23975" ht="12.75" x14ac:dyDescent="0.2"/>
    <row r="23976" ht="12.75" x14ac:dyDescent="0.2"/>
    <row r="23977" ht="12.75" x14ac:dyDescent="0.2"/>
    <row r="23978" ht="12.75" x14ac:dyDescent="0.2"/>
    <row r="23979" ht="12.75" x14ac:dyDescent="0.2"/>
    <row r="23980" ht="12.75" x14ac:dyDescent="0.2"/>
    <row r="23981" ht="12.75" x14ac:dyDescent="0.2"/>
    <row r="23982" ht="12.75" x14ac:dyDescent="0.2"/>
    <row r="23983" ht="12.75" x14ac:dyDescent="0.2"/>
    <row r="23984" ht="12.75" x14ac:dyDescent="0.2"/>
    <row r="23985" ht="12.75" x14ac:dyDescent="0.2"/>
    <row r="23986" ht="12.75" x14ac:dyDescent="0.2"/>
    <row r="23987" ht="12.75" x14ac:dyDescent="0.2"/>
    <row r="23988" ht="12.75" x14ac:dyDescent="0.2"/>
    <row r="23989" ht="12.75" x14ac:dyDescent="0.2"/>
    <row r="23990" ht="12.75" x14ac:dyDescent="0.2"/>
    <row r="23991" ht="12.75" x14ac:dyDescent="0.2"/>
    <row r="23992" ht="12.75" x14ac:dyDescent="0.2"/>
    <row r="23993" ht="12.75" x14ac:dyDescent="0.2"/>
    <row r="23994" ht="12.75" x14ac:dyDescent="0.2"/>
    <row r="23995" ht="12.75" x14ac:dyDescent="0.2"/>
    <row r="23996" ht="12.75" x14ac:dyDescent="0.2"/>
    <row r="23997" ht="12.75" x14ac:dyDescent="0.2"/>
    <row r="23998" ht="12.75" x14ac:dyDescent="0.2"/>
    <row r="23999" ht="12.75" x14ac:dyDescent="0.2"/>
    <row r="24000" ht="12.75" x14ac:dyDescent="0.2"/>
    <row r="24001" ht="12.75" x14ac:dyDescent="0.2"/>
    <row r="24002" ht="12.75" x14ac:dyDescent="0.2"/>
    <row r="24003" ht="12.75" x14ac:dyDescent="0.2"/>
    <row r="24004" ht="12.75" x14ac:dyDescent="0.2"/>
    <row r="24005" ht="12.75" x14ac:dyDescent="0.2"/>
    <row r="24006" ht="12.75" x14ac:dyDescent="0.2"/>
    <row r="24007" ht="12.75" x14ac:dyDescent="0.2"/>
    <row r="24008" ht="12.75" x14ac:dyDescent="0.2"/>
    <row r="24009" ht="12.75" x14ac:dyDescent="0.2"/>
    <row r="24010" ht="12.75" x14ac:dyDescent="0.2"/>
    <row r="24011" ht="12.75" x14ac:dyDescent="0.2"/>
    <row r="24012" ht="12.75" x14ac:dyDescent="0.2"/>
    <row r="24013" ht="12.75" x14ac:dyDescent="0.2"/>
    <row r="24014" ht="12.75" x14ac:dyDescent="0.2"/>
    <row r="24015" ht="12.75" x14ac:dyDescent="0.2"/>
    <row r="24016" ht="12.75" x14ac:dyDescent="0.2"/>
    <row r="24017" ht="12.75" x14ac:dyDescent="0.2"/>
    <row r="24018" ht="12.75" x14ac:dyDescent="0.2"/>
    <row r="24019" ht="12.75" x14ac:dyDescent="0.2"/>
    <row r="24020" ht="12.75" x14ac:dyDescent="0.2"/>
    <row r="24021" ht="12.75" x14ac:dyDescent="0.2"/>
    <row r="24022" ht="12.75" x14ac:dyDescent="0.2"/>
    <row r="24023" ht="12.75" x14ac:dyDescent="0.2"/>
    <row r="24024" ht="12.75" x14ac:dyDescent="0.2"/>
    <row r="24025" ht="12.75" x14ac:dyDescent="0.2"/>
    <row r="24026" ht="12.75" x14ac:dyDescent="0.2"/>
    <row r="24027" ht="12.75" x14ac:dyDescent="0.2"/>
    <row r="24028" ht="12.75" x14ac:dyDescent="0.2"/>
    <row r="24029" ht="12.75" x14ac:dyDescent="0.2"/>
    <row r="24030" ht="12.75" x14ac:dyDescent="0.2"/>
    <row r="24031" ht="12.75" x14ac:dyDescent="0.2"/>
    <row r="24032" ht="12.75" x14ac:dyDescent="0.2"/>
    <row r="24033" ht="12.75" x14ac:dyDescent="0.2"/>
    <row r="24034" ht="12.75" x14ac:dyDescent="0.2"/>
    <row r="24035" ht="12.75" x14ac:dyDescent="0.2"/>
    <row r="24036" ht="12.75" x14ac:dyDescent="0.2"/>
    <row r="24037" ht="12.75" x14ac:dyDescent="0.2"/>
    <row r="24038" ht="12.75" x14ac:dyDescent="0.2"/>
    <row r="24039" ht="12.75" x14ac:dyDescent="0.2"/>
    <row r="24040" ht="12.75" x14ac:dyDescent="0.2"/>
    <row r="24041" ht="12.75" x14ac:dyDescent="0.2"/>
    <row r="24042" ht="12.75" x14ac:dyDescent="0.2"/>
    <row r="24043" ht="12.75" x14ac:dyDescent="0.2"/>
    <row r="24044" ht="12.75" x14ac:dyDescent="0.2"/>
    <row r="24045" ht="12.75" x14ac:dyDescent="0.2"/>
    <row r="24046" ht="12.75" x14ac:dyDescent="0.2"/>
    <row r="24047" ht="12.75" x14ac:dyDescent="0.2"/>
    <row r="24048" ht="12.75" x14ac:dyDescent="0.2"/>
    <row r="24049" ht="12.75" x14ac:dyDescent="0.2"/>
    <row r="24050" ht="12.75" x14ac:dyDescent="0.2"/>
    <row r="24051" ht="12.75" x14ac:dyDescent="0.2"/>
    <row r="24052" ht="12.75" x14ac:dyDescent="0.2"/>
    <row r="24053" ht="12.75" x14ac:dyDescent="0.2"/>
    <row r="24054" ht="12.75" x14ac:dyDescent="0.2"/>
    <row r="24055" ht="12.75" x14ac:dyDescent="0.2"/>
    <row r="24056" ht="12.75" x14ac:dyDescent="0.2"/>
    <row r="24057" ht="12.75" x14ac:dyDescent="0.2"/>
    <row r="24058" ht="12.75" x14ac:dyDescent="0.2"/>
    <row r="24059" ht="12.75" x14ac:dyDescent="0.2"/>
    <row r="24060" ht="12.75" x14ac:dyDescent="0.2"/>
    <row r="24061" ht="12.75" x14ac:dyDescent="0.2"/>
    <row r="24062" ht="12.75" x14ac:dyDescent="0.2"/>
    <row r="24063" ht="12.75" x14ac:dyDescent="0.2"/>
    <row r="24064" ht="12.75" x14ac:dyDescent="0.2"/>
    <row r="24065" ht="12.75" x14ac:dyDescent="0.2"/>
    <row r="24066" ht="12.75" x14ac:dyDescent="0.2"/>
    <row r="24067" ht="12.75" x14ac:dyDescent="0.2"/>
    <row r="24068" ht="12.75" x14ac:dyDescent="0.2"/>
    <row r="24069" ht="12.75" x14ac:dyDescent="0.2"/>
    <row r="24070" ht="12.75" x14ac:dyDescent="0.2"/>
    <row r="24071" ht="12.75" x14ac:dyDescent="0.2"/>
    <row r="24072" ht="12.75" x14ac:dyDescent="0.2"/>
    <row r="24073" ht="12.75" x14ac:dyDescent="0.2"/>
    <row r="24074" ht="12.75" x14ac:dyDescent="0.2"/>
    <row r="24075" ht="12.75" x14ac:dyDescent="0.2"/>
    <row r="24076" ht="12.75" x14ac:dyDescent="0.2"/>
    <row r="24077" ht="12.75" x14ac:dyDescent="0.2"/>
    <row r="24078" ht="12.75" x14ac:dyDescent="0.2"/>
    <row r="24079" ht="12.75" x14ac:dyDescent="0.2"/>
    <row r="24080" ht="12.75" x14ac:dyDescent="0.2"/>
    <row r="24081" ht="12.75" x14ac:dyDescent="0.2"/>
    <row r="24082" ht="12.75" x14ac:dyDescent="0.2"/>
    <row r="24083" ht="12.75" x14ac:dyDescent="0.2"/>
    <row r="24084" ht="12.75" x14ac:dyDescent="0.2"/>
    <row r="24085" ht="12.75" x14ac:dyDescent="0.2"/>
    <row r="24086" ht="12.75" x14ac:dyDescent="0.2"/>
    <row r="24087" ht="12.75" x14ac:dyDescent="0.2"/>
    <row r="24088" ht="12.75" x14ac:dyDescent="0.2"/>
    <row r="24089" ht="12.75" x14ac:dyDescent="0.2"/>
    <row r="24090" ht="12.75" x14ac:dyDescent="0.2"/>
    <row r="24091" ht="12.75" x14ac:dyDescent="0.2"/>
    <row r="24092" ht="12.75" x14ac:dyDescent="0.2"/>
    <row r="24093" ht="12.75" x14ac:dyDescent="0.2"/>
    <row r="24094" ht="12.75" x14ac:dyDescent="0.2"/>
    <row r="24095" ht="12.75" x14ac:dyDescent="0.2"/>
    <row r="24096" ht="12.75" x14ac:dyDescent="0.2"/>
    <row r="24097" ht="12.75" x14ac:dyDescent="0.2"/>
    <row r="24098" ht="12.75" x14ac:dyDescent="0.2"/>
    <row r="24099" ht="12.75" x14ac:dyDescent="0.2"/>
    <row r="24100" ht="12.75" x14ac:dyDescent="0.2"/>
    <row r="24101" ht="12.75" x14ac:dyDescent="0.2"/>
    <row r="24102" ht="12.75" x14ac:dyDescent="0.2"/>
    <row r="24103" ht="12.75" x14ac:dyDescent="0.2"/>
    <row r="24104" ht="12.75" x14ac:dyDescent="0.2"/>
    <row r="24105" ht="12.75" x14ac:dyDescent="0.2"/>
    <row r="24106" ht="12.75" x14ac:dyDescent="0.2"/>
    <row r="24107" ht="12.75" x14ac:dyDescent="0.2"/>
    <row r="24108" ht="12.75" x14ac:dyDescent="0.2"/>
    <row r="24109" ht="12.75" x14ac:dyDescent="0.2"/>
    <row r="24110" ht="12.75" x14ac:dyDescent="0.2"/>
    <row r="24111" ht="12.75" x14ac:dyDescent="0.2"/>
    <row r="24112" ht="12.75" x14ac:dyDescent="0.2"/>
    <row r="24113" ht="12.75" x14ac:dyDescent="0.2"/>
    <row r="24114" ht="12.75" x14ac:dyDescent="0.2"/>
    <row r="24115" ht="12.75" x14ac:dyDescent="0.2"/>
    <row r="24116" ht="12.75" x14ac:dyDescent="0.2"/>
    <row r="24117" ht="12.75" x14ac:dyDescent="0.2"/>
    <row r="24118" ht="12.75" x14ac:dyDescent="0.2"/>
    <row r="24119" ht="12.75" x14ac:dyDescent="0.2"/>
    <row r="24120" ht="12.75" x14ac:dyDescent="0.2"/>
    <row r="24121" ht="12.75" x14ac:dyDescent="0.2"/>
    <row r="24122" ht="12.75" x14ac:dyDescent="0.2"/>
    <row r="24123" ht="12.75" x14ac:dyDescent="0.2"/>
    <row r="24124" ht="12.75" x14ac:dyDescent="0.2"/>
    <row r="24125" ht="12.75" x14ac:dyDescent="0.2"/>
    <row r="24126" ht="12.75" x14ac:dyDescent="0.2"/>
    <row r="24127" ht="12.75" x14ac:dyDescent="0.2"/>
    <row r="24128" ht="12.75" x14ac:dyDescent="0.2"/>
    <row r="24129" ht="12.75" x14ac:dyDescent="0.2"/>
    <row r="24130" ht="12.75" x14ac:dyDescent="0.2"/>
    <row r="24131" ht="12.75" x14ac:dyDescent="0.2"/>
    <row r="24132" ht="12.75" x14ac:dyDescent="0.2"/>
    <row r="24133" ht="12.75" x14ac:dyDescent="0.2"/>
    <row r="24134" ht="12.75" x14ac:dyDescent="0.2"/>
    <row r="24135" ht="12.75" x14ac:dyDescent="0.2"/>
    <row r="24136" ht="12.75" x14ac:dyDescent="0.2"/>
    <row r="24137" ht="12.75" x14ac:dyDescent="0.2"/>
    <row r="24138" ht="12.75" x14ac:dyDescent="0.2"/>
    <row r="24139" ht="12.75" x14ac:dyDescent="0.2"/>
    <row r="24140" ht="12.75" x14ac:dyDescent="0.2"/>
    <row r="24141" ht="12.75" x14ac:dyDescent="0.2"/>
    <row r="24142" ht="12.75" x14ac:dyDescent="0.2"/>
    <row r="24143" ht="12.75" x14ac:dyDescent="0.2"/>
    <row r="24144" ht="12.75" x14ac:dyDescent="0.2"/>
    <row r="24145" ht="12.75" x14ac:dyDescent="0.2"/>
    <row r="24146" ht="12.75" x14ac:dyDescent="0.2"/>
    <row r="24147" ht="12.75" x14ac:dyDescent="0.2"/>
    <row r="24148" ht="12.75" x14ac:dyDescent="0.2"/>
    <row r="24149" ht="12.75" x14ac:dyDescent="0.2"/>
    <row r="24150" ht="12.75" x14ac:dyDescent="0.2"/>
    <row r="24151" ht="12.75" x14ac:dyDescent="0.2"/>
    <row r="24152" ht="12.75" x14ac:dyDescent="0.2"/>
    <row r="24153" ht="12.75" x14ac:dyDescent="0.2"/>
    <row r="24154" ht="12.75" x14ac:dyDescent="0.2"/>
    <row r="24155" ht="12.75" x14ac:dyDescent="0.2"/>
    <row r="24156" ht="12.75" x14ac:dyDescent="0.2"/>
    <row r="24157" ht="12.75" x14ac:dyDescent="0.2"/>
    <row r="24158" ht="12.75" x14ac:dyDescent="0.2"/>
    <row r="24159" ht="12.75" x14ac:dyDescent="0.2"/>
    <row r="24160" ht="12.75" x14ac:dyDescent="0.2"/>
    <row r="24161" ht="12.75" x14ac:dyDescent="0.2"/>
    <row r="24162" ht="12.75" x14ac:dyDescent="0.2"/>
    <row r="24163" ht="12.75" x14ac:dyDescent="0.2"/>
    <row r="24164" ht="12.75" x14ac:dyDescent="0.2"/>
    <row r="24165" ht="12.75" x14ac:dyDescent="0.2"/>
    <row r="24166" ht="12.75" x14ac:dyDescent="0.2"/>
    <row r="24167" ht="12.75" x14ac:dyDescent="0.2"/>
    <row r="24168" ht="12.75" x14ac:dyDescent="0.2"/>
    <row r="24169" ht="12.75" x14ac:dyDescent="0.2"/>
    <row r="24170" ht="12.75" x14ac:dyDescent="0.2"/>
    <row r="24171" ht="12.75" x14ac:dyDescent="0.2"/>
    <row r="24172" ht="12.75" x14ac:dyDescent="0.2"/>
    <row r="24173" ht="12.75" x14ac:dyDescent="0.2"/>
    <row r="24174" ht="12.75" x14ac:dyDescent="0.2"/>
    <row r="24175" ht="12.75" x14ac:dyDescent="0.2"/>
    <row r="24176" ht="12.75" x14ac:dyDescent="0.2"/>
    <row r="24177" ht="12.75" x14ac:dyDescent="0.2"/>
    <row r="24178" ht="12.75" x14ac:dyDescent="0.2"/>
    <row r="24179" ht="12.75" x14ac:dyDescent="0.2"/>
    <row r="24180" ht="12.75" x14ac:dyDescent="0.2"/>
    <row r="24181" ht="12.75" x14ac:dyDescent="0.2"/>
    <row r="24182" ht="12.75" x14ac:dyDescent="0.2"/>
    <row r="24183" ht="12.75" x14ac:dyDescent="0.2"/>
    <row r="24184" ht="12.75" x14ac:dyDescent="0.2"/>
    <row r="24185" ht="12.75" x14ac:dyDescent="0.2"/>
    <row r="24186" ht="12.75" x14ac:dyDescent="0.2"/>
    <row r="24187" ht="12.75" x14ac:dyDescent="0.2"/>
    <row r="24188" ht="12.75" x14ac:dyDescent="0.2"/>
    <row r="24189" ht="12.75" x14ac:dyDescent="0.2"/>
    <row r="24190" ht="12.75" x14ac:dyDescent="0.2"/>
    <row r="24191" ht="12.75" x14ac:dyDescent="0.2"/>
    <row r="24192" ht="12.75" x14ac:dyDescent="0.2"/>
    <row r="24193" ht="12.75" x14ac:dyDescent="0.2"/>
    <row r="24194" ht="12.75" x14ac:dyDescent="0.2"/>
    <row r="24195" ht="12.75" x14ac:dyDescent="0.2"/>
    <row r="24196" ht="12.75" x14ac:dyDescent="0.2"/>
    <row r="24197" ht="12.75" x14ac:dyDescent="0.2"/>
    <row r="24198" ht="12.75" x14ac:dyDescent="0.2"/>
    <row r="24199" ht="12.75" x14ac:dyDescent="0.2"/>
    <row r="24200" ht="12.75" x14ac:dyDescent="0.2"/>
    <row r="24201" ht="12.75" x14ac:dyDescent="0.2"/>
    <row r="24202" ht="12.75" x14ac:dyDescent="0.2"/>
    <row r="24203" ht="12.75" x14ac:dyDescent="0.2"/>
    <row r="24204" ht="12.75" x14ac:dyDescent="0.2"/>
    <row r="24205" ht="12.75" x14ac:dyDescent="0.2"/>
    <row r="24206" ht="12.75" x14ac:dyDescent="0.2"/>
    <row r="24207" ht="12.75" x14ac:dyDescent="0.2"/>
    <row r="24208" ht="12.75" x14ac:dyDescent="0.2"/>
    <row r="24209" ht="12.75" x14ac:dyDescent="0.2"/>
    <row r="24210" ht="12.75" x14ac:dyDescent="0.2"/>
    <row r="24211" ht="12.75" x14ac:dyDescent="0.2"/>
    <row r="24212" ht="12.75" x14ac:dyDescent="0.2"/>
    <row r="24213" ht="12.75" x14ac:dyDescent="0.2"/>
    <row r="24214" ht="12.75" x14ac:dyDescent="0.2"/>
    <row r="24215" ht="12.75" x14ac:dyDescent="0.2"/>
    <row r="24216" ht="12.75" x14ac:dyDescent="0.2"/>
    <row r="24217" ht="12.75" x14ac:dyDescent="0.2"/>
    <row r="24218" ht="12.75" x14ac:dyDescent="0.2"/>
    <row r="24219" ht="12.75" x14ac:dyDescent="0.2"/>
    <row r="24220" ht="12.75" x14ac:dyDescent="0.2"/>
    <row r="24221" ht="12.75" x14ac:dyDescent="0.2"/>
    <row r="24222" ht="12.75" x14ac:dyDescent="0.2"/>
    <row r="24223" ht="12.75" x14ac:dyDescent="0.2"/>
    <row r="24224" ht="12.75" x14ac:dyDescent="0.2"/>
    <row r="24225" ht="12.75" x14ac:dyDescent="0.2"/>
    <row r="24226" ht="12.75" x14ac:dyDescent="0.2"/>
    <row r="24227" ht="12.75" x14ac:dyDescent="0.2"/>
    <row r="24228" ht="12.75" x14ac:dyDescent="0.2"/>
    <row r="24229" ht="12.75" x14ac:dyDescent="0.2"/>
    <row r="24230" ht="12.75" x14ac:dyDescent="0.2"/>
    <row r="24231" ht="12.75" x14ac:dyDescent="0.2"/>
    <row r="24232" ht="12.75" x14ac:dyDescent="0.2"/>
    <row r="24233" ht="12.75" x14ac:dyDescent="0.2"/>
    <row r="24234" ht="12.75" x14ac:dyDescent="0.2"/>
    <row r="24235" ht="12.75" x14ac:dyDescent="0.2"/>
    <row r="24236" ht="12.75" x14ac:dyDescent="0.2"/>
    <row r="24237" ht="12.75" x14ac:dyDescent="0.2"/>
    <row r="24238" ht="12.75" x14ac:dyDescent="0.2"/>
    <row r="24239" ht="12.75" x14ac:dyDescent="0.2"/>
    <row r="24240" ht="12.75" x14ac:dyDescent="0.2"/>
    <row r="24241" ht="12.75" x14ac:dyDescent="0.2"/>
    <row r="24242" ht="12.75" x14ac:dyDescent="0.2"/>
    <row r="24243" ht="12.75" x14ac:dyDescent="0.2"/>
    <row r="24244" ht="12.75" x14ac:dyDescent="0.2"/>
    <row r="24245" ht="12.75" x14ac:dyDescent="0.2"/>
    <row r="24246" ht="12.75" x14ac:dyDescent="0.2"/>
    <row r="24247" ht="12.75" x14ac:dyDescent="0.2"/>
    <row r="24248" ht="12.75" x14ac:dyDescent="0.2"/>
    <row r="24249" ht="12.75" x14ac:dyDescent="0.2"/>
    <row r="24250" ht="12.75" x14ac:dyDescent="0.2"/>
    <row r="24251" ht="12.75" x14ac:dyDescent="0.2"/>
    <row r="24252" ht="12.75" x14ac:dyDescent="0.2"/>
    <row r="24253" ht="12.75" x14ac:dyDescent="0.2"/>
    <row r="24254" ht="12.75" x14ac:dyDescent="0.2"/>
    <row r="24255" ht="12.75" x14ac:dyDescent="0.2"/>
    <row r="24256" ht="12.75" x14ac:dyDescent="0.2"/>
    <row r="24257" ht="12.75" x14ac:dyDescent="0.2"/>
    <row r="24258" ht="12.75" x14ac:dyDescent="0.2"/>
    <row r="24259" ht="12.75" x14ac:dyDescent="0.2"/>
    <row r="24260" ht="12.75" x14ac:dyDescent="0.2"/>
    <row r="24261" ht="12.75" x14ac:dyDescent="0.2"/>
    <row r="24262" ht="12.75" x14ac:dyDescent="0.2"/>
    <row r="24263" ht="12.75" x14ac:dyDescent="0.2"/>
    <row r="24264" ht="12.75" x14ac:dyDescent="0.2"/>
    <row r="24265" ht="12.75" x14ac:dyDescent="0.2"/>
    <row r="24266" ht="12.75" x14ac:dyDescent="0.2"/>
    <row r="24267" ht="12.75" x14ac:dyDescent="0.2"/>
    <row r="24268" ht="12.75" x14ac:dyDescent="0.2"/>
    <row r="24269" ht="12.75" x14ac:dyDescent="0.2"/>
    <row r="24270" ht="12.75" x14ac:dyDescent="0.2"/>
    <row r="24271" ht="12.75" x14ac:dyDescent="0.2"/>
    <row r="24272" ht="12.75" x14ac:dyDescent="0.2"/>
    <row r="24273" ht="12.75" x14ac:dyDescent="0.2"/>
    <row r="24274" ht="12.75" x14ac:dyDescent="0.2"/>
    <row r="24275" ht="12.75" x14ac:dyDescent="0.2"/>
    <row r="24276" ht="12.75" x14ac:dyDescent="0.2"/>
    <row r="24277" ht="12.75" x14ac:dyDescent="0.2"/>
    <row r="24278" ht="12.75" x14ac:dyDescent="0.2"/>
    <row r="24279" ht="12.75" x14ac:dyDescent="0.2"/>
    <row r="24280" ht="12.75" x14ac:dyDescent="0.2"/>
    <row r="24281" ht="12.75" x14ac:dyDescent="0.2"/>
    <row r="24282" ht="12.75" x14ac:dyDescent="0.2"/>
    <row r="24283" ht="12.75" x14ac:dyDescent="0.2"/>
    <row r="24284" ht="12.75" x14ac:dyDescent="0.2"/>
    <row r="24285" ht="12.75" x14ac:dyDescent="0.2"/>
    <row r="24286" ht="12.75" x14ac:dyDescent="0.2"/>
    <row r="24287" ht="12.75" x14ac:dyDescent="0.2"/>
    <row r="24288" ht="12.75" x14ac:dyDescent="0.2"/>
    <row r="24289" ht="12.75" x14ac:dyDescent="0.2"/>
    <row r="24290" ht="12.75" x14ac:dyDescent="0.2"/>
    <row r="24291" ht="12.75" x14ac:dyDescent="0.2"/>
    <row r="24292" ht="12.75" x14ac:dyDescent="0.2"/>
    <row r="24293" ht="12.75" x14ac:dyDescent="0.2"/>
    <row r="24294" ht="12.75" x14ac:dyDescent="0.2"/>
    <row r="24295" ht="12.75" x14ac:dyDescent="0.2"/>
    <row r="24296" ht="12.75" x14ac:dyDescent="0.2"/>
    <row r="24297" ht="12.75" x14ac:dyDescent="0.2"/>
    <row r="24298" ht="12.75" x14ac:dyDescent="0.2"/>
    <row r="24299" ht="12.75" x14ac:dyDescent="0.2"/>
    <row r="24300" ht="12.75" x14ac:dyDescent="0.2"/>
    <row r="24301" ht="12.75" x14ac:dyDescent="0.2"/>
    <row r="24302" ht="12.75" x14ac:dyDescent="0.2"/>
    <row r="24303" ht="12.75" x14ac:dyDescent="0.2"/>
    <row r="24304" ht="12.75" x14ac:dyDescent="0.2"/>
    <row r="24305" ht="12.75" x14ac:dyDescent="0.2"/>
    <row r="24306" ht="12.75" x14ac:dyDescent="0.2"/>
    <row r="24307" ht="12.75" x14ac:dyDescent="0.2"/>
    <row r="24308" ht="12.75" x14ac:dyDescent="0.2"/>
    <row r="24309" ht="12.75" x14ac:dyDescent="0.2"/>
    <row r="24310" ht="12.75" x14ac:dyDescent="0.2"/>
    <row r="24311" ht="12.75" x14ac:dyDescent="0.2"/>
    <row r="24312" ht="12.75" x14ac:dyDescent="0.2"/>
    <row r="24313" ht="12.75" x14ac:dyDescent="0.2"/>
    <row r="24314" ht="12.75" x14ac:dyDescent="0.2"/>
    <row r="24315" ht="12.75" x14ac:dyDescent="0.2"/>
    <row r="24316" ht="12.75" x14ac:dyDescent="0.2"/>
    <row r="24317" ht="12.75" x14ac:dyDescent="0.2"/>
    <row r="24318" ht="12.75" x14ac:dyDescent="0.2"/>
    <row r="24319" ht="12.75" x14ac:dyDescent="0.2"/>
    <row r="24320" ht="12.75" x14ac:dyDescent="0.2"/>
    <row r="24321" ht="12.75" x14ac:dyDescent="0.2"/>
    <row r="24322" ht="12.75" x14ac:dyDescent="0.2"/>
    <row r="24323" ht="12.75" x14ac:dyDescent="0.2"/>
    <row r="24324" ht="12.75" x14ac:dyDescent="0.2"/>
    <row r="24325" ht="12.75" x14ac:dyDescent="0.2"/>
    <row r="24326" ht="12.75" x14ac:dyDescent="0.2"/>
    <row r="24327" ht="12.75" x14ac:dyDescent="0.2"/>
    <row r="24328" ht="12.75" x14ac:dyDescent="0.2"/>
    <row r="24329" ht="12.75" x14ac:dyDescent="0.2"/>
    <row r="24330" ht="12.75" x14ac:dyDescent="0.2"/>
    <row r="24331" ht="12.75" x14ac:dyDescent="0.2"/>
    <row r="24332" ht="12.75" x14ac:dyDescent="0.2"/>
    <row r="24333" ht="12.75" x14ac:dyDescent="0.2"/>
    <row r="24334" ht="12.75" x14ac:dyDescent="0.2"/>
    <row r="24335" ht="12.75" x14ac:dyDescent="0.2"/>
    <row r="24336" ht="12.75" x14ac:dyDescent="0.2"/>
    <row r="24337" ht="12.75" x14ac:dyDescent="0.2"/>
    <row r="24338" ht="12.75" x14ac:dyDescent="0.2"/>
    <row r="24339" ht="12.75" x14ac:dyDescent="0.2"/>
    <row r="24340" ht="12.75" x14ac:dyDescent="0.2"/>
    <row r="24341" ht="12.75" x14ac:dyDescent="0.2"/>
    <row r="24342" ht="12.75" x14ac:dyDescent="0.2"/>
    <row r="24343" ht="12.75" x14ac:dyDescent="0.2"/>
    <row r="24344" ht="12.75" x14ac:dyDescent="0.2"/>
    <row r="24345" ht="12.75" x14ac:dyDescent="0.2"/>
    <row r="24346" ht="12.75" x14ac:dyDescent="0.2"/>
    <row r="24347" ht="12.75" x14ac:dyDescent="0.2"/>
    <row r="24348" ht="12.75" x14ac:dyDescent="0.2"/>
    <row r="24349" ht="12.75" x14ac:dyDescent="0.2"/>
    <row r="24350" ht="12.75" x14ac:dyDescent="0.2"/>
    <row r="24351" ht="12.75" x14ac:dyDescent="0.2"/>
    <row r="24352" ht="12.75" x14ac:dyDescent="0.2"/>
    <row r="24353" ht="12.75" x14ac:dyDescent="0.2"/>
    <row r="24354" ht="12.75" x14ac:dyDescent="0.2"/>
    <row r="24355" ht="12.75" x14ac:dyDescent="0.2"/>
    <row r="24356" ht="12.75" x14ac:dyDescent="0.2"/>
    <row r="24357" ht="12.75" x14ac:dyDescent="0.2"/>
    <row r="24358" ht="12.75" x14ac:dyDescent="0.2"/>
    <row r="24359" ht="12.75" x14ac:dyDescent="0.2"/>
    <row r="24360" ht="12.75" x14ac:dyDescent="0.2"/>
    <row r="24361" ht="12.75" x14ac:dyDescent="0.2"/>
    <row r="24362" ht="12.75" x14ac:dyDescent="0.2"/>
    <row r="24363" ht="12.75" x14ac:dyDescent="0.2"/>
    <row r="24364" ht="12.75" x14ac:dyDescent="0.2"/>
    <row r="24365" ht="12.75" x14ac:dyDescent="0.2"/>
    <row r="24366" ht="12.75" x14ac:dyDescent="0.2"/>
    <row r="24367" ht="12.75" x14ac:dyDescent="0.2"/>
    <row r="24368" ht="12.75" x14ac:dyDescent="0.2"/>
    <row r="24369" ht="12.75" x14ac:dyDescent="0.2"/>
    <row r="24370" ht="12.75" x14ac:dyDescent="0.2"/>
    <row r="24371" ht="12.75" x14ac:dyDescent="0.2"/>
    <row r="24372" ht="12.75" x14ac:dyDescent="0.2"/>
    <row r="24373" ht="12.75" x14ac:dyDescent="0.2"/>
    <row r="24374" ht="12.75" x14ac:dyDescent="0.2"/>
    <row r="24375" ht="12.75" x14ac:dyDescent="0.2"/>
    <row r="24376" ht="12.75" x14ac:dyDescent="0.2"/>
    <row r="24377" ht="12.75" x14ac:dyDescent="0.2"/>
    <row r="24378" ht="12.75" x14ac:dyDescent="0.2"/>
    <row r="24379" ht="12.75" x14ac:dyDescent="0.2"/>
    <row r="24380" ht="12.75" x14ac:dyDescent="0.2"/>
    <row r="24381" ht="12.75" x14ac:dyDescent="0.2"/>
    <row r="24382" ht="12.75" x14ac:dyDescent="0.2"/>
    <row r="24383" ht="12.75" x14ac:dyDescent="0.2"/>
    <row r="24384" ht="12.75" x14ac:dyDescent="0.2"/>
    <row r="24385" ht="12.75" x14ac:dyDescent="0.2"/>
    <row r="24386" ht="12.75" x14ac:dyDescent="0.2"/>
    <row r="24387" ht="12.75" x14ac:dyDescent="0.2"/>
    <row r="24388" ht="12.75" x14ac:dyDescent="0.2"/>
    <row r="24389" ht="12.75" x14ac:dyDescent="0.2"/>
    <row r="24390" ht="12.75" x14ac:dyDescent="0.2"/>
    <row r="24391" ht="12.75" x14ac:dyDescent="0.2"/>
    <row r="24392" ht="12.75" x14ac:dyDescent="0.2"/>
    <row r="24393" ht="12.75" x14ac:dyDescent="0.2"/>
    <row r="24394" ht="12.75" x14ac:dyDescent="0.2"/>
    <row r="24395" ht="12.75" x14ac:dyDescent="0.2"/>
    <row r="24396" ht="12.75" x14ac:dyDescent="0.2"/>
    <row r="24397" ht="12.75" x14ac:dyDescent="0.2"/>
    <row r="24398" ht="12.75" x14ac:dyDescent="0.2"/>
    <row r="24399" ht="12.75" x14ac:dyDescent="0.2"/>
    <row r="24400" ht="12.75" x14ac:dyDescent="0.2"/>
    <row r="24401" ht="12.75" x14ac:dyDescent="0.2"/>
    <row r="24402" ht="12.75" x14ac:dyDescent="0.2"/>
    <row r="24403" ht="12.75" x14ac:dyDescent="0.2"/>
    <row r="24404" ht="12.75" x14ac:dyDescent="0.2"/>
    <row r="24405" ht="12.75" x14ac:dyDescent="0.2"/>
    <row r="24406" ht="12.75" x14ac:dyDescent="0.2"/>
    <row r="24407" ht="12.75" x14ac:dyDescent="0.2"/>
    <row r="24408" ht="12.75" x14ac:dyDescent="0.2"/>
    <row r="24409" ht="12.75" x14ac:dyDescent="0.2"/>
    <row r="24410" ht="12.75" x14ac:dyDescent="0.2"/>
    <row r="24411" ht="12.75" x14ac:dyDescent="0.2"/>
    <row r="24412" ht="12.75" x14ac:dyDescent="0.2"/>
    <row r="24413" ht="12.75" x14ac:dyDescent="0.2"/>
    <row r="24414" ht="12.75" x14ac:dyDescent="0.2"/>
    <row r="24415" ht="12.75" x14ac:dyDescent="0.2"/>
    <row r="24416" ht="12.75" x14ac:dyDescent="0.2"/>
    <row r="24417" ht="12.75" x14ac:dyDescent="0.2"/>
    <row r="24418" ht="12.75" x14ac:dyDescent="0.2"/>
    <row r="24419" ht="12.75" x14ac:dyDescent="0.2"/>
    <row r="24420" ht="12.75" x14ac:dyDescent="0.2"/>
    <row r="24421" ht="12.75" x14ac:dyDescent="0.2"/>
    <row r="24422" ht="12.75" x14ac:dyDescent="0.2"/>
    <row r="24423" ht="12.75" x14ac:dyDescent="0.2"/>
    <row r="24424" ht="12.75" x14ac:dyDescent="0.2"/>
    <row r="24425" ht="12.75" x14ac:dyDescent="0.2"/>
    <row r="24426" ht="12.75" x14ac:dyDescent="0.2"/>
    <row r="24427" ht="12.75" x14ac:dyDescent="0.2"/>
    <row r="24428" ht="12.75" x14ac:dyDescent="0.2"/>
    <row r="24429" ht="12.75" x14ac:dyDescent="0.2"/>
    <row r="24430" ht="12.75" x14ac:dyDescent="0.2"/>
    <row r="24431" ht="12.75" x14ac:dyDescent="0.2"/>
    <row r="24432" ht="12.75" x14ac:dyDescent="0.2"/>
    <row r="24433" ht="12.75" x14ac:dyDescent="0.2"/>
    <row r="24434" ht="12.75" x14ac:dyDescent="0.2"/>
    <row r="24435" ht="12.75" x14ac:dyDescent="0.2"/>
    <row r="24436" ht="12.75" x14ac:dyDescent="0.2"/>
    <row r="24437" ht="12.75" x14ac:dyDescent="0.2"/>
    <row r="24438" ht="12.75" x14ac:dyDescent="0.2"/>
    <row r="24439" ht="12.75" x14ac:dyDescent="0.2"/>
    <row r="24440" ht="12.75" x14ac:dyDescent="0.2"/>
    <row r="24441" ht="12.75" x14ac:dyDescent="0.2"/>
    <row r="24442" ht="12.75" x14ac:dyDescent="0.2"/>
    <row r="24443" ht="12.75" x14ac:dyDescent="0.2"/>
    <row r="24444" ht="12.75" x14ac:dyDescent="0.2"/>
    <row r="24445" ht="12.75" x14ac:dyDescent="0.2"/>
    <row r="24446" ht="12.75" x14ac:dyDescent="0.2"/>
    <row r="24447" ht="12.75" x14ac:dyDescent="0.2"/>
    <row r="24448" ht="12.75" x14ac:dyDescent="0.2"/>
    <row r="24449" ht="12.75" x14ac:dyDescent="0.2"/>
    <row r="24450" ht="12.75" x14ac:dyDescent="0.2"/>
    <row r="24451" ht="12.75" x14ac:dyDescent="0.2"/>
    <row r="24452" ht="12.75" x14ac:dyDescent="0.2"/>
    <row r="24453" ht="12.75" x14ac:dyDescent="0.2"/>
    <row r="24454" ht="12.75" x14ac:dyDescent="0.2"/>
    <row r="24455" ht="12.75" x14ac:dyDescent="0.2"/>
    <row r="24456" ht="12.75" x14ac:dyDescent="0.2"/>
    <row r="24457" ht="12.75" x14ac:dyDescent="0.2"/>
    <row r="24458" ht="12.75" x14ac:dyDescent="0.2"/>
    <row r="24459" ht="12.75" x14ac:dyDescent="0.2"/>
    <row r="24460" ht="12.75" x14ac:dyDescent="0.2"/>
    <row r="24461" ht="12.75" x14ac:dyDescent="0.2"/>
    <row r="24462" ht="12.75" x14ac:dyDescent="0.2"/>
    <row r="24463" ht="12.75" x14ac:dyDescent="0.2"/>
    <row r="24464" ht="12.75" x14ac:dyDescent="0.2"/>
    <row r="24465" ht="12.75" x14ac:dyDescent="0.2"/>
    <row r="24466" ht="12.75" x14ac:dyDescent="0.2"/>
    <row r="24467" ht="12.75" x14ac:dyDescent="0.2"/>
    <row r="24468" ht="12.75" x14ac:dyDescent="0.2"/>
    <row r="24469" ht="12.75" x14ac:dyDescent="0.2"/>
    <row r="24470" ht="12.75" x14ac:dyDescent="0.2"/>
    <row r="24471" ht="12.75" x14ac:dyDescent="0.2"/>
    <row r="24472" ht="12.75" x14ac:dyDescent="0.2"/>
    <row r="24473" ht="12.75" x14ac:dyDescent="0.2"/>
    <row r="24474" ht="12.75" x14ac:dyDescent="0.2"/>
    <row r="24475" ht="12.75" x14ac:dyDescent="0.2"/>
    <row r="24476" ht="12.75" x14ac:dyDescent="0.2"/>
    <row r="24477" ht="12.75" x14ac:dyDescent="0.2"/>
    <row r="24478" ht="12.75" x14ac:dyDescent="0.2"/>
    <row r="24479" ht="12.75" x14ac:dyDescent="0.2"/>
    <row r="24480" ht="12.75" x14ac:dyDescent="0.2"/>
    <row r="24481" ht="12.75" x14ac:dyDescent="0.2"/>
    <row r="24482" ht="12.75" x14ac:dyDescent="0.2"/>
    <row r="24483" ht="12.75" x14ac:dyDescent="0.2"/>
    <row r="24484" ht="12.75" x14ac:dyDescent="0.2"/>
    <row r="24485" ht="12.75" x14ac:dyDescent="0.2"/>
    <row r="24486" ht="12.75" x14ac:dyDescent="0.2"/>
    <row r="24487" ht="12.75" x14ac:dyDescent="0.2"/>
    <row r="24488" ht="12.75" x14ac:dyDescent="0.2"/>
    <row r="24489" ht="12.75" x14ac:dyDescent="0.2"/>
    <row r="24490" ht="12.75" x14ac:dyDescent="0.2"/>
    <row r="24491" ht="12.75" x14ac:dyDescent="0.2"/>
    <row r="24492" ht="12.75" x14ac:dyDescent="0.2"/>
    <row r="24493" ht="12.75" x14ac:dyDescent="0.2"/>
    <row r="24494" ht="12.75" x14ac:dyDescent="0.2"/>
    <row r="24495" ht="12.75" x14ac:dyDescent="0.2"/>
    <row r="24496" ht="12.75" x14ac:dyDescent="0.2"/>
    <row r="24497" ht="12.75" x14ac:dyDescent="0.2"/>
    <row r="24498" ht="12.75" x14ac:dyDescent="0.2"/>
    <row r="24499" ht="12.75" x14ac:dyDescent="0.2"/>
    <row r="24500" ht="12.75" x14ac:dyDescent="0.2"/>
    <row r="24501" ht="12.75" x14ac:dyDescent="0.2"/>
    <row r="24502" ht="12.75" x14ac:dyDescent="0.2"/>
    <row r="24503" ht="12.75" x14ac:dyDescent="0.2"/>
    <row r="24504" ht="12.75" x14ac:dyDescent="0.2"/>
    <row r="24505" ht="12.75" x14ac:dyDescent="0.2"/>
    <row r="24506" ht="12.75" x14ac:dyDescent="0.2"/>
    <row r="24507" ht="12.75" x14ac:dyDescent="0.2"/>
    <row r="24508" ht="12.75" x14ac:dyDescent="0.2"/>
    <row r="24509" ht="12.75" x14ac:dyDescent="0.2"/>
    <row r="24510" ht="12.75" x14ac:dyDescent="0.2"/>
    <row r="24511" ht="12.75" x14ac:dyDescent="0.2"/>
    <row r="24512" ht="12.75" x14ac:dyDescent="0.2"/>
    <row r="24513" ht="12.75" x14ac:dyDescent="0.2"/>
    <row r="24514" ht="12.75" x14ac:dyDescent="0.2"/>
    <row r="24515" ht="12.75" x14ac:dyDescent="0.2"/>
    <row r="24516" ht="12.75" x14ac:dyDescent="0.2"/>
    <row r="24517" ht="12.75" x14ac:dyDescent="0.2"/>
    <row r="24518" ht="12.75" x14ac:dyDescent="0.2"/>
    <row r="24519" ht="12.75" x14ac:dyDescent="0.2"/>
    <row r="24520" ht="12.75" x14ac:dyDescent="0.2"/>
    <row r="24521" ht="12.75" x14ac:dyDescent="0.2"/>
    <row r="24522" ht="12.75" x14ac:dyDescent="0.2"/>
    <row r="24523" ht="12.75" x14ac:dyDescent="0.2"/>
    <row r="24524" ht="12.75" x14ac:dyDescent="0.2"/>
    <row r="24525" ht="12.75" x14ac:dyDescent="0.2"/>
    <row r="24526" ht="12.75" x14ac:dyDescent="0.2"/>
    <row r="24527" ht="12.75" x14ac:dyDescent="0.2"/>
    <row r="24528" ht="12.75" x14ac:dyDescent="0.2"/>
    <row r="24529" ht="12.75" x14ac:dyDescent="0.2"/>
    <row r="24530" ht="12.75" x14ac:dyDescent="0.2"/>
    <row r="24531" ht="12.75" x14ac:dyDescent="0.2"/>
    <row r="24532" ht="12.75" x14ac:dyDescent="0.2"/>
    <row r="24533" ht="12.75" x14ac:dyDescent="0.2"/>
    <row r="24534" ht="12.75" x14ac:dyDescent="0.2"/>
    <row r="24535" ht="12.75" x14ac:dyDescent="0.2"/>
    <row r="24536" ht="12.75" x14ac:dyDescent="0.2"/>
    <row r="24537" ht="12.75" x14ac:dyDescent="0.2"/>
    <row r="24538" ht="12.75" x14ac:dyDescent="0.2"/>
    <row r="24539" ht="12.75" x14ac:dyDescent="0.2"/>
    <row r="24540" ht="12.75" x14ac:dyDescent="0.2"/>
    <row r="24541" ht="12.75" x14ac:dyDescent="0.2"/>
    <row r="24542" ht="12.75" x14ac:dyDescent="0.2"/>
    <row r="24543" ht="12.75" x14ac:dyDescent="0.2"/>
    <row r="24544" ht="12.75" x14ac:dyDescent="0.2"/>
    <row r="24545" ht="12.75" x14ac:dyDescent="0.2"/>
    <row r="24546" ht="12.75" x14ac:dyDescent="0.2"/>
    <row r="24547" ht="12.75" x14ac:dyDescent="0.2"/>
    <row r="24548" ht="12.75" x14ac:dyDescent="0.2"/>
    <row r="24549" ht="12.75" x14ac:dyDescent="0.2"/>
    <row r="24550" ht="12.75" x14ac:dyDescent="0.2"/>
    <row r="24551" ht="12.75" x14ac:dyDescent="0.2"/>
    <row r="24552" ht="12.75" x14ac:dyDescent="0.2"/>
    <row r="24553" ht="12.75" x14ac:dyDescent="0.2"/>
    <row r="24554" ht="12.75" x14ac:dyDescent="0.2"/>
    <row r="24555" ht="12.75" x14ac:dyDescent="0.2"/>
    <row r="24556" ht="12.75" x14ac:dyDescent="0.2"/>
    <row r="24557" ht="12.75" x14ac:dyDescent="0.2"/>
    <row r="24558" ht="12.75" x14ac:dyDescent="0.2"/>
    <row r="24559" ht="12.75" x14ac:dyDescent="0.2"/>
    <row r="24560" ht="12.75" x14ac:dyDescent="0.2"/>
    <row r="24561" ht="12.75" x14ac:dyDescent="0.2"/>
    <row r="24562" ht="12.75" x14ac:dyDescent="0.2"/>
    <row r="24563" ht="12.75" x14ac:dyDescent="0.2"/>
    <row r="24564" ht="12.75" x14ac:dyDescent="0.2"/>
    <row r="24565" ht="12.75" x14ac:dyDescent="0.2"/>
    <row r="24566" ht="12.75" x14ac:dyDescent="0.2"/>
    <row r="24567" ht="12.75" x14ac:dyDescent="0.2"/>
    <row r="24568" ht="12.75" x14ac:dyDescent="0.2"/>
    <row r="24569" ht="12.75" x14ac:dyDescent="0.2"/>
    <row r="24570" ht="12.75" x14ac:dyDescent="0.2"/>
    <row r="24571" ht="12.75" x14ac:dyDescent="0.2"/>
    <row r="24572" ht="12.75" x14ac:dyDescent="0.2"/>
    <row r="24573" ht="12.75" x14ac:dyDescent="0.2"/>
    <row r="24574" ht="12.75" x14ac:dyDescent="0.2"/>
    <row r="24575" ht="12.75" x14ac:dyDescent="0.2"/>
    <row r="24576" ht="12.75" x14ac:dyDescent="0.2"/>
    <row r="24577" ht="12.75" x14ac:dyDescent="0.2"/>
    <row r="24578" ht="12.75" x14ac:dyDescent="0.2"/>
    <row r="24579" ht="12.75" x14ac:dyDescent="0.2"/>
    <row r="24580" ht="12.75" x14ac:dyDescent="0.2"/>
    <row r="24581" ht="12.75" x14ac:dyDescent="0.2"/>
    <row r="24582" ht="12.75" x14ac:dyDescent="0.2"/>
    <row r="24583" ht="12.75" x14ac:dyDescent="0.2"/>
    <row r="24584" ht="12.75" x14ac:dyDescent="0.2"/>
    <row r="24585" ht="12.75" x14ac:dyDescent="0.2"/>
    <row r="24586" ht="12.75" x14ac:dyDescent="0.2"/>
    <row r="24587" ht="12.75" x14ac:dyDescent="0.2"/>
    <row r="24588" ht="12.75" x14ac:dyDescent="0.2"/>
    <row r="24589" ht="12.75" x14ac:dyDescent="0.2"/>
    <row r="24590" ht="12.75" x14ac:dyDescent="0.2"/>
    <row r="24591" ht="12.75" x14ac:dyDescent="0.2"/>
    <row r="24592" ht="12.75" x14ac:dyDescent="0.2"/>
    <row r="24593" ht="12.75" x14ac:dyDescent="0.2"/>
    <row r="24594" ht="12.75" x14ac:dyDescent="0.2"/>
    <row r="24595" ht="12.75" x14ac:dyDescent="0.2"/>
    <row r="24596" ht="12.75" x14ac:dyDescent="0.2"/>
    <row r="24597" ht="12.75" x14ac:dyDescent="0.2"/>
    <row r="24598" ht="12.75" x14ac:dyDescent="0.2"/>
    <row r="24599" ht="12.75" x14ac:dyDescent="0.2"/>
    <row r="24600" ht="12.75" x14ac:dyDescent="0.2"/>
    <row r="24601" ht="12.75" x14ac:dyDescent="0.2"/>
    <row r="24602" ht="12.75" x14ac:dyDescent="0.2"/>
    <row r="24603" ht="12.75" x14ac:dyDescent="0.2"/>
    <row r="24604" ht="12.75" x14ac:dyDescent="0.2"/>
    <row r="24605" ht="12.75" x14ac:dyDescent="0.2"/>
    <row r="24606" ht="12.75" x14ac:dyDescent="0.2"/>
    <row r="24607" ht="12.75" x14ac:dyDescent="0.2"/>
    <row r="24608" ht="12.75" x14ac:dyDescent="0.2"/>
    <row r="24609" ht="12.75" x14ac:dyDescent="0.2"/>
    <row r="24610" ht="12.75" x14ac:dyDescent="0.2"/>
    <row r="24611" ht="12.75" x14ac:dyDescent="0.2"/>
    <row r="24612" ht="12.75" x14ac:dyDescent="0.2"/>
    <row r="24613" ht="12.75" x14ac:dyDescent="0.2"/>
    <row r="24614" ht="12.75" x14ac:dyDescent="0.2"/>
    <row r="24615" ht="12.75" x14ac:dyDescent="0.2"/>
    <row r="24616" ht="12.75" x14ac:dyDescent="0.2"/>
    <row r="24617" ht="12.75" x14ac:dyDescent="0.2"/>
    <row r="24618" ht="12.75" x14ac:dyDescent="0.2"/>
    <row r="24619" ht="12.75" x14ac:dyDescent="0.2"/>
    <row r="24620" ht="12.75" x14ac:dyDescent="0.2"/>
    <row r="24621" ht="12.75" x14ac:dyDescent="0.2"/>
    <row r="24622" ht="12.75" x14ac:dyDescent="0.2"/>
    <row r="24623" ht="12.75" x14ac:dyDescent="0.2"/>
    <row r="24624" ht="12.75" x14ac:dyDescent="0.2"/>
    <row r="24625" ht="12.75" x14ac:dyDescent="0.2"/>
    <row r="24626" ht="12.75" x14ac:dyDescent="0.2"/>
    <row r="24627" ht="12.75" x14ac:dyDescent="0.2"/>
    <row r="24628" ht="12.75" x14ac:dyDescent="0.2"/>
    <row r="24629" ht="12.75" x14ac:dyDescent="0.2"/>
    <row r="24630" ht="12.75" x14ac:dyDescent="0.2"/>
    <row r="24631" ht="12.75" x14ac:dyDescent="0.2"/>
    <row r="24632" ht="12.75" x14ac:dyDescent="0.2"/>
    <row r="24633" ht="12.75" x14ac:dyDescent="0.2"/>
    <row r="24634" ht="12.75" x14ac:dyDescent="0.2"/>
    <row r="24635" ht="12.75" x14ac:dyDescent="0.2"/>
    <row r="24636" ht="12.75" x14ac:dyDescent="0.2"/>
    <row r="24637" ht="12.75" x14ac:dyDescent="0.2"/>
    <row r="24638" ht="12.75" x14ac:dyDescent="0.2"/>
    <row r="24639" ht="12.75" x14ac:dyDescent="0.2"/>
    <row r="24640" ht="12.75" x14ac:dyDescent="0.2"/>
    <row r="24641" ht="12.75" x14ac:dyDescent="0.2"/>
    <row r="24642" ht="12.75" x14ac:dyDescent="0.2"/>
    <row r="24643" ht="12.75" x14ac:dyDescent="0.2"/>
    <row r="24644" ht="12.75" x14ac:dyDescent="0.2"/>
    <row r="24645" ht="12.75" x14ac:dyDescent="0.2"/>
    <row r="24646" ht="12.75" x14ac:dyDescent="0.2"/>
    <row r="24647" ht="12.75" x14ac:dyDescent="0.2"/>
    <row r="24648" ht="12.75" x14ac:dyDescent="0.2"/>
    <row r="24649" ht="12.75" x14ac:dyDescent="0.2"/>
    <row r="24650" ht="12.75" x14ac:dyDescent="0.2"/>
    <row r="24651" ht="12.75" x14ac:dyDescent="0.2"/>
    <row r="24652" ht="12.75" x14ac:dyDescent="0.2"/>
    <row r="24653" ht="12.75" x14ac:dyDescent="0.2"/>
    <row r="24654" ht="12.75" x14ac:dyDescent="0.2"/>
    <row r="24655" ht="12.75" x14ac:dyDescent="0.2"/>
    <row r="24656" ht="12.75" x14ac:dyDescent="0.2"/>
    <row r="24657" ht="12.75" x14ac:dyDescent="0.2"/>
    <row r="24658" ht="12.75" x14ac:dyDescent="0.2"/>
    <row r="24659" ht="12.75" x14ac:dyDescent="0.2"/>
    <row r="24660" ht="12.75" x14ac:dyDescent="0.2"/>
    <row r="24661" ht="12.75" x14ac:dyDescent="0.2"/>
    <row r="24662" ht="12.75" x14ac:dyDescent="0.2"/>
    <row r="24663" ht="12.75" x14ac:dyDescent="0.2"/>
    <row r="24664" ht="12.75" x14ac:dyDescent="0.2"/>
    <row r="24665" ht="12.75" x14ac:dyDescent="0.2"/>
    <row r="24666" ht="12.75" x14ac:dyDescent="0.2"/>
    <row r="24667" ht="12.75" x14ac:dyDescent="0.2"/>
    <row r="24668" ht="12.75" x14ac:dyDescent="0.2"/>
    <row r="24669" ht="12.75" x14ac:dyDescent="0.2"/>
    <row r="24670" ht="12.75" x14ac:dyDescent="0.2"/>
    <row r="24671" ht="12.75" x14ac:dyDescent="0.2"/>
    <row r="24672" ht="12.75" x14ac:dyDescent="0.2"/>
    <row r="24673" ht="12.75" x14ac:dyDescent="0.2"/>
    <row r="24674" ht="12.75" x14ac:dyDescent="0.2"/>
    <row r="24675" ht="12.75" x14ac:dyDescent="0.2"/>
    <row r="24676" ht="12.75" x14ac:dyDescent="0.2"/>
    <row r="24677" ht="12.75" x14ac:dyDescent="0.2"/>
    <row r="24678" ht="12.75" x14ac:dyDescent="0.2"/>
    <row r="24679" ht="12.75" x14ac:dyDescent="0.2"/>
    <row r="24680" ht="12.75" x14ac:dyDescent="0.2"/>
    <row r="24681" ht="12.75" x14ac:dyDescent="0.2"/>
    <row r="24682" ht="12.75" x14ac:dyDescent="0.2"/>
    <row r="24683" ht="12.75" x14ac:dyDescent="0.2"/>
    <row r="24684" ht="12.75" x14ac:dyDescent="0.2"/>
    <row r="24685" ht="12.75" x14ac:dyDescent="0.2"/>
    <row r="24686" ht="12.75" x14ac:dyDescent="0.2"/>
    <row r="24687" ht="12.75" x14ac:dyDescent="0.2"/>
    <row r="24688" ht="12.75" x14ac:dyDescent="0.2"/>
    <row r="24689" ht="12.75" x14ac:dyDescent="0.2"/>
    <row r="24690" ht="12.75" x14ac:dyDescent="0.2"/>
    <row r="24691" ht="12.75" x14ac:dyDescent="0.2"/>
    <row r="24692" ht="12.75" x14ac:dyDescent="0.2"/>
    <row r="24693" ht="12.75" x14ac:dyDescent="0.2"/>
    <row r="24694" ht="12.75" x14ac:dyDescent="0.2"/>
    <row r="24695" ht="12.75" x14ac:dyDescent="0.2"/>
    <row r="24696" ht="12.75" x14ac:dyDescent="0.2"/>
    <row r="24697" ht="12.75" x14ac:dyDescent="0.2"/>
    <row r="24698" ht="12.75" x14ac:dyDescent="0.2"/>
    <row r="24699" ht="12.75" x14ac:dyDescent="0.2"/>
    <row r="24700" ht="12.75" x14ac:dyDescent="0.2"/>
    <row r="24701" ht="12.75" x14ac:dyDescent="0.2"/>
    <row r="24702" ht="12.75" x14ac:dyDescent="0.2"/>
    <row r="24703" ht="12.75" x14ac:dyDescent="0.2"/>
    <row r="24704" ht="12.75" x14ac:dyDescent="0.2"/>
    <row r="24705" ht="12.75" x14ac:dyDescent="0.2"/>
    <row r="24706" ht="12.75" x14ac:dyDescent="0.2"/>
    <row r="24707" ht="12.75" x14ac:dyDescent="0.2"/>
    <row r="24708" ht="12.75" x14ac:dyDescent="0.2"/>
    <row r="24709" ht="12.75" x14ac:dyDescent="0.2"/>
    <row r="24710" ht="12.75" x14ac:dyDescent="0.2"/>
    <row r="24711" ht="12.75" x14ac:dyDescent="0.2"/>
    <row r="24712" ht="12.75" x14ac:dyDescent="0.2"/>
    <row r="24713" ht="12.75" x14ac:dyDescent="0.2"/>
    <row r="24714" ht="12.75" x14ac:dyDescent="0.2"/>
    <row r="24715" ht="12.75" x14ac:dyDescent="0.2"/>
    <row r="24716" ht="12.75" x14ac:dyDescent="0.2"/>
    <row r="24717" ht="12.75" x14ac:dyDescent="0.2"/>
    <row r="24718" ht="12.75" x14ac:dyDescent="0.2"/>
    <row r="24719" ht="12.75" x14ac:dyDescent="0.2"/>
    <row r="24720" ht="12.75" x14ac:dyDescent="0.2"/>
    <row r="24721" ht="12.75" x14ac:dyDescent="0.2"/>
    <row r="24722" ht="12.75" x14ac:dyDescent="0.2"/>
    <row r="24723" ht="12.75" x14ac:dyDescent="0.2"/>
    <row r="24724" ht="12.75" x14ac:dyDescent="0.2"/>
    <row r="24725" ht="12.75" x14ac:dyDescent="0.2"/>
    <row r="24726" ht="12.75" x14ac:dyDescent="0.2"/>
    <row r="24727" ht="12.75" x14ac:dyDescent="0.2"/>
    <row r="24728" ht="12.75" x14ac:dyDescent="0.2"/>
    <row r="24729" ht="12.75" x14ac:dyDescent="0.2"/>
    <row r="24730" ht="12.75" x14ac:dyDescent="0.2"/>
    <row r="24731" ht="12.75" x14ac:dyDescent="0.2"/>
    <row r="24732" ht="12.75" x14ac:dyDescent="0.2"/>
    <row r="24733" ht="12.75" x14ac:dyDescent="0.2"/>
    <row r="24734" ht="12.75" x14ac:dyDescent="0.2"/>
    <row r="24735" ht="12.75" x14ac:dyDescent="0.2"/>
    <row r="24736" ht="12.75" x14ac:dyDescent="0.2"/>
    <row r="24737" ht="12.75" x14ac:dyDescent="0.2"/>
    <row r="24738" ht="12.75" x14ac:dyDescent="0.2"/>
    <row r="24739" ht="12.75" x14ac:dyDescent="0.2"/>
    <row r="24740" ht="12.75" x14ac:dyDescent="0.2"/>
    <row r="24741" ht="12.75" x14ac:dyDescent="0.2"/>
    <row r="24742" ht="12.75" x14ac:dyDescent="0.2"/>
    <row r="24743" ht="12.75" x14ac:dyDescent="0.2"/>
    <row r="24744" ht="12.75" x14ac:dyDescent="0.2"/>
    <row r="24745" ht="12.75" x14ac:dyDescent="0.2"/>
    <row r="24746" ht="12.75" x14ac:dyDescent="0.2"/>
    <row r="24747" ht="12.75" x14ac:dyDescent="0.2"/>
    <row r="24748" ht="12.75" x14ac:dyDescent="0.2"/>
    <row r="24749" ht="12.75" x14ac:dyDescent="0.2"/>
    <row r="24750" ht="12.75" x14ac:dyDescent="0.2"/>
    <row r="24751" ht="12.75" x14ac:dyDescent="0.2"/>
    <row r="24752" ht="12.75" x14ac:dyDescent="0.2"/>
    <row r="24753" ht="12.75" x14ac:dyDescent="0.2"/>
    <row r="24754" ht="12.75" x14ac:dyDescent="0.2"/>
    <row r="24755" ht="12.75" x14ac:dyDescent="0.2"/>
    <row r="24756" ht="12.75" x14ac:dyDescent="0.2"/>
    <row r="24757" ht="12.75" x14ac:dyDescent="0.2"/>
    <row r="24758" ht="12.75" x14ac:dyDescent="0.2"/>
    <row r="24759" ht="12.75" x14ac:dyDescent="0.2"/>
    <row r="24760" ht="12.75" x14ac:dyDescent="0.2"/>
    <row r="24761" ht="12.75" x14ac:dyDescent="0.2"/>
    <row r="24762" ht="12.75" x14ac:dyDescent="0.2"/>
    <row r="24763" ht="12.75" x14ac:dyDescent="0.2"/>
    <row r="24764" ht="12.75" x14ac:dyDescent="0.2"/>
    <row r="24765" ht="12.75" x14ac:dyDescent="0.2"/>
    <row r="24766" ht="12.75" x14ac:dyDescent="0.2"/>
    <row r="24767" ht="12.75" x14ac:dyDescent="0.2"/>
    <row r="24768" ht="12.75" x14ac:dyDescent="0.2"/>
    <row r="24769" ht="12.75" x14ac:dyDescent="0.2"/>
    <row r="24770" ht="12.75" x14ac:dyDescent="0.2"/>
    <row r="24771" ht="12.75" x14ac:dyDescent="0.2"/>
    <row r="24772" ht="12.75" x14ac:dyDescent="0.2"/>
    <row r="24773" ht="12.75" x14ac:dyDescent="0.2"/>
    <row r="24774" ht="12.75" x14ac:dyDescent="0.2"/>
    <row r="24775" ht="12.75" x14ac:dyDescent="0.2"/>
    <row r="24776" ht="12.75" x14ac:dyDescent="0.2"/>
    <row r="24777" ht="12.75" x14ac:dyDescent="0.2"/>
    <row r="24778" ht="12.75" x14ac:dyDescent="0.2"/>
    <row r="24779" ht="12.75" x14ac:dyDescent="0.2"/>
    <row r="24780" ht="12.75" x14ac:dyDescent="0.2"/>
    <row r="24781" ht="12.75" x14ac:dyDescent="0.2"/>
    <row r="24782" ht="12.75" x14ac:dyDescent="0.2"/>
    <row r="24783" ht="12.75" x14ac:dyDescent="0.2"/>
    <row r="24784" ht="12.75" x14ac:dyDescent="0.2"/>
    <row r="24785" ht="12.75" x14ac:dyDescent="0.2"/>
    <row r="24786" ht="12.75" x14ac:dyDescent="0.2"/>
    <row r="24787" ht="12.75" x14ac:dyDescent="0.2"/>
    <row r="24788" ht="12.75" x14ac:dyDescent="0.2"/>
    <row r="24789" ht="12.75" x14ac:dyDescent="0.2"/>
    <row r="24790" ht="12.75" x14ac:dyDescent="0.2"/>
    <row r="24791" ht="12.75" x14ac:dyDescent="0.2"/>
    <row r="24792" ht="12.75" x14ac:dyDescent="0.2"/>
    <row r="24793" ht="12.75" x14ac:dyDescent="0.2"/>
    <row r="24794" ht="12.75" x14ac:dyDescent="0.2"/>
    <row r="24795" ht="12.75" x14ac:dyDescent="0.2"/>
    <row r="24796" ht="12.75" x14ac:dyDescent="0.2"/>
    <row r="24797" ht="12.75" x14ac:dyDescent="0.2"/>
    <row r="24798" ht="12.75" x14ac:dyDescent="0.2"/>
    <row r="24799" ht="12.75" x14ac:dyDescent="0.2"/>
    <row r="24800" ht="12.75" x14ac:dyDescent="0.2"/>
    <row r="24801" ht="12.75" x14ac:dyDescent="0.2"/>
    <row r="24802" ht="12.75" x14ac:dyDescent="0.2"/>
    <row r="24803" ht="12.75" x14ac:dyDescent="0.2"/>
    <row r="24804" ht="12.75" x14ac:dyDescent="0.2"/>
    <row r="24805" ht="12.75" x14ac:dyDescent="0.2"/>
    <row r="24806" ht="12.75" x14ac:dyDescent="0.2"/>
    <row r="24807" ht="12.75" x14ac:dyDescent="0.2"/>
    <row r="24808" ht="12.75" x14ac:dyDescent="0.2"/>
    <row r="24809" ht="12.75" x14ac:dyDescent="0.2"/>
    <row r="24810" ht="12.75" x14ac:dyDescent="0.2"/>
    <row r="24811" ht="12.75" x14ac:dyDescent="0.2"/>
    <row r="24812" ht="12.75" x14ac:dyDescent="0.2"/>
    <row r="24813" ht="12.75" x14ac:dyDescent="0.2"/>
    <row r="24814" ht="12.75" x14ac:dyDescent="0.2"/>
    <row r="24815" ht="12.75" x14ac:dyDescent="0.2"/>
    <row r="24816" ht="12.75" x14ac:dyDescent="0.2"/>
    <row r="24817" ht="12.75" x14ac:dyDescent="0.2"/>
    <row r="24818" ht="12.75" x14ac:dyDescent="0.2"/>
    <row r="24819" ht="12.75" x14ac:dyDescent="0.2"/>
    <row r="24820" ht="12.75" x14ac:dyDescent="0.2"/>
    <row r="24821" ht="12.75" x14ac:dyDescent="0.2"/>
    <row r="24822" ht="12.75" x14ac:dyDescent="0.2"/>
    <row r="24823" ht="12.75" x14ac:dyDescent="0.2"/>
    <row r="24824" ht="12.75" x14ac:dyDescent="0.2"/>
    <row r="24825" ht="12.75" x14ac:dyDescent="0.2"/>
    <row r="24826" ht="12.75" x14ac:dyDescent="0.2"/>
    <row r="24827" ht="12.75" x14ac:dyDescent="0.2"/>
    <row r="24828" ht="12.75" x14ac:dyDescent="0.2"/>
    <row r="24829" ht="12.75" x14ac:dyDescent="0.2"/>
    <row r="24830" ht="12.75" x14ac:dyDescent="0.2"/>
    <row r="24831" ht="12.75" x14ac:dyDescent="0.2"/>
    <row r="24832" ht="12.75" x14ac:dyDescent="0.2"/>
    <row r="24833" ht="12.75" x14ac:dyDescent="0.2"/>
    <row r="24834" ht="12.75" x14ac:dyDescent="0.2"/>
    <row r="24835" ht="12.75" x14ac:dyDescent="0.2"/>
    <row r="24836" ht="12.75" x14ac:dyDescent="0.2"/>
    <row r="24837" ht="12.75" x14ac:dyDescent="0.2"/>
    <row r="24838" ht="12.75" x14ac:dyDescent="0.2"/>
    <row r="24839" ht="12.75" x14ac:dyDescent="0.2"/>
    <row r="24840" ht="12.75" x14ac:dyDescent="0.2"/>
    <row r="24841" ht="12.75" x14ac:dyDescent="0.2"/>
    <row r="24842" ht="12.75" x14ac:dyDescent="0.2"/>
    <row r="24843" ht="12.75" x14ac:dyDescent="0.2"/>
    <row r="24844" ht="12.75" x14ac:dyDescent="0.2"/>
    <row r="24845" ht="12.75" x14ac:dyDescent="0.2"/>
    <row r="24846" ht="12.75" x14ac:dyDescent="0.2"/>
    <row r="24847" ht="12.75" x14ac:dyDescent="0.2"/>
    <row r="24848" ht="12.75" x14ac:dyDescent="0.2"/>
    <row r="24849" ht="12.75" x14ac:dyDescent="0.2"/>
    <row r="24850" ht="12.75" x14ac:dyDescent="0.2"/>
    <row r="24851" ht="12.75" x14ac:dyDescent="0.2"/>
    <row r="24852" ht="12.75" x14ac:dyDescent="0.2"/>
    <row r="24853" ht="12.75" x14ac:dyDescent="0.2"/>
    <row r="24854" ht="12.75" x14ac:dyDescent="0.2"/>
    <row r="24855" ht="12.75" x14ac:dyDescent="0.2"/>
    <row r="24856" ht="12.75" x14ac:dyDescent="0.2"/>
    <row r="24857" ht="12.75" x14ac:dyDescent="0.2"/>
    <row r="24858" ht="12.75" x14ac:dyDescent="0.2"/>
    <row r="24859" ht="12.75" x14ac:dyDescent="0.2"/>
    <row r="24860" ht="12.75" x14ac:dyDescent="0.2"/>
    <row r="24861" ht="12.75" x14ac:dyDescent="0.2"/>
    <row r="24862" ht="12.75" x14ac:dyDescent="0.2"/>
    <row r="24863" ht="12.75" x14ac:dyDescent="0.2"/>
    <row r="24864" ht="12.75" x14ac:dyDescent="0.2"/>
    <row r="24865" ht="12.75" x14ac:dyDescent="0.2"/>
    <row r="24866" ht="12.75" x14ac:dyDescent="0.2"/>
    <row r="24867" ht="12.75" x14ac:dyDescent="0.2"/>
    <row r="24868" ht="12.75" x14ac:dyDescent="0.2"/>
    <row r="24869" ht="12.75" x14ac:dyDescent="0.2"/>
    <row r="24870" ht="12.75" x14ac:dyDescent="0.2"/>
    <row r="24871" ht="12.75" x14ac:dyDescent="0.2"/>
    <row r="24872" ht="12.75" x14ac:dyDescent="0.2"/>
    <row r="24873" ht="12.75" x14ac:dyDescent="0.2"/>
    <row r="24874" ht="12.75" x14ac:dyDescent="0.2"/>
    <row r="24875" ht="12.75" x14ac:dyDescent="0.2"/>
    <row r="24876" ht="12.75" x14ac:dyDescent="0.2"/>
    <row r="24877" ht="12.75" x14ac:dyDescent="0.2"/>
    <row r="24878" ht="12.75" x14ac:dyDescent="0.2"/>
    <row r="24879" ht="12.75" x14ac:dyDescent="0.2"/>
    <row r="24880" ht="12.75" x14ac:dyDescent="0.2"/>
    <row r="24881" ht="12.75" x14ac:dyDescent="0.2"/>
    <row r="24882" ht="12.75" x14ac:dyDescent="0.2"/>
    <row r="24883" ht="12.75" x14ac:dyDescent="0.2"/>
    <row r="24884" ht="12.75" x14ac:dyDescent="0.2"/>
    <row r="24885" ht="12.75" x14ac:dyDescent="0.2"/>
    <row r="24886" ht="12.75" x14ac:dyDescent="0.2"/>
    <row r="24887" ht="12.75" x14ac:dyDescent="0.2"/>
    <row r="24888" ht="12.75" x14ac:dyDescent="0.2"/>
    <row r="24889" ht="12.75" x14ac:dyDescent="0.2"/>
    <row r="24890" ht="12.75" x14ac:dyDescent="0.2"/>
    <row r="24891" ht="12.75" x14ac:dyDescent="0.2"/>
    <row r="24892" ht="12.75" x14ac:dyDescent="0.2"/>
    <row r="24893" ht="12.75" x14ac:dyDescent="0.2"/>
    <row r="24894" ht="12.75" x14ac:dyDescent="0.2"/>
    <row r="24895" ht="12.75" x14ac:dyDescent="0.2"/>
    <row r="24896" ht="12.75" x14ac:dyDescent="0.2"/>
    <row r="24897" ht="12.75" x14ac:dyDescent="0.2"/>
    <row r="24898" ht="12.75" x14ac:dyDescent="0.2"/>
    <row r="24899" ht="12.75" x14ac:dyDescent="0.2"/>
    <row r="24900" ht="12.75" x14ac:dyDescent="0.2"/>
    <row r="24901" ht="12.75" x14ac:dyDescent="0.2"/>
    <row r="24902" ht="12.75" x14ac:dyDescent="0.2"/>
    <row r="24903" ht="12.75" x14ac:dyDescent="0.2"/>
    <row r="24904" ht="12.75" x14ac:dyDescent="0.2"/>
    <row r="24905" ht="12.75" x14ac:dyDescent="0.2"/>
    <row r="24906" ht="12.75" x14ac:dyDescent="0.2"/>
    <row r="24907" ht="12.75" x14ac:dyDescent="0.2"/>
    <row r="24908" ht="12.75" x14ac:dyDescent="0.2"/>
    <row r="24909" ht="12.75" x14ac:dyDescent="0.2"/>
    <row r="24910" ht="12.75" x14ac:dyDescent="0.2"/>
    <row r="24911" ht="12.75" x14ac:dyDescent="0.2"/>
    <row r="24912" ht="12.75" x14ac:dyDescent="0.2"/>
    <row r="24913" ht="12.75" x14ac:dyDescent="0.2"/>
    <row r="24914" ht="12.75" x14ac:dyDescent="0.2"/>
    <row r="24915" ht="12.75" x14ac:dyDescent="0.2"/>
    <row r="24916" ht="12.75" x14ac:dyDescent="0.2"/>
    <row r="24917" ht="12.75" x14ac:dyDescent="0.2"/>
    <row r="24918" ht="12.75" x14ac:dyDescent="0.2"/>
    <row r="24919" ht="12.75" x14ac:dyDescent="0.2"/>
    <row r="24920" ht="12.75" x14ac:dyDescent="0.2"/>
    <row r="24921" ht="12.75" x14ac:dyDescent="0.2"/>
    <row r="24922" ht="12.75" x14ac:dyDescent="0.2"/>
    <row r="24923" ht="12.75" x14ac:dyDescent="0.2"/>
    <row r="24924" ht="12.75" x14ac:dyDescent="0.2"/>
    <row r="24925" ht="12.75" x14ac:dyDescent="0.2"/>
    <row r="24926" ht="12.75" x14ac:dyDescent="0.2"/>
    <row r="24927" ht="12.75" x14ac:dyDescent="0.2"/>
    <row r="24928" ht="12.75" x14ac:dyDescent="0.2"/>
    <row r="24929" ht="12.75" x14ac:dyDescent="0.2"/>
    <row r="24930" ht="12.75" x14ac:dyDescent="0.2"/>
    <row r="24931" ht="12.75" x14ac:dyDescent="0.2"/>
    <row r="24932" ht="12.75" x14ac:dyDescent="0.2"/>
    <row r="24933" ht="12.75" x14ac:dyDescent="0.2"/>
    <row r="24934" ht="12.75" x14ac:dyDescent="0.2"/>
    <row r="24935" ht="12.75" x14ac:dyDescent="0.2"/>
    <row r="24936" ht="12.75" x14ac:dyDescent="0.2"/>
    <row r="24937" ht="12.75" x14ac:dyDescent="0.2"/>
    <row r="24938" ht="12.75" x14ac:dyDescent="0.2"/>
    <row r="24939" ht="12.75" x14ac:dyDescent="0.2"/>
    <row r="24940" ht="12.75" x14ac:dyDescent="0.2"/>
    <row r="24941" ht="12.75" x14ac:dyDescent="0.2"/>
    <row r="24942" ht="12.75" x14ac:dyDescent="0.2"/>
    <row r="24943" ht="12.75" x14ac:dyDescent="0.2"/>
    <row r="24944" ht="12.75" x14ac:dyDescent="0.2"/>
    <row r="24945" ht="12.75" x14ac:dyDescent="0.2"/>
    <row r="24946" ht="12.75" x14ac:dyDescent="0.2"/>
    <row r="24947" ht="12.75" x14ac:dyDescent="0.2"/>
    <row r="24948" ht="12.75" x14ac:dyDescent="0.2"/>
    <row r="24949" ht="12.75" x14ac:dyDescent="0.2"/>
    <row r="24950" ht="12.75" x14ac:dyDescent="0.2"/>
    <row r="24951" ht="12.75" x14ac:dyDescent="0.2"/>
    <row r="24952" ht="12.75" x14ac:dyDescent="0.2"/>
    <row r="24953" ht="12.75" x14ac:dyDescent="0.2"/>
    <row r="24954" ht="12.75" x14ac:dyDescent="0.2"/>
    <row r="24955" ht="12.75" x14ac:dyDescent="0.2"/>
    <row r="24956" ht="12.75" x14ac:dyDescent="0.2"/>
    <row r="24957" ht="12.75" x14ac:dyDescent="0.2"/>
    <row r="24958" ht="12.75" x14ac:dyDescent="0.2"/>
    <row r="24959" ht="12.75" x14ac:dyDescent="0.2"/>
    <row r="24960" ht="12.75" x14ac:dyDescent="0.2"/>
    <row r="24961" ht="12.75" x14ac:dyDescent="0.2"/>
    <row r="24962" ht="12.75" x14ac:dyDescent="0.2"/>
    <row r="24963" ht="12.75" x14ac:dyDescent="0.2"/>
    <row r="24964" ht="12.75" x14ac:dyDescent="0.2"/>
    <row r="24965" ht="12.75" x14ac:dyDescent="0.2"/>
    <row r="24966" ht="12.75" x14ac:dyDescent="0.2"/>
    <row r="24967" ht="12.75" x14ac:dyDescent="0.2"/>
    <row r="24968" ht="12.75" x14ac:dyDescent="0.2"/>
    <row r="24969" ht="12.75" x14ac:dyDescent="0.2"/>
    <row r="24970" ht="12.75" x14ac:dyDescent="0.2"/>
    <row r="24971" ht="12.75" x14ac:dyDescent="0.2"/>
    <row r="24972" ht="12.75" x14ac:dyDescent="0.2"/>
    <row r="24973" ht="12.75" x14ac:dyDescent="0.2"/>
    <row r="24974" ht="12.75" x14ac:dyDescent="0.2"/>
    <row r="24975" ht="12.75" x14ac:dyDescent="0.2"/>
    <row r="24976" ht="12.75" x14ac:dyDescent="0.2"/>
    <row r="24977" ht="12.75" x14ac:dyDescent="0.2"/>
    <row r="24978" ht="12.75" x14ac:dyDescent="0.2"/>
    <row r="24979" ht="12.75" x14ac:dyDescent="0.2"/>
    <row r="24980" ht="12.75" x14ac:dyDescent="0.2"/>
    <row r="24981" ht="12.75" x14ac:dyDescent="0.2"/>
    <row r="24982" ht="12.75" x14ac:dyDescent="0.2"/>
    <row r="24983" ht="12.75" x14ac:dyDescent="0.2"/>
    <row r="24984" ht="12.75" x14ac:dyDescent="0.2"/>
    <row r="24985" ht="12.75" x14ac:dyDescent="0.2"/>
    <row r="24986" ht="12.75" x14ac:dyDescent="0.2"/>
    <row r="24987" ht="12.75" x14ac:dyDescent="0.2"/>
    <row r="24988" ht="12.75" x14ac:dyDescent="0.2"/>
    <row r="24989" ht="12.75" x14ac:dyDescent="0.2"/>
    <row r="24990" ht="12.75" x14ac:dyDescent="0.2"/>
    <row r="24991" ht="12.75" x14ac:dyDescent="0.2"/>
    <row r="24992" ht="12.75" x14ac:dyDescent="0.2"/>
    <row r="24993" ht="12.75" x14ac:dyDescent="0.2"/>
    <row r="24994" ht="12.75" x14ac:dyDescent="0.2"/>
    <row r="24995" ht="12.75" x14ac:dyDescent="0.2"/>
    <row r="24996" ht="12.75" x14ac:dyDescent="0.2"/>
    <row r="24997" ht="12.75" x14ac:dyDescent="0.2"/>
    <row r="24998" ht="12.75" x14ac:dyDescent="0.2"/>
    <row r="24999" ht="12.75" x14ac:dyDescent="0.2"/>
    <row r="25000" ht="12.75" x14ac:dyDescent="0.2"/>
    <row r="25001" ht="12.75" x14ac:dyDescent="0.2"/>
    <row r="25002" ht="12.75" x14ac:dyDescent="0.2"/>
    <row r="25003" ht="12.75" x14ac:dyDescent="0.2"/>
    <row r="25004" ht="12.75" x14ac:dyDescent="0.2"/>
    <row r="25005" ht="12.75" x14ac:dyDescent="0.2"/>
    <row r="25006" ht="12.75" x14ac:dyDescent="0.2"/>
    <row r="25007" ht="12.75" x14ac:dyDescent="0.2"/>
    <row r="25008" ht="12.75" x14ac:dyDescent="0.2"/>
    <row r="25009" ht="12.75" x14ac:dyDescent="0.2"/>
    <row r="25010" ht="12.75" x14ac:dyDescent="0.2"/>
    <row r="25011" ht="12.75" x14ac:dyDescent="0.2"/>
    <row r="25012" ht="12.75" x14ac:dyDescent="0.2"/>
    <row r="25013" ht="12.75" x14ac:dyDescent="0.2"/>
    <row r="25014" ht="12.75" x14ac:dyDescent="0.2"/>
    <row r="25015" ht="12.75" x14ac:dyDescent="0.2"/>
    <row r="25016" ht="12.75" x14ac:dyDescent="0.2"/>
    <row r="25017" ht="12.75" x14ac:dyDescent="0.2"/>
    <row r="25018" ht="12.75" x14ac:dyDescent="0.2"/>
    <row r="25019" ht="12.75" x14ac:dyDescent="0.2"/>
    <row r="25020" ht="12.75" x14ac:dyDescent="0.2"/>
    <row r="25021" ht="12.75" x14ac:dyDescent="0.2"/>
    <row r="25022" ht="12.75" x14ac:dyDescent="0.2"/>
    <row r="25023" ht="12.75" x14ac:dyDescent="0.2"/>
    <row r="25024" ht="12.75" x14ac:dyDescent="0.2"/>
    <row r="25025" ht="12.75" x14ac:dyDescent="0.2"/>
    <row r="25026" ht="12.75" x14ac:dyDescent="0.2"/>
    <row r="25027" ht="12.75" x14ac:dyDescent="0.2"/>
    <row r="25028" ht="12.75" x14ac:dyDescent="0.2"/>
    <row r="25029" ht="12.75" x14ac:dyDescent="0.2"/>
    <row r="25030" ht="12.75" x14ac:dyDescent="0.2"/>
    <row r="25031" ht="12.75" x14ac:dyDescent="0.2"/>
    <row r="25032" ht="12.75" x14ac:dyDescent="0.2"/>
    <row r="25033" ht="12.75" x14ac:dyDescent="0.2"/>
    <row r="25034" ht="12.75" x14ac:dyDescent="0.2"/>
    <row r="25035" ht="12.75" x14ac:dyDescent="0.2"/>
    <row r="25036" ht="12.75" x14ac:dyDescent="0.2"/>
    <row r="25037" ht="12.75" x14ac:dyDescent="0.2"/>
    <row r="25038" ht="12.75" x14ac:dyDescent="0.2"/>
    <row r="25039" ht="12.75" x14ac:dyDescent="0.2"/>
    <row r="25040" ht="12.75" x14ac:dyDescent="0.2"/>
    <row r="25041" ht="12.75" x14ac:dyDescent="0.2"/>
    <row r="25042" ht="12.75" x14ac:dyDescent="0.2"/>
    <row r="25043" ht="12.75" x14ac:dyDescent="0.2"/>
    <row r="25044" ht="12.75" x14ac:dyDescent="0.2"/>
    <row r="25045" ht="12.75" x14ac:dyDescent="0.2"/>
    <row r="25046" ht="12.75" x14ac:dyDescent="0.2"/>
    <row r="25047" ht="12.75" x14ac:dyDescent="0.2"/>
    <row r="25048" ht="12.75" x14ac:dyDescent="0.2"/>
    <row r="25049" ht="12.75" x14ac:dyDescent="0.2"/>
    <row r="25050" ht="12.75" x14ac:dyDescent="0.2"/>
    <row r="25051" ht="12.75" x14ac:dyDescent="0.2"/>
    <row r="25052" ht="12.75" x14ac:dyDescent="0.2"/>
    <row r="25053" ht="12.75" x14ac:dyDescent="0.2"/>
    <row r="25054" ht="12.75" x14ac:dyDescent="0.2"/>
    <row r="25055" ht="12.75" x14ac:dyDescent="0.2"/>
    <row r="25056" ht="12.75" x14ac:dyDescent="0.2"/>
    <row r="25057" ht="12.75" x14ac:dyDescent="0.2"/>
    <row r="25058" ht="12.75" x14ac:dyDescent="0.2"/>
    <row r="25059" ht="12.75" x14ac:dyDescent="0.2"/>
    <row r="25060" ht="12.75" x14ac:dyDescent="0.2"/>
    <row r="25061" ht="12.75" x14ac:dyDescent="0.2"/>
    <row r="25062" ht="12.75" x14ac:dyDescent="0.2"/>
    <row r="25063" ht="12.75" x14ac:dyDescent="0.2"/>
    <row r="25064" ht="12.75" x14ac:dyDescent="0.2"/>
    <row r="25065" ht="12.75" x14ac:dyDescent="0.2"/>
    <row r="25066" ht="12.75" x14ac:dyDescent="0.2"/>
    <row r="25067" ht="12.75" x14ac:dyDescent="0.2"/>
    <row r="25068" ht="12.75" x14ac:dyDescent="0.2"/>
    <row r="25069" ht="12.75" x14ac:dyDescent="0.2"/>
    <row r="25070" ht="12.75" x14ac:dyDescent="0.2"/>
    <row r="25071" ht="12.75" x14ac:dyDescent="0.2"/>
    <row r="25072" ht="12.75" x14ac:dyDescent="0.2"/>
    <row r="25073" ht="12.75" x14ac:dyDescent="0.2"/>
    <row r="25074" ht="12.75" x14ac:dyDescent="0.2"/>
    <row r="25075" ht="12.75" x14ac:dyDescent="0.2"/>
    <row r="25076" ht="12.75" x14ac:dyDescent="0.2"/>
    <row r="25077" ht="12.75" x14ac:dyDescent="0.2"/>
    <row r="25078" ht="12.75" x14ac:dyDescent="0.2"/>
    <row r="25079" ht="12.75" x14ac:dyDescent="0.2"/>
    <row r="25080" ht="12.75" x14ac:dyDescent="0.2"/>
    <row r="25081" ht="12.75" x14ac:dyDescent="0.2"/>
    <row r="25082" ht="12.75" x14ac:dyDescent="0.2"/>
    <row r="25083" ht="12.75" x14ac:dyDescent="0.2"/>
    <row r="25084" ht="12.75" x14ac:dyDescent="0.2"/>
    <row r="25085" ht="12.75" x14ac:dyDescent="0.2"/>
    <row r="25086" ht="12.75" x14ac:dyDescent="0.2"/>
    <row r="25087" ht="12.75" x14ac:dyDescent="0.2"/>
    <row r="25088" ht="12.75" x14ac:dyDescent="0.2"/>
    <row r="25089" ht="12.75" x14ac:dyDescent="0.2"/>
    <row r="25090" ht="12.75" x14ac:dyDescent="0.2"/>
    <row r="25091" ht="12.75" x14ac:dyDescent="0.2"/>
    <row r="25092" ht="12.75" x14ac:dyDescent="0.2"/>
    <row r="25093" ht="12.75" x14ac:dyDescent="0.2"/>
    <row r="25094" ht="12.75" x14ac:dyDescent="0.2"/>
    <row r="25095" ht="12.75" x14ac:dyDescent="0.2"/>
    <row r="25096" ht="12.75" x14ac:dyDescent="0.2"/>
    <row r="25097" ht="12.75" x14ac:dyDescent="0.2"/>
    <row r="25098" ht="12.75" x14ac:dyDescent="0.2"/>
    <row r="25099" ht="12.75" x14ac:dyDescent="0.2"/>
    <row r="25100" ht="12.75" x14ac:dyDescent="0.2"/>
    <row r="25101" ht="12.75" x14ac:dyDescent="0.2"/>
    <row r="25102" ht="12.75" x14ac:dyDescent="0.2"/>
    <row r="25103" ht="12.75" x14ac:dyDescent="0.2"/>
    <row r="25104" ht="12.75" x14ac:dyDescent="0.2"/>
    <row r="25105" ht="12.75" x14ac:dyDescent="0.2"/>
    <row r="25106" ht="12.75" x14ac:dyDescent="0.2"/>
    <row r="25107" ht="12.75" x14ac:dyDescent="0.2"/>
    <row r="25108" ht="12.75" x14ac:dyDescent="0.2"/>
    <row r="25109" ht="12.75" x14ac:dyDescent="0.2"/>
    <row r="25110" ht="12.75" x14ac:dyDescent="0.2"/>
    <row r="25111" ht="12.75" x14ac:dyDescent="0.2"/>
    <row r="25112" ht="12.75" x14ac:dyDescent="0.2"/>
    <row r="25113" ht="12.75" x14ac:dyDescent="0.2"/>
    <row r="25114" ht="12.75" x14ac:dyDescent="0.2"/>
    <row r="25115" ht="12.75" x14ac:dyDescent="0.2"/>
    <row r="25116" ht="12.75" x14ac:dyDescent="0.2"/>
    <row r="25117" ht="12.75" x14ac:dyDescent="0.2"/>
    <row r="25118" ht="12.75" x14ac:dyDescent="0.2"/>
    <row r="25119" ht="12.75" x14ac:dyDescent="0.2"/>
    <row r="25120" ht="12.75" x14ac:dyDescent="0.2"/>
    <row r="25121" ht="12.75" x14ac:dyDescent="0.2"/>
    <row r="25122" ht="12.75" x14ac:dyDescent="0.2"/>
    <row r="25123" ht="12.75" x14ac:dyDescent="0.2"/>
    <row r="25124" ht="12.75" x14ac:dyDescent="0.2"/>
    <row r="25125" ht="12.75" x14ac:dyDescent="0.2"/>
    <row r="25126" ht="12.75" x14ac:dyDescent="0.2"/>
    <row r="25127" ht="12.75" x14ac:dyDescent="0.2"/>
    <row r="25128" ht="12.75" x14ac:dyDescent="0.2"/>
    <row r="25129" ht="12.75" x14ac:dyDescent="0.2"/>
    <row r="25130" ht="12.75" x14ac:dyDescent="0.2"/>
    <row r="25131" ht="12.75" x14ac:dyDescent="0.2"/>
    <row r="25132" ht="12.75" x14ac:dyDescent="0.2"/>
    <row r="25133" ht="12.75" x14ac:dyDescent="0.2"/>
    <row r="25134" ht="12.75" x14ac:dyDescent="0.2"/>
    <row r="25135" ht="12.75" x14ac:dyDescent="0.2"/>
    <row r="25136" ht="12.75" x14ac:dyDescent="0.2"/>
    <row r="25137" ht="12.75" x14ac:dyDescent="0.2"/>
    <row r="25138" ht="12.75" x14ac:dyDescent="0.2"/>
    <row r="25139" ht="12.75" x14ac:dyDescent="0.2"/>
    <row r="25140" ht="12.75" x14ac:dyDescent="0.2"/>
    <row r="25141" ht="12.75" x14ac:dyDescent="0.2"/>
    <row r="25142" ht="12.75" x14ac:dyDescent="0.2"/>
    <row r="25143" ht="12.75" x14ac:dyDescent="0.2"/>
    <row r="25144" ht="12.75" x14ac:dyDescent="0.2"/>
    <row r="25145" ht="12.75" x14ac:dyDescent="0.2"/>
    <row r="25146" ht="12.75" x14ac:dyDescent="0.2"/>
    <row r="25147" ht="12.75" x14ac:dyDescent="0.2"/>
    <row r="25148" ht="12.75" x14ac:dyDescent="0.2"/>
    <row r="25149" ht="12.75" x14ac:dyDescent="0.2"/>
    <row r="25150" ht="12.75" x14ac:dyDescent="0.2"/>
    <row r="25151" ht="12.75" x14ac:dyDescent="0.2"/>
    <row r="25152" ht="12.75" x14ac:dyDescent="0.2"/>
    <row r="25153" ht="12.75" x14ac:dyDescent="0.2"/>
    <row r="25154" ht="12.75" x14ac:dyDescent="0.2"/>
    <row r="25155" ht="12.75" x14ac:dyDescent="0.2"/>
    <row r="25156" ht="12.75" x14ac:dyDescent="0.2"/>
    <row r="25157" ht="12.75" x14ac:dyDescent="0.2"/>
    <row r="25158" ht="12.75" x14ac:dyDescent="0.2"/>
    <row r="25159" ht="12.75" x14ac:dyDescent="0.2"/>
    <row r="25160" ht="12.75" x14ac:dyDescent="0.2"/>
    <row r="25161" ht="12.75" x14ac:dyDescent="0.2"/>
    <row r="25162" ht="12.75" x14ac:dyDescent="0.2"/>
    <row r="25163" ht="12.75" x14ac:dyDescent="0.2"/>
    <row r="25164" ht="12.75" x14ac:dyDescent="0.2"/>
    <row r="25165" ht="12.75" x14ac:dyDescent="0.2"/>
    <row r="25166" ht="12.75" x14ac:dyDescent="0.2"/>
    <row r="25167" ht="12.75" x14ac:dyDescent="0.2"/>
    <row r="25168" ht="12.75" x14ac:dyDescent="0.2"/>
    <row r="25169" ht="12.75" x14ac:dyDescent="0.2"/>
    <row r="25170" ht="12.75" x14ac:dyDescent="0.2"/>
    <row r="25171" ht="12.75" x14ac:dyDescent="0.2"/>
    <row r="25172" ht="12.75" x14ac:dyDescent="0.2"/>
    <row r="25173" ht="12.75" x14ac:dyDescent="0.2"/>
    <row r="25174" ht="12.75" x14ac:dyDescent="0.2"/>
    <row r="25175" ht="12.75" x14ac:dyDescent="0.2"/>
    <row r="25176" ht="12.75" x14ac:dyDescent="0.2"/>
    <row r="25177" ht="12.75" x14ac:dyDescent="0.2"/>
    <row r="25178" ht="12.75" x14ac:dyDescent="0.2"/>
    <row r="25179" ht="12.75" x14ac:dyDescent="0.2"/>
    <row r="25180" ht="12.75" x14ac:dyDescent="0.2"/>
    <row r="25181" ht="12.75" x14ac:dyDescent="0.2"/>
    <row r="25182" ht="12.75" x14ac:dyDescent="0.2"/>
    <row r="25183" ht="12.75" x14ac:dyDescent="0.2"/>
    <row r="25184" ht="12.75" x14ac:dyDescent="0.2"/>
    <row r="25185" ht="12.75" x14ac:dyDescent="0.2"/>
    <row r="25186" ht="12.75" x14ac:dyDescent="0.2"/>
    <row r="25187" ht="12.75" x14ac:dyDescent="0.2"/>
    <row r="25188" ht="12.75" x14ac:dyDescent="0.2"/>
    <row r="25189" ht="12.75" x14ac:dyDescent="0.2"/>
    <row r="25190" ht="12.75" x14ac:dyDescent="0.2"/>
    <row r="25191" ht="12.75" x14ac:dyDescent="0.2"/>
    <row r="25192" ht="12.75" x14ac:dyDescent="0.2"/>
    <row r="25193" ht="12.75" x14ac:dyDescent="0.2"/>
    <row r="25194" ht="12.75" x14ac:dyDescent="0.2"/>
    <row r="25195" ht="12.75" x14ac:dyDescent="0.2"/>
    <row r="25196" ht="12.75" x14ac:dyDescent="0.2"/>
    <row r="25197" ht="12.75" x14ac:dyDescent="0.2"/>
    <row r="25198" ht="12.75" x14ac:dyDescent="0.2"/>
    <row r="25199" ht="12.75" x14ac:dyDescent="0.2"/>
    <row r="25200" ht="12.75" x14ac:dyDescent="0.2"/>
    <row r="25201" ht="12.75" x14ac:dyDescent="0.2"/>
    <row r="25202" ht="12.75" x14ac:dyDescent="0.2"/>
    <row r="25203" ht="12.75" x14ac:dyDescent="0.2"/>
    <row r="25204" ht="12.75" x14ac:dyDescent="0.2"/>
    <row r="25205" ht="12.75" x14ac:dyDescent="0.2"/>
    <row r="25206" ht="12.75" x14ac:dyDescent="0.2"/>
    <row r="25207" ht="12.75" x14ac:dyDescent="0.2"/>
    <row r="25208" ht="12.75" x14ac:dyDescent="0.2"/>
    <row r="25209" ht="12.75" x14ac:dyDescent="0.2"/>
    <row r="25210" ht="12.75" x14ac:dyDescent="0.2"/>
    <row r="25211" ht="12.75" x14ac:dyDescent="0.2"/>
    <row r="25212" ht="12.75" x14ac:dyDescent="0.2"/>
    <row r="25213" ht="12.75" x14ac:dyDescent="0.2"/>
    <row r="25214" ht="12.75" x14ac:dyDescent="0.2"/>
    <row r="25215" ht="12.75" x14ac:dyDescent="0.2"/>
    <row r="25216" ht="12.75" x14ac:dyDescent="0.2"/>
    <row r="25217" ht="12.75" x14ac:dyDescent="0.2"/>
    <row r="25218" ht="12.75" x14ac:dyDescent="0.2"/>
    <row r="25219" ht="12.75" x14ac:dyDescent="0.2"/>
    <row r="25220" ht="12.75" x14ac:dyDescent="0.2"/>
    <row r="25221" ht="12.75" x14ac:dyDescent="0.2"/>
    <row r="25222" ht="12.75" x14ac:dyDescent="0.2"/>
    <row r="25223" ht="12.75" x14ac:dyDescent="0.2"/>
    <row r="25224" ht="12.75" x14ac:dyDescent="0.2"/>
    <row r="25225" ht="12.75" x14ac:dyDescent="0.2"/>
    <row r="25226" ht="12.75" x14ac:dyDescent="0.2"/>
    <row r="25227" ht="12.75" x14ac:dyDescent="0.2"/>
    <row r="25228" ht="12.75" x14ac:dyDescent="0.2"/>
    <row r="25229" ht="12.75" x14ac:dyDescent="0.2"/>
    <row r="25230" ht="12.75" x14ac:dyDescent="0.2"/>
    <row r="25231" ht="12.75" x14ac:dyDescent="0.2"/>
    <row r="25232" ht="12.75" x14ac:dyDescent="0.2"/>
    <row r="25233" ht="12.75" x14ac:dyDescent="0.2"/>
    <row r="25234" ht="12.75" x14ac:dyDescent="0.2"/>
    <row r="25235" ht="12.75" x14ac:dyDescent="0.2"/>
    <row r="25236" ht="12.75" x14ac:dyDescent="0.2"/>
    <row r="25237" ht="12.75" x14ac:dyDescent="0.2"/>
    <row r="25238" ht="12.75" x14ac:dyDescent="0.2"/>
    <row r="25239" ht="12.75" x14ac:dyDescent="0.2"/>
    <row r="25240" ht="12.75" x14ac:dyDescent="0.2"/>
    <row r="25241" ht="12.75" x14ac:dyDescent="0.2"/>
    <row r="25242" ht="12.75" x14ac:dyDescent="0.2"/>
    <row r="25243" ht="12.75" x14ac:dyDescent="0.2"/>
    <row r="25244" ht="12.75" x14ac:dyDescent="0.2"/>
    <row r="25245" ht="12.75" x14ac:dyDescent="0.2"/>
    <row r="25246" ht="12.75" x14ac:dyDescent="0.2"/>
    <row r="25247" ht="12.75" x14ac:dyDescent="0.2"/>
    <row r="25248" ht="12.75" x14ac:dyDescent="0.2"/>
    <row r="25249" ht="12.75" x14ac:dyDescent="0.2"/>
    <row r="25250" ht="12.75" x14ac:dyDescent="0.2"/>
    <row r="25251" ht="12.75" x14ac:dyDescent="0.2"/>
    <row r="25252" ht="12.75" x14ac:dyDescent="0.2"/>
    <row r="25253" ht="12.75" x14ac:dyDescent="0.2"/>
    <row r="25254" ht="12.75" x14ac:dyDescent="0.2"/>
    <row r="25255" ht="12.75" x14ac:dyDescent="0.2"/>
    <row r="25256" ht="12.75" x14ac:dyDescent="0.2"/>
    <row r="25257" ht="12.75" x14ac:dyDescent="0.2"/>
    <row r="25258" ht="12.75" x14ac:dyDescent="0.2"/>
    <row r="25259" ht="12.75" x14ac:dyDescent="0.2"/>
    <row r="25260" ht="12.75" x14ac:dyDescent="0.2"/>
    <row r="25261" ht="12.75" x14ac:dyDescent="0.2"/>
    <row r="25262" ht="12.75" x14ac:dyDescent="0.2"/>
    <row r="25263" ht="12.75" x14ac:dyDescent="0.2"/>
    <row r="25264" ht="12.75" x14ac:dyDescent="0.2"/>
    <row r="25265" ht="12.75" x14ac:dyDescent="0.2"/>
    <row r="25266" ht="12.75" x14ac:dyDescent="0.2"/>
    <row r="25267" ht="12.75" x14ac:dyDescent="0.2"/>
    <row r="25268" ht="12.75" x14ac:dyDescent="0.2"/>
    <row r="25269" ht="12.75" x14ac:dyDescent="0.2"/>
    <row r="25270" ht="12.75" x14ac:dyDescent="0.2"/>
    <row r="25271" ht="12.75" x14ac:dyDescent="0.2"/>
    <row r="25272" ht="12.75" x14ac:dyDescent="0.2"/>
    <row r="25273" ht="12.75" x14ac:dyDescent="0.2"/>
    <row r="25274" ht="12.75" x14ac:dyDescent="0.2"/>
    <row r="25275" ht="12.75" x14ac:dyDescent="0.2"/>
    <row r="25276" ht="12.75" x14ac:dyDescent="0.2"/>
    <row r="25277" ht="12.75" x14ac:dyDescent="0.2"/>
    <row r="25278" ht="12.75" x14ac:dyDescent="0.2"/>
    <row r="25279" ht="12.75" x14ac:dyDescent="0.2"/>
    <row r="25280" ht="12.75" x14ac:dyDescent="0.2"/>
    <row r="25281" ht="12.75" x14ac:dyDescent="0.2"/>
    <row r="25282" ht="12.75" x14ac:dyDescent="0.2"/>
    <row r="25283" ht="12.75" x14ac:dyDescent="0.2"/>
    <row r="25284" ht="12.75" x14ac:dyDescent="0.2"/>
    <row r="25285" ht="12.75" x14ac:dyDescent="0.2"/>
    <row r="25286" ht="12.75" x14ac:dyDescent="0.2"/>
    <row r="25287" ht="12.75" x14ac:dyDescent="0.2"/>
    <row r="25288" ht="12.75" x14ac:dyDescent="0.2"/>
    <row r="25289" ht="12.75" x14ac:dyDescent="0.2"/>
    <row r="25290" ht="12.75" x14ac:dyDescent="0.2"/>
    <row r="25291" ht="12.75" x14ac:dyDescent="0.2"/>
    <row r="25292" ht="12.75" x14ac:dyDescent="0.2"/>
    <row r="25293" ht="12.75" x14ac:dyDescent="0.2"/>
    <row r="25294" ht="12.75" x14ac:dyDescent="0.2"/>
    <row r="25295" ht="12.75" x14ac:dyDescent="0.2"/>
    <row r="25296" ht="12.75" x14ac:dyDescent="0.2"/>
    <row r="25297" ht="12.75" x14ac:dyDescent="0.2"/>
    <row r="25298" ht="12.75" x14ac:dyDescent="0.2"/>
    <row r="25299" ht="12.75" x14ac:dyDescent="0.2"/>
    <row r="25300" ht="12.75" x14ac:dyDescent="0.2"/>
    <row r="25301" ht="12.75" x14ac:dyDescent="0.2"/>
    <row r="25302" ht="12.75" x14ac:dyDescent="0.2"/>
    <row r="25303" ht="12.75" x14ac:dyDescent="0.2"/>
    <row r="25304" ht="12.75" x14ac:dyDescent="0.2"/>
    <row r="25305" ht="12.75" x14ac:dyDescent="0.2"/>
    <row r="25306" ht="12.75" x14ac:dyDescent="0.2"/>
    <row r="25307" ht="12.75" x14ac:dyDescent="0.2"/>
    <row r="25308" ht="12.75" x14ac:dyDescent="0.2"/>
    <row r="25309" ht="12.75" x14ac:dyDescent="0.2"/>
    <row r="25310" ht="12.75" x14ac:dyDescent="0.2"/>
    <row r="25311" ht="12.75" x14ac:dyDescent="0.2"/>
    <row r="25312" ht="12.75" x14ac:dyDescent="0.2"/>
    <row r="25313" ht="12.75" x14ac:dyDescent="0.2"/>
    <row r="25314" ht="12.75" x14ac:dyDescent="0.2"/>
    <row r="25315" ht="12.75" x14ac:dyDescent="0.2"/>
    <row r="25316" ht="12.75" x14ac:dyDescent="0.2"/>
    <row r="25317" ht="12.75" x14ac:dyDescent="0.2"/>
    <row r="25318" ht="12.75" x14ac:dyDescent="0.2"/>
    <row r="25319" ht="12.75" x14ac:dyDescent="0.2"/>
    <row r="25320" ht="12.75" x14ac:dyDescent="0.2"/>
    <row r="25321" ht="12.75" x14ac:dyDescent="0.2"/>
    <row r="25322" ht="12.75" x14ac:dyDescent="0.2"/>
    <row r="25323" ht="12.75" x14ac:dyDescent="0.2"/>
    <row r="25324" ht="12.75" x14ac:dyDescent="0.2"/>
    <row r="25325" ht="12.75" x14ac:dyDescent="0.2"/>
    <row r="25326" ht="12.75" x14ac:dyDescent="0.2"/>
    <row r="25327" ht="12.75" x14ac:dyDescent="0.2"/>
    <row r="25328" ht="12.75" x14ac:dyDescent="0.2"/>
    <row r="25329" ht="12.75" x14ac:dyDescent="0.2"/>
    <row r="25330" ht="12.75" x14ac:dyDescent="0.2"/>
    <row r="25331" ht="12.75" x14ac:dyDescent="0.2"/>
    <row r="25332" ht="12.75" x14ac:dyDescent="0.2"/>
    <row r="25333" ht="12.75" x14ac:dyDescent="0.2"/>
    <row r="25334" ht="12.75" x14ac:dyDescent="0.2"/>
    <row r="25335" ht="12.75" x14ac:dyDescent="0.2"/>
    <row r="25336" ht="12.75" x14ac:dyDescent="0.2"/>
    <row r="25337" ht="12.75" x14ac:dyDescent="0.2"/>
    <row r="25338" ht="12.75" x14ac:dyDescent="0.2"/>
    <row r="25339" ht="12.75" x14ac:dyDescent="0.2"/>
    <row r="25340" ht="12.75" x14ac:dyDescent="0.2"/>
    <row r="25341" ht="12.75" x14ac:dyDescent="0.2"/>
    <row r="25342" ht="12.75" x14ac:dyDescent="0.2"/>
    <row r="25343" ht="12.75" x14ac:dyDescent="0.2"/>
    <row r="25344" ht="12.75" x14ac:dyDescent="0.2"/>
    <row r="25345" ht="12.75" x14ac:dyDescent="0.2"/>
    <row r="25346" ht="12.75" x14ac:dyDescent="0.2"/>
    <row r="25347" ht="12.75" x14ac:dyDescent="0.2"/>
    <row r="25348" ht="12.75" x14ac:dyDescent="0.2"/>
    <row r="25349" ht="12.75" x14ac:dyDescent="0.2"/>
    <row r="25350" ht="12.75" x14ac:dyDescent="0.2"/>
    <row r="25351" ht="12.75" x14ac:dyDescent="0.2"/>
    <row r="25352" ht="12.75" x14ac:dyDescent="0.2"/>
    <row r="25353" ht="12.75" x14ac:dyDescent="0.2"/>
    <row r="25354" ht="12.75" x14ac:dyDescent="0.2"/>
    <row r="25355" ht="12.75" x14ac:dyDescent="0.2"/>
    <row r="25356" ht="12.75" x14ac:dyDescent="0.2"/>
    <row r="25357" ht="12.75" x14ac:dyDescent="0.2"/>
    <row r="25358" ht="12.75" x14ac:dyDescent="0.2"/>
    <row r="25359" ht="12.75" x14ac:dyDescent="0.2"/>
    <row r="25360" ht="12.75" x14ac:dyDescent="0.2"/>
    <row r="25361" ht="12.75" x14ac:dyDescent="0.2"/>
    <row r="25362" ht="12.75" x14ac:dyDescent="0.2"/>
    <row r="25363" ht="12.75" x14ac:dyDescent="0.2"/>
    <row r="25364" ht="12.75" x14ac:dyDescent="0.2"/>
    <row r="25365" ht="12.75" x14ac:dyDescent="0.2"/>
    <row r="25366" ht="12.75" x14ac:dyDescent="0.2"/>
    <row r="25367" ht="12.75" x14ac:dyDescent="0.2"/>
    <row r="25368" ht="12.75" x14ac:dyDescent="0.2"/>
    <row r="25369" ht="12.75" x14ac:dyDescent="0.2"/>
    <row r="25370" ht="12.75" x14ac:dyDescent="0.2"/>
    <row r="25371" ht="12.75" x14ac:dyDescent="0.2"/>
    <row r="25372" ht="12.75" x14ac:dyDescent="0.2"/>
    <row r="25373" ht="12.75" x14ac:dyDescent="0.2"/>
    <row r="25374" ht="12.75" x14ac:dyDescent="0.2"/>
    <row r="25375" ht="12.75" x14ac:dyDescent="0.2"/>
    <row r="25376" ht="12.75" x14ac:dyDescent="0.2"/>
    <row r="25377" ht="12.75" x14ac:dyDescent="0.2"/>
    <row r="25378" ht="12.75" x14ac:dyDescent="0.2"/>
    <row r="25379" ht="12.75" x14ac:dyDescent="0.2"/>
    <row r="25380" ht="12.75" x14ac:dyDescent="0.2"/>
    <row r="25381" ht="12.75" x14ac:dyDescent="0.2"/>
    <row r="25382" ht="12.75" x14ac:dyDescent="0.2"/>
    <row r="25383" ht="12.75" x14ac:dyDescent="0.2"/>
    <row r="25384" ht="12.75" x14ac:dyDescent="0.2"/>
    <row r="25385" ht="12.75" x14ac:dyDescent="0.2"/>
    <row r="25386" ht="12.75" x14ac:dyDescent="0.2"/>
    <row r="25387" ht="12.75" x14ac:dyDescent="0.2"/>
    <row r="25388" ht="12.75" x14ac:dyDescent="0.2"/>
    <row r="25389" ht="12.75" x14ac:dyDescent="0.2"/>
    <row r="25390" ht="12.75" x14ac:dyDescent="0.2"/>
    <row r="25391" ht="12.75" x14ac:dyDescent="0.2"/>
    <row r="25392" ht="12.75" x14ac:dyDescent="0.2"/>
    <row r="25393" ht="12.75" x14ac:dyDescent="0.2"/>
    <row r="25394" ht="12.75" x14ac:dyDescent="0.2"/>
    <row r="25395" ht="12.75" x14ac:dyDescent="0.2"/>
    <row r="25396" ht="12.75" x14ac:dyDescent="0.2"/>
    <row r="25397" ht="12.75" x14ac:dyDescent="0.2"/>
    <row r="25398" ht="12.75" x14ac:dyDescent="0.2"/>
    <row r="25399" ht="12.75" x14ac:dyDescent="0.2"/>
    <row r="25400" ht="12.75" x14ac:dyDescent="0.2"/>
    <row r="25401" ht="12.75" x14ac:dyDescent="0.2"/>
    <row r="25402" ht="12.75" x14ac:dyDescent="0.2"/>
    <row r="25403" ht="12.75" x14ac:dyDescent="0.2"/>
    <row r="25404" ht="12.75" x14ac:dyDescent="0.2"/>
    <row r="25405" ht="12.75" x14ac:dyDescent="0.2"/>
    <row r="25406" ht="12.75" x14ac:dyDescent="0.2"/>
    <row r="25407" ht="12.75" x14ac:dyDescent="0.2"/>
    <row r="25408" ht="12.75" x14ac:dyDescent="0.2"/>
    <row r="25409" ht="12.75" x14ac:dyDescent="0.2"/>
    <row r="25410" ht="12.75" x14ac:dyDescent="0.2"/>
    <row r="25411" ht="12.75" x14ac:dyDescent="0.2"/>
    <row r="25412" ht="12.75" x14ac:dyDescent="0.2"/>
    <row r="25413" ht="12.75" x14ac:dyDescent="0.2"/>
    <row r="25414" ht="12.75" x14ac:dyDescent="0.2"/>
    <row r="25415" ht="12.75" x14ac:dyDescent="0.2"/>
    <row r="25416" ht="12.75" x14ac:dyDescent="0.2"/>
    <row r="25417" ht="12.75" x14ac:dyDescent="0.2"/>
    <row r="25418" ht="12.75" x14ac:dyDescent="0.2"/>
    <row r="25419" ht="12.75" x14ac:dyDescent="0.2"/>
    <row r="25420" ht="12.75" x14ac:dyDescent="0.2"/>
    <row r="25421" ht="12.75" x14ac:dyDescent="0.2"/>
    <row r="25422" ht="12.75" x14ac:dyDescent="0.2"/>
    <row r="25423" ht="12.75" x14ac:dyDescent="0.2"/>
    <row r="25424" ht="12.75" x14ac:dyDescent="0.2"/>
    <row r="25425" ht="12.75" x14ac:dyDescent="0.2"/>
    <row r="25426" ht="12.75" x14ac:dyDescent="0.2"/>
    <row r="25427" ht="12.75" x14ac:dyDescent="0.2"/>
    <row r="25428" ht="12.75" x14ac:dyDescent="0.2"/>
    <row r="25429" ht="12.75" x14ac:dyDescent="0.2"/>
    <row r="25430" ht="12.75" x14ac:dyDescent="0.2"/>
    <row r="25431" ht="12.75" x14ac:dyDescent="0.2"/>
    <row r="25432" ht="12.75" x14ac:dyDescent="0.2"/>
    <row r="25433" ht="12.75" x14ac:dyDescent="0.2"/>
    <row r="25434" ht="12.75" x14ac:dyDescent="0.2"/>
    <row r="25435" ht="12.75" x14ac:dyDescent="0.2"/>
    <row r="25436" ht="12.75" x14ac:dyDescent="0.2"/>
    <row r="25437" ht="12.75" x14ac:dyDescent="0.2"/>
    <row r="25438" ht="12.75" x14ac:dyDescent="0.2"/>
    <row r="25439" ht="12.75" x14ac:dyDescent="0.2"/>
    <row r="25440" ht="12.75" x14ac:dyDescent="0.2"/>
    <row r="25441" ht="12.75" x14ac:dyDescent="0.2"/>
    <row r="25442" ht="12.75" x14ac:dyDescent="0.2"/>
    <row r="25443" ht="12.75" x14ac:dyDescent="0.2"/>
    <row r="25444" ht="12.75" x14ac:dyDescent="0.2"/>
    <row r="25445" ht="12.75" x14ac:dyDescent="0.2"/>
    <row r="25446" ht="12.75" x14ac:dyDescent="0.2"/>
    <row r="25447" ht="12.75" x14ac:dyDescent="0.2"/>
    <row r="25448" ht="12.75" x14ac:dyDescent="0.2"/>
    <row r="25449" ht="12.75" x14ac:dyDescent="0.2"/>
    <row r="25450" ht="12.75" x14ac:dyDescent="0.2"/>
    <row r="25451" ht="12.75" x14ac:dyDescent="0.2"/>
    <row r="25452" ht="12.75" x14ac:dyDescent="0.2"/>
    <row r="25453" ht="12.75" x14ac:dyDescent="0.2"/>
    <row r="25454" ht="12.75" x14ac:dyDescent="0.2"/>
    <row r="25455" ht="12.75" x14ac:dyDescent="0.2"/>
    <row r="25456" ht="12.75" x14ac:dyDescent="0.2"/>
    <row r="25457" ht="12.75" x14ac:dyDescent="0.2"/>
    <row r="25458" ht="12.75" x14ac:dyDescent="0.2"/>
    <row r="25459" ht="12.75" x14ac:dyDescent="0.2"/>
    <row r="25460" ht="12.75" x14ac:dyDescent="0.2"/>
    <row r="25461" ht="12.75" x14ac:dyDescent="0.2"/>
    <row r="25462" ht="12.75" x14ac:dyDescent="0.2"/>
    <row r="25463" ht="12.75" x14ac:dyDescent="0.2"/>
    <row r="25464" ht="12.75" x14ac:dyDescent="0.2"/>
    <row r="25465" ht="12.75" x14ac:dyDescent="0.2"/>
    <row r="25466" ht="12.75" x14ac:dyDescent="0.2"/>
    <row r="25467" ht="12.75" x14ac:dyDescent="0.2"/>
    <row r="25468" ht="12.75" x14ac:dyDescent="0.2"/>
    <row r="25469" ht="12.75" x14ac:dyDescent="0.2"/>
    <row r="25470" ht="12.75" x14ac:dyDescent="0.2"/>
    <row r="25471" ht="12.75" x14ac:dyDescent="0.2"/>
    <row r="25472" ht="12.75" x14ac:dyDescent="0.2"/>
    <row r="25473" ht="12.75" x14ac:dyDescent="0.2"/>
    <row r="25474" ht="12.75" x14ac:dyDescent="0.2"/>
    <row r="25475" ht="12.75" x14ac:dyDescent="0.2"/>
    <row r="25476" ht="12.75" x14ac:dyDescent="0.2"/>
    <row r="25477" ht="12.75" x14ac:dyDescent="0.2"/>
    <row r="25478" ht="12.75" x14ac:dyDescent="0.2"/>
    <row r="25479" ht="12.75" x14ac:dyDescent="0.2"/>
    <row r="25480" ht="12.75" x14ac:dyDescent="0.2"/>
    <row r="25481" ht="12.75" x14ac:dyDescent="0.2"/>
    <row r="25482" ht="12.75" x14ac:dyDescent="0.2"/>
    <row r="25483" ht="12.75" x14ac:dyDescent="0.2"/>
    <row r="25484" ht="12.75" x14ac:dyDescent="0.2"/>
    <row r="25485" ht="12.75" x14ac:dyDescent="0.2"/>
    <row r="25486" ht="12.75" x14ac:dyDescent="0.2"/>
    <row r="25487" ht="12.75" x14ac:dyDescent="0.2"/>
    <row r="25488" ht="12.75" x14ac:dyDescent="0.2"/>
    <row r="25489" ht="12.75" x14ac:dyDescent="0.2"/>
    <row r="25490" ht="12.75" x14ac:dyDescent="0.2"/>
    <row r="25491" ht="12.75" x14ac:dyDescent="0.2"/>
    <row r="25492" ht="12.75" x14ac:dyDescent="0.2"/>
    <row r="25493" ht="12.75" x14ac:dyDescent="0.2"/>
    <row r="25494" ht="12.75" x14ac:dyDescent="0.2"/>
    <row r="25495" ht="12.75" x14ac:dyDescent="0.2"/>
    <row r="25496" ht="12.75" x14ac:dyDescent="0.2"/>
    <row r="25497" ht="12.75" x14ac:dyDescent="0.2"/>
    <row r="25498" ht="12.75" x14ac:dyDescent="0.2"/>
    <row r="25499" ht="12.75" x14ac:dyDescent="0.2"/>
    <row r="25500" ht="12.75" x14ac:dyDescent="0.2"/>
    <row r="25501" ht="12.75" x14ac:dyDescent="0.2"/>
    <row r="25502" ht="12.75" x14ac:dyDescent="0.2"/>
    <row r="25503" ht="12.75" x14ac:dyDescent="0.2"/>
    <row r="25504" ht="12.75" x14ac:dyDescent="0.2"/>
    <row r="25505" ht="12.75" x14ac:dyDescent="0.2"/>
    <row r="25506" ht="12.75" x14ac:dyDescent="0.2"/>
    <row r="25507" ht="12.75" x14ac:dyDescent="0.2"/>
    <row r="25508" ht="12.75" x14ac:dyDescent="0.2"/>
    <row r="25509" ht="12.75" x14ac:dyDescent="0.2"/>
    <row r="25510" ht="12.75" x14ac:dyDescent="0.2"/>
    <row r="25511" ht="12.75" x14ac:dyDescent="0.2"/>
    <row r="25512" ht="12.75" x14ac:dyDescent="0.2"/>
    <row r="25513" ht="12.75" x14ac:dyDescent="0.2"/>
    <row r="25514" ht="12.75" x14ac:dyDescent="0.2"/>
    <row r="25515" ht="12.75" x14ac:dyDescent="0.2"/>
    <row r="25516" ht="12.75" x14ac:dyDescent="0.2"/>
    <row r="25517" ht="12.75" x14ac:dyDescent="0.2"/>
    <row r="25518" ht="12.75" x14ac:dyDescent="0.2"/>
    <row r="25519" ht="12.75" x14ac:dyDescent="0.2"/>
    <row r="25520" ht="12.75" x14ac:dyDescent="0.2"/>
    <row r="25521" ht="12.75" x14ac:dyDescent="0.2"/>
    <row r="25522" ht="12.75" x14ac:dyDescent="0.2"/>
    <row r="25523" ht="12.75" x14ac:dyDescent="0.2"/>
    <row r="25524" ht="12.75" x14ac:dyDescent="0.2"/>
    <row r="25525" ht="12.75" x14ac:dyDescent="0.2"/>
    <row r="25526" ht="12.75" x14ac:dyDescent="0.2"/>
    <row r="25527" ht="12.75" x14ac:dyDescent="0.2"/>
    <row r="25528" ht="12.75" x14ac:dyDescent="0.2"/>
    <row r="25529" ht="12.75" x14ac:dyDescent="0.2"/>
    <row r="25530" ht="12.75" x14ac:dyDescent="0.2"/>
    <row r="25531" ht="12.75" x14ac:dyDescent="0.2"/>
    <row r="25532" ht="12.75" x14ac:dyDescent="0.2"/>
    <row r="25533" ht="12.75" x14ac:dyDescent="0.2"/>
    <row r="25534" ht="12.75" x14ac:dyDescent="0.2"/>
    <row r="25535" ht="12.75" x14ac:dyDescent="0.2"/>
    <row r="25536" ht="12.75" x14ac:dyDescent="0.2"/>
    <row r="25537" ht="12.75" x14ac:dyDescent="0.2"/>
    <row r="25538" ht="12.75" x14ac:dyDescent="0.2"/>
    <row r="25539" ht="12.75" x14ac:dyDescent="0.2"/>
    <row r="25540" ht="12.75" x14ac:dyDescent="0.2"/>
    <row r="25541" ht="12.75" x14ac:dyDescent="0.2"/>
    <row r="25542" ht="12.75" x14ac:dyDescent="0.2"/>
    <row r="25543" ht="12.75" x14ac:dyDescent="0.2"/>
    <row r="25544" ht="12.75" x14ac:dyDescent="0.2"/>
    <row r="25545" ht="12.75" x14ac:dyDescent="0.2"/>
    <row r="25546" ht="12.75" x14ac:dyDescent="0.2"/>
    <row r="25547" ht="12.75" x14ac:dyDescent="0.2"/>
    <row r="25548" ht="12.75" x14ac:dyDescent="0.2"/>
    <row r="25549" ht="12.75" x14ac:dyDescent="0.2"/>
    <row r="25550" ht="12.75" x14ac:dyDescent="0.2"/>
    <row r="25551" ht="12.75" x14ac:dyDescent="0.2"/>
    <row r="25552" ht="12.75" x14ac:dyDescent="0.2"/>
    <row r="25553" ht="12.75" x14ac:dyDescent="0.2"/>
    <row r="25554" ht="12.75" x14ac:dyDescent="0.2"/>
    <row r="25555" ht="12.75" x14ac:dyDescent="0.2"/>
    <row r="25556" ht="12.75" x14ac:dyDescent="0.2"/>
    <row r="25557" ht="12.75" x14ac:dyDescent="0.2"/>
    <row r="25558" ht="12.75" x14ac:dyDescent="0.2"/>
    <row r="25559" ht="12.75" x14ac:dyDescent="0.2"/>
    <row r="25560" ht="12.75" x14ac:dyDescent="0.2"/>
    <row r="25561" ht="12.75" x14ac:dyDescent="0.2"/>
    <row r="25562" ht="12.75" x14ac:dyDescent="0.2"/>
    <row r="25563" ht="12.75" x14ac:dyDescent="0.2"/>
    <row r="25564" ht="12.75" x14ac:dyDescent="0.2"/>
    <row r="25565" ht="12.75" x14ac:dyDescent="0.2"/>
    <row r="25566" ht="12.75" x14ac:dyDescent="0.2"/>
    <row r="25567" ht="12.75" x14ac:dyDescent="0.2"/>
    <row r="25568" ht="12.75" x14ac:dyDescent="0.2"/>
    <row r="25569" ht="12.75" x14ac:dyDescent="0.2"/>
    <row r="25570" ht="12.75" x14ac:dyDescent="0.2"/>
    <row r="25571" ht="12.75" x14ac:dyDescent="0.2"/>
    <row r="25572" ht="12.75" x14ac:dyDescent="0.2"/>
    <row r="25573" ht="12.75" x14ac:dyDescent="0.2"/>
    <row r="25574" ht="12.75" x14ac:dyDescent="0.2"/>
    <row r="25575" ht="12.75" x14ac:dyDescent="0.2"/>
    <row r="25576" ht="12.75" x14ac:dyDescent="0.2"/>
    <row r="25577" ht="12.75" x14ac:dyDescent="0.2"/>
    <row r="25578" ht="12.75" x14ac:dyDescent="0.2"/>
    <row r="25579" ht="12.75" x14ac:dyDescent="0.2"/>
    <row r="25580" ht="12.75" x14ac:dyDescent="0.2"/>
    <row r="25581" ht="12.75" x14ac:dyDescent="0.2"/>
    <row r="25582" ht="12.75" x14ac:dyDescent="0.2"/>
    <row r="25583" ht="12.75" x14ac:dyDescent="0.2"/>
    <row r="25584" ht="12.75" x14ac:dyDescent="0.2"/>
    <row r="25585" ht="12.75" x14ac:dyDescent="0.2"/>
    <row r="25586" ht="12.75" x14ac:dyDescent="0.2"/>
    <row r="25587" ht="12.75" x14ac:dyDescent="0.2"/>
    <row r="25588" ht="12.75" x14ac:dyDescent="0.2"/>
    <row r="25589" ht="12.75" x14ac:dyDescent="0.2"/>
    <row r="25590" ht="12.75" x14ac:dyDescent="0.2"/>
    <row r="25591" ht="12.75" x14ac:dyDescent="0.2"/>
    <row r="25592" ht="12.75" x14ac:dyDescent="0.2"/>
    <row r="25593" ht="12.75" x14ac:dyDescent="0.2"/>
    <row r="25594" ht="12.75" x14ac:dyDescent="0.2"/>
    <row r="25595" ht="12.75" x14ac:dyDescent="0.2"/>
    <row r="25596" ht="12.75" x14ac:dyDescent="0.2"/>
    <row r="25597" ht="12.75" x14ac:dyDescent="0.2"/>
    <row r="25598" ht="12.75" x14ac:dyDescent="0.2"/>
    <row r="25599" ht="12.75" x14ac:dyDescent="0.2"/>
    <row r="25600" ht="12.75" x14ac:dyDescent="0.2"/>
    <row r="25601" ht="12.75" x14ac:dyDescent="0.2"/>
    <row r="25602" ht="12.75" x14ac:dyDescent="0.2"/>
    <row r="25603" ht="12.75" x14ac:dyDescent="0.2"/>
    <row r="25604" ht="12.75" x14ac:dyDescent="0.2"/>
    <row r="25605" ht="12.75" x14ac:dyDescent="0.2"/>
    <row r="25606" ht="12.75" x14ac:dyDescent="0.2"/>
    <row r="25607" ht="12.75" x14ac:dyDescent="0.2"/>
    <row r="25608" ht="12.75" x14ac:dyDescent="0.2"/>
    <row r="25609" ht="12.75" x14ac:dyDescent="0.2"/>
    <row r="25610" ht="12.75" x14ac:dyDescent="0.2"/>
    <row r="25611" ht="12.75" x14ac:dyDescent="0.2"/>
    <row r="25612" ht="12.75" x14ac:dyDescent="0.2"/>
    <row r="25613" ht="12.75" x14ac:dyDescent="0.2"/>
    <row r="25614" ht="12.75" x14ac:dyDescent="0.2"/>
    <row r="25615" ht="12.75" x14ac:dyDescent="0.2"/>
    <row r="25616" ht="12.75" x14ac:dyDescent="0.2"/>
    <row r="25617" ht="12.75" x14ac:dyDescent="0.2"/>
    <row r="25618" ht="12.75" x14ac:dyDescent="0.2"/>
    <row r="25619" ht="12.75" x14ac:dyDescent="0.2"/>
    <row r="25620" ht="12.75" x14ac:dyDescent="0.2"/>
    <row r="25621" ht="12.75" x14ac:dyDescent="0.2"/>
    <row r="25622" ht="12.75" x14ac:dyDescent="0.2"/>
    <row r="25623" ht="12.75" x14ac:dyDescent="0.2"/>
    <row r="25624" ht="12.75" x14ac:dyDescent="0.2"/>
    <row r="25625" ht="12.75" x14ac:dyDescent="0.2"/>
    <row r="25626" ht="12.75" x14ac:dyDescent="0.2"/>
    <row r="25627" ht="12.75" x14ac:dyDescent="0.2"/>
    <row r="25628" ht="12.75" x14ac:dyDescent="0.2"/>
    <row r="25629" ht="12.75" x14ac:dyDescent="0.2"/>
    <row r="25630" ht="12.75" x14ac:dyDescent="0.2"/>
    <row r="25631" ht="12.75" x14ac:dyDescent="0.2"/>
    <row r="25632" ht="12.75" x14ac:dyDescent="0.2"/>
    <row r="25633" ht="12.75" x14ac:dyDescent="0.2"/>
    <row r="25634" ht="12.75" x14ac:dyDescent="0.2"/>
    <row r="25635" ht="12.75" x14ac:dyDescent="0.2"/>
    <row r="25636" ht="12.75" x14ac:dyDescent="0.2"/>
    <row r="25637" ht="12.75" x14ac:dyDescent="0.2"/>
    <row r="25638" ht="12.75" x14ac:dyDescent="0.2"/>
    <row r="25639" ht="12.75" x14ac:dyDescent="0.2"/>
    <row r="25640" ht="12.75" x14ac:dyDescent="0.2"/>
    <row r="25641" ht="12.75" x14ac:dyDescent="0.2"/>
    <row r="25642" ht="12.75" x14ac:dyDescent="0.2"/>
    <row r="25643" ht="12.75" x14ac:dyDescent="0.2"/>
    <row r="25644" ht="12.75" x14ac:dyDescent="0.2"/>
    <row r="25645" ht="12.75" x14ac:dyDescent="0.2"/>
    <row r="25646" ht="12.75" x14ac:dyDescent="0.2"/>
    <row r="25647" ht="12.75" x14ac:dyDescent="0.2"/>
    <row r="25648" ht="12.75" x14ac:dyDescent="0.2"/>
    <row r="25649" ht="12.75" x14ac:dyDescent="0.2"/>
    <row r="25650" ht="12.75" x14ac:dyDescent="0.2"/>
    <row r="25651" ht="12.75" x14ac:dyDescent="0.2"/>
    <row r="25652" ht="12.75" x14ac:dyDescent="0.2"/>
    <row r="25653" ht="12.75" x14ac:dyDescent="0.2"/>
    <row r="25654" ht="12.75" x14ac:dyDescent="0.2"/>
    <row r="25655" ht="12.75" x14ac:dyDescent="0.2"/>
    <row r="25656" ht="12.75" x14ac:dyDescent="0.2"/>
    <row r="25657" ht="12.75" x14ac:dyDescent="0.2"/>
    <row r="25658" ht="12.75" x14ac:dyDescent="0.2"/>
    <row r="25659" ht="12.75" x14ac:dyDescent="0.2"/>
    <row r="25660" ht="12.75" x14ac:dyDescent="0.2"/>
    <row r="25661" ht="12.75" x14ac:dyDescent="0.2"/>
    <row r="25662" ht="12.75" x14ac:dyDescent="0.2"/>
    <row r="25663" ht="12.75" x14ac:dyDescent="0.2"/>
    <row r="25664" ht="12.75" x14ac:dyDescent="0.2"/>
    <row r="25665" ht="12.75" x14ac:dyDescent="0.2"/>
    <row r="25666" ht="12.75" x14ac:dyDescent="0.2"/>
    <row r="25667" ht="12.75" x14ac:dyDescent="0.2"/>
    <row r="25668" ht="12.75" x14ac:dyDescent="0.2"/>
    <row r="25669" ht="12.75" x14ac:dyDescent="0.2"/>
    <row r="25670" ht="12.75" x14ac:dyDescent="0.2"/>
    <row r="25671" ht="12.75" x14ac:dyDescent="0.2"/>
    <row r="25672" ht="12.75" x14ac:dyDescent="0.2"/>
    <row r="25673" ht="12.75" x14ac:dyDescent="0.2"/>
    <row r="25674" ht="12.75" x14ac:dyDescent="0.2"/>
    <row r="25675" ht="12.75" x14ac:dyDescent="0.2"/>
    <row r="25676" ht="12.75" x14ac:dyDescent="0.2"/>
    <row r="25677" ht="12.75" x14ac:dyDescent="0.2"/>
    <row r="25678" ht="12.75" x14ac:dyDescent="0.2"/>
    <row r="25679" ht="12.75" x14ac:dyDescent="0.2"/>
    <row r="25680" ht="12.75" x14ac:dyDescent="0.2"/>
    <row r="25681" ht="12.75" x14ac:dyDescent="0.2"/>
    <row r="25682" ht="12.75" x14ac:dyDescent="0.2"/>
    <row r="25683" ht="12.75" x14ac:dyDescent="0.2"/>
    <row r="25684" ht="12.75" x14ac:dyDescent="0.2"/>
    <row r="25685" ht="12.75" x14ac:dyDescent="0.2"/>
    <row r="25686" ht="12.75" x14ac:dyDescent="0.2"/>
    <row r="25687" ht="12.75" x14ac:dyDescent="0.2"/>
    <row r="25688" ht="12.75" x14ac:dyDescent="0.2"/>
    <row r="25689" ht="12.75" x14ac:dyDescent="0.2"/>
    <row r="25690" ht="12.75" x14ac:dyDescent="0.2"/>
    <row r="25691" ht="12.75" x14ac:dyDescent="0.2"/>
    <row r="25692" ht="12.75" x14ac:dyDescent="0.2"/>
    <row r="25693" ht="12.75" x14ac:dyDescent="0.2"/>
    <row r="25694" ht="12.75" x14ac:dyDescent="0.2"/>
    <row r="25695" ht="12.75" x14ac:dyDescent="0.2"/>
    <row r="25696" ht="12.75" x14ac:dyDescent="0.2"/>
    <row r="25697" ht="12.75" x14ac:dyDescent="0.2"/>
    <row r="25698" ht="12.75" x14ac:dyDescent="0.2"/>
    <row r="25699" ht="12.75" x14ac:dyDescent="0.2"/>
    <row r="25700" ht="12.75" x14ac:dyDescent="0.2"/>
    <row r="25701" ht="12.75" x14ac:dyDescent="0.2"/>
    <row r="25702" ht="12.75" x14ac:dyDescent="0.2"/>
    <row r="25703" ht="12.75" x14ac:dyDescent="0.2"/>
    <row r="25704" ht="12.75" x14ac:dyDescent="0.2"/>
    <row r="25705" ht="12.75" x14ac:dyDescent="0.2"/>
    <row r="25706" ht="12.75" x14ac:dyDescent="0.2"/>
    <row r="25707" ht="12.75" x14ac:dyDescent="0.2"/>
    <row r="25708" ht="12.75" x14ac:dyDescent="0.2"/>
    <row r="25709" ht="12.75" x14ac:dyDescent="0.2"/>
    <row r="25710" ht="12.75" x14ac:dyDescent="0.2"/>
    <row r="25711" ht="12.75" x14ac:dyDescent="0.2"/>
    <row r="25712" ht="12.75" x14ac:dyDescent="0.2"/>
    <row r="25713" ht="12.75" x14ac:dyDescent="0.2"/>
    <row r="25714" ht="12.75" x14ac:dyDescent="0.2"/>
    <row r="25715" ht="12.75" x14ac:dyDescent="0.2"/>
    <row r="25716" ht="12.75" x14ac:dyDescent="0.2"/>
    <row r="25717" ht="12.75" x14ac:dyDescent="0.2"/>
    <row r="25718" ht="12.75" x14ac:dyDescent="0.2"/>
    <row r="25719" ht="12.75" x14ac:dyDescent="0.2"/>
    <row r="25720" ht="12.75" x14ac:dyDescent="0.2"/>
    <row r="25721" ht="12.75" x14ac:dyDescent="0.2"/>
    <row r="25722" ht="12.75" x14ac:dyDescent="0.2"/>
    <row r="25723" ht="12.75" x14ac:dyDescent="0.2"/>
    <row r="25724" ht="12.75" x14ac:dyDescent="0.2"/>
    <row r="25725" ht="12.75" x14ac:dyDescent="0.2"/>
    <row r="25726" ht="12.75" x14ac:dyDescent="0.2"/>
    <row r="25727" ht="12.75" x14ac:dyDescent="0.2"/>
    <row r="25728" ht="12.75" x14ac:dyDescent="0.2"/>
    <row r="25729" ht="12.75" x14ac:dyDescent="0.2"/>
    <row r="25730" ht="12.75" x14ac:dyDescent="0.2"/>
    <row r="25731" ht="12.75" x14ac:dyDescent="0.2"/>
    <row r="25732" ht="12.75" x14ac:dyDescent="0.2"/>
    <row r="25733" ht="12.75" x14ac:dyDescent="0.2"/>
    <row r="25734" ht="12.75" x14ac:dyDescent="0.2"/>
    <row r="25735" ht="12.75" x14ac:dyDescent="0.2"/>
    <row r="25736" ht="12.75" x14ac:dyDescent="0.2"/>
    <row r="25737" ht="12.75" x14ac:dyDescent="0.2"/>
    <row r="25738" ht="12.75" x14ac:dyDescent="0.2"/>
    <row r="25739" ht="12.75" x14ac:dyDescent="0.2"/>
    <row r="25740" ht="12.75" x14ac:dyDescent="0.2"/>
    <row r="25741" ht="12.75" x14ac:dyDescent="0.2"/>
    <row r="25742" ht="12.75" x14ac:dyDescent="0.2"/>
    <row r="25743" ht="12.75" x14ac:dyDescent="0.2"/>
    <row r="25744" ht="12.75" x14ac:dyDescent="0.2"/>
    <row r="25745" ht="12.75" x14ac:dyDescent="0.2"/>
    <row r="25746" ht="12.75" x14ac:dyDescent="0.2"/>
    <row r="25747" ht="12.75" x14ac:dyDescent="0.2"/>
    <row r="25748" ht="12.75" x14ac:dyDescent="0.2"/>
    <row r="25749" ht="12.75" x14ac:dyDescent="0.2"/>
    <row r="25750" ht="12.75" x14ac:dyDescent="0.2"/>
    <row r="25751" ht="12.75" x14ac:dyDescent="0.2"/>
    <row r="25752" ht="12.75" x14ac:dyDescent="0.2"/>
    <row r="25753" ht="12.75" x14ac:dyDescent="0.2"/>
    <row r="25754" ht="12.75" x14ac:dyDescent="0.2"/>
    <row r="25755" ht="12.75" x14ac:dyDescent="0.2"/>
    <row r="25756" ht="12.75" x14ac:dyDescent="0.2"/>
    <row r="25757" ht="12.75" x14ac:dyDescent="0.2"/>
    <row r="25758" ht="12.75" x14ac:dyDescent="0.2"/>
    <row r="25759" ht="12.75" x14ac:dyDescent="0.2"/>
    <row r="25760" ht="12.75" x14ac:dyDescent="0.2"/>
    <row r="25761" ht="12.75" x14ac:dyDescent="0.2"/>
    <row r="25762" ht="12.75" x14ac:dyDescent="0.2"/>
    <row r="25763" ht="12.75" x14ac:dyDescent="0.2"/>
    <row r="25764" ht="12.75" x14ac:dyDescent="0.2"/>
    <row r="25765" ht="12.75" x14ac:dyDescent="0.2"/>
    <row r="25766" ht="12.75" x14ac:dyDescent="0.2"/>
    <row r="25767" ht="12.75" x14ac:dyDescent="0.2"/>
    <row r="25768" ht="12.75" x14ac:dyDescent="0.2"/>
    <row r="25769" ht="12.75" x14ac:dyDescent="0.2"/>
    <row r="25770" ht="12.75" x14ac:dyDescent="0.2"/>
    <row r="25771" ht="12.75" x14ac:dyDescent="0.2"/>
    <row r="25772" ht="12.75" x14ac:dyDescent="0.2"/>
    <row r="25773" ht="12.75" x14ac:dyDescent="0.2"/>
    <row r="25774" ht="12.75" x14ac:dyDescent="0.2"/>
    <row r="25775" ht="12.75" x14ac:dyDescent="0.2"/>
    <row r="25776" ht="12.75" x14ac:dyDescent="0.2"/>
    <row r="25777" ht="12.75" x14ac:dyDescent="0.2"/>
    <row r="25778" ht="12.75" x14ac:dyDescent="0.2"/>
    <row r="25779" ht="12.75" x14ac:dyDescent="0.2"/>
    <row r="25780" ht="12.75" x14ac:dyDescent="0.2"/>
    <row r="25781" ht="12.75" x14ac:dyDescent="0.2"/>
    <row r="25782" ht="12.75" x14ac:dyDescent="0.2"/>
    <row r="25783" ht="12.75" x14ac:dyDescent="0.2"/>
    <row r="25784" ht="12.75" x14ac:dyDescent="0.2"/>
    <row r="25785" ht="12.75" x14ac:dyDescent="0.2"/>
    <row r="25786" ht="12.75" x14ac:dyDescent="0.2"/>
    <row r="25787" ht="12.75" x14ac:dyDescent="0.2"/>
    <row r="25788" ht="12.75" x14ac:dyDescent="0.2"/>
    <row r="25789" ht="12.75" x14ac:dyDescent="0.2"/>
    <row r="25790" ht="12.75" x14ac:dyDescent="0.2"/>
    <row r="25791" ht="12.75" x14ac:dyDescent="0.2"/>
    <row r="25792" ht="12.75" x14ac:dyDescent="0.2"/>
    <row r="25793" ht="12.75" x14ac:dyDescent="0.2"/>
    <row r="25794" ht="12.75" x14ac:dyDescent="0.2"/>
    <row r="25795" ht="12.75" x14ac:dyDescent="0.2"/>
    <row r="25796" ht="12.75" x14ac:dyDescent="0.2"/>
    <row r="25797" ht="12.75" x14ac:dyDescent="0.2"/>
    <row r="25798" ht="12.75" x14ac:dyDescent="0.2"/>
    <row r="25799" ht="12.75" x14ac:dyDescent="0.2"/>
    <row r="25800" ht="12.75" x14ac:dyDescent="0.2"/>
    <row r="25801" ht="12.75" x14ac:dyDescent="0.2"/>
    <row r="25802" ht="12.75" x14ac:dyDescent="0.2"/>
    <row r="25803" ht="12.75" x14ac:dyDescent="0.2"/>
    <row r="25804" ht="12.75" x14ac:dyDescent="0.2"/>
    <row r="25805" ht="12.75" x14ac:dyDescent="0.2"/>
    <row r="25806" ht="12.75" x14ac:dyDescent="0.2"/>
    <row r="25807" ht="12.75" x14ac:dyDescent="0.2"/>
    <row r="25808" ht="12.75" x14ac:dyDescent="0.2"/>
    <row r="25809" ht="12.75" x14ac:dyDescent="0.2"/>
    <row r="25810" ht="12.75" x14ac:dyDescent="0.2"/>
    <row r="25811" ht="12.75" x14ac:dyDescent="0.2"/>
    <row r="25812" ht="12.75" x14ac:dyDescent="0.2"/>
    <row r="25813" ht="12.75" x14ac:dyDescent="0.2"/>
    <row r="25814" ht="12.75" x14ac:dyDescent="0.2"/>
    <row r="25815" ht="12.75" x14ac:dyDescent="0.2"/>
    <row r="25816" ht="12.75" x14ac:dyDescent="0.2"/>
    <row r="25817" ht="12.75" x14ac:dyDescent="0.2"/>
    <row r="25818" ht="12.75" x14ac:dyDescent="0.2"/>
    <row r="25819" ht="12.75" x14ac:dyDescent="0.2"/>
    <row r="25820" ht="12.75" x14ac:dyDescent="0.2"/>
    <row r="25821" ht="12.75" x14ac:dyDescent="0.2"/>
    <row r="25822" ht="12.75" x14ac:dyDescent="0.2"/>
    <row r="25823" ht="12.75" x14ac:dyDescent="0.2"/>
    <row r="25824" ht="12.75" x14ac:dyDescent="0.2"/>
    <row r="25825" ht="12.75" x14ac:dyDescent="0.2"/>
    <row r="25826" ht="12.75" x14ac:dyDescent="0.2"/>
    <row r="25827" ht="12.75" x14ac:dyDescent="0.2"/>
    <row r="25828" ht="12.75" x14ac:dyDescent="0.2"/>
    <row r="25829" ht="12.75" x14ac:dyDescent="0.2"/>
    <row r="25830" ht="12.75" x14ac:dyDescent="0.2"/>
    <row r="25831" ht="12.75" x14ac:dyDescent="0.2"/>
    <row r="25832" ht="12.75" x14ac:dyDescent="0.2"/>
    <row r="25833" ht="12.75" x14ac:dyDescent="0.2"/>
    <row r="25834" ht="12.75" x14ac:dyDescent="0.2"/>
    <row r="25835" ht="12.75" x14ac:dyDescent="0.2"/>
    <row r="25836" ht="12.75" x14ac:dyDescent="0.2"/>
    <row r="25837" ht="12.75" x14ac:dyDescent="0.2"/>
    <row r="25838" ht="12.75" x14ac:dyDescent="0.2"/>
    <row r="25839" ht="12.75" x14ac:dyDescent="0.2"/>
    <row r="25840" ht="12.75" x14ac:dyDescent="0.2"/>
    <row r="25841" ht="12.75" x14ac:dyDescent="0.2"/>
    <row r="25842" ht="12.75" x14ac:dyDescent="0.2"/>
    <row r="25843" ht="12.75" x14ac:dyDescent="0.2"/>
    <row r="25844" ht="12.75" x14ac:dyDescent="0.2"/>
    <row r="25845" ht="12.75" x14ac:dyDescent="0.2"/>
    <row r="25846" ht="12.75" x14ac:dyDescent="0.2"/>
    <row r="25847" ht="12.75" x14ac:dyDescent="0.2"/>
    <row r="25848" ht="12.75" x14ac:dyDescent="0.2"/>
    <row r="25849" ht="12.75" x14ac:dyDescent="0.2"/>
    <row r="25850" ht="12.75" x14ac:dyDescent="0.2"/>
    <row r="25851" ht="12.75" x14ac:dyDescent="0.2"/>
    <row r="25852" ht="12.75" x14ac:dyDescent="0.2"/>
    <row r="25853" ht="12.75" x14ac:dyDescent="0.2"/>
    <row r="25854" ht="12.75" x14ac:dyDescent="0.2"/>
    <row r="25855" ht="12.75" x14ac:dyDescent="0.2"/>
    <row r="25856" ht="12.75" x14ac:dyDescent="0.2"/>
    <row r="25857" ht="12.75" x14ac:dyDescent="0.2"/>
    <row r="25858" ht="12.75" x14ac:dyDescent="0.2"/>
    <row r="25859" ht="12.75" x14ac:dyDescent="0.2"/>
    <row r="25860" ht="12.75" x14ac:dyDescent="0.2"/>
    <row r="25861" ht="12.75" x14ac:dyDescent="0.2"/>
    <row r="25862" ht="12.75" x14ac:dyDescent="0.2"/>
    <row r="25863" ht="12.75" x14ac:dyDescent="0.2"/>
    <row r="25864" ht="12.75" x14ac:dyDescent="0.2"/>
    <row r="25865" ht="12.75" x14ac:dyDescent="0.2"/>
    <row r="25866" ht="12.75" x14ac:dyDescent="0.2"/>
    <row r="25867" ht="12.75" x14ac:dyDescent="0.2"/>
    <row r="25868" ht="12.75" x14ac:dyDescent="0.2"/>
    <row r="25869" ht="12.75" x14ac:dyDescent="0.2"/>
    <row r="25870" ht="12.75" x14ac:dyDescent="0.2"/>
    <row r="25871" ht="12.75" x14ac:dyDescent="0.2"/>
    <row r="25872" ht="12.75" x14ac:dyDescent="0.2"/>
    <row r="25873" ht="12.75" x14ac:dyDescent="0.2"/>
    <row r="25874" ht="12.75" x14ac:dyDescent="0.2"/>
    <row r="25875" ht="12.75" x14ac:dyDescent="0.2"/>
    <row r="25876" ht="12.75" x14ac:dyDescent="0.2"/>
    <row r="25877" ht="12.75" x14ac:dyDescent="0.2"/>
    <row r="25878" ht="12.75" x14ac:dyDescent="0.2"/>
    <row r="25879" ht="12.75" x14ac:dyDescent="0.2"/>
    <row r="25880" ht="12.75" x14ac:dyDescent="0.2"/>
    <row r="25881" ht="12.75" x14ac:dyDescent="0.2"/>
    <row r="25882" ht="12.75" x14ac:dyDescent="0.2"/>
    <row r="25883" ht="12.75" x14ac:dyDescent="0.2"/>
    <row r="25884" ht="12.75" x14ac:dyDescent="0.2"/>
    <row r="25885" ht="12.75" x14ac:dyDescent="0.2"/>
    <row r="25886" ht="12.75" x14ac:dyDescent="0.2"/>
    <row r="25887" ht="12.75" x14ac:dyDescent="0.2"/>
    <row r="25888" ht="12.75" x14ac:dyDescent="0.2"/>
    <row r="25889" ht="12.75" x14ac:dyDescent="0.2"/>
    <row r="25890" ht="12.75" x14ac:dyDescent="0.2"/>
    <row r="25891" ht="12.75" x14ac:dyDescent="0.2"/>
    <row r="25892" ht="12.75" x14ac:dyDescent="0.2"/>
    <row r="25893" ht="12.75" x14ac:dyDescent="0.2"/>
    <row r="25894" ht="12.75" x14ac:dyDescent="0.2"/>
    <row r="25895" ht="12.75" x14ac:dyDescent="0.2"/>
    <row r="25896" ht="12.75" x14ac:dyDescent="0.2"/>
    <row r="25897" ht="12.75" x14ac:dyDescent="0.2"/>
    <row r="25898" ht="12.75" x14ac:dyDescent="0.2"/>
    <row r="25899" ht="12.75" x14ac:dyDescent="0.2"/>
    <row r="25900" ht="12.75" x14ac:dyDescent="0.2"/>
    <row r="25901" ht="12.75" x14ac:dyDescent="0.2"/>
    <row r="25902" ht="12.75" x14ac:dyDescent="0.2"/>
    <row r="25903" ht="12.75" x14ac:dyDescent="0.2"/>
    <row r="25904" ht="12.75" x14ac:dyDescent="0.2"/>
    <row r="25905" ht="12.75" x14ac:dyDescent="0.2"/>
    <row r="25906" ht="12.75" x14ac:dyDescent="0.2"/>
    <row r="25907" ht="12.75" x14ac:dyDescent="0.2"/>
    <row r="25908" ht="12.75" x14ac:dyDescent="0.2"/>
    <row r="25909" ht="12.75" x14ac:dyDescent="0.2"/>
    <row r="25910" ht="12.75" x14ac:dyDescent="0.2"/>
    <row r="25911" ht="12.75" x14ac:dyDescent="0.2"/>
    <row r="25912" ht="12.75" x14ac:dyDescent="0.2"/>
    <row r="25913" ht="12.75" x14ac:dyDescent="0.2"/>
    <row r="25914" ht="12.75" x14ac:dyDescent="0.2"/>
    <row r="25915" ht="12.75" x14ac:dyDescent="0.2"/>
    <row r="25916" ht="12.75" x14ac:dyDescent="0.2"/>
    <row r="25917" ht="12.75" x14ac:dyDescent="0.2"/>
    <row r="25918" ht="12.75" x14ac:dyDescent="0.2"/>
    <row r="25919" ht="12.75" x14ac:dyDescent="0.2"/>
    <row r="25920" ht="12.75" x14ac:dyDescent="0.2"/>
    <row r="25921" ht="12.75" x14ac:dyDescent="0.2"/>
    <row r="25922" ht="12.75" x14ac:dyDescent="0.2"/>
    <row r="25923" ht="12.75" x14ac:dyDescent="0.2"/>
    <row r="25924" ht="12.75" x14ac:dyDescent="0.2"/>
    <row r="25925" ht="12.75" x14ac:dyDescent="0.2"/>
    <row r="25926" ht="12.75" x14ac:dyDescent="0.2"/>
    <row r="25927" ht="12.75" x14ac:dyDescent="0.2"/>
    <row r="25928" ht="12.75" x14ac:dyDescent="0.2"/>
    <row r="25929" ht="12.75" x14ac:dyDescent="0.2"/>
    <row r="25930" ht="12.75" x14ac:dyDescent="0.2"/>
    <row r="25931" ht="12.75" x14ac:dyDescent="0.2"/>
    <row r="25932" ht="12.75" x14ac:dyDescent="0.2"/>
    <row r="25933" ht="12.75" x14ac:dyDescent="0.2"/>
    <row r="25934" ht="12.75" x14ac:dyDescent="0.2"/>
    <row r="25935" ht="12.75" x14ac:dyDescent="0.2"/>
    <row r="25936" ht="12.75" x14ac:dyDescent="0.2"/>
    <row r="25937" ht="12.75" x14ac:dyDescent="0.2"/>
    <row r="25938" ht="12.75" x14ac:dyDescent="0.2"/>
    <row r="25939" ht="12.75" x14ac:dyDescent="0.2"/>
    <row r="25940" ht="12.75" x14ac:dyDescent="0.2"/>
    <row r="25941" ht="12.75" x14ac:dyDescent="0.2"/>
    <row r="25942" ht="12.75" x14ac:dyDescent="0.2"/>
    <row r="25943" ht="12.75" x14ac:dyDescent="0.2"/>
    <row r="25944" ht="12.75" x14ac:dyDescent="0.2"/>
    <row r="25945" ht="12.75" x14ac:dyDescent="0.2"/>
    <row r="25946" ht="12.75" x14ac:dyDescent="0.2"/>
    <row r="25947" ht="12.75" x14ac:dyDescent="0.2"/>
    <row r="25948" ht="12.75" x14ac:dyDescent="0.2"/>
    <row r="25949" ht="12.75" x14ac:dyDescent="0.2"/>
    <row r="25950" ht="12.75" x14ac:dyDescent="0.2"/>
    <row r="25951" ht="12.75" x14ac:dyDescent="0.2"/>
    <row r="25952" ht="12.75" x14ac:dyDescent="0.2"/>
    <row r="25953" ht="12.75" x14ac:dyDescent="0.2"/>
    <row r="25954" ht="12.75" x14ac:dyDescent="0.2"/>
    <row r="25955" ht="12.75" x14ac:dyDescent="0.2"/>
    <row r="25956" ht="12.75" x14ac:dyDescent="0.2"/>
    <row r="25957" ht="12.75" x14ac:dyDescent="0.2"/>
    <row r="25958" ht="12.75" x14ac:dyDescent="0.2"/>
    <row r="25959" ht="12.75" x14ac:dyDescent="0.2"/>
    <row r="25960" ht="12.75" x14ac:dyDescent="0.2"/>
    <row r="25961" ht="12.75" x14ac:dyDescent="0.2"/>
    <row r="25962" ht="12.75" x14ac:dyDescent="0.2"/>
    <row r="25963" ht="12.75" x14ac:dyDescent="0.2"/>
    <row r="25964" ht="12.75" x14ac:dyDescent="0.2"/>
    <row r="25965" ht="12.75" x14ac:dyDescent="0.2"/>
    <row r="25966" ht="12.75" x14ac:dyDescent="0.2"/>
    <row r="25967" ht="12.75" x14ac:dyDescent="0.2"/>
    <row r="25968" ht="12.75" x14ac:dyDescent="0.2"/>
    <row r="25969" ht="12.75" x14ac:dyDescent="0.2"/>
    <row r="25970" ht="12.75" x14ac:dyDescent="0.2"/>
    <row r="25971" ht="12.75" x14ac:dyDescent="0.2"/>
    <row r="25972" ht="12.75" x14ac:dyDescent="0.2"/>
    <row r="25973" ht="12.75" x14ac:dyDescent="0.2"/>
    <row r="25974" ht="12.75" x14ac:dyDescent="0.2"/>
    <row r="25975" ht="12.75" x14ac:dyDescent="0.2"/>
    <row r="25976" ht="12.75" x14ac:dyDescent="0.2"/>
    <row r="25977" ht="12.75" x14ac:dyDescent="0.2"/>
    <row r="25978" ht="12.75" x14ac:dyDescent="0.2"/>
    <row r="25979" ht="12.75" x14ac:dyDescent="0.2"/>
    <row r="25980" ht="12.75" x14ac:dyDescent="0.2"/>
    <row r="25981" ht="12.75" x14ac:dyDescent="0.2"/>
    <row r="25982" ht="12.75" x14ac:dyDescent="0.2"/>
    <row r="25983" ht="12.75" x14ac:dyDescent="0.2"/>
    <row r="25984" ht="12.75" x14ac:dyDescent="0.2"/>
    <row r="25985" ht="12.75" x14ac:dyDescent="0.2"/>
    <row r="25986" ht="12.75" x14ac:dyDescent="0.2"/>
    <row r="25987" ht="12.75" x14ac:dyDescent="0.2"/>
    <row r="25988" ht="12.75" x14ac:dyDescent="0.2"/>
    <row r="25989" ht="12.75" x14ac:dyDescent="0.2"/>
    <row r="25990" ht="12.75" x14ac:dyDescent="0.2"/>
    <row r="25991" ht="12.75" x14ac:dyDescent="0.2"/>
    <row r="25992" ht="12.75" x14ac:dyDescent="0.2"/>
    <row r="25993" ht="12.75" x14ac:dyDescent="0.2"/>
    <row r="25994" ht="12.75" x14ac:dyDescent="0.2"/>
    <row r="25995" ht="12.75" x14ac:dyDescent="0.2"/>
    <row r="25996" ht="12.75" x14ac:dyDescent="0.2"/>
    <row r="25997" ht="12.75" x14ac:dyDescent="0.2"/>
    <row r="25998" ht="12.75" x14ac:dyDescent="0.2"/>
    <row r="25999" ht="12.75" x14ac:dyDescent="0.2"/>
    <row r="26000" ht="12.75" x14ac:dyDescent="0.2"/>
    <row r="26001" ht="12.75" x14ac:dyDescent="0.2"/>
    <row r="26002" ht="12.75" x14ac:dyDescent="0.2"/>
    <row r="26003" ht="12.75" x14ac:dyDescent="0.2"/>
    <row r="26004" ht="12.75" x14ac:dyDescent="0.2"/>
    <row r="26005" ht="12.75" x14ac:dyDescent="0.2"/>
    <row r="26006" ht="12.75" x14ac:dyDescent="0.2"/>
    <row r="26007" ht="12.75" x14ac:dyDescent="0.2"/>
    <row r="26008" ht="12.75" x14ac:dyDescent="0.2"/>
    <row r="26009" ht="12.75" x14ac:dyDescent="0.2"/>
    <row r="26010" ht="12.75" x14ac:dyDescent="0.2"/>
    <row r="26011" ht="12.75" x14ac:dyDescent="0.2"/>
    <row r="26012" ht="12.75" x14ac:dyDescent="0.2"/>
    <row r="26013" ht="12.75" x14ac:dyDescent="0.2"/>
    <row r="26014" ht="12.75" x14ac:dyDescent="0.2"/>
    <row r="26015" ht="12.75" x14ac:dyDescent="0.2"/>
    <row r="26016" ht="12.75" x14ac:dyDescent="0.2"/>
    <row r="26017" ht="12.75" x14ac:dyDescent="0.2"/>
    <row r="26018" ht="12.75" x14ac:dyDescent="0.2"/>
    <row r="26019" ht="12.75" x14ac:dyDescent="0.2"/>
    <row r="26020" ht="12.75" x14ac:dyDescent="0.2"/>
    <row r="26021" ht="12.75" x14ac:dyDescent="0.2"/>
    <row r="26022" ht="12.75" x14ac:dyDescent="0.2"/>
    <row r="26023" ht="12.75" x14ac:dyDescent="0.2"/>
    <row r="26024" ht="12.75" x14ac:dyDescent="0.2"/>
    <row r="26025" ht="12.75" x14ac:dyDescent="0.2"/>
    <row r="26026" ht="12.75" x14ac:dyDescent="0.2"/>
    <row r="26027" ht="12.75" x14ac:dyDescent="0.2"/>
    <row r="26028" ht="12.75" x14ac:dyDescent="0.2"/>
    <row r="26029" ht="12.75" x14ac:dyDescent="0.2"/>
    <row r="26030" ht="12.75" x14ac:dyDescent="0.2"/>
    <row r="26031" ht="12.75" x14ac:dyDescent="0.2"/>
    <row r="26032" ht="12.75" x14ac:dyDescent="0.2"/>
    <row r="26033" ht="12.75" x14ac:dyDescent="0.2"/>
    <row r="26034" ht="12.75" x14ac:dyDescent="0.2"/>
    <row r="26035" ht="12.75" x14ac:dyDescent="0.2"/>
    <row r="26036" ht="12.75" x14ac:dyDescent="0.2"/>
    <row r="26037" ht="12.75" x14ac:dyDescent="0.2"/>
    <row r="26038" ht="12.75" x14ac:dyDescent="0.2"/>
    <row r="26039" ht="12.75" x14ac:dyDescent="0.2"/>
    <row r="26040" ht="12.75" x14ac:dyDescent="0.2"/>
    <row r="26041" ht="12.75" x14ac:dyDescent="0.2"/>
    <row r="26042" ht="12.75" x14ac:dyDescent="0.2"/>
    <row r="26043" ht="12.75" x14ac:dyDescent="0.2"/>
    <row r="26044" ht="12.75" x14ac:dyDescent="0.2"/>
    <row r="26045" ht="12.75" x14ac:dyDescent="0.2"/>
    <row r="26046" ht="12.75" x14ac:dyDescent="0.2"/>
    <row r="26047" ht="12.75" x14ac:dyDescent="0.2"/>
    <row r="26048" ht="12.75" x14ac:dyDescent="0.2"/>
    <row r="26049" ht="12.75" x14ac:dyDescent="0.2"/>
    <row r="26050" ht="12.75" x14ac:dyDescent="0.2"/>
    <row r="26051" ht="12.75" x14ac:dyDescent="0.2"/>
    <row r="26052" ht="12.75" x14ac:dyDescent="0.2"/>
    <row r="26053" ht="12.75" x14ac:dyDescent="0.2"/>
    <row r="26054" ht="12.75" x14ac:dyDescent="0.2"/>
    <row r="26055" ht="12.75" x14ac:dyDescent="0.2"/>
    <row r="26056" ht="12.75" x14ac:dyDescent="0.2"/>
    <row r="26057" ht="12.75" x14ac:dyDescent="0.2"/>
    <row r="26058" ht="12.75" x14ac:dyDescent="0.2"/>
    <row r="26059" ht="12.75" x14ac:dyDescent="0.2"/>
    <row r="26060" ht="12.75" x14ac:dyDescent="0.2"/>
    <row r="26061" ht="12.75" x14ac:dyDescent="0.2"/>
    <row r="26062" ht="12.75" x14ac:dyDescent="0.2"/>
    <row r="26063" ht="12.75" x14ac:dyDescent="0.2"/>
    <row r="26064" ht="12.75" x14ac:dyDescent="0.2"/>
    <row r="26065" ht="12.75" x14ac:dyDescent="0.2"/>
    <row r="26066" ht="12.75" x14ac:dyDescent="0.2"/>
    <row r="26067" ht="12.75" x14ac:dyDescent="0.2"/>
    <row r="26068" ht="12.75" x14ac:dyDescent="0.2"/>
    <row r="26069" ht="12.75" x14ac:dyDescent="0.2"/>
    <row r="26070" ht="12.75" x14ac:dyDescent="0.2"/>
    <row r="26071" ht="12.75" x14ac:dyDescent="0.2"/>
    <row r="26072" ht="12.75" x14ac:dyDescent="0.2"/>
    <row r="26073" ht="12.75" x14ac:dyDescent="0.2"/>
    <row r="26074" ht="12.75" x14ac:dyDescent="0.2"/>
    <row r="26075" ht="12.75" x14ac:dyDescent="0.2"/>
    <row r="26076" ht="12.75" x14ac:dyDescent="0.2"/>
    <row r="26077" ht="12.75" x14ac:dyDescent="0.2"/>
    <row r="26078" ht="12.75" x14ac:dyDescent="0.2"/>
    <row r="26079" ht="12.75" x14ac:dyDescent="0.2"/>
    <row r="26080" ht="12.75" x14ac:dyDescent="0.2"/>
    <row r="26081" ht="12.75" x14ac:dyDescent="0.2"/>
    <row r="26082" ht="12.75" x14ac:dyDescent="0.2"/>
    <row r="26083" ht="12.75" x14ac:dyDescent="0.2"/>
    <row r="26084" ht="12.75" x14ac:dyDescent="0.2"/>
    <row r="26085" ht="12.75" x14ac:dyDescent="0.2"/>
    <row r="26086" ht="12.75" x14ac:dyDescent="0.2"/>
    <row r="26087" ht="12.75" x14ac:dyDescent="0.2"/>
    <row r="26088" ht="12.75" x14ac:dyDescent="0.2"/>
    <row r="26089" ht="12.75" x14ac:dyDescent="0.2"/>
    <row r="26090" ht="12.75" x14ac:dyDescent="0.2"/>
    <row r="26091" ht="12.75" x14ac:dyDescent="0.2"/>
    <row r="26092" ht="12.75" x14ac:dyDescent="0.2"/>
    <row r="26093" ht="12.75" x14ac:dyDescent="0.2"/>
    <row r="26094" ht="12.75" x14ac:dyDescent="0.2"/>
    <row r="26095" ht="12.75" x14ac:dyDescent="0.2"/>
    <row r="26096" ht="12.75" x14ac:dyDescent="0.2"/>
    <row r="26097" ht="12.75" x14ac:dyDescent="0.2"/>
    <row r="26098" ht="12.75" x14ac:dyDescent="0.2"/>
    <row r="26099" ht="12.75" x14ac:dyDescent="0.2"/>
    <row r="26100" ht="12.75" x14ac:dyDescent="0.2"/>
    <row r="26101" ht="12.75" x14ac:dyDescent="0.2"/>
    <row r="26102" ht="12.75" x14ac:dyDescent="0.2"/>
    <row r="26103" ht="12.75" x14ac:dyDescent="0.2"/>
    <row r="26104" ht="12.75" x14ac:dyDescent="0.2"/>
    <row r="26105" ht="12.75" x14ac:dyDescent="0.2"/>
    <row r="26106" ht="12.75" x14ac:dyDescent="0.2"/>
    <row r="26107" ht="12.75" x14ac:dyDescent="0.2"/>
    <row r="26108" ht="12.75" x14ac:dyDescent="0.2"/>
    <row r="26109" ht="12.75" x14ac:dyDescent="0.2"/>
    <row r="26110" ht="12.75" x14ac:dyDescent="0.2"/>
    <row r="26111" ht="12.75" x14ac:dyDescent="0.2"/>
    <row r="26112" ht="12.75" x14ac:dyDescent="0.2"/>
    <row r="26113" ht="12.75" x14ac:dyDescent="0.2"/>
    <row r="26114" ht="12.75" x14ac:dyDescent="0.2"/>
    <row r="26115" ht="12.75" x14ac:dyDescent="0.2"/>
    <row r="26116" ht="12.75" x14ac:dyDescent="0.2"/>
    <row r="26117" ht="12.75" x14ac:dyDescent="0.2"/>
    <row r="26118" ht="12.75" x14ac:dyDescent="0.2"/>
    <row r="26119" ht="12.75" x14ac:dyDescent="0.2"/>
    <row r="26120" ht="12.75" x14ac:dyDescent="0.2"/>
    <row r="26121" ht="12.75" x14ac:dyDescent="0.2"/>
    <row r="26122" ht="12.75" x14ac:dyDescent="0.2"/>
    <row r="26123" ht="12.75" x14ac:dyDescent="0.2"/>
    <row r="26124" ht="12.75" x14ac:dyDescent="0.2"/>
    <row r="26125" ht="12.75" x14ac:dyDescent="0.2"/>
    <row r="26126" ht="12.75" x14ac:dyDescent="0.2"/>
    <row r="26127" ht="12.75" x14ac:dyDescent="0.2"/>
    <row r="26128" ht="12.75" x14ac:dyDescent="0.2"/>
    <row r="26129" ht="12.75" x14ac:dyDescent="0.2"/>
    <row r="26130" ht="12.75" x14ac:dyDescent="0.2"/>
    <row r="26131" ht="12.75" x14ac:dyDescent="0.2"/>
    <row r="26132" ht="12.75" x14ac:dyDescent="0.2"/>
    <row r="26133" ht="12.75" x14ac:dyDescent="0.2"/>
    <row r="26134" ht="12.75" x14ac:dyDescent="0.2"/>
    <row r="26135" ht="12.75" x14ac:dyDescent="0.2"/>
    <row r="26136" ht="12.75" x14ac:dyDescent="0.2"/>
    <row r="26137" ht="12.75" x14ac:dyDescent="0.2"/>
    <row r="26138" ht="12.75" x14ac:dyDescent="0.2"/>
    <row r="26139" ht="12.75" x14ac:dyDescent="0.2"/>
    <row r="26140" ht="12.75" x14ac:dyDescent="0.2"/>
    <row r="26141" ht="12.75" x14ac:dyDescent="0.2"/>
    <row r="26142" ht="12.75" x14ac:dyDescent="0.2"/>
    <row r="26143" ht="12.75" x14ac:dyDescent="0.2"/>
    <row r="26144" ht="12.75" x14ac:dyDescent="0.2"/>
    <row r="26145" ht="12.75" x14ac:dyDescent="0.2"/>
    <row r="26146" ht="12.75" x14ac:dyDescent="0.2"/>
    <row r="26147" ht="12.75" x14ac:dyDescent="0.2"/>
    <row r="26148" ht="12.75" x14ac:dyDescent="0.2"/>
    <row r="26149" ht="12.75" x14ac:dyDescent="0.2"/>
    <row r="26150" ht="12.75" x14ac:dyDescent="0.2"/>
    <row r="26151" ht="12.75" x14ac:dyDescent="0.2"/>
    <row r="26152" ht="12.75" x14ac:dyDescent="0.2"/>
    <row r="26153" ht="12.75" x14ac:dyDescent="0.2"/>
    <row r="26154" ht="12.75" x14ac:dyDescent="0.2"/>
    <row r="26155" ht="12.75" x14ac:dyDescent="0.2"/>
    <row r="26156" ht="12.75" x14ac:dyDescent="0.2"/>
    <row r="26157" ht="12.75" x14ac:dyDescent="0.2"/>
    <row r="26158" ht="12.75" x14ac:dyDescent="0.2"/>
    <row r="26159" ht="12.75" x14ac:dyDescent="0.2"/>
    <row r="26160" ht="12.75" x14ac:dyDescent="0.2"/>
    <row r="26161" ht="12.75" x14ac:dyDescent="0.2"/>
    <row r="26162" ht="12.75" x14ac:dyDescent="0.2"/>
    <row r="26163" ht="12.75" x14ac:dyDescent="0.2"/>
    <row r="26164" ht="12.75" x14ac:dyDescent="0.2"/>
    <row r="26165" ht="12.75" x14ac:dyDescent="0.2"/>
    <row r="26166" ht="12.75" x14ac:dyDescent="0.2"/>
    <row r="26167" ht="12.75" x14ac:dyDescent="0.2"/>
    <row r="26168" ht="12.75" x14ac:dyDescent="0.2"/>
    <row r="26169" ht="12.75" x14ac:dyDescent="0.2"/>
    <row r="26170" ht="12.75" x14ac:dyDescent="0.2"/>
    <row r="26171" ht="12.75" x14ac:dyDescent="0.2"/>
    <row r="26172" ht="12.75" x14ac:dyDescent="0.2"/>
    <row r="26173" ht="12.75" x14ac:dyDescent="0.2"/>
    <row r="26174" ht="12.75" x14ac:dyDescent="0.2"/>
    <row r="26175" ht="12.75" x14ac:dyDescent="0.2"/>
    <row r="26176" ht="12.75" x14ac:dyDescent="0.2"/>
    <row r="26177" ht="12.75" x14ac:dyDescent="0.2"/>
    <row r="26178" ht="12.75" x14ac:dyDescent="0.2"/>
    <row r="26179" ht="12.75" x14ac:dyDescent="0.2"/>
    <row r="26180" ht="12.75" x14ac:dyDescent="0.2"/>
    <row r="26181" ht="12.75" x14ac:dyDescent="0.2"/>
    <row r="26182" ht="12.75" x14ac:dyDescent="0.2"/>
    <row r="26183" ht="12.75" x14ac:dyDescent="0.2"/>
    <row r="26184" ht="12.75" x14ac:dyDescent="0.2"/>
    <row r="26185" ht="12.75" x14ac:dyDescent="0.2"/>
    <row r="26186" ht="12.75" x14ac:dyDescent="0.2"/>
    <row r="26187" ht="12.75" x14ac:dyDescent="0.2"/>
    <row r="26188" ht="12.75" x14ac:dyDescent="0.2"/>
    <row r="26189" ht="12.75" x14ac:dyDescent="0.2"/>
    <row r="26190" ht="12.75" x14ac:dyDescent="0.2"/>
    <row r="26191" ht="12.75" x14ac:dyDescent="0.2"/>
    <row r="26192" ht="12.75" x14ac:dyDescent="0.2"/>
    <row r="26193" ht="12.75" x14ac:dyDescent="0.2"/>
    <row r="26194" ht="12.75" x14ac:dyDescent="0.2"/>
    <row r="26195" ht="12.75" x14ac:dyDescent="0.2"/>
    <row r="26196" ht="12.75" x14ac:dyDescent="0.2"/>
    <row r="26197" ht="12.75" x14ac:dyDescent="0.2"/>
    <row r="26198" ht="12.75" x14ac:dyDescent="0.2"/>
    <row r="26199" ht="12.75" x14ac:dyDescent="0.2"/>
    <row r="26200" ht="12.75" x14ac:dyDescent="0.2"/>
    <row r="26201" ht="12.75" x14ac:dyDescent="0.2"/>
    <row r="26202" ht="12.75" x14ac:dyDescent="0.2"/>
    <row r="26203" ht="12.75" x14ac:dyDescent="0.2"/>
    <row r="26204" ht="12.75" x14ac:dyDescent="0.2"/>
    <row r="26205" ht="12.75" x14ac:dyDescent="0.2"/>
    <row r="26206" ht="12.75" x14ac:dyDescent="0.2"/>
    <row r="26207" ht="12.75" x14ac:dyDescent="0.2"/>
    <row r="26208" ht="12.75" x14ac:dyDescent="0.2"/>
    <row r="26209" ht="12.75" x14ac:dyDescent="0.2"/>
    <row r="26210" ht="12.75" x14ac:dyDescent="0.2"/>
    <row r="26211" ht="12.75" x14ac:dyDescent="0.2"/>
    <row r="26212" ht="12.75" x14ac:dyDescent="0.2"/>
    <row r="26213" ht="12.75" x14ac:dyDescent="0.2"/>
    <row r="26214" ht="12.75" x14ac:dyDescent="0.2"/>
    <row r="26215" ht="12.75" x14ac:dyDescent="0.2"/>
    <row r="26216" ht="12.75" x14ac:dyDescent="0.2"/>
    <row r="26217" ht="12.75" x14ac:dyDescent="0.2"/>
    <row r="26218" ht="12.75" x14ac:dyDescent="0.2"/>
    <row r="26219" ht="12.75" x14ac:dyDescent="0.2"/>
    <row r="26220" ht="12.75" x14ac:dyDescent="0.2"/>
    <row r="26221" ht="12.75" x14ac:dyDescent="0.2"/>
    <row r="26222" ht="12.75" x14ac:dyDescent="0.2"/>
    <row r="26223" ht="12.75" x14ac:dyDescent="0.2"/>
    <row r="26224" ht="12.75" x14ac:dyDescent="0.2"/>
    <row r="26225" ht="12.75" x14ac:dyDescent="0.2"/>
    <row r="26226" ht="12.75" x14ac:dyDescent="0.2"/>
    <row r="26227" ht="12.75" x14ac:dyDescent="0.2"/>
    <row r="26228" ht="12.75" x14ac:dyDescent="0.2"/>
    <row r="26229" ht="12.75" x14ac:dyDescent="0.2"/>
    <row r="26230" ht="12.75" x14ac:dyDescent="0.2"/>
    <row r="26231" ht="12.75" x14ac:dyDescent="0.2"/>
    <row r="26232" ht="12.75" x14ac:dyDescent="0.2"/>
    <row r="26233" ht="12.75" x14ac:dyDescent="0.2"/>
    <row r="26234" ht="12.75" x14ac:dyDescent="0.2"/>
    <row r="26235" ht="12.75" x14ac:dyDescent="0.2"/>
    <row r="26236" ht="12.75" x14ac:dyDescent="0.2"/>
    <row r="26237" ht="12.75" x14ac:dyDescent="0.2"/>
    <row r="26238" ht="12.75" x14ac:dyDescent="0.2"/>
    <row r="26239" ht="12.75" x14ac:dyDescent="0.2"/>
    <row r="26240" ht="12.75" x14ac:dyDescent="0.2"/>
    <row r="26241" ht="12.75" x14ac:dyDescent="0.2"/>
    <row r="26242" ht="12.75" x14ac:dyDescent="0.2"/>
    <row r="26243" ht="12.75" x14ac:dyDescent="0.2"/>
    <row r="26244" ht="12.75" x14ac:dyDescent="0.2"/>
    <row r="26245" ht="12.75" x14ac:dyDescent="0.2"/>
    <row r="26246" ht="12.75" x14ac:dyDescent="0.2"/>
    <row r="26247" ht="12.75" x14ac:dyDescent="0.2"/>
    <row r="26248" ht="12.75" x14ac:dyDescent="0.2"/>
    <row r="26249" ht="12.75" x14ac:dyDescent="0.2"/>
    <row r="26250" ht="12.75" x14ac:dyDescent="0.2"/>
    <row r="26251" ht="12.75" x14ac:dyDescent="0.2"/>
    <row r="26252" ht="12.75" x14ac:dyDescent="0.2"/>
    <row r="26253" ht="12.75" x14ac:dyDescent="0.2"/>
    <row r="26254" ht="12.75" x14ac:dyDescent="0.2"/>
    <row r="26255" ht="12.75" x14ac:dyDescent="0.2"/>
    <row r="26256" ht="12.75" x14ac:dyDescent="0.2"/>
    <row r="26257" ht="12.75" x14ac:dyDescent="0.2"/>
    <row r="26258" ht="12.75" x14ac:dyDescent="0.2"/>
    <row r="26259" ht="12.75" x14ac:dyDescent="0.2"/>
    <row r="26260" ht="12.75" x14ac:dyDescent="0.2"/>
    <row r="26261" ht="12.75" x14ac:dyDescent="0.2"/>
    <row r="26262" ht="12.75" x14ac:dyDescent="0.2"/>
    <row r="26263" ht="12.75" x14ac:dyDescent="0.2"/>
    <row r="26264" ht="12.75" x14ac:dyDescent="0.2"/>
    <row r="26265" ht="12.75" x14ac:dyDescent="0.2"/>
    <row r="26266" ht="12.75" x14ac:dyDescent="0.2"/>
    <row r="26267" ht="12.75" x14ac:dyDescent="0.2"/>
    <row r="26268" ht="12.75" x14ac:dyDescent="0.2"/>
    <row r="26269" ht="12.75" x14ac:dyDescent="0.2"/>
    <row r="26270" ht="12.75" x14ac:dyDescent="0.2"/>
    <row r="26271" ht="12.75" x14ac:dyDescent="0.2"/>
    <row r="26272" ht="12.75" x14ac:dyDescent="0.2"/>
    <row r="26273" ht="12.75" x14ac:dyDescent="0.2"/>
    <row r="26274" ht="12.75" x14ac:dyDescent="0.2"/>
    <row r="26275" ht="12.75" x14ac:dyDescent="0.2"/>
    <row r="26276" ht="12.75" x14ac:dyDescent="0.2"/>
    <row r="26277" ht="12.75" x14ac:dyDescent="0.2"/>
    <row r="26278" ht="12.75" x14ac:dyDescent="0.2"/>
    <row r="26279" ht="12.75" x14ac:dyDescent="0.2"/>
    <row r="26280" ht="12.75" x14ac:dyDescent="0.2"/>
    <row r="26281" ht="12.75" x14ac:dyDescent="0.2"/>
    <row r="26282" ht="12.75" x14ac:dyDescent="0.2"/>
    <row r="26283" ht="12.75" x14ac:dyDescent="0.2"/>
    <row r="26284" ht="12.75" x14ac:dyDescent="0.2"/>
    <row r="26285" ht="12.75" x14ac:dyDescent="0.2"/>
    <row r="26286" ht="12.75" x14ac:dyDescent="0.2"/>
    <row r="26287" ht="12.75" x14ac:dyDescent="0.2"/>
    <row r="26288" ht="12.75" x14ac:dyDescent="0.2"/>
    <row r="26289" ht="12.75" x14ac:dyDescent="0.2"/>
    <row r="26290" ht="12.75" x14ac:dyDescent="0.2"/>
    <row r="26291" ht="12.75" x14ac:dyDescent="0.2"/>
    <row r="26292" ht="12.75" x14ac:dyDescent="0.2"/>
    <row r="26293" ht="12.75" x14ac:dyDescent="0.2"/>
    <row r="26294" ht="12.75" x14ac:dyDescent="0.2"/>
    <row r="26295" ht="12.75" x14ac:dyDescent="0.2"/>
    <row r="26296" ht="12.75" x14ac:dyDescent="0.2"/>
    <row r="26297" ht="12.75" x14ac:dyDescent="0.2"/>
    <row r="26298" ht="12.75" x14ac:dyDescent="0.2"/>
    <row r="26299" ht="12.75" x14ac:dyDescent="0.2"/>
    <row r="26300" ht="12.75" x14ac:dyDescent="0.2"/>
    <row r="26301" ht="12.75" x14ac:dyDescent="0.2"/>
    <row r="26302" ht="12.75" x14ac:dyDescent="0.2"/>
    <row r="26303" ht="12.75" x14ac:dyDescent="0.2"/>
    <row r="26304" ht="12.75" x14ac:dyDescent="0.2"/>
    <row r="26305" ht="12.75" x14ac:dyDescent="0.2"/>
    <row r="26306" ht="12.75" x14ac:dyDescent="0.2"/>
    <row r="26307" ht="12.75" x14ac:dyDescent="0.2"/>
    <row r="26308" ht="12.75" x14ac:dyDescent="0.2"/>
    <row r="26309" ht="12.75" x14ac:dyDescent="0.2"/>
    <row r="26310" ht="12.75" x14ac:dyDescent="0.2"/>
    <row r="26311" ht="12.75" x14ac:dyDescent="0.2"/>
    <row r="26312" ht="12.75" x14ac:dyDescent="0.2"/>
    <row r="26313" ht="12.75" x14ac:dyDescent="0.2"/>
    <row r="26314" ht="12.75" x14ac:dyDescent="0.2"/>
    <row r="26315" ht="12.75" x14ac:dyDescent="0.2"/>
    <row r="26316" ht="12.75" x14ac:dyDescent="0.2"/>
    <row r="26317" ht="12.75" x14ac:dyDescent="0.2"/>
    <row r="26318" ht="12.75" x14ac:dyDescent="0.2"/>
    <row r="26319" ht="12.75" x14ac:dyDescent="0.2"/>
    <row r="26320" ht="12.75" x14ac:dyDescent="0.2"/>
    <row r="26321" ht="12.75" x14ac:dyDescent="0.2"/>
    <row r="26322" ht="12.75" x14ac:dyDescent="0.2"/>
    <row r="26323" ht="12.75" x14ac:dyDescent="0.2"/>
    <row r="26324" ht="12.75" x14ac:dyDescent="0.2"/>
    <row r="26325" ht="12.75" x14ac:dyDescent="0.2"/>
    <row r="26326" ht="12.75" x14ac:dyDescent="0.2"/>
    <row r="26327" ht="12.75" x14ac:dyDescent="0.2"/>
    <row r="26328" ht="12.75" x14ac:dyDescent="0.2"/>
    <row r="26329" ht="12.75" x14ac:dyDescent="0.2"/>
    <row r="26330" ht="12.75" x14ac:dyDescent="0.2"/>
    <row r="26331" ht="12.75" x14ac:dyDescent="0.2"/>
    <row r="26332" ht="12.75" x14ac:dyDescent="0.2"/>
    <row r="26333" ht="12.75" x14ac:dyDescent="0.2"/>
    <row r="26334" ht="12.75" x14ac:dyDescent="0.2"/>
    <row r="26335" ht="12.75" x14ac:dyDescent="0.2"/>
    <row r="26336" ht="12.75" x14ac:dyDescent="0.2"/>
    <row r="26337" ht="12.75" x14ac:dyDescent="0.2"/>
    <row r="26338" ht="12.75" x14ac:dyDescent="0.2"/>
    <row r="26339" ht="12.75" x14ac:dyDescent="0.2"/>
    <row r="26340" ht="12.75" x14ac:dyDescent="0.2"/>
    <row r="26341" ht="12.75" x14ac:dyDescent="0.2"/>
    <row r="26342" ht="12.75" x14ac:dyDescent="0.2"/>
    <row r="26343" ht="12.75" x14ac:dyDescent="0.2"/>
    <row r="26344" ht="12.75" x14ac:dyDescent="0.2"/>
    <row r="26345" ht="12.75" x14ac:dyDescent="0.2"/>
    <row r="26346" ht="12.75" x14ac:dyDescent="0.2"/>
    <row r="26347" ht="12.75" x14ac:dyDescent="0.2"/>
    <row r="26348" ht="12.75" x14ac:dyDescent="0.2"/>
    <row r="26349" ht="12.75" x14ac:dyDescent="0.2"/>
    <row r="26350" ht="12.75" x14ac:dyDescent="0.2"/>
    <row r="26351" ht="12.75" x14ac:dyDescent="0.2"/>
    <row r="26352" ht="12.75" x14ac:dyDescent="0.2"/>
    <row r="26353" ht="12.75" x14ac:dyDescent="0.2"/>
    <row r="26354" ht="12.75" x14ac:dyDescent="0.2"/>
    <row r="26355" ht="12.75" x14ac:dyDescent="0.2"/>
    <row r="26356" ht="12.75" x14ac:dyDescent="0.2"/>
    <row r="26357" ht="12.75" x14ac:dyDescent="0.2"/>
    <row r="26358" ht="12.75" x14ac:dyDescent="0.2"/>
    <row r="26359" ht="12.75" x14ac:dyDescent="0.2"/>
    <row r="26360" ht="12.75" x14ac:dyDescent="0.2"/>
    <row r="26361" ht="12.75" x14ac:dyDescent="0.2"/>
    <row r="26362" ht="12.75" x14ac:dyDescent="0.2"/>
    <row r="26363" ht="12.75" x14ac:dyDescent="0.2"/>
    <row r="26364" ht="12.75" x14ac:dyDescent="0.2"/>
    <row r="26365" ht="12.75" x14ac:dyDescent="0.2"/>
    <row r="26366" ht="12.75" x14ac:dyDescent="0.2"/>
    <row r="26367" ht="12.75" x14ac:dyDescent="0.2"/>
    <row r="26368" ht="12.75" x14ac:dyDescent="0.2"/>
    <row r="26369" ht="12.75" x14ac:dyDescent="0.2"/>
    <row r="26370" ht="12.75" x14ac:dyDescent="0.2"/>
    <row r="26371" ht="12.75" x14ac:dyDescent="0.2"/>
    <row r="26372" ht="12.75" x14ac:dyDescent="0.2"/>
    <row r="26373" ht="12.75" x14ac:dyDescent="0.2"/>
    <row r="26374" ht="12.75" x14ac:dyDescent="0.2"/>
    <row r="26375" ht="12.75" x14ac:dyDescent="0.2"/>
    <row r="26376" ht="12.75" x14ac:dyDescent="0.2"/>
    <row r="26377" ht="12.75" x14ac:dyDescent="0.2"/>
    <row r="26378" ht="12.75" x14ac:dyDescent="0.2"/>
    <row r="26379" ht="12.75" x14ac:dyDescent="0.2"/>
    <row r="26380" ht="12.75" x14ac:dyDescent="0.2"/>
    <row r="26381" ht="12.75" x14ac:dyDescent="0.2"/>
    <row r="26382" ht="12.75" x14ac:dyDescent="0.2"/>
    <row r="26383" ht="12.75" x14ac:dyDescent="0.2"/>
    <row r="26384" ht="12.75" x14ac:dyDescent="0.2"/>
    <row r="26385" ht="12.75" x14ac:dyDescent="0.2"/>
    <row r="26386" ht="12.75" x14ac:dyDescent="0.2"/>
    <row r="26387" ht="12.75" x14ac:dyDescent="0.2"/>
    <row r="26388" ht="12.75" x14ac:dyDescent="0.2"/>
    <row r="26389" ht="12.75" x14ac:dyDescent="0.2"/>
    <row r="26390" ht="12.75" x14ac:dyDescent="0.2"/>
    <row r="26391" ht="12.75" x14ac:dyDescent="0.2"/>
    <row r="26392" ht="12.75" x14ac:dyDescent="0.2"/>
    <row r="26393" ht="12.75" x14ac:dyDescent="0.2"/>
    <row r="26394" ht="12.75" x14ac:dyDescent="0.2"/>
    <row r="26395" ht="12.75" x14ac:dyDescent="0.2"/>
    <row r="26396" ht="12.75" x14ac:dyDescent="0.2"/>
    <row r="26397" ht="12.75" x14ac:dyDescent="0.2"/>
    <row r="26398" ht="12.75" x14ac:dyDescent="0.2"/>
    <row r="26399" ht="12.75" x14ac:dyDescent="0.2"/>
    <row r="26400" ht="12.75" x14ac:dyDescent="0.2"/>
    <row r="26401" ht="12.75" x14ac:dyDescent="0.2"/>
    <row r="26402" ht="12.75" x14ac:dyDescent="0.2"/>
    <row r="26403" ht="12.75" x14ac:dyDescent="0.2"/>
    <row r="26404" ht="12.75" x14ac:dyDescent="0.2"/>
    <row r="26405" ht="12.75" x14ac:dyDescent="0.2"/>
    <row r="26406" ht="12.75" x14ac:dyDescent="0.2"/>
    <row r="26407" ht="12.75" x14ac:dyDescent="0.2"/>
    <row r="26408" ht="12.75" x14ac:dyDescent="0.2"/>
    <row r="26409" ht="12.75" x14ac:dyDescent="0.2"/>
    <row r="26410" ht="12.75" x14ac:dyDescent="0.2"/>
    <row r="26411" ht="12.75" x14ac:dyDescent="0.2"/>
    <row r="26412" ht="12.75" x14ac:dyDescent="0.2"/>
    <row r="26413" ht="12.75" x14ac:dyDescent="0.2"/>
    <row r="26414" ht="12.75" x14ac:dyDescent="0.2"/>
    <row r="26415" ht="12.75" x14ac:dyDescent="0.2"/>
    <row r="26416" ht="12.75" x14ac:dyDescent="0.2"/>
    <row r="26417" ht="12.75" x14ac:dyDescent="0.2"/>
    <row r="26418" ht="12.75" x14ac:dyDescent="0.2"/>
    <row r="26419" ht="12.75" x14ac:dyDescent="0.2"/>
    <row r="26420" ht="12.75" x14ac:dyDescent="0.2"/>
    <row r="26421" ht="12.75" x14ac:dyDescent="0.2"/>
    <row r="26422" ht="12.75" x14ac:dyDescent="0.2"/>
    <row r="26423" ht="12.75" x14ac:dyDescent="0.2"/>
    <row r="26424" ht="12.75" x14ac:dyDescent="0.2"/>
    <row r="26425" ht="12.75" x14ac:dyDescent="0.2"/>
    <row r="26426" ht="12.75" x14ac:dyDescent="0.2"/>
    <row r="26427" ht="12.75" x14ac:dyDescent="0.2"/>
    <row r="26428" ht="12.75" x14ac:dyDescent="0.2"/>
    <row r="26429" ht="12.75" x14ac:dyDescent="0.2"/>
    <row r="26430" ht="12.75" x14ac:dyDescent="0.2"/>
    <row r="26431" ht="12.75" x14ac:dyDescent="0.2"/>
    <row r="26432" ht="12.75" x14ac:dyDescent="0.2"/>
    <row r="26433" ht="12.75" x14ac:dyDescent="0.2"/>
    <row r="26434" ht="12.75" x14ac:dyDescent="0.2"/>
    <row r="26435" ht="12.75" x14ac:dyDescent="0.2"/>
    <row r="26436" ht="12.75" x14ac:dyDescent="0.2"/>
    <row r="26437" ht="12.75" x14ac:dyDescent="0.2"/>
    <row r="26438" ht="12.75" x14ac:dyDescent="0.2"/>
    <row r="26439" ht="12.75" x14ac:dyDescent="0.2"/>
    <row r="26440" ht="12.75" x14ac:dyDescent="0.2"/>
    <row r="26441" ht="12.75" x14ac:dyDescent="0.2"/>
    <row r="26442" ht="12.75" x14ac:dyDescent="0.2"/>
    <row r="26443" ht="12.75" x14ac:dyDescent="0.2"/>
    <row r="26444" ht="12.75" x14ac:dyDescent="0.2"/>
    <row r="26445" ht="12.75" x14ac:dyDescent="0.2"/>
    <row r="26446" ht="12.75" x14ac:dyDescent="0.2"/>
    <row r="26447" ht="12.75" x14ac:dyDescent="0.2"/>
    <row r="26448" ht="12.75" x14ac:dyDescent="0.2"/>
    <row r="26449" ht="12.75" x14ac:dyDescent="0.2"/>
    <row r="26450" ht="12.75" x14ac:dyDescent="0.2"/>
    <row r="26451" ht="12.75" x14ac:dyDescent="0.2"/>
    <row r="26452" ht="12.75" x14ac:dyDescent="0.2"/>
    <row r="26453" ht="12.75" x14ac:dyDescent="0.2"/>
    <row r="26454" ht="12.75" x14ac:dyDescent="0.2"/>
    <row r="26455" ht="12.75" x14ac:dyDescent="0.2"/>
    <row r="26456" ht="12.75" x14ac:dyDescent="0.2"/>
    <row r="26457" ht="12.75" x14ac:dyDescent="0.2"/>
    <row r="26458" ht="12.75" x14ac:dyDescent="0.2"/>
    <row r="26459" ht="12.75" x14ac:dyDescent="0.2"/>
    <row r="26460" ht="12.75" x14ac:dyDescent="0.2"/>
    <row r="26461" ht="12.75" x14ac:dyDescent="0.2"/>
    <row r="26462" ht="12.75" x14ac:dyDescent="0.2"/>
    <row r="26463" ht="12.75" x14ac:dyDescent="0.2"/>
    <row r="26464" ht="12.75" x14ac:dyDescent="0.2"/>
    <row r="26465" ht="12.75" x14ac:dyDescent="0.2"/>
    <row r="26466" ht="12.75" x14ac:dyDescent="0.2"/>
    <row r="26467" ht="12.75" x14ac:dyDescent="0.2"/>
    <row r="26468" ht="12.75" x14ac:dyDescent="0.2"/>
    <row r="26469" ht="12.75" x14ac:dyDescent="0.2"/>
    <row r="26470" ht="12.75" x14ac:dyDescent="0.2"/>
    <row r="26471" ht="12.75" x14ac:dyDescent="0.2"/>
    <row r="26472" ht="12.75" x14ac:dyDescent="0.2"/>
    <row r="26473" ht="12.75" x14ac:dyDescent="0.2"/>
    <row r="26474" ht="12.75" x14ac:dyDescent="0.2"/>
    <row r="26475" ht="12.75" x14ac:dyDescent="0.2"/>
    <row r="26476" ht="12.75" x14ac:dyDescent="0.2"/>
    <row r="26477" ht="12.75" x14ac:dyDescent="0.2"/>
    <row r="26478" ht="12.75" x14ac:dyDescent="0.2"/>
    <row r="26479" ht="12.75" x14ac:dyDescent="0.2"/>
    <row r="26480" ht="12.75" x14ac:dyDescent="0.2"/>
    <row r="26481" ht="12.75" x14ac:dyDescent="0.2"/>
    <row r="26482" ht="12.75" x14ac:dyDescent="0.2"/>
    <row r="26483" ht="12.75" x14ac:dyDescent="0.2"/>
    <row r="26484" ht="12.75" x14ac:dyDescent="0.2"/>
    <row r="26485" ht="12.75" x14ac:dyDescent="0.2"/>
    <row r="26486" ht="12.75" x14ac:dyDescent="0.2"/>
    <row r="26487" ht="12.75" x14ac:dyDescent="0.2"/>
    <row r="26488" ht="12.75" x14ac:dyDescent="0.2"/>
    <row r="26489" ht="12.75" x14ac:dyDescent="0.2"/>
    <row r="26490" ht="12.75" x14ac:dyDescent="0.2"/>
    <row r="26491" ht="12.75" x14ac:dyDescent="0.2"/>
    <row r="26492" ht="12.75" x14ac:dyDescent="0.2"/>
    <row r="26493" ht="12.75" x14ac:dyDescent="0.2"/>
    <row r="26494" ht="12.75" x14ac:dyDescent="0.2"/>
    <row r="26495" ht="12.75" x14ac:dyDescent="0.2"/>
    <row r="26496" ht="12.75" x14ac:dyDescent="0.2"/>
    <row r="26497" ht="12.75" x14ac:dyDescent="0.2"/>
    <row r="26498" ht="12.75" x14ac:dyDescent="0.2"/>
    <row r="26499" ht="12.75" x14ac:dyDescent="0.2"/>
    <row r="26500" ht="12.75" x14ac:dyDescent="0.2"/>
    <row r="26501" ht="12.75" x14ac:dyDescent="0.2"/>
    <row r="26502" ht="12.75" x14ac:dyDescent="0.2"/>
    <row r="26503" ht="12.75" x14ac:dyDescent="0.2"/>
    <row r="26504" ht="12.75" x14ac:dyDescent="0.2"/>
    <row r="26505" ht="12.75" x14ac:dyDescent="0.2"/>
    <row r="26506" ht="12.75" x14ac:dyDescent="0.2"/>
    <row r="26507" ht="12.75" x14ac:dyDescent="0.2"/>
    <row r="26508" ht="12.75" x14ac:dyDescent="0.2"/>
    <row r="26509" ht="12.75" x14ac:dyDescent="0.2"/>
    <row r="26510" ht="12.75" x14ac:dyDescent="0.2"/>
    <row r="26511" ht="12.75" x14ac:dyDescent="0.2"/>
    <row r="26512" ht="12.75" x14ac:dyDescent="0.2"/>
    <row r="26513" ht="12.75" x14ac:dyDescent="0.2"/>
    <row r="26514" ht="12.75" x14ac:dyDescent="0.2"/>
    <row r="26515" ht="12.75" x14ac:dyDescent="0.2"/>
    <row r="26516" ht="12.75" x14ac:dyDescent="0.2"/>
    <row r="26517" ht="12.75" x14ac:dyDescent="0.2"/>
    <row r="26518" ht="12.75" x14ac:dyDescent="0.2"/>
    <row r="26519" ht="12.75" x14ac:dyDescent="0.2"/>
    <row r="26520" ht="12.75" x14ac:dyDescent="0.2"/>
    <row r="26521" ht="12.75" x14ac:dyDescent="0.2"/>
    <row r="26522" ht="12.75" x14ac:dyDescent="0.2"/>
    <row r="26523" ht="12.75" x14ac:dyDescent="0.2"/>
    <row r="26524" ht="12.75" x14ac:dyDescent="0.2"/>
    <row r="26525" ht="12.75" x14ac:dyDescent="0.2"/>
    <row r="26526" ht="12.75" x14ac:dyDescent="0.2"/>
    <row r="26527" ht="12.75" x14ac:dyDescent="0.2"/>
    <row r="26528" ht="12.75" x14ac:dyDescent="0.2"/>
    <row r="26529" ht="12.75" x14ac:dyDescent="0.2"/>
    <row r="26530" ht="12.75" x14ac:dyDescent="0.2"/>
    <row r="26531" ht="12.75" x14ac:dyDescent="0.2"/>
    <row r="26532" ht="12.75" x14ac:dyDescent="0.2"/>
    <row r="26533" ht="12.75" x14ac:dyDescent="0.2"/>
    <row r="26534" ht="12.75" x14ac:dyDescent="0.2"/>
    <row r="26535" ht="12.75" x14ac:dyDescent="0.2"/>
    <row r="26536" ht="12.75" x14ac:dyDescent="0.2"/>
    <row r="26537" ht="12.75" x14ac:dyDescent="0.2"/>
    <row r="26538" ht="12.75" x14ac:dyDescent="0.2"/>
    <row r="26539" ht="12.75" x14ac:dyDescent="0.2"/>
    <row r="26540" ht="12.75" x14ac:dyDescent="0.2"/>
    <row r="26541" ht="12.75" x14ac:dyDescent="0.2"/>
    <row r="26542" ht="12.75" x14ac:dyDescent="0.2"/>
    <row r="26543" ht="12.75" x14ac:dyDescent="0.2"/>
    <row r="26544" ht="12.75" x14ac:dyDescent="0.2"/>
    <row r="26545" ht="12.75" x14ac:dyDescent="0.2"/>
    <row r="26546" ht="12.75" x14ac:dyDescent="0.2"/>
    <row r="26547" ht="12.75" x14ac:dyDescent="0.2"/>
    <row r="26548" ht="12.75" x14ac:dyDescent="0.2"/>
    <row r="26549" ht="12.75" x14ac:dyDescent="0.2"/>
    <row r="26550" ht="12.75" x14ac:dyDescent="0.2"/>
    <row r="26551" ht="12.75" x14ac:dyDescent="0.2"/>
    <row r="26552" ht="12.75" x14ac:dyDescent="0.2"/>
    <row r="26553" ht="12.75" x14ac:dyDescent="0.2"/>
    <row r="26554" ht="12.75" x14ac:dyDescent="0.2"/>
    <row r="26555" ht="12.75" x14ac:dyDescent="0.2"/>
    <row r="26556" ht="12.75" x14ac:dyDescent="0.2"/>
    <row r="26557" ht="12.75" x14ac:dyDescent="0.2"/>
    <row r="26558" ht="12.75" x14ac:dyDescent="0.2"/>
    <row r="26559" ht="12.75" x14ac:dyDescent="0.2"/>
    <row r="26560" ht="12.75" x14ac:dyDescent="0.2"/>
    <row r="26561" ht="12.75" x14ac:dyDescent="0.2"/>
    <row r="26562" ht="12.75" x14ac:dyDescent="0.2"/>
    <row r="26563" ht="12.75" x14ac:dyDescent="0.2"/>
    <row r="26564" ht="12.75" x14ac:dyDescent="0.2"/>
    <row r="26565" ht="12.75" x14ac:dyDescent="0.2"/>
    <row r="26566" ht="12.75" x14ac:dyDescent="0.2"/>
    <row r="26567" ht="12.75" x14ac:dyDescent="0.2"/>
    <row r="26568" ht="12.75" x14ac:dyDescent="0.2"/>
    <row r="26569" ht="12.75" x14ac:dyDescent="0.2"/>
    <row r="26570" ht="12.75" x14ac:dyDescent="0.2"/>
    <row r="26571" ht="12.75" x14ac:dyDescent="0.2"/>
    <row r="26572" ht="12.75" x14ac:dyDescent="0.2"/>
    <row r="26573" ht="12.75" x14ac:dyDescent="0.2"/>
    <row r="26574" ht="12.75" x14ac:dyDescent="0.2"/>
    <row r="26575" ht="12.75" x14ac:dyDescent="0.2"/>
    <row r="26576" ht="12.75" x14ac:dyDescent="0.2"/>
    <row r="26577" ht="12.75" x14ac:dyDescent="0.2"/>
    <row r="26578" ht="12.75" x14ac:dyDescent="0.2"/>
    <row r="26579" ht="12.75" x14ac:dyDescent="0.2"/>
    <row r="26580" ht="12.75" x14ac:dyDescent="0.2"/>
    <row r="26581" ht="12.75" x14ac:dyDescent="0.2"/>
    <row r="26582" ht="12.75" x14ac:dyDescent="0.2"/>
    <row r="26583" ht="12.75" x14ac:dyDescent="0.2"/>
    <row r="26584" ht="12.75" x14ac:dyDescent="0.2"/>
    <row r="26585" ht="12.75" x14ac:dyDescent="0.2"/>
    <row r="26586" ht="12.75" x14ac:dyDescent="0.2"/>
    <row r="26587" ht="12.75" x14ac:dyDescent="0.2"/>
    <row r="26588" ht="12.75" x14ac:dyDescent="0.2"/>
    <row r="26589" ht="12.75" x14ac:dyDescent="0.2"/>
    <row r="26590" ht="12.75" x14ac:dyDescent="0.2"/>
    <row r="26591" ht="12.75" x14ac:dyDescent="0.2"/>
    <row r="26592" ht="12.75" x14ac:dyDescent="0.2"/>
    <row r="26593" ht="12.75" x14ac:dyDescent="0.2"/>
    <row r="26594" ht="12.75" x14ac:dyDescent="0.2"/>
    <row r="26595" ht="12.75" x14ac:dyDescent="0.2"/>
    <row r="26596" ht="12.75" x14ac:dyDescent="0.2"/>
    <row r="26597" ht="12.75" x14ac:dyDescent="0.2"/>
    <row r="26598" ht="12.75" x14ac:dyDescent="0.2"/>
    <row r="26599" ht="12.75" x14ac:dyDescent="0.2"/>
    <row r="26600" ht="12.75" x14ac:dyDescent="0.2"/>
    <row r="26601" ht="12.75" x14ac:dyDescent="0.2"/>
    <row r="26602" ht="12.75" x14ac:dyDescent="0.2"/>
    <row r="26603" ht="12.75" x14ac:dyDescent="0.2"/>
    <row r="26604" ht="12.75" x14ac:dyDescent="0.2"/>
    <row r="26605" ht="12.75" x14ac:dyDescent="0.2"/>
    <row r="26606" ht="12.75" x14ac:dyDescent="0.2"/>
    <row r="26607" ht="12.75" x14ac:dyDescent="0.2"/>
    <row r="26608" ht="12.75" x14ac:dyDescent="0.2"/>
    <row r="26609" ht="12.75" x14ac:dyDescent="0.2"/>
    <row r="26610" ht="12.75" x14ac:dyDescent="0.2"/>
    <row r="26611" ht="12.75" x14ac:dyDescent="0.2"/>
    <row r="26612" ht="12.75" x14ac:dyDescent="0.2"/>
    <row r="26613" ht="12.75" x14ac:dyDescent="0.2"/>
    <row r="26614" ht="12.75" x14ac:dyDescent="0.2"/>
    <row r="26615" ht="12.75" x14ac:dyDescent="0.2"/>
    <row r="26616" ht="12.75" x14ac:dyDescent="0.2"/>
    <row r="26617" ht="12.75" x14ac:dyDescent="0.2"/>
    <row r="26618" ht="12.75" x14ac:dyDescent="0.2"/>
    <row r="26619" ht="12.75" x14ac:dyDescent="0.2"/>
    <row r="26620" ht="12.75" x14ac:dyDescent="0.2"/>
    <row r="26621" ht="12.75" x14ac:dyDescent="0.2"/>
    <row r="26622" ht="12.75" x14ac:dyDescent="0.2"/>
    <row r="26623" ht="12.75" x14ac:dyDescent="0.2"/>
    <row r="26624" ht="12.75" x14ac:dyDescent="0.2"/>
    <row r="26625" ht="12.75" x14ac:dyDescent="0.2"/>
    <row r="26626" ht="12.75" x14ac:dyDescent="0.2"/>
    <row r="26627" ht="12.75" x14ac:dyDescent="0.2"/>
    <row r="26628" ht="12.75" x14ac:dyDescent="0.2"/>
    <row r="26629" ht="12.75" x14ac:dyDescent="0.2"/>
    <row r="26630" ht="12.75" x14ac:dyDescent="0.2"/>
    <row r="26631" ht="12.75" x14ac:dyDescent="0.2"/>
    <row r="26632" ht="12.75" x14ac:dyDescent="0.2"/>
    <row r="26633" ht="12.75" x14ac:dyDescent="0.2"/>
    <row r="26634" ht="12.75" x14ac:dyDescent="0.2"/>
    <row r="26635" ht="12.75" x14ac:dyDescent="0.2"/>
    <row r="26636" ht="12.75" x14ac:dyDescent="0.2"/>
    <row r="26637" ht="12.75" x14ac:dyDescent="0.2"/>
    <row r="26638" ht="12.75" x14ac:dyDescent="0.2"/>
    <row r="26639" ht="12.75" x14ac:dyDescent="0.2"/>
    <row r="26640" ht="12.75" x14ac:dyDescent="0.2"/>
    <row r="26641" ht="12.75" x14ac:dyDescent="0.2"/>
    <row r="26642" ht="12.75" x14ac:dyDescent="0.2"/>
    <row r="26643" ht="12.75" x14ac:dyDescent="0.2"/>
    <row r="26644" ht="12.75" x14ac:dyDescent="0.2"/>
    <row r="26645" ht="12.75" x14ac:dyDescent="0.2"/>
    <row r="26646" ht="12.75" x14ac:dyDescent="0.2"/>
    <row r="26647" ht="12.75" x14ac:dyDescent="0.2"/>
    <row r="26648" ht="12.75" x14ac:dyDescent="0.2"/>
    <row r="26649" ht="12.75" x14ac:dyDescent="0.2"/>
    <row r="26650" ht="12.75" x14ac:dyDescent="0.2"/>
    <row r="26651" ht="12.75" x14ac:dyDescent="0.2"/>
    <row r="26652" ht="12.75" x14ac:dyDescent="0.2"/>
    <row r="26653" ht="12.75" x14ac:dyDescent="0.2"/>
    <row r="26654" ht="12.75" x14ac:dyDescent="0.2"/>
    <row r="26655" ht="12.75" x14ac:dyDescent="0.2"/>
    <row r="26656" ht="12.75" x14ac:dyDescent="0.2"/>
    <row r="26657" ht="12.75" x14ac:dyDescent="0.2"/>
    <row r="26658" ht="12.75" x14ac:dyDescent="0.2"/>
    <row r="26659" ht="12.75" x14ac:dyDescent="0.2"/>
    <row r="26660" ht="12.75" x14ac:dyDescent="0.2"/>
    <row r="26661" ht="12.75" x14ac:dyDescent="0.2"/>
    <row r="26662" ht="12.75" x14ac:dyDescent="0.2"/>
    <row r="26663" ht="12.75" x14ac:dyDescent="0.2"/>
    <row r="26664" ht="12.75" x14ac:dyDescent="0.2"/>
    <row r="26665" ht="12.75" x14ac:dyDescent="0.2"/>
    <row r="26666" ht="12.75" x14ac:dyDescent="0.2"/>
    <row r="26667" ht="12.75" x14ac:dyDescent="0.2"/>
    <row r="26668" ht="12.75" x14ac:dyDescent="0.2"/>
    <row r="26669" ht="12.75" x14ac:dyDescent="0.2"/>
    <row r="26670" ht="12.75" x14ac:dyDescent="0.2"/>
    <row r="26671" ht="12.75" x14ac:dyDescent="0.2"/>
    <row r="26672" ht="12.75" x14ac:dyDescent="0.2"/>
    <row r="26673" ht="12.75" x14ac:dyDescent="0.2"/>
    <row r="26674" ht="12.75" x14ac:dyDescent="0.2"/>
    <row r="26675" ht="12.75" x14ac:dyDescent="0.2"/>
    <row r="26676" ht="12.75" x14ac:dyDescent="0.2"/>
    <row r="26677" ht="12.75" x14ac:dyDescent="0.2"/>
    <row r="26678" ht="12.75" x14ac:dyDescent="0.2"/>
    <row r="26679" ht="12.75" x14ac:dyDescent="0.2"/>
    <row r="26680" ht="12.75" x14ac:dyDescent="0.2"/>
    <row r="26681" ht="12.75" x14ac:dyDescent="0.2"/>
    <row r="26682" ht="12.75" x14ac:dyDescent="0.2"/>
    <row r="26683" ht="12.75" x14ac:dyDescent="0.2"/>
    <row r="26684" ht="12.75" x14ac:dyDescent="0.2"/>
    <row r="26685" ht="12.75" x14ac:dyDescent="0.2"/>
    <row r="26686" ht="12.75" x14ac:dyDescent="0.2"/>
    <row r="26687" ht="12.75" x14ac:dyDescent="0.2"/>
    <row r="26688" ht="12.75" x14ac:dyDescent="0.2"/>
    <row r="26689" ht="12.75" x14ac:dyDescent="0.2"/>
    <row r="26690" ht="12.75" x14ac:dyDescent="0.2"/>
    <row r="26691" ht="12.75" x14ac:dyDescent="0.2"/>
    <row r="26692" ht="12.75" x14ac:dyDescent="0.2"/>
    <row r="26693" ht="12.75" x14ac:dyDescent="0.2"/>
    <row r="26694" ht="12.75" x14ac:dyDescent="0.2"/>
    <row r="26695" ht="12.75" x14ac:dyDescent="0.2"/>
    <row r="26696" ht="12.75" x14ac:dyDescent="0.2"/>
    <row r="26697" ht="12.75" x14ac:dyDescent="0.2"/>
    <row r="26698" ht="12.75" x14ac:dyDescent="0.2"/>
    <row r="26699" ht="12.75" x14ac:dyDescent="0.2"/>
    <row r="26700" ht="12.75" x14ac:dyDescent="0.2"/>
    <row r="26701" ht="12.75" x14ac:dyDescent="0.2"/>
    <row r="26702" ht="12.75" x14ac:dyDescent="0.2"/>
    <row r="26703" ht="12.75" x14ac:dyDescent="0.2"/>
    <row r="26704" ht="12.75" x14ac:dyDescent="0.2"/>
    <row r="26705" ht="12.75" x14ac:dyDescent="0.2"/>
    <row r="26706" ht="12.75" x14ac:dyDescent="0.2"/>
    <row r="26707" ht="12.75" x14ac:dyDescent="0.2"/>
    <row r="26708" ht="12.75" x14ac:dyDescent="0.2"/>
    <row r="26709" ht="12.75" x14ac:dyDescent="0.2"/>
    <row r="26710" ht="12.75" x14ac:dyDescent="0.2"/>
    <row r="26711" ht="12.75" x14ac:dyDescent="0.2"/>
    <row r="26712" ht="12.75" x14ac:dyDescent="0.2"/>
    <row r="26713" ht="12.75" x14ac:dyDescent="0.2"/>
    <row r="26714" ht="12.75" x14ac:dyDescent="0.2"/>
    <row r="26715" ht="12.75" x14ac:dyDescent="0.2"/>
    <row r="26716" ht="12.75" x14ac:dyDescent="0.2"/>
    <row r="26717" ht="12.75" x14ac:dyDescent="0.2"/>
    <row r="26718" ht="12.75" x14ac:dyDescent="0.2"/>
    <row r="26719" ht="12.75" x14ac:dyDescent="0.2"/>
    <row r="26720" ht="12.75" x14ac:dyDescent="0.2"/>
    <row r="26721" ht="12.75" x14ac:dyDescent="0.2"/>
    <row r="26722" ht="12.75" x14ac:dyDescent="0.2"/>
    <row r="26723" ht="12.75" x14ac:dyDescent="0.2"/>
    <row r="26724" ht="12.75" x14ac:dyDescent="0.2"/>
    <row r="26725" ht="12.75" x14ac:dyDescent="0.2"/>
    <row r="26726" ht="12.75" x14ac:dyDescent="0.2"/>
    <row r="26727" ht="12.75" x14ac:dyDescent="0.2"/>
    <row r="26728" ht="12.75" x14ac:dyDescent="0.2"/>
    <row r="26729" ht="12.75" x14ac:dyDescent="0.2"/>
    <row r="26730" ht="12.75" x14ac:dyDescent="0.2"/>
    <row r="26731" ht="12.75" x14ac:dyDescent="0.2"/>
    <row r="26732" ht="12.75" x14ac:dyDescent="0.2"/>
    <row r="26733" ht="12.75" x14ac:dyDescent="0.2"/>
    <row r="26734" ht="12.75" x14ac:dyDescent="0.2"/>
    <row r="26735" ht="12.75" x14ac:dyDescent="0.2"/>
    <row r="26736" ht="12.75" x14ac:dyDescent="0.2"/>
    <row r="26737" ht="12.75" x14ac:dyDescent="0.2"/>
    <row r="26738" ht="12.75" x14ac:dyDescent="0.2"/>
    <row r="26739" ht="12.75" x14ac:dyDescent="0.2"/>
    <row r="26740" ht="12.75" x14ac:dyDescent="0.2"/>
    <row r="26741" ht="12.75" x14ac:dyDescent="0.2"/>
    <row r="26742" ht="12.75" x14ac:dyDescent="0.2"/>
    <row r="26743" ht="12.75" x14ac:dyDescent="0.2"/>
    <row r="26744" ht="12.75" x14ac:dyDescent="0.2"/>
    <row r="26745" ht="12.75" x14ac:dyDescent="0.2"/>
    <row r="26746" ht="12.75" x14ac:dyDescent="0.2"/>
    <row r="26747" ht="12.75" x14ac:dyDescent="0.2"/>
    <row r="26748" ht="12.75" x14ac:dyDescent="0.2"/>
    <row r="26749" ht="12.75" x14ac:dyDescent="0.2"/>
    <row r="26750" ht="12.75" x14ac:dyDescent="0.2"/>
    <row r="26751" ht="12.75" x14ac:dyDescent="0.2"/>
    <row r="26752" ht="12.75" x14ac:dyDescent="0.2"/>
    <row r="26753" ht="12.75" x14ac:dyDescent="0.2"/>
    <row r="26754" ht="12.75" x14ac:dyDescent="0.2"/>
    <row r="26755" ht="12.75" x14ac:dyDescent="0.2"/>
    <row r="26756" ht="12.75" x14ac:dyDescent="0.2"/>
    <row r="26757" ht="12.75" x14ac:dyDescent="0.2"/>
    <row r="26758" ht="12.75" x14ac:dyDescent="0.2"/>
    <row r="26759" ht="12.75" x14ac:dyDescent="0.2"/>
    <row r="26760" ht="12.75" x14ac:dyDescent="0.2"/>
    <row r="26761" ht="12.75" x14ac:dyDescent="0.2"/>
    <row r="26762" ht="12.75" x14ac:dyDescent="0.2"/>
    <row r="26763" ht="12.75" x14ac:dyDescent="0.2"/>
    <row r="26764" ht="12.75" x14ac:dyDescent="0.2"/>
    <row r="26765" ht="12.75" x14ac:dyDescent="0.2"/>
    <row r="26766" ht="12.75" x14ac:dyDescent="0.2"/>
    <row r="26767" ht="12.75" x14ac:dyDescent="0.2"/>
    <row r="26768" ht="12.75" x14ac:dyDescent="0.2"/>
    <row r="26769" ht="12.75" x14ac:dyDescent="0.2"/>
    <row r="26770" ht="12.75" x14ac:dyDescent="0.2"/>
    <row r="26771" ht="12.75" x14ac:dyDescent="0.2"/>
    <row r="26772" ht="12.75" x14ac:dyDescent="0.2"/>
    <row r="26773" ht="12.75" x14ac:dyDescent="0.2"/>
    <row r="26774" ht="12.75" x14ac:dyDescent="0.2"/>
    <row r="26775" ht="12.75" x14ac:dyDescent="0.2"/>
    <row r="26776" ht="12.75" x14ac:dyDescent="0.2"/>
    <row r="26777" ht="12.75" x14ac:dyDescent="0.2"/>
    <row r="26778" ht="12.75" x14ac:dyDescent="0.2"/>
    <row r="26779" ht="12.75" x14ac:dyDescent="0.2"/>
    <row r="26780" ht="12.75" x14ac:dyDescent="0.2"/>
    <row r="26781" ht="12.75" x14ac:dyDescent="0.2"/>
    <row r="26782" ht="12.75" x14ac:dyDescent="0.2"/>
    <row r="26783" ht="12.75" x14ac:dyDescent="0.2"/>
    <row r="26784" ht="12.75" x14ac:dyDescent="0.2"/>
    <row r="26785" ht="12.75" x14ac:dyDescent="0.2"/>
    <row r="26786" ht="12.75" x14ac:dyDescent="0.2"/>
    <row r="26787" ht="12.75" x14ac:dyDescent="0.2"/>
    <row r="26788" ht="12.75" x14ac:dyDescent="0.2"/>
    <row r="26789" ht="12.75" x14ac:dyDescent="0.2"/>
    <row r="26790" ht="12.75" x14ac:dyDescent="0.2"/>
    <row r="26791" ht="12.75" x14ac:dyDescent="0.2"/>
    <row r="26792" ht="12.75" x14ac:dyDescent="0.2"/>
    <row r="26793" ht="12.75" x14ac:dyDescent="0.2"/>
    <row r="26794" ht="12.75" x14ac:dyDescent="0.2"/>
    <row r="26795" ht="12.75" x14ac:dyDescent="0.2"/>
    <row r="26796" ht="12.75" x14ac:dyDescent="0.2"/>
    <row r="26797" ht="12.75" x14ac:dyDescent="0.2"/>
    <row r="26798" ht="12.75" x14ac:dyDescent="0.2"/>
    <row r="26799" ht="12.75" x14ac:dyDescent="0.2"/>
    <row r="26800" ht="12.75" x14ac:dyDescent="0.2"/>
    <row r="26801" ht="12.75" x14ac:dyDescent="0.2"/>
    <row r="26802" ht="12.75" x14ac:dyDescent="0.2"/>
    <row r="26803" ht="12.75" x14ac:dyDescent="0.2"/>
    <row r="26804" ht="12.75" x14ac:dyDescent="0.2"/>
    <row r="26805" ht="12.75" x14ac:dyDescent="0.2"/>
    <row r="26806" ht="12.75" x14ac:dyDescent="0.2"/>
    <row r="26807" ht="12.75" x14ac:dyDescent="0.2"/>
    <row r="26808" ht="12.75" x14ac:dyDescent="0.2"/>
    <row r="26809" ht="12.75" x14ac:dyDescent="0.2"/>
    <row r="26810" ht="12.75" x14ac:dyDescent="0.2"/>
    <row r="26811" ht="12.75" x14ac:dyDescent="0.2"/>
    <row r="26812" ht="12.75" x14ac:dyDescent="0.2"/>
    <row r="26813" ht="12.75" x14ac:dyDescent="0.2"/>
    <row r="26814" ht="12.75" x14ac:dyDescent="0.2"/>
    <row r="26815" ht="12.75" x14ac:dyDescent="0.2"/>
    <row r="26816" ht="12.75" x14ac:dyDescent="0.2"/>
    <row r="26817" ht="12.75" x14ac:dyDescent="0.2"/>
    <row r="26818" ht="12.75" x14ac:dyDescent="0.2"/>
    <row r="26819" ht="12.75" x14ac:dyDescent="0.2"/>
    <row r="26820" ht="12.75" x14ac:dyDescent="0.2"/>
    <row r="26821" ht="12.75" x14ac:dyDescent="0.2"/>
    <row r="26822" ht="12.75" x14ac:dyDescent="0.2"/>
    <row r="26823" ht="12.75" x14ac:dyDescent="0.2"/>
    <row r="26824" ht="12.75" x14ac:dyDescent="0.2"/>
    <row r="26825" ht="12.75" x14ac:dyDescent="0.2"/>
    <row r="26826" ht="12.75" x14ac:dyDescent="0.2"/>
    <row r="26827" ht="12.75" x14ac:dyDescent="0.2"/>
    <row r="26828" ht="12.75" x14ac:dyDescent="0.2"/>
    <row r="26829" ht="12.75" x14ac:dyDescent="0.2"/>
    <row r="26830" ht="12.75" x14ac:dyDescent="0.2"/>
    <row r="26831" ht="12.75" x14ac:dyDescent="0.2"/>
    <row r="26832" ht="12.75" x14ac:dyDescent="0.2"/>
    <row r="26833" ht="12.75" x14ac:dyDescent="0.2"/>
    <row r="26834" ht="12.75" x14ac:dyDescent="0.2"/>
    <row r="26835" ht="12.75" x14ac:dyDescent="0.2"/>
    <row r="26836" ht="12.75" x14ac:dyDescent="0.2"/>
    <row r="26837" ht="12.75" x14ac:dyDescent="0.2"/>
    <row r="26838" ht="12.75" x14ac:dyDescent="0.2"/>
    <row r="26839" ht="12.75" x14ac:dyDescent="0.2"/>
    <row r="26840" ht="12.75" x14ac:dyDescent="0.2"/>
    <row r="26841" ht="12.75" x14ac:dyDescent="0.2"/>
    <row r="26842" ht="12.75" x14ac:dyDescent="0.2"/>
    <row r="26843" ht="12.75" x14ac:dyDescent="0.2"/>
    <row r="26844" ht="12.75" x14ac:dyDescent="0.2"/>
    <row r="26845" ht="12.75" x14ac:dyDescent="0.2"/>
    <row r="26846" ht="12.75" x14ac:dyDescent="0.2"/>
    <row r="26847" ht="12.75" x14ac:dyDescent="0.2"/>
    <row r="26848" ht="12.75" x14ac:dyDescent="0.2"/>
    <row r="26849" ht="12.75" x14ac:dyDescent="0.2"/>
    <row r="26850" ht="12.75" x14ac:dyDescent="0.2"/>
    <row r="26851" ht="12.75" x14ac:dyDescent="0.2"/>
    <row r="26852" ht="12.75" x14ac:dyDescent="0.2"/>
    <row r="26853" ht="12.75" x14ac:dyDescent="0.2"/>
    <row r="26854" ht="12.75" x14ac:dyDescent="0.2"/>
    <row r="26855" ht="12.75" x14ac:dyDescent="0.2"/>
    <row r="26856" ht="12.75" x14ac:dyDescent="0.2"/>
    <row r="26857" ht="12.75" x14ac:dyDescent="0.2"/>
    <row r="26858" ht="12.75" x14ac:dyDescent="0.2"/>
    <row r="26859" ht="12.75" x14ac:dyDescent="0.2"/>
    <row r="26860" ht="12.75" x14ac:dyDescent="0.2"/>
    <row r="26861" ht="12.75" x14ac:dyDescent="0.2"/>
    <row r="26862" ht="12.75" x14ac:dyDescent="0.2"/>
    <row r="26863" ht="12.75" x14ac:dyDescent="0.2"/>
    <row r="26864" ht="12.75" x14ac:dyDescent="0.2"/>
    <row r="26865" ht="12.75" x14ac:dyDescent="0.2"/>
    <row r="26866" ht="12.75" x14ac:dyDescent="0.2"/>
    <row r="26867" ht="12.75" x14ac:dyDescent="0.2"/>
    <row r="26868" ht="12.75" x14ac:dyDescent="0.2"/>
    <row r="26869" ht="12.75" x14ac:dyDescent="0.2"/>
    <row r="26870" ht="12.75" x14ac:dyDescent="0.2"/>
    <row r="26871" ht="12.75" x14ac:dyDescent="0.2"/>
    <row r="26872" ht="12.75" x14ac:dyDescent="0.2"/>
    <row r="26873" ht="12.75" x14ac:dyDescent="0.2"/>
    <row r="26874" ht="12.75" x14ac:dyDescent="0.2"/>
    <row r="26875" ht="12.75" x14ac:dyDescent="0.2"/>
    <row r="26876" ht="12.75" x14ac:dyDescent="0.2"/>
    <row r="26877" ht="12.75" x14ac:dyDescent="0.2"/>
    <row r="26878" ht="12.75" x14ac:dyDescent="0.2"/>
    <row r="26879" ht="12.75" x14ac:dyDescent="0.2"/>
    <row r="26880" ht="12.75" x14ac:dyDescent="0.2"/>
    <row r="26881" ht="12.75" x14ac:dyDescent="0.2"/>
    <row r="26882" ht="12.75" x14ac:dyDescent="0.2"/>
    <row r="26883" ht="12.75" x14ac:dyDescent="0.2"/>
    <row r="26884" ht="12.75" x14ac:dyDescent="0.2"/>
    <row r="26885" ht="12.75" x14ac:dyDescent="0.2"/>
    <row r="26886" ht="12.75" x14ac:dyDescent="0.2"/>
    <row r="26887" ht="12.75" x14ac:dyDescent="0.2"/>
    <row r="26888" ht="12.75" x14ac:dyDescent="0.2"/>
    <row r="26889" ht="12.75" x14ac:dyDescent="0.2"/>
    <row r="26890" ht="12.75" x14ac:dyDescent="0.2"/>
    <row r="26891" ht="12.75" x14ac:dyDescent="0.2"/>
    <row r="26892" ht="12.75" x14ac:dyDescent="0.2"/>
    <row r="26893" ht="12.75" x14ac:dyDescent="0.2"/>
    <row r="26894" ht="12.75" x14ac:dyDescent="0.2"/>
    <row r="26895" ht="12.75" x14ac:dyDescent="0.2"/>
    <row r="26896" ht="12.75" x14ac:dyDescent="0.2"/>
    <row r="26897" ht="12.75" x14ac:dyDescent="0.2"/>
    <row r="26898" ht="12.75" x14ac:dyDescent="0.2"/>
    <row r="26899" ht="12.75" x14ac:dyDescent="0.2"/>
    <row r="26900" ht="12.75" x14ac:dyDescent="0.2"/>
    <row r="26901" ht="12.75" x14ac:dyDescent="0.2"/>
    <row r="26902" ht="12.75" x14ac:dyDescent="0.2"/>
    <row r="26903" ht="12.75" x14ac:dyDescent="0.2"/>
    <row r="26904" ht="12.75" x14ac:dyDescent="0.2"/>
    <row r="26905" ht="12.75" x14ac:dyDescent="0.2"/>
    <row r="26906" ht="12.75" x14ac:dyDescent="0.2"/>
    <row r="26907" ht="12.75" x14ac:dyDescent="0.2"/>
    <row r="26908" ht="12.75" x14ac:dyDescent="0.2"/>
    <row r="26909" ht="12.75" x14ac:dyDescent="0.2"/>
    <row r="26910" ht="12.75" x14ac:dyDescent="0.2"/>
    <row r="26911" ht="12.75" x14ac:dyDescent="0.2"/>
    <row r="26912" ht="12.75" x14ac:dyDescent="0.2"/>
    <row r="26913" ht="12.75" x14ac:dyDescent="0.2"/>
    <row r="26914" ht="12.75" x14ac:dyDescent="0.2"/>
    <row r="26915" ht="12.75" x14ac:dyDescent="0.2"/>
    <row r="26916" ht="12.75" x14ac:dyDescent="0.2"/>
    <row r="26917" ht="12.75" x14ac:dyDescent="0.2"/>
    <row r="26918" ht="12.75" x14ac:dyDescent="0.2"/>
    <row r="26919" ht="12.75" x14ac:dyDescent="0.2"/>
    <row r="26920" ht="12.75" x14ac:dyDescent="0.2"/>
    <row r="26921" ht="12.75" x14ac:dyDescent="0.2"/>
    <row r="26922" ht="12.75" x14ac:dyDescent="0.2"/>
    <row r="26923" ht="12.75" x14ac:dyDescent="0.2"/>
    <row r="26924" ht="12.75" x14ac:dyDescent="0.2"/>
    <row r="26925" ht="12.75" x14ac:dyDescent="0.2"/>
    <row r="26926" ht="12.75" x14ac:dyDescent="0.2"/>
    <row r="26927" ht="12.75" x14ac:dyDescent="0.2"/>
    <row r="26928" ht="12.75" x14ac:dyDescent="0.2"/>
    <row r="26929" ht="12.75" x14ac:dyDescent="0.2"/>
    <row r="26930" ht="12.75" x14ac:dyDescent="0.2"/>
    <row r="26931" ht="12.75" x14ac:dyDescent="0.2"/>
    <row r="26932" ht="12.75" x14ac:dyDescent="0.2"/>
    <row r="26933" ht="12.75" x14ac:dyDescent="0.2"/>
    <row r="26934" ht="12.75" x14ac:dyDescent="0.2"/>
    <row r="26935" ht="12.75" x14ac:dyDescent="0.2"/>
    <row r="26936" ht="12.75" x14ac:dyDescent="0.2"/>
    <row r="26937" ht="12.75" x14ac:dyDescent="0.2"/>
    <row r="26938" ht="12.75" x14ac:dyDescent="0.2"/>
    <row r="26939" ht="12.75" x14ac:dyDescent="0.2"/>
    <row r="26940" ht="12.75" x14ac:dyDescent="0.2"/>
    <row r="26941" ht="12.75" x14ac:dyDescent="0.2"/>
    <row r="26942" ht="12.75" x14ac:dyDescent="0.2"/>
    <row r="26943" ht="12.75" x14ac:dyDescent="0.2"/>
    <row r="26944" ht="12.75" x14ac:dyDescent="0.2"/>
    <row r="26945" ht="12.75" x14ac:dyDescent="0.2"/>
    <row r="26946" ht="12.75" x14ac:dyDescent="0.2"/>
    <row r="26947" ht="12.75" x14ac:dyDescent="0.2"/>
    <row r="26948" ht="12.75" x14ac:dyDescent="0.2"/>
    <row r="26949" ht="12.75" x14ac:dyDescent="0.2"/>
    <row r="26950" ht="12.75" x14ac:dyDescent="0.2"/>
    <row r="26951" ht="12.75" x14ac:dyDescent="0.2"/>
    <row r="26952" ht="12.75" x14ac:dyDescent="0.2"/>
    <row r="26953" ht="12.75" x14ac:dyDescent="0.2"/>
    <row r="26954" ht="12.75" x14ac:dyDescent="0.2"/>
    <row r="26955" ht="12.75" x14ac:dyDescent="0.2"/>
    <row r="26956" ht="12.75" x14ac:dyDescent="0.2"/>
    <row r="26957" ht="12.75" x14ac:dyDescent="0.2"/>
    <row r="26958" ht="12.75" x14ac:dyDescent="0.2"/>
    <row r="26959" ht="12.75" x14ac:dyDescent="0.2"/>
    <row r="26960" ht="12.75" x14ac:dyDescent="0.2"/>
    <row r="26961" ht="12.75" x14ac:dyDescent="0.2"/>
    <row r="26962" ht="12.75" x14ac:dyDescent="0.2"/>
    <row r="26963" ht="12.75" x14ac:dyDescent="0.2"/>
    <row r="26964" ht="12.75" x14ac:dyDescent="0.2"/>
    <row r="26965" ht="12.75" x14ac:dyDescent="0.2"/>
    <row r="26966" ht="12.75" x14ac:dyDescent="0.2"/>
    <row r="26967" ht="12.75" x14ac:dyDescent="0.2"/>
    <row r="26968" ht="12.75" x14ac:dyDescent="0.2"/>
    <row r="26969" ht="12.75" x14ac:dyDescent="0.2"/>
    <row r="26970" ht="12.75" x14ac:dyDescent="0.2"/>
    <row r="26971" ht="12.75" x14ac:dyDescent="0.2"/>
    <row r="26972" ht="12.75" x14ac:dyDescent="0.2"/>
    <row r="26973" ht="12.75" x14ac:dyDescent="0.2"/>
    <row r="26974" ht="12.75" x14ac:dyDescent="0.2"/>
    <row r="26975" ht="12.75" x14ac:dyDescent="0.2"/>
    <row r="26976" ht="12.75" x14ac:dyDescent="0.2"/>
    <row r="26977" ht="12.75" x14ac:dyDescent="0.2"/>
    <row r="26978" ht="12.75" x14ac:dyDescent="0.2"/>
    <row r="26979" ht="12.75" x14ac:dyDescent="0.2"/>
    <row r="26980" ht="12.75" x14ac:dyDescent="0.2"/>
    <row r="26981" ht="12.75" x14ac:dyDescent="0.2"/>
    <row r="26982" ht="12.75" x14ac:dyDescent="0.2"/>
    <row r="26983" ht="12.75" x14ac:dyDescent="0.2"/>
    <row r="26984" ht="12.75" x14ac:dyDescent="0.2"/>
    <row r="26985" ht="12.75" x14ac:dyDescent="0.2"/>
    <row r="26986" ht="12.75" x14ac:dyDescent="0.2"/>
    <row r="26987" ht="12.75" x14ac:dyDescent="0.2"/>
    <row r="26988" ht="12.75" x14ac:dyDescent="0.2"/>
    <row r="26989" ht="12.75" x14ac:dyDescent="0.2"/>
    <row r="26990" ht="12.75" x14ac:dyDescent="0.2"/>
    <row r="26991" ht="12.75" x14ac:dyDescent="0.2"/>
    <row r="26992" ht="12.75" x14ac:dyDescent="0.2"/>
    <row r="26993" ht="12.75" x14ac:dyDescent="0.2"/>
    <row r="26994" ht="12.75" x14ac:dyDescent="0.2"/>
    <row r="26995" ht="12.75" x14ac:dyDescent="0.2"/>
    <row r="26996" ht="12.75" x14ac:dyDescent="0.2"/>
    <row r="26997" ht="12.75" x14ac:dyDescent="0.2"/>
    <row r="26998" ht="12.75" x14ac:dyDescent="0.2"/>
    <row r="26999" ht="12.75" x14ac:dyDescent="0.2"/>
    <row r="27000" ht="12.75" x14ac:dyDescent="0.2"/>
    <row r="27001" ht="12.75" x14ac:dyDescent="0.2"/>
    <row r="27002" ht="12.75" x14ac:dyDescent="0.2"/>
    <row r="27003" ht="12.75" x14ac:dyDescent="0.2"/>
    <row r="27004" ht="12.75" x14ac:dyDescent="0.2"/>
    <row r="27005" ht="12.75" x14ac:dyDescent="0.2"/>
    <row r="27006" ht="12.75" x14ac:dyDescent="0.2"/>
    <row r="27007" ht="12.75" x14ac:dyDescent="0.2"/>
    <row r="27008" ht="12.75" x14ac:dyDescent="0.2"/>
    <row r="27009" ht="12.75" x14ac:dyDescent="0.2"/>
    <row r="27010" ht="12.75" x14ac:dyDescent="0.2"/>
    <row r="27011" ht="12.75" x14ac:dyDescent="0.2"/>
    <row r="27012" ht="12.75" x14ac:dyDescent="0.2"/>
    <row r="27013" ht="12.75" x14ac:dyDescent="0.2"/>
    <row r="27014" ht="12.75" x14ac:dyDescent="0.2"/>
    <row r="27015" ht="12.75" x14ac:dyDescent="0.2"/>
    <row r="27016" ht="12.75" x14ac:dyDescent="0.2"/>
    <row r="27017" ht="12.75" x14ac:dyDescent="0.2"/>
    <row r="27018" ht="12.75" x14ac:dyDescent="0.2"/>
    <row r="27019" ht="12.75" x14ac:dyDescent="0.2"/>
    <row r="27020" ht="12.75" x14ac:dyDescent="0.2"/>
    <row r="27021" ht="12.75" x14ac:dyDescent="0.2"/>
    <row r="27022" ht="12.75" x14ac:dyDescent="0.2"/>
    <row r="27023" ht="12.75" x14ac:dyDescent="0.2"/>
    <row r="27024" ht="12.75" x14ac:dyDescent="0.2"/>
    <row r="27025" ht="12.75" x14ac:dyDescent="0.2"/>
    <row r="27026" ht="12.75" x14ac:dyDescent="0.2"/>
    <row r="27027" ht="12.75" x14ac:dyDescent="0.2"/>
    <row r="27028" ht="12.75" x14ac:dyDescent="0.2"/>
    <row r="27029" ht="12.75" x14ac:dyDescent="0.2"/>
    <row r="27030" ht="12.75" x14ac:dyDescent="0.2"/>
    <row r="27031" ht="12.75" x14ac:dyDescent="0.2"/>
    <row r="27032" ht="12.75" x14ac:dyDescent="0.2"/>
    <row r="27033" ht="12.75" x14ac:dyDescent="0.2"/>
    <row r="27034" ht="12.75" x14ac:dyDescent="0.2"/>
    <row r="27035" ht="12.75" x14ac:dyDescent="0.2"/>
    <row r="27036" ht="12.75" x14ac:dyDescent="0.2"/>
    <row r="27037" ht="12.75" x14ac:dyDescent="0.2"/>
    <row r="27038" ht="12.75" x14ac:dyDescent="0.2"/>
    <row r="27039" ht="12.75" x14ac:dyDescent="0.2"/>
    <row r="27040" ht="12.75" x14ac:dyDescent="0.2"/>
    <row r="27041" ht="12.75" x14ac:dyDescent="0.2"/>
    <row r="27042" ht="12.75" x14ac:dyDescent="0.2"/>
    <row r="27043" ht="12.75" x14ac:dyDescent="0.2"/>
    <row r="27044" ht="12.75" x14ac:dyDescent="0.2"/>
    <row r="27045" ht="12.75" x14ac:dyDescent="0.2"/>
    <row r="27046" ht="12.75" x14ac:dyDescent="0.2"/>
    <row r="27047" ht="12.75" x14ac:dyDescent="0.2"/>
    <row r="27048" ht="12.75" x14ac:dyDescent="0.2"/>
    <row r="27049" ht="12.75" x14ac:dyDescent="0.2"/>
    <row r="27050" ht="12.75" x14ac:dyDescent="0.2"/>
    <row r="27051" ht="12.75" x14ac:dyDescent="0.2"/>
    <row r="27052" ht="12.75" x14ac:dyDescent="0.2"/>
    <row r="27053" ht="12.75" x14ac:dyDescent="0.2"/>
    <row r="27054" ht="12.75" x14ac:dyDescent="0.2"/>
    <row r="27055" ht="12.75" x14ac:dyDescent="0.2"/>
    <row r="27056" ht="12.75" x14ac:dyDescent="0.2"/>
    <row r="27057" ht="12.75" x14ac:dyDescent="0.2"/>
    <row r="27058" ht="12.75" x14ac:dyDescent="0.2"/>
    <row r="27059" ht="12.75" x14ac:dyDescent="0.2"/>
    <row r="27060" ht="12.75" x14ac:dyDescent="0.2"/>
    <row r="27061" ht="12.75" x14ac:dyDescent="0.2"/>
    <row r="27062" ht="12.75" x14ac:dyDescent="0.2"/>
    <row r="27063" ht="12.75" x14ac:dyDescent="0.2"/>
    <row r="27064" ht="12.75" x14ac:dyDescent="0.2"/>
    <row r="27065" ht="12.75" x14ac:dyDescent="0.2"/>
    <row r="27066" ht="12.75" x14ac:dyDescent="0.2"/>
    <row r="27067" ht="12.75" x14ac:dyDescent="0.2"/>
    <row r="27068" ht="12.75" x14ac:dyDescent="0.2"/>
    <row r="27069" ht="12.75" x14ac:dyDescent="0.2"/>
    <row r="27070" ht="12.75" x14ac:dyDescent="0.2"/>
    <row r="27071" ht="12.75" x14ac:dyDescent="0.2"/>
    <row r="27072" ht="12.75" x14ac:dyDescent="0.2"/>
    <row r="27073" ht="12.75" x14ac:dyDescent="0.2"/>
    <row r="27074" ht="12.75" x14ac:dyDescent="0.2"/>
    <row r="27075" ht="12.75" x14ac:dyDescent="0.2"/>
    <row r="27076" ht="12.75" x14ac:dyDescent="0.2"/>
    <row r="27077" ht="12.75" x14ac:dyDescent="0.2"/>
    <row r="27078" ht="12.75" x14ac:dyDescent="0.2"/>
    <row r="27079" ht="12.75" x14ac:dyDescent="0.2"/>
    <row r="27080" ht="12.75" x14ac:dyDescent="0.2"/>
    <row r="27081" ht="12.75" x14ac:dyDescent="0.2"/>
    <row r="27082" ht="12.75" x14ac:dyDescent="0.2"/>
    <row r="27083" ht="12.75" x14ac:dyDescent="0.2"/>
    <row r="27084" ht="12.75" x14ac:dyDescent="0.2"/>
    <row r="27085" ht="12.75" x14ac:dyDescent="0.2"/>
    <row r="27086" ht="12.75" x14ac:dyDescent="0.2"/>
    <row r="27087" ht="12.75" x14ac:dyDescent="0.2"/>
    <row r="27088" ht="12.75" x14ac:dyDescent="0.2"/>
    <row r="27089" ht="12.75" x14ac:dyDescent="0.2"/>
    <row r="27090" ht="12.75" x14ac:dyDescent="0.2"/>
    <row r="27091" ht="12.75" x14ac:dyDescent="0.2"/>
    <row r="27092" ht="12.75" x14ac:dyDescent="0.2"/>
    <row r="27093" ht="12.75" x14ac:dyDescent="0.2"/>
    <row r="27094" ht="12.75" x14ac:dyDescent="0.2"/>
    <row r="27095" ht="12.75" x14ac:dyDescent="0.2"/>
    <row r="27096" ht="12.75" x14ac:dyDescent="0.2"/>
    <row r="27097" ht="12.75" x14ac:dyDescent="0.2"/>
    <row r="27098" ht="12.75" x14ac:dyDescent="0.2"/>
    <row r="27099" ht="12.75" x14ac:dyDescent="0.2"/>
    <row r="27100" ht="12.75" x14ac:dyDescent="0.2"/>
    <row r="27101" ht="12.75" x14ac:dyDescent="0.2"/>
    <row r="27102" ht="12.75" x14ac:dyDescent="0.2"/>
    <row r="27103" ht="12.75" x14ac:dyDescent="0.2"/>
    <row r="27104" ht="12.75" x14ac:dyDescent="0.2"/>
    <row r="27105" ht="12.75" x14ac:dyDescent="0.2"/>
    <row r="27106" ht="12.75" x14ac:dyDescent="0.2"/>
    <row r="27107" ht="12.75" x14ac:dyDescent="0.2"/>
    <row r="27108" ht="12.75" x14ac:dyDescent="0.2"/>
    <row r="27109" ht="12.75" x14ac:dyDescent="0.2"/>
    <row r="27110" ht="12.75" x14ac:dyDescent="0.2"/>
    <row r="27111" ht="12.75" x14ac:dyDescent="0.2"/>
    <row r="27112" ht="12.75" x14ac:dyDescent="0.2"/>
    <row r="27113" ht="12.75" x14ac:dyDescent="0.2"/>
    <row r="27114" ht="12.75" x14ac:dyDescent="0.2"/>
    <row r="27115" ht="12.75" x14ac:dyDescent="0.2"/>
    <row r="27116" ht="12.75" x14ac:dyDescent="0.2"/>
    <row r="27117" ht="12.75" x14ac:dyDescent="0.2"/>
    <row r="27118" ht="12.75" x14ac:dyDescent="0.2"/>
    <row r="27119" ht="12.75" x14ac:dyDescent="0.2"/>
    <row r="27120" ht="12.75" x14ac:dyDescent="0.2"/>
    <row r="27121" ht="12.75" x14ac:dyDescent="0.2"/>
    <row r="27122" ht="12.75" x14ac:dyDescent="0.2"/>
    <row r="27123" ht="12.75" x14ac:dyDescent="0.2"/>
    <row r="27124" ht="12.75" x14ac:dyDescent="0.2"/>
    <row r="27125" ht="12.75" x14ac:dyDescent="0.2"/>
    <row r="27126" ht="12.75" x14ac:dyDescent="0.2"/>
    <row r="27127" ht="12.75" x14ac:dyDescent="0.2"/>
    <row r="27128" ht="12.75" x14ac:dyDescent="0.2"/>
    <row r="27129" ht="12.75" x14ac:dyDescent="0.2"/>
    <row r="27130" ht="12.75" x14ac:dyDescent="0.2"/>
    <row r="27131" ht="12.75" x14ac:dyDescent="0.2"/>
    <row r="27132" ht="12.75" x14ac:dyDescent="0.2"/>
    <row r="27133" ht="12.75" x14ac:dyDescent="0.2"/>
    <row r="27134" ht="12.75" x14ac:dyDescent="0.2"/>
    <row r="27135" ht="12.75" x14ac:dyDescent="0.2"/>
    <row r="27136" ht="12.75" x14ac:dyDescent="0.2"/>
    <row r="27137" ht="12.75" x14ac:dyDescent="0.2"/>
    <row r="27138" ht="12.75" x14ac:dyDescent="0.2"/>
    <row r="27139" ht="12.75" x14ac:dyDescent="0.2"/>
    <row r="27140" ht="12.75" x14ac:dyDescent="0.2"/>
    <row r="27141" ht="12.75" x14ac:dyDescent="0.2"/>
    <row r="27142" ht="12.75" x14ac:dyDescent="0.2"/>
    <row r="27143" ht="12.75" x14ac:dyDescent="0.2"/>
    <row r="27144" ht="12.75" x14ac:dyDescent="0.2"/>
    <row r="27145" ht="12.75" x14ac:dyDescent="0.2"/>
    <row r="27146" ht="12.75" x14ac:dyDescent="0.2"/>
    <row r="27147" ht="12.75" x14ac:dyDescent="0.2"/>
    <row r="27148" ht="12.75" x14ac:dyDescent="0.2"/>
    <row r="27149" ht="12.75" x14ac:dyDescent="0.2"/>
    <row r="27150" ht="12.75" x14ac:dyDescent="0.2"/>
    <row r="27151" ht="12.75" x14ac:dyDescent="0.2"/>
    <row r="27152" ht="12.75" x14ac:dyDescent="0.2"/>
    <row r="27153" ht="12.75" x14ac:dyDescent="0.2"/>
    <row r="27154" ht="12.75" x14ac:dyDescent="0.2"/>
    <row r="27155" ht="12.75" x14ac:dyDescent="0.2"/>
    <row r="27156" ht="12.75" x14ac:dyDescent="0.2"/>
    <row r="27157" ht="12.75" x14ac:dyDescent="0.2"/>
    <row r="27158" ht="12.75" x14ac:dyDescent="0.2"/>
    <row r="27159" ht="12.75" x14ac:dyDescent="0.2"/>
    <row r="27160" ht="12.75" x14ac:dyDescent="0.2"/>
    <row r="27161" ht="12.75" x14ac:dyDescent="0.2"/>
    <row r="27162" ht="12.75" x14ac:dyDescent="0.2"/>
    <row r="27163" ht="12.75" x14ac:dyDescent="0.2"/>
    <row r="27164" ht="12.75" x14ac:dyDescent="0.2"/>
    <row r="27165" ht="12.75" x14ac:dyDescent="0.2"/>
    <row r="27166" ht="12.75" x14ac:dyDescent="0.2"/>
    <row r="27167" ht="12.75" x14ac:dyDescent="0.2"/>
    <row r="27168" ht="12.75" x14ac:dyDescent="0.2"/>
    <row r="27169" ht="12.75" x14ac:dyDescent="0.2"/>
    <row r="27170" ht="12.75" x14ac:dyDescent="0.2"/>
    <row r="27171" ht="12.75" x14ac:dyDescent="0.2"/>
    <row r="27172" ht="12.75" x14ac:dyDescent="0.2"/>
    <row r="27173" ht="12.75" x14ac:dyDescent="0.2"/>
    <row r="27174" ht="12.75" x14ac:dyDescent="0.2"/>
    <row r="27175" ht="12.75" x14ac:dyDescent="0.2"/>
    <row r="27176" ht="12.75" x14ac:dyDescent="0.2"/>
    <row r="27177" ht="12.75" x14ac:dyDescent="0.2"/>
    <row r="27178" ht="12.75" x14ac:dyDescent="0.2"/>
    <row r="27179" ht="12.75" x14ac:dyDescent="0.2"/>
    <row r="27180" ht="12.75" x14ac:dyDescent="0.2"/>
    <row r="27181" ht="12.75" x14ac:dyDescent="0.2"/>
    <row r="27182" ht="12.75" x14ac:dyDescent="0.2"/>
    <row r="27183" ht="12.75" x14ac:dyDescent="0.2"/>
    <row r="27184" ht="12.75" x14ac:dyDescent="0.2"/>
    <row r="27185" ht="12.75" x14ac:dyDescent="0.2"/>
    <row r="27186" ht="12.75" x14ac:dyDescent="0.2"/>
    <row r="27187" ht="12.75" x14ac:dyDescent="0.2"/>
    <row r="27188" ht="12.75" x14ac:dyDescent="0.2"/>
    <row r="27189" ht="12.75" x14ac:dyDescent="0.2"/>
    <row r="27190" ht="12.75" x14ac:dyDescent="0.2"/>
    <row r="27191" ht="12.75" x14ac:dyDescent="0.2"/>
    <row r="27192" ht="12.75" x14ac:dyDescent="0.2"/>
    <row r="27193" ht="12.75" x14ac:dyDescent="0.2"/>
    <row r="27194" ht="12.75" x14ac:dyDescent="0.2"/>
    <row r="27195" ht="12.75" x14ac:dyDescent="0.2"/>
    <row r="27196" ht="12.75" x14ac:dyDescent="0.2"/>
    <row r="27197" ht="12.75" x14ac:dyDescent="0.2"/>
    <row r="27198" ht="12.75" x14ac:dyDescent="0.2"/>
    <row r="27199" ht="12.75" x14ac:dyDescent="0.2"/>
    <row r="27200" ht="12.75" x14ac:dyDescent="0.2"/>
    <row r="27201" ht="12.75" x14ac:dyDescent="0.2"/>
    <row r="27202" ht="12.75" x14ac:dyDescent="0.2"/>
    <row r="27203" ht="12.75" x14ac:dyDescent="0.2"/>
    <row r="27204" ht="12.75" x14ac:dyDescent="0.2"/>
    <row r="27205" ht="12.75" x14ac:dyDescent="0.2"/>
    <row r="27206" ht="12.75" x14ac:dyDescent="0.2"/>
    <row r="27207" ht="12.75" x14ac:dyDescent="0.2"/>
    <row r="27208" ht="12.75" x14ac:dyDescent="0.2"/>
    <row r="27209" ht="12.75" x14ac:dyDescent="0.2"/>
    <row r="27210" ht="12.75" x14ac:dyDescent="0.2"/>
    <row r="27211" ht="12.75" x14ac:dyDescent="0.2"/>
    <row r="27212" ht="12.75" x14ac:dyDescent="0.2"/>
    <row r="27213" ht="12.75" x14ac:dyDescent="0.2"/>
    <row r="27214" ht="12.75" x14ac:dyDescent="0.2"/>
    <row r="27215" ht="12.75" x14ac:dyDescent="0.2"/>
    <row r="27216" ht="12.75" x14ac:dyDescent="0.2"/>
    <row r="27217" ht="12.75" x14ac:dyDescent="0.2"/>
    <row r="27218" ht="12.75" x14ac:dyDescent="0.2"/>
    <row r="27219" ht="12.75" x14ac:dyDescent="0.2"/>
    <row r="27220" ht="12.75" x14ac:dyDescent="0.2"/>
    <row r="27221" ht="12.75" x14ac:dyDescent="0.2"/>
    <row r="27222" ht="12.75" x14ac:dyDescent="0.2"/>
    <row r="27223" ht="12.75" x14ac:dyDescent="0.2"/>
    <row r="27224" ht="12.75" x14ac:dyDescent="0.2"/>
    <row r="27225" ht="12.75" x14ac:dyDescent="0.2"/>
    <row r="27226" ht="12.75" x14ac:dyDescent="0.2"/>
    <row r="27227" ht="12.75" x14ac:dyDescent="0.2"/>
    <row r="27228" ht="12.75" x14ac:dyDescent="0.2"/>
    <row r="27229" ht="12.75" x14ac:dyDescent="0.2"/>
    <row r="27230" ht="12.75" x14ac:dyDescent="0.2"/>
    <row r="27231" ht="12.75" x14ac:dyDescent="0.2"/>
    <row r="27232" ht="12.75" x14ac:dyDescent="0.2"/>
    <row r="27233" ht="12.75" x14ac:dyDescent="0.2"/>
    <row r="27234" ht="12.75" x14ac:dyDescent="0.2"/>
    <row r="27235" ht="12.75" x14ac:dyDescent="0.2"/>
    <row r="27236" ht="12.75" x14ac:dyDescent="0.2"/>
    <row r="27237" ht="12.75" x14ac:dyDescent="0.2"/>
    <row r="27238" ht="12.75" x14ac:dyDescent="0.2"/>
    <row r="27239" ht="12.75" x14ac:dyDescent="0.2"/>
    <row r="27240" ht="12.75" x14ac:dyDescent="0.2"/>
    <row r="27241" ht="12.75" x14ac:dyDescent="0.2"/>
    <row r="27242" ht="12.75" x14ac:dyDescent="0.2"/>
    <row r="27243" ht="12.75" x14ac:dyDescent="0.2"/>
    <row r="27244" ht="12.75" x14ac:dyDescent="0.2"/>
    <row r="27245" ht="12.75" x14ac:dyDescent="0.2"/>
    <row r="27246" ht="12.75" x14ac:dyDescent="0.2"/>
    <row r="27247" ht="12.75" x14ac:dyDescent="0.2"/>
    <row r="27248" ht="12.75" x14ac:dyDescent="0.2"/>
    <row r="27249" ht="12.75" x14ac:dyDescent="0.2"/>
    <row r="27250" ht="12.75" x14ac:dyDescent="0.2"/>
    <row r="27251" ht="12.75" x14ac:dyDescent="0.2"/>
    <row r="27252" ht="12.75" x14ac:dyDescent="0.2"/>
    <row r="27253" ht="12.75" x14ac:dyDescent="0.2"/>
    <row r="27254" ht="12.75" x14ac:dyDescent="0.2"/>
    <row r="27255" ht="12.75" x14ac:dyDescent="0.2"/>
    <row r="27256" ht="12.75" x14ac:dyDescent="0.2"/>
    <row r="27257" ht="12.75" x14ac:dyDescent="0.2"/>
    <row r="27258" ht="12.75" x14ac:dyDescent="0.2"/>
    <row r="27259" ht="12.75" x14ac:dyDescent="0.2"/>
    <row r="27260" ht="12.75" x14ac:dyDescent="0.2"/>
    <row r="27261" ht="12.75" x14ac:dyDescent="0.2"/>
    <row r="27262" ht="12.75" x14ac:dyDescent="0.2"/>
    <row r="27263" ht="12.75" x14ac:dyDescent="0.2"/>
    <row r="27264" ht="12.75" x14ac:dyDescent="0.2"/>
    <row r="27265" ht="12.75" x14ac:dyDescent="0.2"/>
    <row r="27266" ht="12.75" x14ac:dyDescent="0.2"/>
    <row r="27267" ht="12.75" x14ac:dyDescent="0.2"/>
    <row r="27268" ht="12.75" x14ac:dyDescent="0.2"/>
    <row r="27269" ht="12.75" x14ac:dyDescent="0.2"/>
    <row r="27270" ht="12.75" x14ac:dyDescent="0.2"/>
    <row r="27271" ht="12.75" x14ac:dyDescent="0.2"/>
    <row r="27272" ht="12.75" x14ac:dyDescent="0.2"/>
    <row r="27273" ht="12.75" x14ac:dyDescent="0.2"/>
    <row r="27274" ht="12.75" x14ac:dyDescent="0.2"/>
    <row r="27275" ht="12.75" x14ac:dyDescent="0.2"/>
    <row r="27276" ht="12.75" x14ac:dyDescent="0.2"/>
    <row r="27277" ht="12.75" x14ac:dyDescent="0.2"/>
    <row r="27278" ht="12.75" x14ac:dyDescent="0.2"/>
    <row r="27279" ht="12.75" x14ac:dyDescent="0.2"/>
    <row r="27280" ht="12.75" x14ac:dyDescent="0.2"/>
    <row r="27281" ht="12.75" x14ac:dyDescent="0.2"/>
    <row r="27282" ht="12.75" x14ac:dyDescent="0.2"/>
    <row r="27283" ht="12.75" x14ac:dyDescent="0.2"/>
    <row r="27284" ht="12.75" x14ac:dyDescent="0.2"/>
    <row r="27285" ht="12.75" x14ac:dyDescent="0.2"/>
    <row r="27286" ht="12.75" x14ac:dyDescent="0.2"/>
    <row r="27287" ht="12.75" x14ac:dyDescent="0.2"/>
    <row r="27288" ht="12.75" x14ac:dyDescent="0.2"/>
    <row r="27289" ht="12.75" x14ac:dyDescent="0.2"/>
    <row r="27290" ht="12.75" x14ac:dyDescent="0.2"/>
    <row r="27291" ht="12.75" x14ac:dyDescent="0.2"/>
    <row r="27292" ht="12.75" x14ac:dyDescent="0.2"/>
    <row r="27293" ht="12.75" x14ac:dyDescent="0.2"/>
    <row r="27294" ht="12.75" x14ac:dyDescent="0.2"/>
    <row r="27295" ht="12.75" x14ac:dyDescent="0.2"/>
    <row r="27296" ht="12.75" x14ac:dyDescent="0.2"/>
    <row r="27297" ht="12.75" x14ac:dyDescent="0.2"/>
    <row r="27298" ht="12.75" x14ac:dyDescent="0.2"/>
    <row r="27299" ht="12.75" x14ac:dyDescent="0.2"/>
    <row r="27300" ht="12.75" x14ac:dyDescent="0.2"/>
    <row r="27301" ht="12.75" x14ac:dyDescent="0.2"/>
    <row r="27302" ht="12.75" x14ac:dyDescent="0.2"/>
    <row r="27303" ht="12.75" x14ac:dyDescent="0.2"/>
    <row r="27304" ht="12.75" x14ac:dyDescent="0.2"/>
    <row r="27305" ht="12.75" x14ac:dyDescent="0.2"/>
    <row r="27306" ht="12.75" x14ac:dyDescent="0.2"/>
    <row r="27307" ht="12.75" x14ac:dyDescent="0.2"/>
    <row r="27308" ht="12.75" x14ac:dyDescent="0.2"/>
    <row r="27309" ht="12.75" x14ac:dyDescent="0.2"/>
    <row r="27310" ht="12.75" x14ac:dyDescent="0.2"/>
    <row r="27311" ht="12.75" x14ac:dyDescent="0.2"/>
    <row r="27312" ht="12.75" x14ac:dyDescent="0.2"/>
    <row r="27313" ht="12.75" x14ac:dyDescent="0.2"/>
    <row r="27314" ht="12.75" x14ac:dyDescent="0.2"/>
    <row r="27315" ht="12.75" x14ac:dyDescent="0.2"/>
    <row r="27316" ht="12.75" x14ac:dyDescent="0.2"/>
    <row r="27317" ht="12.75" x14ac:dyDescent="0.2"/>
    <row r="27318" ht="12.75" x14ac:dyDescent="0.2"/>
    <row r="27319" ht="12.75" x14ac:dyDescent="0.2"/>
    <row r="27320" ht="12.75" x14ac:dyDescent="0.2"/>
    <row r="27321" ht="12.75" x14ac:dyDescent="0.2"/>
    <row r="27322" ht="12.75" x14ac:dyDescent="0.2"/>
    <row r="27323" ht="12.75" x14ac:dyDescent="0.2"/>
    <row r="27324" ht="12.75" x14ac:dyDescent="0.2"/>
    <row r="27325" ht="12.75" x14ac:dyDescent="0.2"/>
    <row r="27326" ht="12.75" x14ac:dyDescent="0.2"/>
    <row r="27327" ht="12.75" x14ac:dyDescent="0.2"/>
    <row r="27328" ht="12.75" x14ac:dyDescent="0.2"/>
    <row r="27329" ht="12.75" x14ac:dyDescent="0.2"/>
    <row r="27330" ht="12.75" x14ac:dyDescent="0.2"/>
    <row r="27331" ht="12.75" x14ac:dyDescent="0.2"/>
    <row r="27332" ht="12.75" x14ac:dyDescent="0.2"/>
    <row r="27333" ht="12.75" x14ac:dyDescent="0.2"/>
    <row r="27334" ht="12.75" x14ac:dyDescent="0.2"/>
    <row r="27335" ht="12.75" x14ac:dyDescent="0.2"/>
    <row r="27336" ht="12.75" x14ac:dyDescent="0.2"/>
    <row r="27337" ht="12.75" x14ac:dyDescent="0.2"/>
    <row r="27338" ht="12.75" x14ac:dyDescent="0.2"/>
    <row r="27339" ht="12.75" x14ac:dyDescent="0.2"/>
    <row r="27340" ht="12.75" x14ac:dyDescent="0.2"/>
    <row r="27341" ht="12.75" x14ac:dyDescent="0.2"/>
    <row r="27342" ht="12.75" x14ac:dyDescent="0.2"/>
    <row r="27343" ht="12.75" x14ac:dyDescent="0.2"/>
    <row r="27344" ht="12.75" x14ac:dyDescent="0.2"/>
    <row r="27345" ht="12.75" x14ac:dyDescent="0.2"/>
    <row r="27346" ht="12.75" x14ac:dyDescent="0.2"/>
    <row r="27347" ht="12.75" x14ac:dyDescent="0.2"/>
    <row r="27348" ht="12.75" x14ac:dyDescent="0.2"/>
    <row r="27349" ht="12.75" x14ac:dyDescent="0.2"/>
    <row r="27350" ht="12.75" x14ac:dyDescent="0.2"/>
    <row r="27351" ht="12.75" x14ac:dyDescent="0.2"/>
    <row r="27352" ht="12.75" x14ac:dyDescent="0.2"/>
    <row r="27353" ht="12.75" x14ac:dyDescent="0.2"/>
    <row r="27354" ht="12.75" x14ac:dyDescent="0.2"/>
    <row r="27355" ht="12.75" x14ac:dyDescent="0.2"/>
    <row r="27356" ht="12.75" x14ac:dyDescent="0.2"/>
    <row r="27357" ht="12.75" x14ac:dyDescent="0.2"/>
    <row r="27358" ht="12.75" x14ac:dyDescent="0.2"/>
    <row r="27359" ht="12.75" x14ac:dyDescent="0.2"/>
    <row r="27360" ht="12.75" x14ac:dyDescent="0.2"/>
    <row r="27361" ht="12.75" x14ac:dyDescent="0.2"/>
    <row r="27362" ht="12.75" x14ac:dyDescent="0.2"/>
    <row r="27363" ht="12.75" x14ac:dyDescent="0.2"/>
    <row r="27364" ht="12.75" x14ac:dyDescent="0.2"/>
    <row r="27365" ht="12.75" x14ac:dyDescent="0.2"/>
    <row r="27366" ht="12.75" x14ac:dyDescent="0.2"/>
    <row r="27367" ht="12.75" x14ac:dyDescent="0.2"/>
    <row r="27368" ht="12.75" x14ac:dyDescent="0.2"/>
    <row r="27369" ht="12.75" x14ac:dyDescent="0.2"/>
    <row r="27370" ht="12.75" x14ac:dyDescent="0.2"/>
    <row r="27371" ht="12.75" x14ac:dyDescent="0.2"/>
    <row r="27372" ht="12.75" x14ac:dyDescent="0.2"/>
    <row r="27373" ht="12.75" x14ac:dyDescent="0.2"/>
    <row r="27374" ht="12.75" x14ac:dyDescent="0.2"/>
    <row r="27375" ht="12.75" x14ac:dyDescent="0.2"/>
    <row r="27376" ht="12.75" x14ac:dyDescent="0.2"/>
    <row r="27377" ht="12.75" x14ac:dyDescent="0.2"/>
    <row r="27378" ht="12.75" x14ac:dyDescent="0.2"/>
    <row r="27379" ht="12.75" x14ac:dyDescent="0.2"/>
    <row r="27380" ht="12.75" x14ac:dyDescent="0.2"/>
    <row r="27381" ht="12.75" x14ac:dyDescent="0.2"/>
    <row r="27382" ht="12.75" x14ac:dyDescent="0.2"/>
    <row r="27383" ht="12.75" x14ac:dyDescent="0.2"/>
    <row r="27384" ht="12.75" x14ac:dyDescent="0.2"/>
    <row r="27385" ht="12.75" x14ac:dyDescent="0.2"/>
    <row r="27386" ht="12.75" x14ac:dyDescent="0.2"/>
    <row r="27387" ht="12.75" x14ac:dyDescent="0.2"/>
    <row r="27388" ht="12.75" x14ac:dyDescent="0.2"/>
    <row r="27389" ht="12.75" x14ac:dyDescent="0.2"/>
    <row r="27390" ht="12.75" x14ac:dyDescent="0.2"/>
    <row r="27391" ht="12.75" x14ac:dyDescent="0.2"/>
    <row r="27392" ht="12.75" x14ac:dyDescent="0.2"/>
    <row r="27393" ht="12.75" x14ac:dyDescent="0.2"/>
    <row r="27394" ht="12.75" x14ac:dyDescent="0.2"/>
    <row r="27395" ht="12.75" x14ac:dyDescent="0.2"/>
    <row r="27396" ht="12.75" x14ac:dyDescent="0.2"/>
    <row r="27397" ht="12.75" x14ac:dyDescent="0.2"/>
    <row r="27398" ht="12.75" x14ac:dyDescent="0.2"/>
    <row r="27399" ht="12.75" x14ac:dyDescent="0.2"/>
    <row r="27400" ht="12.75" x14ac:dyDescent="0.2"/>
    <row r="27401" ht="12.75" x14ac:dyDescent="0.2"/>
    <row r="27402" ht="12.75" x14ac:dyDescent="0.2"/>
    <row r="27403" ht="12.75" x14ac:dyDescent="0.2"/>
    <row r="27404" ht="12.75" x14ac:dyDescent="0.2"/>
    <row r="27405" ht="12.75" x14ac:dyDescent="0.2"/>
    <row r="27406" ht="12.75" x14ac:dyDescent="0.2"/>
    <row r="27407" ht="12.75" x14ac:dyDescent="0.2"/>
    <row r="27408" ht="12.75" x14ac:dyDescent="0.2"/>
    <row r="27409" ht="12.75" x14ac:dyDescent="0.2"/>
    <row r="27410" ht="12.75" x14ac:dyDescent="0.2"/>
    <row r="27411" ht="12.75" x14ac:dyDescent="0.2"/>
    <row r="27412" ht="12.75" x14ac:dyDescent="0.2"/>
    <row r="27413" ht="12.75" x14ac:dyDescent="0.2"/>
    <row r="27414" ht="12.75" x14ac:dyDescent="0.2"/>
    <row r="27415" ht="12.75" x14ac:dyDescent="0.2"/>
    <row r="27416" ht="12.75" x14ac:dyDescent="0.2"/>
    <row r="27417" ht="12.75" x14ac:dyDescent="0.2"/>
    <row r="27418" ht="12.75" x14ac:dyDescent="0.2"/>
    <row r="27419" ht="12.75" x14ac:dyDescent="0.2"/>
    <row r="27420" ht="12.75" x14ac:dyDescent="0.2"/>
    <row r="27421" ht="12.75" x14ac:dyDescent="0.2"/>
    <row r="27422" ht="12.75" x14ac:dyDescent="0.2"/>
    <row r="27423" ht="12.75" x14ac:dyDescent="0.2"/>
    <row r="27424" ht="12.75" x14ac:dyDescent="0.2"/>
    <row r="27425" ht="12.75" x14ac:dyDescent="0.2"/>
    <row r="27426" ht="12.75" x14ac:dyDescent="0.2"/>
    <row r="27427" ht="12.75" x14ac:dyDescent="0.2"/>
    <row r="27428" ht="12.75" x14ac:dyDescent="0.2"/>
    <row r="27429" ht="12.75" x14ac:dyDescent="0.2"/>
    <row r="27430" ht="12.75" x14ac:dyDescent="0.2"/>
    <row r="27431" ht="12.75" x14ac:dyDescent="0.2"/>
    <row r="27432" ht="12.75" x14ac:dyDescent="0.2"/>
    <row r="27433" ht="12.75" x14ac:dyDescent="0.2"/>
    <row r="27434" ht="12.75" x14ac:dyDescent="0.2"/>
    <row r="27435" ht="12.75" x14ac:dyDescent="0.2"/>
    <row r="27436" ht="12.75" x14ac:dyDescent="0.2"/>
    <row r="27437" ht="12.75" x14ac:dyDescent="0.2"/>
    <row r="27438" ht="12.75" x14ac:dyDescent="0.2"/>
    <row r="27439" ht="12.75" x14ac:dyDescent="0.2"/>
    <row r="27440" ht="12.75" x14ac:dyDescent="0.2"/>
    <row r="27441" ht="12.75" x14ac:dyDescent="0.2"/>
    <row r="27442" ht="12.75" x14ac:dyDescent="0.2"/>
    <row r="27443" ht="12.75" x14ac:dyDescent="0.2"/>
    <row r="27444" ht="12.75" x14ac:dyDescent="0.2"/>
    <row r="27445" ht="12.75" x14ac:dyDescent="0.2"/>
    <row r="27446" ht="12.75" x14ac:dyDescent="0.2"/>
    <row r="27447" ht="12.75" x14ac:dyDescent="0.2"/>
    <row r="27448" ht="12.75" x14ac:dyDescent="0.2"/>
    <row r="27449" ht="12.75" x14ac:dyDescent="0.2"/>
    <row r="27450" ht="12.75" x14ac:dyDescent="0.2"/>
    <row r="27451" ht="12.75" x14ac:dyDescent="0.2"/>
    <row r="27452" ht="12.75" x14ac:dyDescent="0.2"/>
    <row r="27453" ht="12.75" x14ac:dyDescent="0.2"/>
    <row r="27454" ht="12.75" x14ac:dyDescent="0.2"/>
    <row r="27455" ht="12.75" x14ac:dyDescent="0.2"/>
    <row r="27456" ht="12.75" x14ac:dyDescent="0.2"/>
    <row r="27457" ht="12.75" x14ac:dyDescent="0.2"/>
    <row r="27458" ht="12.75" x14ac:dyDescent="0.2"/>
    <row r="27459" ht="12.75" x14ac:dyDescent="0.2"/>
    <row r="27460" ht="12.75" x14ac:dyDescent="0.2"/>
    <row r="27461" ht="12.75" x14ac:dyDescent="0.2"/>
    <row r="27462" ht="12.75" x14ac:dyDescent="0.2"/>
    <row r="27463" ht="12.75" x14ac:dyDescent="0.2"/>
    <row r="27464" ht="12.75" x14ac:dyDescent="0.2"/>
    <row r="27465" ht="12.75" x14ac:dyDescent="0.2"/>
    <row r="27466" ht="12.75" x14ac:dyDescent="0.2"/>
    <row r="27467" ht="12.75" x14ac:dyDescent="0.2"/>
    <row r="27468" ht="12.75" x14ac:dyDescent="0.2"/>
    <row r="27469" ht="12.75" x14ac:dyDescent="0.2"/>
    <row r="27470" ht="12.75" x14ac:dyDescent="0.2"/>
    <row r="27471" ht="12.75" x14ac:dyDescent="0.2"/>
    <row r="27472" ht="12.75" x14ac:dyDescent="0.2"/>
    <row r="27473" ht="12.75" x14ac:dyDescent="0.2"/>
    <row r="27474" ht="12.75" x14ac:dyDescent="0.2"/>
    <row r="27475" ht="12.75" x14ac:dyDescent="0.2"/>
    <row r="27476" ht="12.75" x14ac:dyDescent="0.2"/>
    <row r="27477" ht="12.75" x14ac:dyDescent="0.2"/>
    <row r="27478" ht="12.75" x14ac:dyDescent="0.2"/>
    <row r="27479" ht="12.75" x14ac:dyDescent="0.2"/>
    <row r="27480" ht="12.75" x14ac:dyDescent="0.2"/>
    <row r="27481" ht="12.75" x14ac:dyDescent="0.2"/>
    <row r="27482" ht="12.75" x14ac:dyDescent="0.2"/>
    <row r="27483" ht="12.75" x14ac:dyDescent="0.2"/>
    <row r="27484" ht="12.75" x14ac:dyDescent="0.2"/>
    <row r="27485" ht="12.75" x14ac:dyDescent="0.2"/>
    <row r="27486" ht="12.75" x14ac:dyDescent="0.2"/>
    <row r="27487" ht="12.75" x14ac:dyDescent="0.2"/>
    <row r="27488" ht="12.75" x14ac:dyDescent="0.2"/>
    <row r="27489" ht="12.75" x14ac:dyDescent="0.2"/>
    <row r="27490" ht="12.75" x14ac:dyDescent="0.2"/>
    <row r="27491" ht="12.75" x14ac:dyDescent="0.2"/>
    <row r="27492" ht="12.75" x14ac:dyDescent="0.2"/>
    <row r="27493" ht="12.75" x14ac:dyDescent="0.2"/>
    <row r="27494" ht="12.75" x14ac:dyDescent="0.2"/>
    <row r="27495" ht="12.75" x14ac:dyDescent="0.2"/>
    <row r="27496" ht="12.75" x14ac:dyDescent="0.2"/>
    <row r="27497" ht="12.75" x14ac:dyDescent="0.2"/>
    <row r="27498" ht="12.75" x14ac:dyDescent="0.2"/>
    <row r="27499" ht="12.75" x14ac:dyDescent="0.2"/>
    <row r="27500" ht="12.75" x14ac:dyDescent="0.2"/>
    <row r="27501" ht="12.75" x14ac:dyDescent="0.2"/>
    <row r="27502" ht="12.75" x14ac:dyDescent="0.2"/>
    <row r="27503" ht="12.75" x14ac:dyDescent="0.2"/>
    <row r="27504" ht="12.75" x14ac:dyDescent="0.2"/>
    <row r="27505" ht="12.75" x14ac:dyDescent="0.2"/>
    <row r="27506" ht="12.75" x14ac:dyDescent="0.2"/>
    <row r="27507" ht="12.75" x14ac:dyDescent="0.2"/>
    <row r="27508" ht="12.75" x14ac:dyDescent="0.2"/>
    <row r="27509" ht="12.75" x14ac:dyDescent="0.2"/>
    <row r="27510" ht="12.75" x14ac:dyDescent="0.2"/>
    <row r="27511" ht="12.75" x14ac:dyDescent="0.2"/>
    <row r="27512" ht="12.75" x14ac:dyDescent="0.2"/>
    <row r="27513" ht="12.75" x14ac:dyDescent="0.2"/>
    <row r="27514" ht="12.75" x14ac:dyDescent="0.2"/>
    <row r="27515" ht="12.75" x14ac:dyDescent="0.2"/>
    <row r="27516" ht="12.75" x14ac:dyDescent="0.2"/>
    <row r="27517" ht="12.75" x14ac:dyDescent="0.2"/>
    <row r="27518" ht="12.75" x14ac:dyDescent="0.2"/>
    <row r="27519" ht="12.75" x14ac:dyDescent="0.2"/>
    <row r="27520" ht="12.75" x14ac:dyDescent="0.2"/>
    <row r="27521" ht="12.75" x14ac:dyDescent="0.2"/>
    <row r="27522" ht="12.75" x14ac:dyDescent="0.2"/>
    <row r="27523" ht="12.75" x14ac:dyDescent="0.2"/>
    <row r="27524" ht="12.75" x14ac:dyDescent="0.2"/>
    <row r="27525" ht="12.75" x14ac:dyDescent="0.2"/>
    <row r="27526" ht="12.75" x14ac:dyDescent="0.2"/>
    <row r="27527" ht="12.75" x14ac:dyDescent="0.2"/>
    <row r="27528" ht="12.75" x14ac:dyDescent="0.2"/>
    <row r="27529" ht="12.75" x14ac:dyDescent="0.2"/>
    <row r="27530" ht="12.75" x14ac:dyDescent="0.2"/>
    <row r="27531" ht="12.75" x14ac:dyDescent="0.2"/>
    <row r="27532" ht="12.75" x14ac:dyDescent="0.2"/>
    <row r="27533" ht="12.75" x14ac:dyDescent="0.2"/>
    <row r="27534" ht="12.75" x14ac:dyDescent="0.2"/>
    <row r="27535" ht="12.75" x14ac:dyDescent="0.2"/>
    <row r="27536" ht="12.75" x14ac:dyDescent="0.2"/>
    <row r="27537" ht="12.75" x14ac:dyDescent="0.2"/>
    <row r="27538" ht="12.75" x14ac:dyDescent="0.2"/>
    <row r="27539" ht="12.75" x14ac:dyDescent="0.2"/>
    <row r="27540" ht="12.75" x14ac:dyDescent="0.2"/>
    <row r="27541" ht="12.75" x14ac:dyDescent="0.2"/>
    <row r="27542" ht="12.75" x14ac:dyDescent="0.2"/>
    <row r="27543" ht="12.75" x14ac:dyDescent="0.2"/>
    <row r="27544" ht="12.75" x14ac:dyDescent="0.2"/>
    <row r="27545" ht="12.75" x14ac:dyDescent="0.2"/>
    <row r="27546" ht="12.75" x14ac:dyDescent="0.2"/>
    <row r="27547" ht="12.75" x14ac:dyDescent="0.2"/>
    <row r="27548" ht="12.75" x14ac:dyDescent="0.2"/>
    <row r="27549" ht="12.75" x14ac:dyDescent="0.2"/>
    <row r="27550" ht="12.75" x14ac:dyDescent="0.2"/>
    <row r="27551" ht="12.75" x14ac:dyDescent="0.2"/>
    <row r="27552" ht="12.75" x14ac:dyDescent="0.2"/>
    <row r="27553" ht="12.75" x14ac:dyDescent="0.2"/>
    <row r="27554" ht="12.75" x14ac:dyDescent="0.2"/>
    <row r="27555" ht="12.75" x14ac:dyDescent="0.2"/>
    <row r="27556" ht="12.75" x14ac:dyDescent="0.2"/>
    <row r="27557" ht="12.75" x14ac:dyDescent="0.2"/>
    <row r="27558" ht="12.75" x14ac:dyDescent="0.2"/>
    <row r="27559" ht="12.75" x14ac:dyDescent="0.2"/>
    <row r="27560" ht="12.75" x14ac:dyDescent="0.2"/>
    <row r="27561" ht="12.75" x14ac:dyDescent="0.2"/>
    <row r="27562" ht="12.75" x14ac:dyDescent="0.2"/>
    <row r="27563" ht="12.75" x14ac:dyDescent="0.2"/>
    <row r="27564" ht="12.75" x14ac:dyDescent="0.2"/>
    <row r="27565" ht="12.75" x14ac:dyDescent="0.2"/>
    <row r="27566" ht="12.75" x14ac:dyDescent="0.2"/>
    <row r="27567" ht="12.75" x14ac:dyDescent="0.2"/>
    <row r="27568" ht="12.75" x14ac:dyDescent="0.2"/>
    <row r="27569" ht="12.75" x14ac:dyDescent="0.2"/>
    <row r="27570" ht="12.75" x14ac:dyDescent="0.2"/>
    <row r="27571" ht="12.75" x14ac:dyDescent="0.2"/>
    <row r="27572" ht="12.75" x14ac:dyDescent="0.2"/>
    <row r="27573" ht="12.75" x14ac:dyDescent="0.2"/>
    <row r="27574" ht="12.75" x14ac:dyDescent="0.2"/>
    <row r="27575" ht="12.75" x14ac:dyDescent="0.2"/>
    <row r="27576" ht="12.75" x14ac:dyDescent="0.2"/>
    <row r="27577" ht="12.75" x14ac:dyDescent="0.2"/>
    <row r="27578" ht="12.75" x14ac:dyDescent="0.2"/>
    <row r="27579" ht="12.75" x14ac:dyDescent="0.2"/>
    <row r="27580" ht="12.75" x14ac:dyDescent="0.2"/>
    <row r="27581" ht="12.75" x14ac:dyDescent="0.2"/>
    <row r="27582" ht="12.75" x14ac:dyDescent="0.2"/>
    <row r="27583" ht="12.75" x14ac:dyDescent="0.2"/>
    <row r="27584" ht="12.75" x14ac:dyDescent="0.2"/>
    <row r="27585" ht="12.75" x14ac:dyDescent="0.2"/>
    <row r="27586" ht="12.75" x14ac:dyDescent="0.2"/>
    <row r="27587" ht="12.75" x14ac:dyDescent="0.2"/>
    <row r="27588" ht="12.75" x14ac:dyDescent="0.2"/>
    <row r="27589" ht="12.75" x14ac:dyDescent="0.2"/>
    <row r="27590" ht="12.75" x14ac:dyDescent="0.2"/>
    <row r="27591" ht="12.75" x14ac:dyDescent="0.2"/>
    <row r="27592" ht="12.75" x14ac:dyDescent="0.2"/>
    <row r="27593" ht="12.75" x14ac:dyDescent="0.2"/>
    <row r="27594" ht="12.75" x14ac:dyDescent="0.2"/>
    <row r="27595" ht="12.75" x14ac:dyDescent="0.2"/>
    <row r="27596" ht="12.75" x14ac:dyDescent="0.2"/>
    <row r="27597" ht="12.75" x14ac:dyDescent="0.2"/>
    <row r="27598" ht="12.75" x14ac:dyDescent="0.2"/>
    <row r="27599" ht="12.75" x14ac:dyDescent="0.2"/>
    <row r="27600" ht="12.75" x14ac:dyDescent="0.2"/>
    <row r="27601" ht="12.75" x14ac:dyDescent="0.2"/>
    <row r="27602" ht="12.75" x14ac:dyDescent="0.2"/>
    <row r="27603" ht="12.75" x14ac:dyDescent="0.2"/>
    <row r="27604" ht="12.75" x14ac:dyDescent="0.2"/>
    <row r="27605" ht="12.75" x14ac:dyDescent="0.2"/>
    <row r="27606" ht="12.75" x14ac:dyDescent="0.2"/>
    <row r="27607" ht="12.75" x14ac:dyDescent="0.2"/>
    <row r="27608" ht="12.75" x14ac:dyDescent="0.2"/>
    <row r="27609" ht="12.75" x14ac:dyDescent="0.2"/>
    <row r="27610" ht="12.75" x14ac:dyDescent="0.2"/>
    <row r="27611" ht="12.75" x14ac:dyDescent="0.2"/>
    <row r="27612" ht="12.75" x14ac:dyDescent="0.2"/>
    <row r="27613" ht="12.75" x14ac:dyDescent="0.2"/>
    <row r="27614" ht="12.75" x14ac:dyDescent="0.2"/>
    <row r="27615" ht="12.75" x14ac:dyDescent="0.2"/>
    <row r="27616" ht="12.75" x14ac:dyDescent="0.2"/>
    <row r="27617" ht="12.75" x14ac:dyDescent="0.2"/>
    <row r="27618" ht="12.75" x14ac:dyDescent="0.2"/>
    <row r="27619" ht="12.75" x14ac:dyDescent="0.2"/>
    <row r="27620" ht="12.75" x14ac:dyDescent="0.2"/>
    <row r="27621" ht="12.75" x14ac:dyDescent="0.2"/>
    <row r="27622" ht="12.75" x14ac:dyDescent="0.2"/>
    <row r="27623" ht="12.75" x14ac:dyDescent="0.2"/>
    <row r="27624" ht="12.75" x14ac:dyDescent="0.2"/>
    <row r="27625" ht="12.75" x14ac:dyDescent="0.2"/>
    <row r="27626" ht="12.75" x14ac:dyDescent="0.2"/>
    <row r="27627" ht="12.75" x14ac:dyDescent="0.2"/>
    <row r="27628" ht="12.75" x14ac:dyDescent="0.2"/>
    <row r="27629" ht="12.75" x14ac:dyDescent="0.2"/>
    <row r="27630" ht="12.75" x14ac:dyDescent="0.2"/>
    <row r="27631" ht="12.75" x14ac:dyDescent="0.2"/>
    <row r="27632" ht="12.75" x14ac:dyDescent="0.2"/>
    <row r="27633" ht="12.75" x14ac:dyDescent="0.2"/>
    <row r="27634" ht="12.75" x14ac:dyDescent="0.2"/>
    <row r="27635" ht="12.75" x14ac:dyDescent="0.2"/>
    <row r="27636" ht="12.75" x14ac:dyDescent="0.2"/>
    <row r="27637" ht="12.75" x14ac:dyDescent="0.2"/>
    <row r="27638" ht="12.75" x14ac:dyDescent="0.2"/>
    <row r="27639" ht="12.75" x14ac:dyDescent="0.2"/>
    <row r="27640" ht="12.75" x14ac:dyDescent="0.2"/>
    <row r="27641" ht="12.75" x14ac:dyDescent="0.2"/>
    <row r="27642" ht="12.75" x14ac:dyDescent="0.2"/>
    <row r="27643" ht="12.75" x14ac:dyDescent="0.2"/>
    <row r="27644" ht="12.75" x14ac:dyDescent="0.2"/>
    <row r="27645" ht="12.75" x14ac:dyDescent="0.2"/>
    <row r="27646" ht="12.75" x14ac:dyDescent="0.2"/>
    <row r="27647" ht="12.75" x14ac:dyDescent="0.2"/>
    <row r="27648" ht="12.75" x14ac:dyDescent="0.2"/>
    <row r="27649" ht="12.75" x14ac:dyDescent="0.2"/>
    <row r="27650" ht="12.75" x14ac:dyDescent="0.2"/>
    <row r="27651" ht="12.75" x14ac:dyDescent="0.2"/>
    <row r="27652" ht="12.75" x14ac:dyDescent="0.2"/>
    <row r="27653" ht="12.75" x14ac:dyDescent="0.2"/>
    <row r="27654" ht="12.75" x14ac:dyDescent="0.2"/>
    <row r="27655" ht="12.75" x14ac:dyDescent="0.2"/>
    <row r="27656" ht="12.75" x14ac:dyDescent="0.2"/>
    <row r="27657" ht="12.75" x14ac:dyDescent="0.2"/>
    <row r="27658" ht="12.75" x14ac:dyDescent="0.2"/>
    <row r="27659" ht="12.75" x14ac:dyDescent="0.2"/>
    <row r="27660" ht="12.75" x14ac:dyDescent="0.2"/>
    <row r="27661" ht="12.75" x14ac:dyDescent="0.2"/>
    <row r="27662" ht="12.75" x14ac:dyDescent="0.2"/>
    <row r="27663" ht="12.75" x14ac:dyDescent="0.2"/>
    <row r="27664" ht="12.75" x14ac:dyDescent="0.2"/>
    <row r="27665" ht="12.75" x14ac:dyDescent="0.2"/>
    <row r="27666" ht="12.75" x14ac:dyDescent="0.2"/>
    <row r="27667" ht="12.75" x14ac:dyDescent="0.2"/>
    <row r="27668" ht="12.75" x14ac:dyDescent="0.2"/>
    <row r="27669" ht="12.75" x14ac:dyDescent="0.2"/>
    <row r="27670" ht="12.75" x14ac:dyDescent="0.2"/>
    <row r="27671" ht="12.75" x14ac:dyDescent="0.2"/>
    <row r="27672" ht="12.75" x14ac:dyDescent="0.2"/>
    <row r="27673" ht="12.75" x14ac:dyDescent="0.2"/>
    <row r="27674" ht="12.75" x14ac:dyDescent="0.2"/>
    <row r="27675" ht="12.75" x14ac:dyDescent="0.2"/>
    <row r="27676" ht="12.75" x14ac:dyDescent="0.2"/>
    <row r="27677" ht="12.75" x14ac:dyDescent="0.2"/>
    <row r="27678" ht="12.75" x14ac:dyDescent="0.2"/>
    <row r="27679" ht="12.75" x14ac:dyDescent="0.2"/>
    <row r="27680" ht="12.75" x14ac:dyDescent="0.2"/>
    <row r="27681" ht="12.75" x14ac:dyDescent="0.2"/>
    <row r="27682" ht="12.75" x14ac:dyDescent="0.2"/>
    <row r="27683" ht="12.75" x14ac:dyDescent="0.2"/>
    <row r="27684" ht="12.75" x14ac:dyDescent="0.2"/>
    <row r="27685" ht="12.75" x14ac:dyDescent="0.2"/>
    <row r="27686" ht="12.75" x14ac:dyDescent="0.2"/>
    <row r="27687" ht="12.75" x14ac:dyDescent="0.2"/>
    <row r="27688" ht="12.75" x14ac:dyDescent="0.2"/>
    <row r="27689" ht="12.75" x14ac:dyDescent="0.2"/>
    <row r="27690" ht="12.75" x14ac:dyDescent="0.2"/>
    <row r="27691" ht="12.75" x14ac:dyDescent="0.2"/>
    <row r="27692" ht="12.75" x14ac:dyDescent="0.2"/>
    <row r="27693" ht="12.75" x14ac:dyDescent="0.2"/>
    <row r="27694" ht="12.75" x14ac:dyDescent="0.2"/>
    <row r="27695" ht="12.75" x14ac:dyDescent="0.2"/>
    <row r="27696" ht="12.75" x14ac:dyDescent="0.2"/>
    <row r="27697" ht="12.75" x14ac:dyDescent="0.2"/>
    <row r="27698" ht="12.75" x14ac:dyDescent="0.2"/>
    <row r="27699" ht="12.75" x14ac:dyDescent="0.2"/>
    <row r="27700" ht="12.75" x14ac:dyDescent="0.2"/>
    <row r="27701" ht="12.75" x14ac:dyDescent="0.2"/>
    <row r="27702" ht="12.75" x14ac:dyDescent="0.2"/>
    <row r="27703" ht="12.75" x14ac:dyDescent="0.2"/>
    <row r="27704" ht="12.75" x14ac:dyDescent="0.2"/>
    <row r="27705" ht="12.75" x14ac:dyDescent="0.2"/>
    <row r="27706" ht="12.75" x14ac:dyDescent="0.2"/>
    <row r="27707" ht="12.75" x14ac:dyDescent="0.2"/>
    <row r="27708" ht="12.75" x14ac:dyDescent="0.2"/>
    <row r="27709" ht="12.75" x14ac:dyDescent="0.2"/>
    <row r="27710" ht="12.75" x14ac:dyDescent="0.2"/>
    <row r="27711" ht="12.75" x14ac:dyDescent="0.2"/>
    <row r="27712" ht="12.75" x14ac:dyDescent="0.2"/>
    <row r="27713" ht="12.75" x14ac:dyDescent="0.2"/>
    <row r="27714" ht="12.75" x14ac:dyDescent="0.2"/>
    <row r="27715" ht="12.75" x14ac:dyDescent="0.2"/>
    <row r="27716" ht="12.75" x14ac:dyDescent="0.2"/>
    <row r="27717" ht="12.75" x14ac:dyDescent="0.2"/>
    <row r="27718" ht="12.75" x14ac:dyDescent="0.2"/>
    <row r="27719" ht="12.75" x14ac:dyDescent="0.2"/>
    <row r="27720" ht="12.75" x14ac:dyDescent="0.2"/>
    <row r="27721" ht="12.75" x14ac:dyDescent="0.2"/>
    <row r="27722" ht="12.75" x14ac:dyDescent="0.2"/>
    <row r="27723" ht="12.75" x14ac:dyDescent="0.2"/>
    <row r="27724" ht="12.75" x14ac:dyDescent="0.2"/>
    <row r="27725" ht="12.75" x14ac:dyDescent="0.2"/>
    <row r="27726" ht="12.75" x14ac:dyDescent="0.2"/>
    <row r="27727" ht="12.75" x14ac:dyDescent="0.2"/>
    <row r="27728" ht="12.75" x14ac:dyDescent="0.2"/>
    <row r="27729" ht="12.75" x14ac:dyDescent="0.2"/>
    <row r="27730" ht="12.75" x14ac:dyDescent="0.2"/>
    <row r="27731" ht="12.75" x14ac:dyDescent="0.2"/>
    <row r="27732" ht="12.75" x14ac:dyDescent="0.2"/>
    <row r="27733" ht="12.75" x14ac:dyDescent="0.2"/>
    <row r="27734" ht="12.75" x14ac:dyDescent="0.2"/>
    <row r="27735" ht="12.75" x14ac:dyDescent="0.2"/>
    <row r="27736" ht="12.75" x14ac:dyDescent="0.2"/>
    <row r="27737" ht="12.75" x14ac:dyDescent="0.2"/>
    <row r="27738" ht="12.75" x14ac:dyDescent="0.2"/>
    <row r="27739" ht="12.75" x14ac:dyDescent="0.2"/>
    <row r="27740" ht="12.75" x14ac:dyDescent="0.2"/>
    <row r="27741" ht="12.75" x14ac:dyDescent="0.2"/>
    <row r="27742" ht="12.75" x14ac:dyDescent="0.2"/>
    <row r="27743" ht="12.75" x14ac:dyDescent="0.2"/>
    <row r="27744" ht="12.75" x14ac:dyDescent="0.2"/>
    <row r="27745" ht="12.75" x14ac:dyDescent="0.2"/>
    <row r="27746" ht="12.75" x14ac:dyDescent="0.2"/>
    <row r="27747" ht="12.75" x14ac:dyDescent="0.2"/>
    <row r="27748" ht="12.75" x14ac:dyDescent="0.2"/>
    <row r="27749" ht="12.75" x14ac:dyDescent="0.2"/>
    <row r="27750" ht="12.75" x14ac:dyDescent="0.2"/>
    <row r="27751" ht="12.75" x14ac:dyDescent="0.2"/>
    <row r="27752" ht="12.75" x14ac:dyDescent="0.2"/>
    <row r="27753" ht="12.75" x14ac:dyDescent="0.2"/>
    <row r="27754" ht="12.75" x14ac:dyDescent="0.2"/>
    <row r="27755" ht="12.75" x14ac:dyDescent="0.2"/>
    <row r="27756" ht="12.75" x14ac:dyDescent="0.2"/>
    <row r="27757" ht="12.75" x14ac:dyDescent="0.2"/>
    <row r="27758" ht="12.75" x14ac:dyDescent="0.2"/>
    <row r="27759" ht="12.75" x14ac:dyDescent="0.2"/>
    <row r="27760" ht="12.75" x14ac:dyDescent="0.2"/>
    <row r="27761" ht="12.75" x14ac:dyDescent="0.2"/>
    <row r="27762" ht="12.75" x14ac:dyDescent="0.2"/>
    <row r="27763" ht="12.75" x14ac:dyDescent="0.2"/>
    <row r="27764" ht="12.75" x14ac:dyDescent="0.2"/>
    <row r="27765" ht="12.75" x14ac:dyDescent="0.2"/>
    <row r="27766" ht="12.75" x14ac:dyDescent="0.2"/>
    <row r="27767" ht="12.75" x14ac:dyDescent="0.2"/>
    <row r="27768" ht="12.75" x14ac:dyDescent="0.2"/>
    <row r="27769" ht="12.75" x14ac:dyDescent="0.2"/>
    <row r="27770" ht="12.75" x14ac:dyDescent="0.2"/>
    <row r="27771" ht="12.75" x14ac:dyDescent="0.2"/>
    <row r="27772" ht="12.75" x14ac:dyDescent="0.2"/>
    <row r="27773" ht="12.75" x14ac:dyDescent="0.2"/>
    <row r="27774" ht="12.75" x14ac:dyDescent="0.2"/>
    <row r="27775" ht="12.75" x14ac:dyDescent="0.2"/>
    <row r="27776" ht="12.75" x14ac:dyDescent="0.2"/>
    <row r="27777" ht="12.75" x14ac:dyDescent="0.2"/>
    <row r="27778" ht="12.75" x14ac:dyDescent="0.2"/>
    <row r="27779" ht="12.75" x14ac:dyDescent="0.2"/>
    <row r="27780" ht="12.75" x14ac:dyDescent="0.2"/>
    <row r="27781" ht="12.75" x14ac:dyDescent="0.2"/>
    <row r="27782" ht="12.75" x14ac:dyDescent="0.2"/>
    <row r="27783" ht="12.75" x14ac:dyDescent="0.2"/>
    <row r="27784" ht="12.75" x14ac:dyDescent="0.2"/>
    <row r="27785" ht="12.75" x14ac:dyDescent="0.2"/>
    <row r="27786" ht="12.75" x14ac:dyDescent="0.2"/>
    <row r="27787" ht="12.75" x14ac:dyDescent="0.2"/>
    <row r="27788" ht="12.75" x14ac:dyDescent="0.2"/>
    <row r="27789" ht="12.75" x14ac:dyDescent="0.2"/>
    <row r="27790" ht="12.75" x14ac:dyDescent="0.2"/>
    <row r="27791" ht="12.75" x14ac:dyDescent="0.2"/>
    <row r="27792" ht="12.75" x14ac:dyDescent="0.2"/>
    <row r="27793" ht="12.75" x14ac:dyDescent="0.2"/>
    <row r="27794" ht="12.75" x14ac:dyDescent="0.2"/>
    <row r="27795" ht="12.75" x14ac:dyDescent="0.2"/>
    <row r="27796" ht="12.75" x14ac:dyDescent="0.2"/>
    <row r="27797" ht="12.75" x14ac:dyDescent="0.2"/>
    <row r="27798" ht="12.75" x14ac:dyDescent="0.2"/>
    <row r="27799" ht="12.75" x14ac:dyDescent="0.2"/>
    <row r="27800" ht="12.75" x14ac:dyDescent="0.2"/>
    <row r="27801" ht="12.75" x14ac:dyDescent="0.2"/>
    <row r="27802" ht="12.75" x14ac:dyDescent="0.2"/>
    <row r="27803" ht="12.75" x14ac:dyDescent="0.2"/>
    <row r="27804" ht="12.75" x14ac:dyDescent="0.2"/>
    <row r="27805" ht="12.75" x14ac:dyDescent="0.2"/>
    <row r="27806" ht="12.75" x14ac:dyDescent="0.2"/>
    <row r="27807" ht="12.75" x14ac:dyDescent="0.2"/>
    <row r="27808" ht="12.75" x14ac:dyDescent="0.2"/>
    <row r="27809" ht="12.75" x14ac:dyDescent="0.2"/>
    <row r="27810" ht="12.75" x14ac:dyDescent="0.2"/>
    <row r="27811" ht="12.75" x14ac:dyDescent="0.2"/>
    <row r="27812" ht="12.75" x14ac:dyDescent="0.2"/>
    <row r="27813" ht="12.75" x14ac:dyDescent="0.2"/>
    <row r="27814" ht="12.75" x14ac:dyDescent="0.2"/>
    <row r="27815" ht="12.75" x14ac:dyDescent="0.2"/>
    <row r="27816" ht="12.75" x14ac:dyDescent="0.2"/>
    <row r="27817" ht="12.75" x14ac:dyDescent="0.2"/>
    <row r="27818" ht="12.75" x14ac:dyDescent="0.2"/>
    <row r="27819" ht="12.75" x14ac:dyDescent="0.2"/>
    <row r="27820" ht="12.75" x14ac:dyDescent="0.2"/>
    <row r="27821" ht="12.75" x14ac:dyDescent="0.2"/>
    <row r="27822" ht="12.75" x14ac:dyDescent="0.2"/>
    <row r="27823" ht="12.75" x14ac:dyDescent="0.2"/>
    <row r="27824" ht="12.75" x14ac:dyDescent="0.2"/>
    <row r="27825" ht="12.75" x14ac:dyDescent="0.2"/>
    <row r="27826" ht="12.75" x14ac:dyDescent="0.2"/>
    <row r="27827" ht="12.75" x14ac:dyDescent="0.2"/>
    <row r="27828" ht="12.75" x14ac:dyDescent="0.2"/>
    <row r="27829" ht="12.75" x14ac:dyDescent="0.2"/>
    <row r="27830" ht="12.75" x14ac:dyDescent="0.2"/>
    <row r="27831" ht="12.75" x14ac:dyDescent="0.2"/>
    <row r="27832" ht="12.75" x14ac:dyDescent="0.2"/>
    <row r="27833" ht="12.75" x14ac:dyDescent="0.2"/>
    <row r="27834" ht="12.75" x14ac:dyDescent="0.2"/>
    <row r="27835" ht="12.75" x14ac:dyDescent="0.2"/>
    <row r="27836" ht="12.75" x14ac:dyDescent="0.2"/>
    <row r="27837" ht="12.75" x14ac:dyDescent="0.2"/>
    <row r="27838" ht="12.75" x14ac:dyDescent="0.2"/>
    <row r="27839" ht="12.75" x14ac:dyDescent="0.2"/>
    <row r="27840" ht="12.75" x14ac:dyDescent="0.2"/>
    <row r="27841" ht="12.75" x14ac:dyDescent="0.2"/>
    <row r="27842" ht="12.75" x14ac:dyDescent="0.2"/>
    <row r="27843" ht="12.75" x14ac:dyDescent="0.2"/>
    <row r="27844" ht="12.75" x14ac:dyDescent="0.2"/>
    <row r="27845" ht="12.75" x14ac:dyDescent="0.2"/>
    <row r="27846" ht="12.75" x14ac:dyDescent="0.2"/>
    <row r="27847" ht="12.75" x14ac:dyDescent="0.2"/>
    <row r="27848" ht="12.75" x14ac:dyDescent="0.2"/>
    <row r="27849" ht="12.75" x14ac:dyDescent="0.2"/>
    <row r="27850" ht="12.75" x14ac:dyDescent="0.2"/>
    <row r="27851" ht="12.75" x14ac:dyDescent="0.2"/>
    <row r="27852" ht="12.75" x14ac:dyDescent="0.2"/>
    <row r="27853" ht="12.75" x14ac:dyDescent="0.2"/>
    <row r="27854" ht="12.75" x14ac:dyDescent="0.2"/>
    <row r="27855" ht="12.75" x14ac:dyDescent="0.2"/>
    <row r="27856" ht="12.75" x14ac:dyDescent="0.2"/>
    <row r="27857" ht="12.75" x14ac:dyDescent="0.2"/>
    <row r="27858" ht="12.75" x14ac:dyDescent="0.2"/>
    <row r="27859" ht="12.75" x14ac:dyDescent="0.2"/>
    <row r="27860" ht="12.75" x14ac:dyDescent="0.2"/>
    <row r="27861" ht="12.75" x14ac:dyDescent="0.2"/>
    <row r="27862" ht="12.75" x14ac:dyDescent="0.2"/>
    <row r="27863" ht="12.75" x14ac:dyDescent="0.2"/>
    <row r="27864" ht="12.75" x14ac:dyDescent="0.2"/>
    <row r="27865" ht="12.75" x14ac:dyDescent="0.2"/>
    <row r="27866" ht="12.75" x14ac:dyDescent="0.2"/>
    <row r="27867" ht="12.75" x14ac:dyDescent="0.2"/>
    <row r="27868" ht="12.75" x14ac:dyDescent="0.2"/>
    <row r="27869" ht="12.75" x14ac:dyDescent="0.2"/>
    <row r="27870" ht="12.75" x14ac:dyDescent="0.2"/>
    <row r="27871" ht="12.75" x14ac:dyDescent="0.2"/>
    <row r="27872" ht="12.75" x14ac:dyDescent="0.2"/>
    <row r="27873" ht="12.75" x14ac:dyDescent="0.2"/>
    <row r="27874" ht="12.75" x14ac:dyDescent="0.2"/>
    <row r="27875" ht="12.75" x14ac:dyDescent="0.2"/>
    <row r="27876" ht="12.75" x14ac:dyDescent="0.2"/>
    <row r="27877" ht="12.75" x14ac:dyDescent="0.2"/>
    <row r="27878" ht="12.75" x14ac:dyDescent="0.2"/>
    <row r="27879" ht="12.75" x14ac:dyDescent="0.2"/>
    <row r="27880" ht="12.75" x14ac:dyDescent="0.2"/>
    <row r="27881" ht="12.75" x14ac:dyDescent="0.2"/>
    <row r="27882" ht="12.75" x14ac:dyDescent="0.2"/>
    <row r="27883" ht="12.75" x14ac:dyDescent="0.2"/>
    <row r="27884" ht="12.75" x14ac:dyDescent="0.2"/>
    <row r="27885" ht="12.75" x14ac:dyDescent="0.2"/>
    <row r="27886" ht="12.75" x14ac:dyDescent="0.2"/>
    <row r="27887" ht="12.75" x14ac:dyDescent="0.2"/>
    <row r="27888" ht="12.75" x14ac:dyDescent="0.2"/>
    <row r="27889" ht="12.75" x14ac:dyDescent="0.2"/>
    <row r="27890" ht="12.75" x14ac:dyDescent="0.2"/>
    <row r="27891" ht="12.75" x14ac:dyDescent="0.2"/>
    <row r="27892" ht="12.75" x14ac:dyDescent="0.2"/>
    <row r="27893" ht="12.75" x14ac:dyDescent="0.2"/>
    <row r="27894" ht="12.75" x14ac:dyDescent="0.2"/>
    <row r="27895" ht="12.75" x14ac:dyDescent="0.2"/>
    <row r="27896" ht="12.75" x14ac:dyDescent="0.2"/>
    <row r="27897" ht="12.75" x14ac:dyDescent="0.2"/>
    <row r="27898" ht="12.75" x14ac:dyDescent="0.2"/>
    <row r="27899" ht="12.75" x14ac:dyDescent="0.2"/>
    <row r="27900" ht="12.75" x14ac:dyDescent="0.2"/>
    <row r="27901" ht="12.75" x14ac:dyDescent="0.2"/>
    <row r="27902" ht="12.75" x14ac:dyDescent="0.2"/>
    <row r="27903" ht="12.75" x14ac:dyDescent="0.2"/>
    <row r="27904" ht="12.75" x14ac:dyDescent="0.2"/>
    <row r="27905" ht="12.75" x14ac:dyDescent="0.2"/>
    <row r="27906" ht="12.75" x14ac:dyDescent="0.2"/>
    <row r="27907" ht="12.75" x14ac:dyDescent="0.2"/>
    <row r="27908" ht="12.75" x14ac:dyDescent="0.2"/>
    <row r="27909" ht="12.75" x14ac:dyDescent="0.2"/>
    <row r="27910" ht="12.75" x14ac:dyDescent="0.2"/>
    <row r="27911" ht="12.75" x14ac:dyDescent="0.2"/>
    <row r="27912" ht="12.75" x14ac:dyDescent="0.2"/>
    <row r="27913" ht="12.75" x14ac:dyDescent="0.2"/>
    <row r="27914" ht="12.75" x14ac:dyDescent="0.2"/>
    <row r="27915" ht="12.75" x14ac:dyDescent="0.2"/>
    <row r="27916" ht="12.75" x14ac:dyDescent="0.2"/>
    <row r="27917" ht="12.75" x14ac:dyDescent="0.2"/>
    <row r="27918" ht="12.75" x14ac:dyDescent="0.2"/>
    <row r="27919" ht="12.75" x14ac:dyDescent="0.2"/>
    <row r="27920" ht="12.75" x14ac:dyDescent="0.2"/>
    <row r="27921" ht="12.75" x14ac:dyDescent="0.2"/>
    <row r="27922" ht="12.75" x14ac:dyDescent="0.2"/>
    <row r="27923" ht="12.75" x14ac:dyDescent="0.2"/>
    <row r="27924" ht="12.75" x14ac:dyDescent="0.2"/>
    <row r="27925" ht="12.75" x14ac:dyDescent="0.2"/>
    <row r="27926" ht="12.75" x14ac:dyDescent="0.2"/>
    <row r="27927" ht="12.75" x14ac:dyDescent="0.2"/>
    <row r="27928" ht="12.75" x14ac:dyDescent="0.2"/>
    <row r="27929" ht="12.75" x14ac:dyDescent="0.2"/>
    <row r="27930" ht="12.75" x14ac:dyDescent="0.2"/>
    <row r="27931" ht="12.75" x14ac:dyDescent="0.2"/>
    <row r="27932" ht="12.75" x14ac:dyDescent="0.2"/>
    <row r="27933" ht="12.75" x14ac:dyDescent="0.2"/>
    <row r="27934" ht="12.75" x14ac:dyDescent="0.2"/>
    <row r="27935" ht="12.75" x14ac:dyDescent="0.2"/>
    <row r="27936" ht="12.75" x14ac:dyDescent="0.2"/>
    <row r="27937" ht="12.75" x14ac:dyDescent="0.2"/>
    <row r="27938" ht="12.75" x14ac:dyDescent="0.2"/>
    <row r="27939" ht="12.75" x14ac:dyDescent="0.2"/>
    <row r="27940" ht="12.75" x14ac:dyDescent="0.2"/>
    <row r="27941" ht="12.75" x14ac:dyDescent="0.2"/>
    <row r="27942" ht="12.75" x14ac:dyDescent="0.2"/>
    <row r="27943" ht="12.75" x14ac:dyDescent="0.2"/>
    <row r="27944" ht="12.75" x14ac:dyDescent="0.2"/>
    <row r="27945" ht="12.75" x14ac:dyDescent="0.2"/>
    <row r="27946" ht="12.75" x14ac:dyDescent="0.2"/>
    <row r="27947" ht="12.75" x14ac:dyDescent="0.2"/>
    <row r="27948" ht="12.75" x14ac:dyDescent="0.2"/>
    <row r="27949" ht="12.75" x14ac:dyDescent="0.2"/>
    <row r="27950" ht="12.75" x14ac:dyDescent="0.2"/>
    <row r="27951" ht="12.75" x14ac:dyDescent="0.2"/>
    <row r="27952" ht="12.75" x14ac:dyDescent="0.2"/>
    <row r="27953" ht="12.75" x14ac:dyDescent="0.2"/>
    <row r="27954" ht="12.75" x14ac:dyDescent="0.2"/>
    <row r="27955" ht="12.75" x14ac:dyDescent="0.2"/>
    <row r="27956" ht="12.75" x14ac:dyDescent="0.2"/>
    <row r="27957" ht="12.75" x14ac:dyDescent="0.2"/>
    <row r="27958" ht="12.75" x14ac:dyDescent="0.2"/>
    <row r="27959" ht="12.75" x14ac:dyDescent="0.2"/>
    <row r="27960" ht="12.75" x14ac:dyDescent="0.2"/>
    <row r="27961" ht="12.75" x14ac:dyDescent="0.2"/>
    <row r="27962" ht="12.75" x14ac:dyDescent="0.2"/>
    <row r="27963" ht="12.75" x14ac:dyDescent="0.2"/>
    <row r="27964" ht="12.75" x14ac:dyDescent="0.2"/>
    <row r="27965" ht="12.75" x14ac:dyDescent="0.2"/>
    <row r="27966" ht="12.75" x14ac:dyDescent="0.2"/>
    <row r="27967" ht="12.75" x14ac:dyDescent="0.2"/>
    <row r="27968" ht="12.75" x14ac:dyDescent="0.2"/>
    <row r="27969" ht="12.75" x14ac:dyDescent="0.2"/>
    <row r="27970" ht="12.75" x14ac:dyDescent="0.2"/>
    <row r="27971" ht="12.75" x14ac:dyDescent="0.2"/>
    <row r="27972" ht="12.75" x14ac:dyDescent="0.2"/>
    <row r="27973" ht="12.75" x14ac:dyDescent="0.2"/>
    <row r="27974" ht="12.75" x14ac:dyDescent="0.2"/>
    <row r="27975" ht="12.75" x14ac:dyDescent="0.2"/>
    <row r="27976" ht="12.75" x14ac:dyDescent="0.2"/>
    <row r="27977" ht="12.75" x14ac:dyDescent="0.2"/>
    <row r="27978" ht="12.75" x14ac:dyDescent="0.2"/>
    <row r="27979" ht="12.75" x14ac:dyDescent="0.2"/>
    <row r="27980" ht="12.75" x14ac:dyDescent="0.2"/>
    <row r="27981" ht="12.75" x14ac:dyDescent="0.2"/>
    <row r="27982" ht="12.75" x14ac:dyDescent="0.2"/>
    <row r="27983" ht="12.75" x14ac:dyDescent="0.2"/>
    <row r="27984" ht="12.75" x14ac:dyDescent="0.2"/>
    <row r="27985" ht="12.75" x14ac:dyDescent="0.2"/>
    <row r="27986" ht="12.75" x14ac:dyDescent="0.2"/>
    <row r="27987" ht="12.75" x14ac:dyDescent="0.2"/>
    <row r="27988" ht="12.75" x14ac:dyDescent="0.2"/>
    <row r="27989" ht="12.75" x14ac:dyDescent="0.2"/>
    <row r="27990" ht="12.75" x14ac:dyDescent="0.2"/>
    <row r="27991" ht="12.75" x14ac:dyDescent="0.2"/>
    <row r="27992" ht="12.75" x14ac:dyDescent="0.2"/>
    <row r="27993" ht="12.75" x14ac:dyDescent="0.2"/>
    <row r="27994" ht="12.75" x14ac:dyDescent="0.2"/>
    <row r="27995" ht="12.75" x14ac:dyDescent="0.2"/>
    <row r="27996" ht="12.75" x14ac:dyDescent="0.2"/>
    <row r="27997" ht="12.75" x14ac:dyDescent="0.2"/>
    <row r="27998" ht="12.75" x14ac:dyDescent="0.2"/>
    <row r="27999" ht="12.75" x14ac:dyDescent="0.2"/>
    <row r="28000" ht="12.75" x14ac:dyDescent="0.2"/>
    <row r="28001" ht="12.75" x14ac:dyDescent="0.2"/>
    <row r="28002" ht="12.75" x14ac:dyDescent="0.2"/>
    <row r="28003" ht="12.75" x14ac:dyDescent="0.2"/>
    <row r="28004" ht="12.75" x14ac:dyDescent="0.2"/>
    <row r="28005" ht="12.75" x14ac:dyDescent="0.2"/>
    <row r="28006" ht="12.75" x14ac:dyDescent="0.2"/>
    <row r="28007" ht="12.75" x14ac:dyDescent="0.2"/>
    <row r="28008" ht="12.75" x14ac:dyDescent="0.2"/>
    <row r="28009" ht="12.75" x14ac:dyDescent="0.2"/>
    <row r="28010" ht="12.75" x14ac:dyDescent="0.2"/>
    <row r="28011" ht="12.75" x14ac:dyDescent="0.2"/>
    <row r="28012" ht="12.75" x14ac:dyDescent="0.2"/>
    <row r="28013" ht="12.75" x14ac:dyDescent="0.2"/>
    <row r="28014" ht="12.75" x14ac:dyDescent="0.2"/>
    <row r="28015" ht="12.75" x14ac:dyDescent="0.2"/>
    <row r="28016" ht="12.75" x14ac:dyDescent="0.2"/>
    <row r="28017" ht="12.75" x14ac:dyDescent="0.2"/>
    <row r="28018" ht="12.75" x14ac:dyDescent="0.2"/>
    <row r="28019" ht="12.75" x14ac:dyDescent="0.2"/>
    <row r="28020" ht="12.75" x14ac:dyDescent="0.2"/>
    <row r="28021" ht="12.75" x14ac:dyDescent="0.2"/>
    <row r="28022" ht="12.75" x14ac:dyDescent="0.2"/>
    <row r="28023" ht="12.75" x14ac:dyDescent="0.2"/>
    <row r="28024" ht="12.75" x14ac:dyDescent="0.2"/>
    <row r="28025" ht="12.75" x14ac:dyDescent="0.2"/>
    <row r="28026" ht="12.75" x14ac:dyDescent="0.2"/>
    <row r="28027" ht="12.75" x14ac:dyDescent="0.2"/>
    <row r="28028" ht="12.75" x14ac:dyDescent="0.2"/>
    <row r="28029" ht="12.75" x14ac:dyDescent="0.2"/>
    <row r="28030" ht="12.75" x14ac:dyDescent="0.2"/>
    <row r="28031" ht="12.75" x14ac:dyDescent="0.2"/>
    <row r="28032" ht="12.75" x14ac:dyDescent="0.2"/>
    <row r="28033" ht="12.75" x14ac:dyDescent="0.2"/>
    <row r="28034" ht="12.75" x14ac:dyDescent="0.2"/>
    <row r="28035" ht="12.75" x14ac:dyDescent="0.2"/>
    <row r="28036" ht="12.75" x14ac:dyDescent="0.2"/>
    <row r="28037" ht="12.75" x14ac:dyDescent="0.2"/>
    <row r="28038" ht="12.75" x14ac:dyDescent="0.2"/>
    <row r="28039" ht="12.75" x14ac:dyDescent="0.2"/>
    <row r="28040" ht="12.75" x14ac:dyDescent="0.2"/>
    <row r="28041" ht="12.75" x14ac:dyDescent="0.2"/>
    <row r="28042" ht="12.75" x14ac:dyDescent="0.2"/>
    <row r="28043" ht="12.75" x14ac:dyDescent="0.2"/>
    <row r="28044" ht="12.75" x14ac:dyDescent="0.2"/>
    <row r="28045" ht="12.75" x14ac:dyDescent="0.2"/>
    <row r="28046" ht="12.75" x14ac:dyDescent="0.2"/>
    <row r="28047" ht="12.75" x14ac:dyDescent="0.2"/>
    <row r="28048" ht="12.75" x14ac:dyDescent="0.2"/>
    <row r="28049" ht="12.75" x14ac:dyDescent="0.2"/>
    <row r="28050" ht="12.75" x14ac:dyDescent="0.2"/>
    <row r="28051" ht="12.75" x14ac:dyDescent="0.2"/>
    <row r="28052" ht="12.75" x14ac:dyDescent="0.2"/>
    <row r="28053" ht="12.75" x14ac:dyDescent="0.2"/>
    <row r="28054" ht="12.75" x14ac:dyDescent="0.2"/>
    <row r="28055" ht="12.75" x14ac:dyDescent="0.2"/>
    <row r="28056" ht="12.75" x14ac:dyDescent="0.2"/>
    <row r="28057" ht="12.75" x14ac:dyDescent="0.2"/>
    <row r="28058" ht="12.75" x14ac:dyDescent="0.2"/>
    <row r="28059" ht="12.75" x14ac:dyDescent="0.2"/>
    <row r="28060" ht="12.75" x14ac:dyDescent="0.2"/>
    <row r="28061" ht="12.75" x14ac:dyDescent="0.2"/>
    <row r="28062" ht="12.75" x14ac:dyDescent="0.2"/>
    <row r="28063" ht="12.75" x14ac:dyDescent="0.2"/>
    <row r="28064" ht="12.75" x14ac:dyDescent="0.2"/>
    <row r="28065" ht="12.75" x14ac:dyDescent="0.2"/>
    <row r="28066" ht="12.75" x14ac:dyDescent="0.2"/>
    <row r="28067" ht="12.75" x14ac:dyDescent="0.2"/>
    <row r="28068" ht="12.75" x14ac:dyDescent="0.2"/>
    <row r="28069" ht="12.75" x14ac:dyDescent="0.2"/>
    <row r="28070" ht="12.75" x14ac:dyDescent="0.2"/>
    <row r="28071" ht="12.75" x14ac:dyDescent="0.2"/>
    <row r="28072" ht="12.75" x14ac:dyDescent="0.2"/>
    <row r="28073" ht="12.75" x14ac:dyDescent="0.2"/>
    <row r="28074" ht="12.75" x14ac:dyDescent="0.2"/>
    <row r="28075" ht="12.75" x14ac:dyDescent="0.2"/>
    <row r="28076" ht="12.75" x14ac:dyDescent="0.2"/>
    <row r="28077" ht="12.75" x14ac:dyDescent="0.2"/>
    <row r="28078" ht="12.75" x14ac:dyDescent="0.2"/>
    <row r="28079" ht="12.75" x14ac:dyDescent="0.2"/>
    <row r="28080" ht="12.75" x14ac:dyDescent="0.2"/>
    <row r="28081" ht="12.75" x14ac:dyDescent="0.2"/>
    <row r="28082" ht="12.75" x14ac:dyDescent="0.2"/>
    <row r="28083" ht="12.75" x14ac:dyDescent="0.2"/>
    <row r="28084" ht="12.75" x14ac:dyDescent="0.2"/>
    <row r="28085" ht="12.75" x14ac:dyDescent="0.2"/>
    <row r="28086" ht="12.75" x14ac:dyDescent="0.2"/>
    <row r="28087" ht="12.75" x14ac:dyDescent="0.2"/>
    <row r="28088" ht="12.75" x14ac:dyDescent="0.2"/>
    <row r="28089" ht="12.75" x14ac:dyDescent="0.2"/>
    <row r="28090" ht="12.75" x14ac:dyDescent="0.2"/>
    <row r="28091" ht="12.75" x14ac:dyDescent="0.2"/>
    <row r="28092" ht="12.75" x14ac:dyDescent="0.2"/>
    <row r="28093" ht="12.75" x14ac:dyDescent="0.2"/>
    <row r="28094" ht="12.75" x14ac:dyDescent="0.2"/>
    <row r="28095" ht="12.75" x14ac:dyDescent="0.2"/>
    <row r="28096" ht="12.75" x14ac:dyDescent="0.2"/>
    <row r="28097" ht="12.75" x14ac:dyDescent="0.2"/>
    <row r="28098" ht="12.75" x14ac:dyDescent="0.2"/>
    <row r="28099" ht="12.75" x14ac:dyDescent="0.2"/>
    <row r="28100" ht="12.75" x14ac:dyDescent="0.2"/>
    <row r="28101" ht="12.75" x14ac:dyDescent="0.2"/>
    <row r="28102" ht="12.75" x14ac:dyDescent="0.2"/>
    <row r="28103" ht="12.75" x14ac:dyDescent="0.2"/>
    <row r="28104" ht="12.75" x14ac:dyDescent="0.2"/>
    <row r="28105" ht="12.75" x14ac:dyDescent="0.2"/>
    <row r="28106" ht="12.75" x14ac:dyDescent="0.2"/>
    <row r="28107" ht="12.75" x14ac:dyDescent="0.2"/>
    <row r="28108" ht="12.75" x14ac:dyDescent="0.2"/>
    <row r="28109" ht="12.75" x14ac:dyDescent="0.2"/>
    <row r="28110" ht="12.75" x14ac:dyDescent="0.2"/>
    <row r="28111" ht="12.75" x14ac:dyDescent="0.2"/>
    <row r="28112" ht="12.75" x14ac:dyDescent="0.2"/>
    <row r="28113" ht="12.75" x14ac:dyDescent="0.2"/>
    <row r="28114" ht="12.75" x14ac:dyDescent="0.2"/>
    <row r="28115" ht="12.75" x14ac:dyDescent="0.2"/>
    <row r="28116" ht="12.75" x14ac:dyDescent="0.2"/>
    <row r="28117" ht="12.75" x14ac:dyDescent="0.2"/>
    <row r="28118" ht="12.75" x14ac:dyDescent="0.2"/>
    <row r="28119" ht="12.75" x14ac:dyDescent="0.2"/>
    <row r="28120" ht="12.75" x14ac:dyDescent="0.2"/>
    <row r="28121" ht="12.75" x14ac:dyDescent="0.2"/>
    <row r="28122" ht="12.75" x14ac:dyDescent="0.2"/>
    <row r="28123" ht="12.75" x14ac:dyDescent="0.2"/>
    <row r="28124" ht="12.75" x14ac:dyDescent="0.2"/>
    <row r="28125" ht="12.75" x14ac:dyDescent="0.2"/>
    <row r="28126" ht="12.75" x14ac:dyDescent="0.2"/>
    <row r="28127" ht="12.75" x14ac:dyDescent="0.2"/>
    <row r="28128" ht="12.75" x14ac:dyDescent="0.2"/>
    <row r="28129" ht="12.75" x14ac:dyDescent="0.2"/>
    <row r="28130" ht="12.75" x14ac:dyDescent="0.2"/>
    <row r="28131" ht="12.75" x14ac:dyDescent="0.2"/>
    <row r="28132" ht="12.75" x14ac:dyDescent="0.2"/>
    <row r="28133" ht="12.75" x14ac:dyDescent="0.2"/>
    <row r="28134" ht="12.75" x14ac:dyDescent="0.2"/>
    <row r="28135" ht="12.75" x14ac:dyDescent="0.2"/>
    <row r="28136" ht="12.75" x14ac:dyDescent="0.2"/>
    <row r="28137" ht="12.75" x14ac:dyDescent="0.2"/>
    <row r="28138" ht="12.75" x14ac:dyDescent="0.2"/>
    <row r="28139" ht="12.75" x14ac:dyDescent="0.2"/>
    <row r="28140" ht="12.75" x14ac:dyDescent="0.2"/>
    <row r="28141" ht="12.75" x14ac:dyDescent="0.2"/>
    <row r="28142" ht="12.75" x14ac:dyDescent="0.2"/>
    <row r="28143" ht="12.75" x14ac:dyDescent="0.2"/>
    <row r="28144" ht="12.75" x14ac:dyDescent="0.2"/>
    <row r="28145" ht="12.75" x14ac:dyDescent="0.2"/>
    <row r="28146" ht="12.75" x14ac:dyDescent="0.2"/>
    <row r="28147" ht="12.75" x14ac:dyDescent="0.2"/>
    <row r="28148" ht="12.75" x14ac:dyDescent="0.2"/>
    <row r="28149" ht="12.75" x14ac:dyDescent="0.2"/>
    <row r="28150" ht="12.75" x14ac:dyDescent="0.2"/>
    <row r="28151" ht="12.75" x14ac:dyDescent="0.2"/>
    <row r="28152" ht="12.75" x14ac:dyDescent="0.2"/>
    <row r="28153" ht="12.75" x14ac:dyDescent="0.2"/>
    <row r="28154" ht="12.75" x14ac:dyDescent="0.2"/>
    <row r="28155" ht="12.75" x14ac:dyDescent="0.2"/>
    <row r="28156" ht="12.75" x14ac:dyDescent="0.2"/>
    <row r="28157" ht="12.75" x14ac:dyDescent="0.2"/>
    <row r="28158" ht="12.75" x14ac:dyDescent="0.2"/>
    <row r="28159" ht="12.75" x14ac:dyDescent="0.2"/>
    <row r="28160" ht="12.75" x14ac:dyDescent="0.2"/>
    <row r="28161" ht="12.75" x14ac:dyDescent="0.2"/>
    <row r="28162" ht="12.75" x14ac:dyDescent="0.2"/>
    <row r="28163" ht="12.75" x14ac:dyDescent="0.2"/>
    <row r="28164" ht="12.75" x14ac:dyDescent="0.2"/>
    <row r="28165" ht="12.75" x14ac:dyDescent="0.2"/>
    <row r="28166" ht="12.75" x14ac:dyDescent="0.2"/>
    <row r="28167" ht="12.75" x14ac:dyDescent="0.2"/>
    <row r="28168" ht="12.75" x14ac:dyDescent="0.2"/>
    <row r="28169" ht="12.75" x14ac:dyDescent="0.2"/>
    <row r="28170" ht="12.75" x14ac:dyDescent="0.2"/>
    <row r="28171" ht="12.75" x14ac:dyDescent="0.2"/>
    <row r="28172" ht="12.75" x14ac:dyDescent="0.2"/>
    <row r="28173" ht="12.75" x14ac:dyDescent="0.2"/>
    <row r="28174" ht="12.75" x14ac:dyDescent="0.2"/>
    <row r="28175" ht="12.75" x14ac:dyDescent="0.2"/>
    <row r="28176" ht="12.75" x14ac:dyDescent="0.2"/>
    <row r="28177" ht="12.75" x14ac:dyDescent="0.2"/>
    <row r="28178" ht="12.75" x14ac:dyDescent="0.2"/>
    <row r="28179" ht="12.75" x14ac:dyDescent="0.2"/>
    <row r="28180" ht="12.75" x14ac:dyDescent="0.2"/>
    <row r="28181" ht="12.75" x14ac:dyDescent="0.2"/>
    <row r="28182" ht="12.75" x14ac:dyDescent="0.2"/>
    <row r="28183" ht="12.75" x14ac:dyDescent="0.2"/>
    <row r="28184" ht="12.75" x14ac:dyDescent="0.2"/>
    <row r="28185" ht="12.75" x14ac:dyDescent="0.2"/>
    <row r="28186" ht="12.75" x14ac:dyDescent="0.2"/>
    <row r="28187" ht="12.75" x14ac:dyDescent="0.2"/>
    <row r="28188" ht="12.75" x14ac:dyDescent="0.2"/>
    <row r="28189" ht="12.75" x14ac:dyDescent="0.2"/>
    <row r="28190" ht="12.75" x14ac:dyDescent="0.2"/>
    <row r="28191" ht="12.75" x14ac:dyDescent="0.2"/>
    <row r="28192" ht="12.75" x14ac:dyDescent="0.2"/>
    <row r="28193" ht="12.75" x14ac:dyDescent="0.2"/>
    <row r="28194" ht="12.75" x14ac:dyDescent="0.2"/>
    <row r="28195" ht="12.75" x14ac:dyDescent="0.2"/>
    <row r="28196" ht="12.75" x14ac:dyDescent="0.2"/>
    <row r="28197" ht="12.75" x14ac:dyDescent="0.2"/>
    <row r="28198" ht="12.75" x14ac:dyDescent="0.2"/>
    <row r="28199" ht="12.75" x14ac:dyDescent="0.2"/>
    <row r="28200" ht="12.75" x14ac:dyDescent="0.2"/>
    <row r="28201" ht="12.75" x14ac:dyDescent="0.2"/>
    <row r="28202" ht="12.75" x14ac:dyDescent="0.2"/>
    <row r="28203" ht="12.75" x14ac:dyDescent="0.2"/>
    <row r="28204" ht="12.75" x14ac:dyDescent="0.2"/>
    <row r="28205" ht="12.75" x14ac:dyDescent="0.2"/>
    <row r="28206" ht="12.75" x14ac:dyDescent="0.2"/>
    <row r="28207" ht="12.75" x14ac:dyDescent="0.2"/>
    <row r="28208" ht="12.75" x14ac:dyDescent="0.2"/>
    <row r="28209" ht="12.75" x14ac:dyDescent="0.2"/>
    <row r="28210" ht="12.75" x14ac:dyDescent="0.2"/>
    <row r="28211" ht="12.75" x14ac:dyDescent="0.2"/>
    <row r="28212" ht="12.75" x14ac:dyDescent="0.2"/>
    <row r="28213" ht="12.75" x14ac:dyDescent="0.2"/>
    <row r="28214" ht="12.75" x14ac:dyDescent="0.2"/>
    <row r="28215" ht="12.75" x14ac:dyDescent="0.2"/>
    <row r="28216" ht="12.75" x14ac:dyDescent="0.2"/>
    <row r="28217" ht="12.75" x14ac:dyDescent="0.2"/>
    <row r="28218" ht="12.75" x14ac:dyDescent="0.2"/>
    <row r="28219" ht="12.75" x14ac:dyDescent="0.2"/>
    <row r="28220" ht="12.75" x14ac:dyDescent="0.2"/>
    <row r="28221" ht="12.75" x14ac:dyDescent="0.2"/>
    <row r="28222" ht="12.75" x14ac:dyDescent="0.2"/>
    <row r="28223" ht="12.75" x14ac:dyDescent="0.2"/>
    <row r="28224" ht="12.75" x14ac:dyDescent="0.2"/>
    <row r="28225" ht="12.75" x14ac:dyDescent="0.2"/>
    <row r="28226" ht="12.75" x14ac:dyDescent="0.2"/>
    <row r="28227" ht="12.75" x14ac:dyDescent="0.2"/>
    <row r="28228" ht="12.75" x14ac:dyDescent="0.2"/>
    <row r="28229" ht="12.75" x14ac:dyDescent="0.2"/>
    <row r="28230" ht="12.75" x14ac:dyDescent="0.2"/>
    <row r="28231" ht="12.75" x14ac:dyDescent="0.2"/>
    <row r="28232" ht="12.75" x14ac:dyDescent="0.2"/>
    <row r="28233" ht="12.75" x14ac:dyDescent="0.2"/>
    <row r="28234" ht="12.75" x14ac:dyDescent="0.2"/>
    <row r="28235" ht="12.75" x14ac:dyDescent="0.2"/>
    <row r="28236" ht="12.75" x14ac:dyDescent="0.2"/>
    <row r="28237" ht="12.75" x14ac:dyDescent="0.2"/>
    <row r="28238" ht="12.75" x14ac:dyDescent="0.2"/>
    <row r="28239" ht="12.75" x14ac:dyDescent="0.2"/>
    <row r="28240" ht="12.75" x14ac:dyDescent="0.2"/>
    <row r="28241" ht="12.75" x14ac:dyDescent="0.2"/>
    <row r="28242" ht="12.75" x14ac:dyDescent="0.2"/>
    <row r="28243" ht="12.75" x14ac:dyDescent="0.2"/>
    <row r="28244" ht="12.75" x14ac:dyDescent="0.2"/>
    <row r="28245" ht="12.75" x14ac:dyDescent="0.2"/>
    <row r="28246" ht="12.75" x14ac:dyDescent="0.2"/>
    <row r="28247" ht="12.75" x14ac:dyDescent="0.2"/>
    <row r="28248" ht="12.75" x14ac:dyDescent="0.2"/>
    <row r="28249" ht="12.75" x14ac:dyDescent="0.2"/>
    <row r="28250" ht="12.75" x14ac:dyDescent="0.2"/>
    <row r="28251" ht="12.75" x14ac:dyDescent="0.2"/>
    <row r="28252" ht="12.75" x14ac:dyDescent="0.2"/>
    <row r="28253" ht="12.75" x14ac:dyDescent="0.2"/>
    <row r="28254" ht="12.75" x14ac:dyDescent="0.2"/>
    <row r="28255" ht="12.75" x14ac:dyDescent="0.2"/>
    <row r="28256" ht="12.75" x14ac:dyDescent="0.2"/>
    <row r="28257" ht="12.75" x14ac:dyDescent="0.2"/>
    <row r="28258" ht="12.75" x14ac:dyDescent="0.2"/>
    <row r="28259" ht="12.75" x14ac:dyDescent="0.2"/>
    <row r="28260" ht="12.75" x14ac:dyDescent="0.2"/>
    <row r="28261" ht="12.75" x14ac:dyDescent="0.2"/>
    <row r="28262" ht="12.75" x14ac:dyDescent="0.2"/>
    <row r="28263" ht="12.75" x14ac:dyDescent="0.2"/>
    <row r="28264" ht="12.75" x14ac:dyDescent="0.2"/>
    <row r="28265" ht="12.75" x14ac:dyDescent="0.2"/>
    <row r="28266" ht="12.75" x14ac:dyDescent="0.2"/>
    <row r="28267" ht="12.75" x14ac:dyDescent="0.2"/>
    <row r="28268" ht="12.75" x14ac:dyDescent="0.2"/>
    <row r="28269" ht="12.75" x14ac:dyDescent="0.2"/>
    <row r="28270" ht="12.75" x14ac:dyDescent="0.2"/>
    <row r="28271" ht="12.75" x14ac:dyDescent="0.2"/>
    <row r="28272" ht="12.75" x14ac:dyDescent="0.2"/>
    <row r="28273" ht="12.75" x14ac:dyDescent="0.2"/>
    <row r="28274" ht="12.75" x14ac:dyDescent="0.2"/>
    <row r="28275" ht="12.75" x14ac:dyDescent="0.2"/>
    <row r="28276" ht="12.75" x14ac:dyDescent="0.2"/>
    <row r="28277" ht="12.75" x14ac:dyDescent="0.2"/>
    <row r="28278" ht="12.75" x14ac:dyDescent="0.2"/>
    <row r="28279" ht="12.75" x14ac:dyDescent="0.2"/>
    <row r="28280" ht="12.75" x14ac:dyDescent="0.2"/>
    <row r="28281" ht="12.75" x14ac:dyDescent="0.2"/>
    <row r="28282" ht="12.75" x14ac:dyDescent="0.2"/>
    <row r="28283" ht="12.75" x14ac:dyDescent="0.2"/>
    <row r="28284" ht="12.75" x14ac:dyDescent="0.2"/>
    <row r="28285" ht="12.75" x14ac:dyDescent="0.2"/>
    <row r="28286" ht="12.75" x14ac:dyDescent="0.2"/>
    <row r="28287" ht="12.75" x14ac:dyDescent="0.2"/>
    <row r="28288" ht="12.75" x14ac:dyDescent="0.2"/>
    <row r="28289" ht="12.75" x14ac:dyDescent="0.2"/>
    <row r="28290" ht="12.75" x14ac:dyDescent="0.2"/>
    <row r="28291" ht="12.75" x14ac:dyDescent="0.2"/>
    <row r="28292" ht="12.75" x14ac:dyDescent="0.2"/>
    <row r="28293" ht="12.75" x14ac:dyDescent="0.2"/>
    <row r="28294" ht="12.75" x14ac:dyDescent="0.2"/>
    <row r="28295" ht="12.75" x14ac:dyDescent="0.2"/>
    <row r="28296" ht="12.75" x14ac:dyDescent="0.2"/>
    <row r="28297" ht="12.75" x14ac:dyDescent="0.2"/>
    <row r="28298" ht="12.75" x14ac:dyDescent="0.2"/>
    <row r="28299" ht="12.75" x14ac:dyDescent="0.2"/>
    <row r="28300" ht="12.75" x14ac:dyDescent="0.2"/>
    <row r="28301" ht="12.75" x14ac:dyDescent="0.2"/>
    <row r="28302" ht="12.75" x14ac:dyDescent="0.2"/>
    <row r="28303" ht="12.75" x14ac:dyDescent="0.2"/>
    <row r="28304" ht="12.75" x14ac:dyDescent="0.2"/>
    <row r="28305" ht="12.75" x14ac:dyDescent="0.2"/>
    <row r="28306" ht="12.75" x14ac:dyDescent="0.2"/>
    <row r="28307" ht="12.75" x14ac:dyDescent="0.2"/>
    <row r="28308" ht="12.75" x14ac:dyDescent="0.2"/>
    <row r="28309" ht="12.75" x14ac:dyDescent="0.2"/>
    <row r="28310" ht="12.75" x14ac:dyDescent="0.2"/>
    <row r="28311" ht="12.75" x14ac:dyDescent="0.2"/>
    <row r="28312" ht="12.75" x14ac:dyDescent="0.2"/>
    <row r="28313" ht="12.75" x14ac:dyDescent="0.2"/>
    <row r="28314" ht="12.75" x14ac:dyDescent="0.2"/>
    <row r="28315" ht="12.75" x14ac:dyDescent="0.2"/>
    <row r="28316" ht="12.75" x14ac:dyDescent="0.2"/>
    <row r="28317" ht="12.75" x14ac:dyDescent="0.2"/>
    <row r="28318" ht="12.75" x14ac:dyDescent="0.2"/>
    <row r="28319" ht="12.75" x14ac:dyDescent="0.2"/>
    <row r="28320" ht="12.75" x14ac:dyDescent="0.2"/>
    <row r="28321" ht="12.75" x14ac:dyDescent="0.2"/>
    <row r="28322" ht="12.75" x14ac:dyDescent="0.2"/>
    <row r="28323" ht="12.75" x14ac:dyDescent="0.2"/>
    <row r="28324" ht="12.75" x14ac:dyDescent="0.2"/>
    <row r="28325" ht="12.75" x14ac:dyDescent="0.2"/>
    <row r="28326" ht="12.75" x14ac:dyDescent="0.2"/>
    <row r="28327" ht="12.75" x14ac:dyDescent="0.2"/>
    <row r="28328" ht="12.75" x14ac:dyDescent="0.2"/>
    <row r="28329" ht="12.75" x14ac:dyDescent="0.2"/>
    <row r="28330" ht="12.75" x14ac:dyDescent="0.2"/>
    <row r="28331" ht="12.75" x14ac:dyDescent="0.2"/>
    <row r="28332" ht="12.75" x14ac:dyDescent="0.2"/>
    <row r="28333" ht="12.75" x14ac:dyDescent="0.2"/>
    <row r="28334" ht="12.75" x14ac:dyDescent="0.2"/>
    <row r="28335" ht="12.75" x14ac:dyDescent="0.2"/>
    <row r="28336" ht="12.75" x14ac:dyDescent="0.2"/>
    <row r="28337" ht="12.75" x14ac:dyDescent="0.2"/>
    <row r="28338" ht="12.75" x14ac:dyDescent="0.2"/>
    <row r="28339" ht="12.75" x14ac:dyDescent="0.2"/>
    <row r="28340" ht="12.75" x14ac:dyDescent="0.2"/>
    <row r="28341" ht="12.75" x14ac:dyDescent="0.2"/>
    <row r="28342" ht="12.75" x14ac:dyDescent="0.2"/>
    <row r="28343" ht="12.75" x14ac:dyDescent="0.2"/>
    <row r="28344" ht="12.75" x14ac:dyDescent="0.2"/>
    <row r="28345" ht="12.75" x14ac:dyDescent="0.2"/>
    <row r="28346" ht="12.75" x14ac:dyDescent="0.2"/>
    <row r="28347" ht="12.75" x14ac:dyDescent="0.2"/>
    <row r="28348" ht="12.75" x14ac:dyDescent="0.2"/>
    <row r="28349" ht="12.75" x14ac:dyDescent="0.2"/>
    <row r="28350" ht="12.75" x14ac:dyDescent="0.2"/>
    <row r="28351" ht="12.75" x14ac:dyDescent="0.2"/>
    <row r="28352" ht="12.75" x14ac:dyDescent="0.2"/>
    <row r="28353" ht="12.75" x14ac:dyDescent="0.2"/>
    <row r="28354" ht="12.75" x14ac:dyDescent="0.2"/>
    <row r="28355" ht="12.75" x14ac:dyDescent="0.2"/>
    <row r="28356" ht="12.75" x14ac:dyDescent="0.2"/>
    <row r="28357" ht="12.75" x14ac:dyDescent="0.2"/>
    <row r="28358" ht="12.75" x14ac:dyDescent="0.2"/>
    <row r="28359" ht="12.75" x14ac:dyDescent="0.2"/>
    <row r="28360" ht="12.75" x14ac:dyDescent="0.2"/>
    <row r="28361" ht="12.75" x14ac:dyDescent="0.2"/>
    <row r="28362" ht="12.75" x14ac:dyDescent="0.2"/>
    <row r="28363" ht="12.75" x14ac:dyDescent="0.2"/>
    <row r="28364" ht="12.75" x14ac:dyDescent="0.2"/>
    <row r="28365" ht="12.75" x14ac:dyDescent="0.2"/>
    <row r="28366" ht="12.75" x14ac:dyDescent="0.2"/>
    <row r="28367" ht="12.75" x14ac:dyDescent="0.2"/>
    <row r="28368" ht="12.75" x14ac:dyDescent="0.2"/>
    <row r="28369" ht="12.75" x14ac:dyDescent="0.2"/>
    <row r="28370" ht="12.75" x14ac:dyDescent="0.2"/>
    <row r="28371" ht="12.75" x14ac:dyDescent="0.2"/>
    <row r="28372" ht="12.75" x14ac:dyDescent="0.2"/>
    <row r="28373" ht="12.75" x14ac:dyDescent="0.2"/>
    <row r="28374" ht="12.75" x14ac:dyDescent="0.2"/>
    <row r="28375" ht="12.75" x14ac:dyDescent="0.2"/>
    <row r="28376" ht="12.75" x14ac:dyDescent="0.2"/>
    <row r="28377" ht="12.75" x14ac:dyDescent="0.2"/>
    <row r="28378" ht="12.75" x14ac:dyDescent="0.2"/>
    <row r="28379" ht="12.75" x14ac:dyDescent="0.2"/>
    <row r="28380" ht="12.75" x14ac:dyDescent="0.2"/>
    <row r="28381" ht="12.75" x14ac:dyDescent="0.2"/>
    <row r="28382" ht="12.75" x14ac:dyDescent="0.2"/>
    <row r="28383" ht="12.75" x14ac:dyDescent="0.2"/>
    <row r="28384" ht="12.75" x14ac:dyDescent="0.2"/>
    <row r="28385" ht="12.75" x14ac:dyDescent="0.2"/>
    <row r="28386" ht="12.75" x14ac:dyDescent="0.2"/>
    <row r="28387" ht="12.75" x14ac:dyDescent="0.2"/>
    <row r="28388" ht="12.75" x14ac:dyDescent="0.2"/>
    <row r="28389" ht="12.75" x14ac:dyDescent="0.2"/>
    <row r="28390" ht="12.75" x14ac:dyDescent="0.2"/>
    <row r="28391" ht="12.75" x14ac:dyDescent="0.2"/>
    <row r="28392" ht="12.75" x14ac:dyDescent="0.2"/>
    <row r="28393" ht="12.75" x14ac:dyDescent="0.2"/>
    <row r="28394" ht="12.75" x14ac:dyDescent="0.2"/>
    <row r="28395" ht="12.75" x14ac:dyDescent="0.2"/>
    <row r="28396" ht="12.75" x14ac:dyDescent="0.2"/>
    <row r="28397" ht="12.75" x14ac:dyDescent="0.2"/>
    <row r="28398" ht="12.75" x14ac:dyDescent="0.2"/>
    <row r="28399" ht="12.75" x14ac:dyDescent="0.2"/>
    <row r="28400" ht="12.75" x14ac:dyDescent="0.2"/>
    <row r="28401" ht="12.75" x14ac:dyDescent="0.2"/>
    <row r="28402" ht="12.75" x14ac:dyDescent="0.2"/>
    <row r="28403" ht="12.75" x14ac:dyDescent="0.2"/>
    <row r="28404" ht="12.75" x14ac:dyDescent="0.2"/>
    <row r="28405" ht="12.75" x14ac:dyDescent="0.2"/>
    <row r="28406" ht="12.75" x14ac:dyDescent="0.2"/>
    <row r="28407" ht="12.75" x14ac:dyDescent="0.2"/>
    <row r="28408" ht="12.75" x14ac:dyDescent="0.2"/>
    <row r="28409" ht="12.75" x14ac:dyDescent="0.2"/>
    <row r="28410" ht="12.75" x14ac:dyDescent="0.2"/>
    <row r="28411" ht="12.75" x14ac:dyDescent="0.2"/>
    <row r="28412" ht="12.75" x14ac:dyDescent="0.2"/>
    <row r="28413" ht="12.75" x14ac:dyDescent="0.2"/>
    <row r="28414" ht="12.75" x14ac:dyDescent="0.2"/>
    <row r="28415" ht="12.75" x14ac:dyDescent="0.2"/>
    <row r="28416" ht="12.75" x14ac:dyDescent="0.2"/>
    <row r="28417" ht="12.75" x14ac:dyDescent="0.2"/>
    <row r="28418" ht="12.75" x14ac:dyDescent="0.2"/>
    <row r="28419" ht="12.75" x14ac:dyDescent="0.2"/>
    <row r="28420" ht="12.75" x14ac:dyDescent="0.2"/>
    <row r="28421" ht="12.75" x14ac:dyDescent="0.2"/>
    <row r="28422" ht="12.75" x14ac:dyDescent="0.2"/>
    <row r="28423" ht="12.75" x14ac:dyDescent="0.2"/>
    <row r="28424" ht="12.75" x14ac:dyDescent="0.2"/>
    <row r="28425" ht="12.75" x14ac:dyDescent="0.2"/>
    <row r="28426" ht="12.75" x14ac:dyDescent="0.2"/>
    <row r="28427" ht="12.75" x14ac:dyDescent="0.2"/>
    <row r="28428" ht="12.75" x14ac:dyDescent="0.2"/>
    <row r="28429" ht="12.75" x14ac:dyDescent="0.2"/>
    <row r="28430" ht="12.75" x14ac:dyDescent="0.2"/>
    <row r="28431" ht="12.75" x14ac:dyDescent="0.2"/>
    <row r="28432" ht="12.75" x14ac:dyDescent="0.2"/>
    <row r="28433" ht="12.75" x14ac:dyDescent="0.2"/>
    <row r="28434" ht="12.75" x14ac:dyDescent="0.2"/>
    <row r="28435" ht="12.75" x14ac:dyDescent="0.2"/>
    <row r="28436" ht="12.75" x14ac:dyDescent="0.2"/>
    <row r="28437" ht="12.75" x14ac:dyDescent="0.2"/>
    <row r="28438" ht="12.75" x14ac:dyDescent="0.2"/>
    <row r="28439" ht="12.75" x14ac:dyDescent="0.2"/>
    <row r="28440" ht="12.75" x14ac:dyDescent="0.2"/>
    <row r="28441" ht="12.75" x14ac:dyDescent="0.2"/>
    <row r="28442" ht="12.75" x14ac:dyDescent="0.2"/>
    <row r="28443" ht="12.75" x14ac:dyDescent="0.2"/>
    <row r="28444" ht="12.75" x14ac:dyDescent="0.2"/>
    <row r="28445" ht="12.75" x14ac:dyDescent="0.2"/>
    <row r="28446" ht="12.75" x14ac:dyDescent="0.2"/>
    <row r="28447" ht="12.75" x14ac:dyDescent="0.2"/>
    <row r="28448" ht="12.75" x14ac:dyDescent="0.2"/>
    <row r="28449" ht="12.75" x14ac:dyDescent="0.2"/>
    <row r="28450" ht="12.75" x14ac:dyDescent="0.2"/>
    <row r="28451" ht="12.75" x14ac:dyDescent="0.2"/>
    <row r="28452" ht="12.75" x14ac:dyDescent="0.2"/>
    <row r="28453" ht="12.75" x14ac:dyDescent="0.2"/>
    <row r="28454" ht="12.75" x14ac:dyDescent="0.2"/>
    <row r="28455" ht="12.75" x14ac:dyDescent="0.2"/>
    <row r="28456" ht="12.75" x14ac:dyDescent="0.2"/>
    <row r="28457" ht="12.75" x14ac:dyDescent="0.2"/>
    <row r="28458" ht="12.75" x14ac:dyDescent="0.2"/>
    <row r="28459" ht="12.75" x14ac:dyDescent="0.2"/>
    <row r="28460" ht="12.75" x14ac:dyDescent="0.2"/>
    <row r="28461" ht="12.75" x14ac:dyDescent="0.2"/>
    <row r="28462" ht="12.75" x14ac:dyDescent="0.2"/>
    <row r="28463" ht="12.75" x14ac:dyDescent="0.2"/>
    <row r="28464" ht="12.75" x14ac:dyDescent="0.2"/>
    <row r="28465" ht="12.75" x14ac:dyDescent="0.2"/>
    <row r="28466" ht="12.75" x14ac:dyDescent="0.2"/>
    <row r="28467" ht="12.75" x14ac:dyDescent="0.2"/>
    <row r="28468" ht="12.75" x14ac:dyDescent="0.2"/>
    <row r="28469" ht="12.75" x14ac:dyDescent="0.2"/>
    <row r="28470" ht="12.75" x14ac:dyDescent="0.2"/>
    <row r="28471" ht="12.75" x14ac:dyDescent="0.2"/>
    <row r="28472" ht="12.75" x14ac:dyDescent="0.2"/>
    <row r="28473" ht="12.75" x14ac:dyDescent="0.2"/>
    <row r="28474" ht="12.75" x14ac:dyDescent="0.2"/>
    <row r="28475" ht="12.75" x14ac:dyDescent="0.2"/>
    <row r="28476" ht="12.75" x14ac:dyDescent="0.2"/>
    <row r="28477" ht="12.75" x14ac:dyDescent="0.2"/>
    <row r="28478" ht="12.75" x14ac:dyDescent="0.2"/>
    <row r="28479" ht="12.75" x14ac:dyDescent="0.2"/>
    <row r="28480" ht="12.75" x14ac:dyDescent="0.2"/>
    <row r="28481" ht="12.75" x14ac:dyDescent="0.2"/>
    <row r="28482" ht="12.75" x14ac:dyDescent="0.2"/>
    <row r="28483" ht="12.75" x14ac:dyDescent="0.2"/>
    <row r="28484" ht="12.75" x14ac:dyDescent="0.2"/>
    <row r="28485" ht="12.75" x14ac:dyDescent="0.2"/>
    <row r="28486" ht="12.75" x14ac:dyDescent="0.2"/>
    <row r="28487" ht="12.75" x14ac:dyDescent="0.2"/>
    <row r="28488" ht="12.75" x14ac:dyDescent="0.2"/>
    <row r="28489" ht="12.75" x14ac:dyDescent="0.2"/>
    <row r="28490" ht="12.75" x14ac:dyDescent="0.2"/>
    <row r="28491" ht="12.75" x14ac:dyDescent="0.2"/>
    <row r="28492" ht="12.75" x14ac:dyDescent="0.2"/>
    <row r="28493" ht="12.75" x14ac:dyDescent="0.2"/>
    <row r="28494" ht="12.75" x14ac:dyDescent="0.2"/>
    <row r="28495" ht="12.75" x14ac:dyDescent="0.2"/>
    <row r="28496" ht="12.75" x14ac:dyDescent="0.2"/>
    <row r="28497" ht="12.75" x14ac:dyDescent="0.2"/>
    <row r="28498" ht="12.75" x14ac:dyDescent="0.2"/>
    <row r="28499" ht="12.75" x14ac:dyDescent="0.2"/>
    <row r="28500" ht="12.75" x14ac:dyDescent="0.2"/>
    <row r="28501" ht="12.75" x14ac:dyDescent="0.2"/>
    <row r="28502" ht="12.75" x14ac:dyDescent="0.2"/>
    <row r="28503" ht="12.75" x14ac:dyDescent="0.2"/>
    <row r="28504" ht="12.75" x14ac:dyDescent="0.2"/>
    <row r="28505" ht="12.75" x14ac:dyDescent="0.2"/>
    <row r="28506" ht="12.75" x14ac:dyDescent="0.2"/>
    <row r="28507" ht="12.75" x14ac:dyDescent="0.2"/>
    <row r="28508" ht="12.75" x14ac:dyDescent="0.2"/>
    <row r="28509" ht="12.75" x14ac:dyDescent="0.2"/>
    <row r="28510" ht="12.75" x14ac:dyDescent="0.2"/>
    <row r="28511" ht="12.75" x14ac:dyDescent="0.2"/>
    <row r="28512" ht="12.75" x14ac:dyDescent="0.2"/>
    <row r="28513" ht="12.75" x14ac:dyDescent="0.2"/>
    <row r="28514" ht="12.75" x14ac:dyDescent="0.2"/>
    <row r="28515" ht="12.75" x14ac:dyDescent="0.2"/>
    <row r="28516" ht="12.75" x14ac:dyDescent="0.2"/>
    <row r="28517" ht="12.75" x14ac:dyDescent="0.2"/>
    <row r="28518" ht="12.75" x14ac:dyDescent="0.2"/>
    <row r="28519" ht="12.75" x14ac:dyDescent="0.2"/>
    <row r="28520" ht="12.75" x14ac:dyDescent="0.2"/>
    <row r="28521" ht="12.75" x14ac:dyDescent="0.2"/>
    <row r="28522" ht="12.75" x14ac:dyDescent="0.2"/>
    <row r="28523" ht="12.75" x14ac:dyDescent="0.2"/>
    <row r="28524" ht="12.75" x14ac:dyDescent="0.2"/>
    <row r="28525" ht="12.75" x14ac:dyDescent="0.2"/>
    <row r="28526" ht="12.75" x14ac:dyDescent="0.2"/>
    <row r="28527" ht="12.75" x14ac:dyDescent="0.2"/>
    <row r="28528" ht="12.75" x14ac:dyDescent="0.2"/>
    <row r="28529" ht="12.75" x14ac:dyDescent="0.2"/>
    <row r="28530" ht="12.75" x14ac:dyDescent="0.2"/>
    <row r="28531" ht="12.75" x14ac:dyDescent="0.2"/>
    <row r="28532" ht="12.75" x14ac:dyDescent="0.2"/>
    <row r="28533" ht="12.75" x14ac:dyDescent="0.2"/>
    <row r="28534" ht="12.75" x14ac:dyDescent="0.2"/>
    <row r="28535" ht="12.75" x14ac:dyDescent="0.2"/>
    <row r="28536" ht="12.75" x14ac:dyDescent="0.2"/>
    <row r="28537" ht="12.75" x14ac:dyDescent="0.2"/>
    <row r="28538" ht="12.75" x14ac:dyDescent="0.2"/>
    <row r="28539" ht="12.75" x14ac:dyDescent="0.2"/>
    <row r="28540" ht="12.75" x14ac:dyDescent="0.2"/>
    <row r="28541" ht="12.75" x14ac:dyDescent="0.2"/>
    <row r="28542" ht="12.75" x14ac:dyDescent="0.2"/>
    <row r="28543" ht="12.75" x14ac:dyDescent="0.2"/>
    <row r="28544" ht="12.75" x14ac:dyDescent="0.2"/>
    <row r="28545" ht="12.75" x14ac:dyDescent="0.2"/>
    <row r="28546" ht="12.75" x14ac:dyDescent="0.2"/>
    <row r="28547" ht="12.75" x14ac:dyDescent="0.2"/>
    <row r="28548" ht="12.75" x14ac:dyDescent="0.2"/>
    <row r="28549" ht="12.75" x14ac:dyDescent="0.2"/>
    <row r="28550" ht="12.75" x14ac:dyDescent="0.2"/>
    <row r="28551" ht="12.75" x14ac:dyDescent="0.2"/>
    <row r="28552" ht="12.75" x14ac:dyDescent="0.2"/>
    <row r="28553" ht="12.75" x14ac:dyDescent="0.2"/>
    <row r="28554" ht="12.75" x14ac:dyDescent="0.2"/>
    <row r="28555" ht="12.75" x14ac:dyDescent="0.2"/>
    <row r="28556" ht="12.75" x14ac:dyDescent="0.2"/>
    <row r="28557" ht="12.75" x14ac:dyDescent="0.2"/>
    <row r="28558" ht="12.75" x14ac:dyDescent="0.2"/>
    <row r="28559" ht="12.75" x14ac:dyDescent="0.2"/>
    <row r="28560" ht="12.75" x14ac:dyDescent="0.2"/>
    <row r="28561" ht="12.75" x14ac:dyDescent="0.2"/>
    <row r="28562" ht="12.75" x14ac:dyDescent="0.2"/>
    <row r="28563" ht="12.75" x14ac:dyDescent="0.2"/>
    <row r="28564" ht="12.75" x14ac:dyDescent="0.2"/>
    <row r="28565" ht="12.75" x14ac:dyDescent="0.2"/>
    <row r="28566" ht="12.75" x14ac:dyDescent="0.2"/>
    <row r="28567" ht="12.75" x14ac:dyDescent="0.2"/>
    <row r="28568" ht="12.75" x14ac:dyDescent="0.2"/>
    <row r="28569" ht="12.75" x14ac:dyDescent="0.2"/>
    <row r="28570" ht="12.75" x14ac:dyDescent="0.2"/>
    <row r="28571" ht="12.75" x14ac:dyDescent="0.2"/>
    <row r="28572" ht="12.75" x14ac:dyDescent="0.2"/>
    <row r="28573" ht="12.75" x14ac:dyDescent="0.2"/>
    <row r="28574" ht="12.75" x14ac:dyDescent="0.2"/>
    <row r="28575" ht="12.75" x14ac:dyDescent="0.2"/>
    <row r="28576" ht="12.75" x14ac:dyDescent="0.2"/>
    <row r="28577" ht="12.75" x14ac:dyDescent="0.2"/>
    <row r="28578" ht="12.75" x14ac:dyDescent="0.2"/>
    <row r="28579" ht="12.75" x14ac:dyDescent="0.2"/>
    <row r="28580" ht="12.75" x14ac:dyDescent="0.2"/>
    <row r="28581" ht="12.75" x14ac:dyDescent="0.2"/>
    <row r="28582" ht="12.75" x14ac:dyDescent="0.2"/>
    <row r="28583" ht="12.75" x14ac:dyDescent="0.2"/>
    <row r="28584" ht="12.75" x14ac:dyDescent="0.2"/>
    <row r="28585" ht="12.75" x14ac:dyDescent="0.2"/>
    <row r="28586" ht="12.75" x14ac:dyDescent="0.2"/>
    <row r="28587" ht="12.75" x14ac:dyDescent="0.2"/>
    <row r="28588" ht="12.75" x14ac:dyDescent="0.2"/>
    <row r="28589" ht="12.75" x14ac:dyDescent="0.2"/>
    <row r="28590" ht="12.75" x14ac:dyDescent="0.2"/>
    <row r="28591" ht="12.75" x14ac:dyDescent="0.2"/>
    <row r="28592" ht="12.75" x14ac:dyDescent="0.2"/>
    <row r="28593" ht="12.75" x14ac:dyDescent="0.2"/>
    <row r="28594" ht="12.75" x14ac:dyDescent="0.2"/>
    <row r="28595" ht="12.75" x14ac:dyDescent="0.2"/>
    <row r="28596" ht="12.75" x14ac:dyDescent="0.2"/>
    <row r="28597" ht="12.75" x14ac:dyDescent="0.2"/>
    <row r="28598" ht="12.75" x14ac:dyDescent="0.2"/>
    <row r="28599" ht="12.75" x14ac:dyDescent="0.2"/>
    <row r="28600" ht="12.75" x14ac:dyDescent="0.2"/>
    <row r="28601" ht="12.75" x14ac:dyDescent="0.2"/>
    <row r="28602" ht="12.75" x14ac:dyDescent="0.2"/>
    <row r="28603" ht="12.75" x14ac:dyDescent="0.2"/>
    <row r="28604" ht="12.75" x14ac:dyDescent="0.2"/>
    <row r="28605" ht="12.75" x14ac:dyDescent="0.2"/>
    <row r="28606" ht="12.75" x14ac:dyDescent="0.2"/>
    <row r="28607" ht="12.75" x14ac:dyDescent="0.2"/>
    <row r="28608" ht="12.75" x14ac:dyDescent="0.2"/>
    <row r="28609" ht="12.75" x14ac:dyDescent="0.2"/>
    <row r="28610" ht="12.75" x14ac:dyDescent="0.2"/>
    <row r="28611" ht="12.75" x14ac:dyDescent="0.2"/>
    <row r="28612" ht="12.75" x14ac:dyDescent="0.2"/>
    <row r="28613" ht="12.75" x14ac:dyDescent="0.2"/>
    <row r="28614" ht="12.75" x14ac:dyDescent="0.2"/>
    <row r="28615" ht="12.75" x14ac:dyDescent="0.2"/>
    <row r="28616" ht="12.75" x14ac:dyDescent="0.2"/>
    <row r="28617" ht="12.75" x14ac:dyDescent="0.2"/>
    <row r="28618" ht="12.75" x14ac:dyDescent="0.2"/>
    <row r="28619" ht="12.75" x14ac:dyDescent="0.2"/>
    <row r="28620" ht="12.75" x14ac:dyDescent="0.2"/>
    <row r="28621" ht="12.75" x14ac:dyDescent="0.2"/>
    <row r="28622" ht="12.75" x14ac:dyDescent="0.2"/>
    <row r="28623" ht="12.75" x14ac:dyDescent="0.2"/>
    <row r="28624" ht="12.75" x14ac:dyDescent="0.2"/>
    <row r="28625" ht="12.75" x14ac:dyDescent="0.2"/>
    <row r="28626" ht="12.75" x14ac:dyDescent="0.2"/>
    <row r="28627" ht="12.75" x14ac:dyDescent="0.2"/>
    <row r="28628" ht="12.75" x14ac:dyDescent="0.2"/>
    <row r="28629" ht="12.75" x14ac:dyDescent="0.2"/>
    <row r="28630" ht="12.75" x14ac:dyDescent="0.2"/>
    <row r="28631" ht="12.75" x14ac:dyDescent="0.2"/>
    <row r="28632" ht="12.75" x14ac:dyDescent="0.2"/>
    <row r="28633" ht="12.75" x14ac:dyDescent="0.2"/>
    <row r="28634" ht="12.75" x14ac:dyDescent="0.2"/>
    <row r="28635" ht="12.75" x14ac:dyDescent="0.2"/>
    <row r="28636" ht="12.75" x14ac:dyDescent="0.2"/>
    <row r="28637" ht="12.75" x14ac:dyDescent="0.2"/>
    <row r="28638" ht="12.75" x14ac:dyDescent="0.2"/>
    <row r="28639" ht="12.75" x14ac:dyDescent="0.2"/>
    <row r="28640" ht="12.75" x14ac:dyDescent="0.2"/>
    <row r="28641" ht="12.75" x14ac:dyDescent="0.2"/>
    <row r="28642" ht="12.75" x14ac:dyDescent="0.2"/>
    <row r="28643" ht="12.75" x14ac:dyDescent="0.2"/>
    <row r="28644" ht="12.75" x14ac:dyDescent="0.2"/>
    <row r="28645" ht="12.75" x14ac:dyDescent="0.2"/>
    <row r="28646" ht="12.75" x14ac:dyDescent="0.2"/>
    <row r="28647" ht="12.75" x14ac:dyDescent="0.2"/>
    <row r="28648" ht="12.75" x14ac:dyDescent="0.2"/>
    <row r="28649" ht="12.75" x14ac:dyDescent="0.2"/>
    <row r="28650" ht="12.75" x14ac:dyDescent="0.2"/>
    <row r="28651" ht="12.75" x14ac:dyDescent="0.2"/>
    <row r="28652" ht="12.75" x14ac:dyDescent="0.2"/>
    <row r="28653" ht="12.75" x14ac:dyDescent="0.2"/>
    <row r="28654" ht="12.75" x14ac:dyDescent="0.2"/>
    <row r="28655" ht="12.75" x14ac:dyDescent="0.2"/>
    <row r="28656" ht="12.75" x14ac:dyDescent="0.2"/>
    <row r="28657" ht="12.75" x14ac:dyDescent="0.2"/>
    <row r="28658" ht="12.75" x14ac:dyDescent="0.2"/>
    <row r="28659" ht="12.75" x14ac:dyDescent="0.2"/>
    <row r="28660" ht="12.75" x14ac:dyDescent="0.2"/>
    <row r="28661" ht="12.75" x14ac:dyDescent="0.2"/>
    <row r="28662" ht="12.75" x14ac:dyDescent="0.2"/>
    <row r="28663" ht="12.75" x14ac:dyDescent="0.2"/>
    <row r="28664" ht="12.75" x14ac:dyDescent="0.2"/>
    <row r="28665" ht="12.75" x14ac:dyDescent="0.2"/>
    <row r="28666" ht="12.75" x14ac:dyDescent="0.2"/>
    <row r="28667" ht="12.75" x14ac:dyDescent="0.2"/>
    <row r="28668" ht="12.75" x14ac:dyDescent="0.2"/>
    <row r="28669" ht="12.75" x14ac:dyDescent="0.2"/>
    <row r="28670" ht="12.75" x14ac:dyDescent="0.2"/>
    <row r="28671" ht="12.75" x14ac:dyDescent="0.2"/>
    <row r="28672" ht="12.75" x14ac:dyDescent="0.2"/>
    <row r="28673" ht="12.75" x14ac:dyDescent="0.2"/>
    <row r="28674" ht="12.75" x14ac:dyDescent="0.2"/>
    <row r="28675" ht="12.75" x14ac:dyDescent="0.2"/>
    <row r="28676" ht="12.75" x14ac:dyDescent="0.2"/>
    <row r="28677" ht="12.75" x14ac:dyDescent="0.2"/>
    <row r="28678" ht="12.75" x14ac:dyDescent="0.2"/>
    <row r="28679" ht="12.75" x14ac:dyDescent="0.2"/>
    <row r="28680" ht="12.75" x14ac:dyDescent="0.2"/>
    <row r="28681" ht="12.75" x14ac:dyDescent="0.2"/>
    <row r="28682" ht="12.75" x14ac:dyDescent="0.2"/>
    <row r="28683" ht="12.75" x14ac:dyDescent="0.2"/>
    <row r="28684" ht="12.75" x14ac:dyDescent="0.2"/>
    <row r="28685" ht="12.75" x14ac:dyDescent="0.2"/>
    <row r="28686" ht="12.75" x14ac:dyDescent="0.2"/>
    <row r="28687" ht="12.75" x14ac:dyDescent="0.2"/>
    <row r="28688" ht="12.75" x14ac:dyDescent="0.2"/>
    <row r="28689" ht="12.75" x14ac:dyDescent="0.2"/>
    <row r="28690" ht="12.75" x14ac:dyDescent="0.2"/>
    <row r="28691" ht="12.75" x14ac:dyDescent="0.2"/>
    <row r="28692" ht="12.75" x14ac:dyDescent="0.2"/>
    <row r="28693" ht="12.75" x14ac:dyDescent="0.2"/>
    <row r="28694" ht="12.75" x14ac:dyDescent="0.2"/>
    <row r="28695" ht="12.75" x14ac:dyDescent="0.2"/>
    <row r="28696" ht="12.75" x14ac:dyDescent="0.2"/>
    <row r="28697" ht="12.75" x14ac:dyDescent="0.2"/>
    <row r="28698" ht="12.75" x14ac:dyDescent="0.2"/>
    <row r="28699" ht="12.75" x14ac:dyDescent="0.2"/>
    <row r="28700" ht="12.75" x14ac:dyDescent="0.2"/>
    <row r="28701" ht="12.75" x14ac:dyDescent="0.2"/>
    <row r="28702" ht="12.75" x14ac:dyDescent="0.2"/>
    <row r="28703" ht="12.75" x14ac:dyDescent="0.2"/>
    <row r="28704" ht="12.75" x14ac:dyDescent="0.2"/>
    <row r="28705" ht="12.75" x14ac:dyDescent="0.2"/>
    <row r="28706" ht="12.75" x14ac:dyDescent="0.2"/>
    <row r="28707" ht="12.75" x14ac:dyDescent="0.2"/>
    <row r="28708" ht="12.75" x14ac:dyDescent="0.2"/>
    <row r="28709" ht="12.75" x14ac:dyDescent="0.2"/>
    <row r="28710" ht="12.75" x14ac:dyDescent="0.2"/>
    <row r="28711" ht="12.75" x14ac:dyDescent="0.2"/>
    <row r="28712" ht="12.75" x14ac:dyDescent="0.2"/>
    <row r="28713" ht="12.75" x14ac:dyDescent="0.2"/>
    <row r="28714" ht="12.75" x14ac:dyDescent="0.2"/>
    <row r="28715" ht="12.75" x14ac:dyDescent="0.2"/>
    <row r="28716" ht="12.75" x14ac:dyDescent="0.2"/>
    <row r="28717" ht="12.75" x14ac:dyDescent="0.2"/>
    <row r="28718" ht="12.75" x14ac:dyDescent="0.2"/>
    <row r="28719" ht="12.75" x14ac:dyDescent="0.2"/>
    <row r="28720" ht="12.75" x14ac:dyDescent="0.2"/>
    <row r="28721" ht="12.75" x14ac:dyDescent="0.2"/>
    <row r="28722" ht="12.75" x14ac:dyDescent="0.2"/>
    <row r="28723" ht="12.75" x14ac:dyDescent="0.2"/>
    <row r="28724" ht="12.75" x14ac:dyDescent="0.2"/>
    <row r="28725" ht="12.75" x14ac:dyDescent="0.2"/>
    <row r="28726" ht="12.75" x14ac:dyDescent="0.2"/>
    <row r="28727" ht="12.75" x14ac:dyDescent="0.2"/>
    <row r="28728" ht="12.75" x14ac:dyDescent="0.2"/>
    <row r="28729" ht="12.75" x14ac:dyDescent="0.2"/>
    <row r="28730" ht="12.75" x14ac:dyDescent="0.2"/>
    <row r="28731" ht="12.75" x14ac:dyDescent="0.2"/>
    <row r="28732" ht="12.75" x14ac:dyDescent="0.2"/>
    <row r="28733" ht="12.75" x14ac:dyDescent="0.2"/>
    <row r="28734" ht="12.75" x14ac:dyDescent="0.2"/>
    <row r="28735" ht="12.75" x14ac:dyDescent="0.2"/>
    <row r="28736" ht="12.75" x14ac:dyDescent="0.2"/>
    <row r="28737" ht="12.75" x14ac:dyDescent="0.2"/>
    <row r="28738" ht="12.75" x14ac:dyDescent="0.2"/>
    <row r="28739" ht="12.75" x14ac:dyDescent="0.2"/>
    <row r="28740" ht="12.75" x14ac:dyDescent="0.2"/>
    <row r="28741" ht="12.75" x14ac:dyDescent="0.2"/>
    <row r="28742" ht="12.75" x14ac:dyDescent="0.2"/>
    <row r="28743" ht="12.75" x14ac:dyDescent="0.2"/>
    <row r="28744" ht="12.75" x14ac:dyDescent="0.2"/>
    <row r="28745" ht="12.75" x14ac:dyDescent="0.2"/>
    <row r="28746" ht="12.75" x14ac:dyDescent="0.2"/>
    <row r="28747" ht="12.75" x14ac:dyDescent="0.2"/>
    <row r="28748" ht="12.75" x14ac:dyDescent="0.2"/>
    <row r="28749" ht="12.75" x14ac:dyDescent="0.2"/>
    <row r="28750" ht="12.75" x14ac:dyDescent="0.2"/>
    <row r="28751" ht="12.75" x14ac:dyDescent="0.2"/>
    <row r="28752" ht="12.75" x14ac:dyDescent="0.2"/>
    <row r="28753" ht="12.75" x14ac:dyDescent="0.2"/>
    <row r="28754" ht="12.75" x14ac:dyDescent="0.2"/>
    <row r="28755" ht="12.75" x14ac:dyDescent="0.2"/>
    <row r="28756" ht="12.75" x14ac:dyDescent="0.2"/>
    <row r="28757" ht="12.75" x14ac:dyDescent="0.2"/>
    <row r="28758" ht="12.75" x14ac:dyDescent="0.2"/>
    <row r="28759" ht="12.75" x14ac:dyDescent="0.2"/>
    <row r="28760" ht="12.75" x14ac:dyDescent="0.2"/>
    <row r="28761" ht="12.75" x14ac:dyDescent="0.2"/>
    <row r="28762" ht="12.75" x14ac:dyDescent="0.2"/>
    <row r="28763" ht="12.75" x14ac:dyDescent="0.2"/>
    <row r="28764" ht="12.75" x14ac:dyDescent="0.2"/>
    <row r="28765" ht="12.75" x14ac:dyDescent="0.2"/>
    <row r="28766" ht="12.75" x14ac:dyDescent="0.2"/>
    <row r="28767" ht="12.75" x14ac:dyDescent="0.2"/>
    <row r="28768" ht="12.75" x14ac:dyDescent="0.2"/>
    <row r="28769" ht="12.75" x14ac:dyDescent="0.2"/>
    <row r="28770" ht="12.75" x14ac:dyDescent="0.2"/>
    <row r="28771" ht="12.75" x14ac:dyDescent="0.2"/>
    <row r="28772" ht="12.75" x14ac:dyDescent="0.2"/>
    <row r="28773" ht="12.75" x14ac:dyDescent="0.2"/>
    <row r="28774" ht="12.75" x14ac:dyDescent="0.2"/>
    <row r="28775" ht="12.75" x14ac:dyDescent="0.2"/>
    <row r="28776" ht="12.75" x14ac:dyDescent="0.2"/>
    <row r="28777" ht="12.75" x14ac:dyDescent="0.2"/>
    <row r="28778" ht="12.75" x14ac:dyDescent="0.2"/>
    <row r="28779" ht="12.75" x14ac:dyDescent="0.2"/>
    <row r="28780" ht="12.75" x14ac:dyDescent="0.2"/>
    <row r="28781" ht="12.75" x14ac:dyDescent="0.2"/>
    <row r="28782" ht="12.75" x14ac:dyDescent="0.2"/>
    <row r="28783" ht="12.75" x14ac:dyDescent="0.2"/>
    <row r="28784" ht="12.75" x14ac:dyDescent="0.2"/>
    <row r="28785" ht="12.75" x14ac:dyDescent="0.2"/>
    <row r="28786" ht="12.75" x14ac:dyDescent="0.2"/>
    <row r="28787" ht="12.75" x14ac:dyDescent="0.2"/>
    <row r="28788" ht="12.75" x14ac:dyDescent="0.2"/>
    <row r="28789" ht="12.75" x14ac:dyDescent="0.2"/>
    <row r="28790" ht="12.75" x14ac:dyDescent="0.2"/>
    <row r="28791" ht="12.75" x14ac:dyDescent="0.2"/>
    <row r="28792" ht="12.75" x14ac:dyDescent="0.2"/>
    <row r="28793" ht="12.75" x14ac:dyDescent="0.2"/>
    <row r="28794" ht="12.75" x14ac:dyDescent="0.2"/>
    <row r="28795" ht="12.75" x14ac:dyDescent="0.2"/>
    <row r="28796" ht="12.75" x14ac:dyDescent="0.2"/>
    <row r="28797" ht="12.75" x14ac:dyDescent="0.2"/>
    <row r="28798" ht="12.75" x14ac:dyDescent="0.2"/>
    <row r="28799" ht="12.75" x14ac:dyDescent="0.2"/>
    <row r="28800" ht="12.75" x14ac:dyDescent="0.2"/>
    <row r="28801" ht="12.75" x14ac:dyDescent="0.2"/>
    <row r="28802" ht="12.75" x14ac:dyDescent="0.2"/>
    <row r="28803" ht="12.75" x14ac:dyDescent="0.2"/>
    <row r="28804" ht="12.75" x14ac:dyDescent="0.2"/>
    <row r="28805" ht="12.75" x14ac:dyDescent="0.2"/>
    <row r="28806" ht="12.75" x14ac:dyDescent="0.2"/>
    <row r="28807" ht="12.75" x14ac:dyDescent="0.2"/>
    <row r="28808" ht="12.75" x14ac:dyDescent="0.2"/>
    <row r="28809" ht="12.75" x14ac:dyDescent="0.2"/>
    <row r="28810" ht="12.75" x14ac:dyDescent="0.2"/>
    <row r="28811" ht="12.75" x14ac:dyDescent="0.2"/>
    <row r="28812" ht="12.75" x14ac:dyDescent="0.2"/>
    <row r="28813" ht="12.75" x14ac:dyDescent="0.2"/>
    <row r="28814" ht="12.75" x14ac:dyDescent="0.2"/>
    <row r="28815" ht="12.75" x14ac:dyDescent="0.2"/>
    <row r="28816" ht="12.75" x14ac:dyDescent="0.2"/>
    <row r="28817" ht="12.75" x14ac:dyDescent="0.2"/>
    <row r="28818" ht="12.75" x14ac:dyDescent="0.2"/>
    <row r="28819" ht="12.75" x14ac:dyDescent="0.2"/>
    <row r="28820" ht="12.75" x14ac:dyDescent="0.2"/>
    <row r="28821" ht="12.75" x14ac:dyDescent="0.2"/>
    <row r="28822" ht="12.75" x14ac:dyDescent="0.2"/>
    <row r="28823" ht="12.75" x14ac:dyDescent="0.2"/>
    <row r="28824" ht="12.75" x14ac:dyDescent="0.2"/>
    <row r="28825" ht="12.75" x14ac:dyDescent="0.2"/>
    <row r="28826" ht="12.75" x14ac:dyDescent="0.2"/>
    <row r="28827" ht="12.75" x14ac:dyDescent="0.2"/>
    <row r="28828" ht="12.75" x14ac:dyDescent="0.2"/>
    <row r="28829" ht="12.75" x14ac:dyDescent="0.2"/>
    <row r="28830" ht="12.75" x14ac:dyDescent="0.2"/>
    <row r="28831" ht="12.75" x14ac:dyDescent="0.2"/>
    <row r="28832" ht="12.75" x14ac:dyDescent="0.2"/>
    <row r="28833" ht="12.75" x14ac:dyDescent="0.2"/>
    <row r="28834" ht="12.75" x14ac:dyDescent="0.2"/>
    <row r="28835" ht="12.75" x14ac:dyDescent="0.2"/>
    <row r="28836" ht="12.75" x14ac:dyDescent="0.2"/>
    <row r="28837" ht="12.75" x14ac:dyDescent="0.2"/>
    <row r="28838" ht="12.75" x14ac:dyDescent="0.2"/>
    <row r="28839" ht="12.75" x14ac:dyDescent="0.2"/>
    <row r="28840" ht="12.75" x14ac:dyDescent="0.2"/>
    <row r="28841" ht="12.75" x14ac:dyDescent="0.2"/>
    <row r="28842" ht="12.75" x14ac:dyDescent="0.2"/>
    <row r="28843" ht="12.75" x14ac:dyDescent="0.2"/>
    <row r="28844" ht="12.75" x14ac:dyDescent="0.2"/>
    <row r="28845" ht="12.75" x14ac:dyDescent="0.2"/>
    <row r="28846" ht="12.75" x14ac:dyDescent="0.2"/>
    <row r="28847" ht="12.75" x14ac:dyDescent="0.2"/>
    <row r="28848" ht="12.75" x14ac:dyDescent="0.2"/>
    <row r="28849" ht="12.75" x14ac:dyDescent="0.2"/>
    <row r="28850" ht="12.75" x14ac:dyDescent="0.2"/>
    <row r="28851" ht="12.75" x14ac:dyDescent="0.2"/>
    <row r="28852" ht="12.75" x14ac:dyDescent="0.2"/>
    <row r="28853" ht="12.75" x14ac:dyDescent="0.2"/>
    <row r="28854" ht="12.75" x14ac:dyDescent="0.2"/>
    <row r="28855" ht="12.75" x14ac:dyDescent="0.2"/>
    <row r="28856" ht="12.75" x14ac:dyDescent="0.2"/>
    <row r="28857" ht="12.75" x14ac:dyDescent="0.2"/>
    <row r="28858" ht="12.75" x14ac:dyDescent="0.2"/>
    <row r="28859" ht="12.75" x14ac:dyDescent="0.2"/>
    <row r="28860" ht="12.75" x14ac:dyDescent="0.2"/>
    <row r="28861" ht="12.75" x14ac:dyDescent="0.2"/>
    <row r="28862" ht="12.75" x14ac:dyDescent="0.2"/>
    <row r="28863" ht="12.75" x14ac:dyDescent="0.2"/>
    <row r="28864" ht="12.75" x14ac:dyDescent="0.2"/>
    <row r="28865" ht="12.75" x14ac:dyDescent="0.2"/>
    <row r="28866" ht="12.75" x14ac:dyDescent="0.2"/>
    <row r="28867" ht="12.75" x14ac:dyDescent="0.2"/>
    <row r="28868" ht="12.75" x14ac:dyDescent="0.2"/>
    <row r="28869" ht="12.75" x14ac:dyDescent="0.2"/>
    <row r="28870" ht="12.75" x14ac:dyDescent="0.2"/>
    <row r="28871" ht="12.75" x14ac:dyDescent="0.2"/>
    <row r="28872" ht="12.75" x14ac:dyDescent="0.2"/>
    <row r="28873" ht="12.75" x14ac:dyDescent="0.2"/>
    <row r="28874" ht="12.75" x14ac:dyDescent="0.2"/>
    <row r="28875" ht="12.75" x14ac:dyDescent="0.2"/>
    <row r="28876" ht="12.75" x14ac:dyDescent="0.2"/>
    <row r="28877" ht="12.75" x14ac:dyDescent="0.2"/>
    <row r="28878" ht="12.75" x14ac:dyDescent="0.2"/>
    <row r="28879" ht="12.75" x14ac:dyDescent="0.2"/>
    <row r="28880" ht="12.75" x14ac:dyDescent="0.2"/>
    <row r="28881" ht="12.75" x14ac:dyDescent="0.2"/>
    <row r="28882" ht="12.75" x14ac:dyDescent="0.2"/>
    <row r="28883" ht="12.75" x14ac:dyDescent="0.2"/>
    <row r="28884" ht="12.75" x14ac:dyDescent="0.2"/>
    <row r="28885" ht="12.75" x14ac:dyDescent="0.2"/>
    <row r="28886" ht="12.75" x14ac:dyDescent="0.2"/>
    <row r="28887" ht="12.75" x14ac:dyDescent="0.2"/>
    <row r="28888" ht="12.75" x14ac:dyDescent="0.2"/>
    <row r="28889" ht="12.75" x14ac:dyDescent="0.2"/>
    <row r="28890" ht="12.75" x14ac:dyDescent="0.2"/>
    <row r="28891" ht="12.75" x14ac:dyDescent="0.2"/>
    <row r="28892" ht="12.75" x14ac:dyDescent="0.2"/>
    <row r="28893" ht="12.75" x14ac:dyDescent="0.2"/>
    <row r="28894" ht="12.75" x14ac:dyDescent="0.2"/>
    <row r="28895" ht="12.75" x14ac:dyDescent="0.2"/>
    <row r="28896" ht="12.75" x14ac:dyDescent="0.2"/>
    <row r="28897" ht="12.75" x14ac:dyDescent="0.2"/>
    <row r="28898" ht="12.75" x14ac:dyDescent="0.2"/>
    <row r="28899" ht="12.75" x14ac:dyDescent="0.2"/>
    <row r="28900" ht="12.75" x14ac:dyDescent="0.2"/>
    <row r="28901" ht="12.75" x14ac:dyDescent="0.2"/>
    <row r="28902" ht="12.75" x14ac:dyDescent="0.2"/>
    <row r="28903" ht="12.75" x14ac:dyDescent="0.2"/>
    <row r="28904" ht="12.75" x14ac:dyDescent="0.2"/>
    <row r="28905" ht="12.75" x14ac:dyDescent="0.2"/>
    <row r="28906" ht="12.75" x14ac:dyDescent="0.2"/>
    <row r="28907" ht="12.75" x14ac:dyDescent="0.2"/>
    <row r="28908" ht="12.75" x14ac:dyDescent="0.2"/>
    <row r="28909" ht="12.75" x14ac:dyDescent="0.2"/>
    <row r="28910" ht="12.75" x14ac:dyDescent="0.2"/>
    <row r="28911" ht="12.75" x14ac:dyDescent="0.2"/>
    <row r="28912" ht="12.75" x14ac:dyDescent="0.2"/>
    <row r="28913" ht="12.75" x14ac:dyDescent="0.2"/>
    <row r="28914" ht="12.75" x14ac:dyDescent="0.2"/>
    <row r="28915" ht="12.75" x14ac:dyDescent="0.2"/>
    <row r="28916" ht="12.75" x14ac:dyDescent="0.2"/>
    <row r="28917" ht="12.75" x14ac:dyDescent="0.2"/>
    <row r="28918" ht="12.75" x14ac:dyDescent="0.2"/>
    <row r="28919" ht="12.75" x14ac:dyDescent="0.2"/>
    <row r="28920" ht="12.75" x14ac:dyDescent="0.2"/>
    <row r="28921" ht="12.75" x14ac:dyDescent="0.2"/>
    <row r="28922" ht="12.75" x14ac:dyDescent="0.2"/>
    <row r="28923" ht="12.75" x14ac:dyDescent="0.2"/>
    <row r="28924" ht="12.75" x14ac:dyDescent="0.2"/>
    <row r="28925" ht="12.75" x14ac:dyDescent="0.2"/>
    <row r="28926" ht="12.75" x14ac:dyDescent="0.2"/>
    <row r="28927" ht="12.75" x14ac:dyDescent="0.2"/>
    <row r="28928" ht="12.75" x14ac:dyDescent="0.2"/>
    <row r="28929" ht="12.75" x14ac:dyDescent="0.2"/>
    <row r="28930" ht="12.75" x14ac:dyDescent="0.2"/>
    <row r="28931" ht="12.75" x14ac:dyDescent="0.2"/>
    <row r="28932" ht="12.75" x14ac:dyDescent="0.2"/>
    <row r="28933" ht="12.75" x14ac:dyDescent="0.2"/>
    <row r="28934" ht="12.75" x14ac:dyDescent="0.2"/>
    <row r="28935" ht="12.75" x14ac:dyDescent="0.2"/>
    <row r="28936" ht="12.75" x14ac:dyDescent="0.2"/>
    <row r="28937" ht="12.75" x14ac:dyDescent="0.2"/>
    <row r="28938" ht="12.75" x14ac:dyDescent="0.2"/>
    <row r="28939" ht="12.75" x14ac:dyDescent="0.2"/>
    <row r="28940" ht="12.75" x14ac:dyDescent="0.2"/>
    <row r="28941" ht="12.75" x14ac:dyDescent="0.2"/>
    <row r="28942" ht="12.75" x14ac:dyDescent="0.2"/>
    <row r="28943" ht="12.75" x14ac:dyDescent="0.2"/>
    <row r="28944" ht="12.75" x14ac:dyDescent="0.2"/>
    <row r="28945" ht="12.75" x14ac:dyDescent="0.2"/>
    <row r="28946" ht="12.75" x14ac:dyDescent="0.2"/>
    <row r="28947" ht="12.75" x14ac:dyDescent="0.2"/>
    <row r="28948" ht="12.75" x14ac:dyDescent="0.2"/>
    <row r="28949" ht="12.75" x14ac:dyDescent="0.2"/>
    <row r="28950" ht="12.75" x14ac:dyDescent="0.2"/>
    <row r="28951" ht="12.75" x14ac:dyDescent="0.2"/>
    <row r="28952" ht="12.75" x14ac:dyDescent="0.2"/>
    <row r="28953" ht="12.75" x14ac:dyDescent="0.2"/>
    <row r="28954" ht="12.75" x14ac:dyDescent="0.2"/>
    <row r="28955" ht="12.75" x14ac:dyDescent="0.2"/>
    <row r="28956" ht="12.75" x14ac:dyDescent="0.2"/>
    <row r="28957" ht="12.75" x14ac:dyDescent="0.2"/>
    <row r="28958" ht="12.75" x14ac:dyDescent="0.2"/>
    <row r="28959" ht="12.75" x14ac:dyDescent="0.2"/>
    <row r="28960" ht="12.75" x14ac:dyDescent="0.2"/>
    <row r="28961" ht="12.75" x14ac:dyDescent="0.2"/>
    <row r="28962" ht="12.75" x14ac:dyDescent="0.2"/>
    <row r="28963" ht="12.75" x14ac:dyDescent="0.2"/>
    <row r="28964" ht="12.75" x14ac:dyDescent="0.2"/>
    <row r="28965" ht="12.75" x14ac:dyDescent="0.2"/>
    <row r="28966" ht="12.75" x14ac:dyDescent="0.2"/>
    <row r="28967" ht="12.75" x14ac:dyDescent="0.2"/>
    <row r="28968" ht="12.75" x14ac:dyDescent="0.2"/>
    <row r="28969" ht="12.75" x14ac:dyDescent="0.2"/>
    <row r="28970" ht="12.75" x14ac:dyDescent="0.2"/>
    <row r="28971" ht="12.75" x14ac:dyDescent="0.2"/>
    <row r="28972" ht="12.75" x14ac:dyDescent="0.2"/>
    <row r="28973" ht="12.75" x14ac:dyDescent="0.2"/>
    <row r="28974" ht="12.75" x14ac:dyDescent="0.2"/>
    <row r="28975" ht="12.75" x14ac:dyDescent="0.2"/>
    <row r="28976" ht="12.75" x14ac:dyDescent="0.2"/>
    <row r="28977" ht="12.75" x14ac:dyDescent="0.2"/>
    <row r="28978" ht="12.75" x14ac:dyDescent="0.2"/>
    <row r="28979" ht="12.75" x14ac:dyDescent="0.2"/>
    <row r="28980" ht="12.75" x14ac:dyDescent="0.2"/>
    <row r="28981" ht="12.75" x14ac:dyDescent="0.2"/>
    <row r="28982" ht="12.75" x14ac:dyDescent="0.2"/>
    <row r="28983" ht="12.75" x14ac:dyDescent="0.2"/>
    <row r="28984" ht="12.75" x14ac:dyDescent="0.2"/>
    <row r="28985" ht="12.75" x14ac:dyDescent="0.2"/>
    <row r="28986" ht="12.75" x14ac:dyDescent="0.2"/>
    <row r="28987" ht="12.75" x14ac:dyDescent="0.2"/>
    <row r="28988" ht="12.75" x14ac:dyDescent="0.2"/>
    <row r="28989" ht="12.75" x14ac:dyDescent="0.2"/>
    <row r="28990" ht="12.75" x14ac:dyDescent="0.2"/>
    <row r="28991" ht="12.75" x14ac:dyDescent="0.2"/>
    <row r="28992" ht="12.75" x14ac:dyDescent="0.2"/>
    <row r="28993" ht="12.75" x14ac:dyDescent="0.2"/>
    <row r="28994" ht="12.75" x14ac:dyDescent="0.2"/>
    <row r="28995" ht="12.75" x14ac:dyDescent="0.2"/>
    <row r="28996" ht="12.75" x14ac:dyDescent="0.2"/>
    <row r="28997" ht="12.75" x14ac:dyDescent="0.2"/>
    <row r="28998" ht="12.75" x14ac:dyDescent="0.2"/>
    <row r="28999" ht="12.75" x14ac:dyDescent="0.2"/>
    <row r="29000" ht="12.75" x14ac:dyDescent="0.2"/>
    <row r="29001" ht="12.75" x14ac:dyDescent="0.2"/>
    <row r="29002" ht="12.75" x14ac:dyDescent="0.2"/>
    <row r="29003" ht="12.75" x14ac:dyDescent="0.2"/>
    <row r="29004" ht="12.75" x14ac:dyDescent="0.2"/>
    <row r="29005" ht="12.75" x14ac:dyDescent="0.2"/>
    <row r="29006" ht="12.75" x14ac:dyDescent="0.2"/>
    <row r="29007" ht="12.75" x14ac:dyDescent="0.2"/>
    <row r="29008" ht="12.75" x14ac:dyDescent="0.2"/>
    <row r="29009" ht="12.75" x14ac:dyDescent="0.2"/>
    <row r="29010" ht="12.75" x14ac:dyDescent="0.2"/>
    <row r="29011" ht="12.75" x14ac:dyDescent="0.2"/>
    <row r="29012" ht="12.75" x14ac:dyDescent="0.2"/>
    <row r="29013" ht="12.75" x14ac:dyDescent="0.2"/>
    <row r="29014" ht="12.75" x14ac:dyDescent="0.2"/>
    <row r="29015" ht="12.75" x14ac:dyDescent="0.2"/>
    <row r="29016" ht="12.75" x14ac:dyDescent="0.2"/>
    <row r="29017" ht="12.75" x14ac:dyDescent="0.2"/>
    <row r="29018" ht="12.75" x14ac:dyDescent="0.2"/>
    <row r="29019" ht="12.75" x14ac:dyDescent="0.2"/>
    <row r="29020" ht="12.75" x14ac:dyDescent="0.2"/>
    <row r="29021" ht="12.75" x14ac:dyDescent="0.2"/>
    <row r="29022" ht="12.75" x14ac:dyDescent="0.2"/>
    <row r="29023" ht="12.75" x14ac:dyDescent="0.2"/>
    <row r="29024" ht="12.75" x14ac:dyDescent="0.2"/>
    <row r="29025" ht="12.75" x14ac:dyDescent="0.2"/>
    <row r="29026" ht="12.75" x14ac:dyDescent="0.2"/>
    <row r="29027" ht="12.75" x14ac:dyDescent="0.2"/>
    <row r="29028" ht="12.75" x14ac:dyDescent="0.2"/>
    <row r="29029" ht="12.75" x14ac:dyDescent="0.2"/>
    <row r="29030" ht="12.75" x14ac:dyDescent="0.2"/>
    <row r="29031" ht="12.75" x14ac:dyDescent="0.2"/>
    <row r="29032" ht="12.75" x14ac:dyDescent="0.2"/>
    <row r="29033" ht="12.75" x14ac:dyDescent="0.2"/>
    <row r="29034" ht="12.75" x14ac:dyDescent="0.2"/>
    <row r="29035" ht="12.75" x14ac:dyDescent="0.2"/>
    <row r="29036" ht="12.75" x14ac:dyDescent="0.2"/>
    <row r="29037" ht="12.75" x14ac:dyDescent="0.2"/>
    <row r="29038" ht="12.75" x14ac:dyDescent="0.2"/>
    <row r="29039" ht="12.75" x14ac:dyDescent="0.2"/>
    <row r="29040" ht="12.75" x14ac:dyDescent="0.2"/>
    <row r="29041" ht="12.75" x14ac:dyDescent="0.2"/>
    <row r="29042" ht="12.75" x14ac:dyDescent="0.2"/>
    <row r="29043" ht="12.75" x14ac:dyDescent="0.2"/>
    <row r="29044" ht="12.75" x14ac:dyDescent="0.2"/>
    <row r="29045" ht="12.75" x14ac:dyDescent="0.2"/>
    <row r="29046" ht="12.75" x14ac:dyDescent="0.2"/>
    <row r="29047" ht="12.75" x14ac:dyDescent="0.2"/>
    <row r="29048" ht="12.75" x14ac:dyDescent="0.2"/>
    <row r="29049" ht="12.75" x14ac:dyDescent="0.2"/>
    <row r="29050" ht="12.75" x14ac:dyDescent="0.2"/>
    <row r="29051" ht="12.75" x14ac:dyDescent="0.2"/>
    <row r="29052" ht="12.75" x14ac:dyDescent="0.2"/>
    <row r="29053" ht="12.75" x14ac:dyDescent="0.2"/>
    <row r="29054" ht="12.75" x14ac:dyDescent="0.2"/>
    <row r="29055" ht="12.75" x14ac:dyDescent="0.2"/>
    <row r="29056" ht="12.75" x14ac:dyDescent="0.2"/>
    <row r="29057" ht="12.75" x14ac:dyDescent="0.2"/>
    <row r="29058" ht="12.75" x14ac:dyDescent="0.2"/>
    <row r="29059" ht="12.75" x14ac:dyDescent="0.2"/>
    <row r="29060" ht="12.75" x14ac:dyDescent="0.2"/>
    <row r="29061" ht="12.75" x14ac:dyDescent="0.2"/>
    <row r="29062" ht="12.75" x14ac:dyDescent="0.2"/>
    <row r="29063" ht="12.75" x14ac:dyDescent="0.2"/>
    <row r="29064" ht="12.75" x14ac:dyDescent="0.2"/>
    <row r="29065" ht="12.75" x14ac:dyDescent="0.2"/>
    <row r="29066" ht="12.75" x14ac:dyDescent="0.2"/>
    <row r="29067" ht="12.75" x14ac:dyDescent="0.2"/>
    <row r="29068" ht="12.75" x14ac:dyDescent="0.2"/>
    <row r="29069" ht="12.75" x14ac:dyDescent="0.2"/>
    <row r="29070" ht="12.75" x14ac:dyDescent="0.2"/>
    <row r="29071" ht="12.75" x14ac:dyDescent="0.2"/>
    <row r="29072" ht="12.75" x14ac:dyDescent="0.2"/>
    <row r="29073" ht="12.75" x14ac:dyDescent="0.2"/>
    <row r="29074" ht="12.75" x14ac:dyDescent="0.2"/>
    <row r="29075" ht="12.75" x14ac:dyDescent="0.2"/>
    <row r="29076" ht="12.75" x14ac:dyDescent="0.2"/>
    <row r="29077" ht="12.75" x14ac:dyDescent="0.2"/>
    <row r="29078" ht="12.75" x14ac:dyDescent="0.2"/>
    <row r="29079" ht="12.75" x14ac:dyDescent="0.2"/>
    <row r="29080" ht="12.75" x14ac:dyDescent="0.2"/>
    <row r="29081" ht="12.75" x14ac:dyDescent="0.2"/>
    <row r="29082" ht="12.75" x14ac:dyDescent="0.2"/>
    <row r="29083" ht="12.75" x14ac:dyDescent="0.2"/>
    <row r="29084" ht="12.75" x14ac:dyDescent="0.2"/>
    <row r="29085" ht="12.75" x14ac:dyDescent="0.2"/>
    <row r="29086" ht="12.75" x14ac:dyDescent="0.2"/>
    <row r="29087" ht="12.75" x14ac:dyDescent="0.2"/>
    <row r="29088" ht="12.75" x14ac:dyDescent="0.2"/>
    <row r="29089" ht="12.75" x14ac:dyDescent="0.2"/>
    <row r="29090" ht="12.75" x14ac:dyDescent="0.2"/>
    <row r="29091" ht="12.75" x14ac:dyDescent="0.2"/>
    <row r="29092" ht="12.75" x14ac:dyDescent="0.2"/>
    <row r="29093" ht="12.75" x14ac:dyDescent="0.2"/>
    <row r="29094" ht="12.75" x14ac:dyDescent="0.2"/>
    <row r="29095" ht="12.75" x14ac:dyDescent="0.2"/>
    <row r="29096" ht="12.75" x14ac:dyDescent="0.2"/>
    <row r="29097" ht="12.75" x14ac:dyDescent="0.2"/>
    <row r="29098" ht="12.75" x14ac:dyDescent="0.2"/>
    <row r="29099" ht="12.75" x14ac:dyDescent="0.2"/>
    <row r="29100" ht="12.75" x14ac:dyDescent="0.2"/>
    <row r="29101" ht="12.75" x14ac:dyDescent="0.2"/>
    <row r="29102" ht="12.75" x14ac:dyDescent="0.2"/>
    <row r="29103" ht="12.75" x14ac:dyDescent="0.2"/>
    <row r="29104" ht="12.75" x14ac:dyDescent="0.2"/>
    <row r="29105" ht="12.75" x14ac:dyDescent="0.2"/>
    <row r="29106" ht="12.75" x14ac:dyDescent="0.2"/>
    <row r="29107" ht="12.75" x14ac:dyDescent="0.2"/>
    <row r="29108" ht="12.75" x14ac:dyDescent="0.2"/>
    <row r="29109" ht="12.75" x14ac:dyDescent="0.2"/>
    <row r="29110" ht="12.75" x14ac:dyDescent="0.2"/>
    <row r="29111" ht="12.75" x14ac:dyDescent="0.2"/>
    <row r="29112" ht="12.75" x14ac:dyDescent="0.2"/>
    <row r="29113" ht="12.75" x14ac:dyDescent="0.2"/>
    <row r="29114" ht="12.75" x14ac:dyDescent="0.2"/>
    <row r="29115" ht="12.75" x14ac:dyDescent="0.2"/>
    <row r="29116" ht="12.75" x14ac:dyDescent="0.2"/>
    <row r="29117" ht="12.75" x14ac:dyDescent="0.2"/>
    <row r="29118" ht="12.75" x14ac:dyDescent="0.2"/>
    <row r="29119" ht="12.75" x14ac:dyDescent="0.2"/>
    <row r="29120" ht="12.75" x14ac:dyDescent="0.2"/>
    <row r="29121" ht="12.75" x14ac:dyDescent="0.2"/>
    <row r="29122" ht="12.75" x14ac:dyDescent="0.2"/>
    <row r="29123" ht="12.75" x14ac:dyDescent="0.2"/>
    <row r="29124" ht="12.75" x14ac:dyDescent="0.2"/>
    <row r="29125" ht="12.75" x14ac:dyDescent="0.2"/>
    <row r="29126" ht="12.75" x14ac:dyDescent="0.2"/>
    <row r="29127" ht="12.75" x14ac:dyDescent="0.2"/>
    <row r="29128" ht="12.75" x14ac:dyDescent="0.2"/>
    <row r="29129" ht="12.75" x14ac:dyDescent="0.2"/>
    <row r="29130" ht="12.75" x14ac:dyDescent="0.2"/>
    <row r="29131" ht="12.75" x14ac:dyDescent="0.2"/>
    <row r="29132" ht="12.75" x14ac:dyDescent="0.2"/>
    <row r="29133" ht="12.75" x14ac:dyDescent="0.2"/>
    <row r="29134" ht="12.75" x14ac:dyDescent="0.2"/>
    <row r="29135" ht="12.75" x14ac:dyDescent="0.2"/>
    <row r="29136" ht="12.75" x14ac:dyDescent="0.2"/>
    <row r="29137" ht="12.75" x14ac:dyDescent="0.2"/>
    <row r="29138" ht="12.75" x14ac:dyDescent="0.2"/>
    <row r="29139" ht="12.75" x14ac:dyDescent="0.2"/>
    <row r="29140" ht="12.75" x14ac:dyDescent="0.2"/>
    <row r="29141" ht="12.75" x14ac:dyDescent="0.2"/>
    <row r="29142" ht="12.75" x14ac:dyDescent="0.2"/>
    <row r="29143" ht="12.75" x14ac:dyDescent="0.2"/>
    <row r="29144" ht="12.75" x14ac:dyDescent="0.2"/>
    <row r="29145" ht="12.75" x14ac:dyDescent="0.2"/>
    <row r="29146" ht="12.75" x14ac:dyDescent="0.2"/>
    <row r="29147" ht="12.75" x14ac:dyDescent="0.2"/>
    <row r="29148" ht="12.75" x14ac:dyDescent="0.2"/>
    <row r="29149" ht="12.75" x14ac:dyDescent="0.2"/>
    <row r="29150" ht="12.75" x14ac:dyDescent="0.2"/>
    <row r="29151" ht="12.75" x14ac:dyDescent="0.2"/>
    <row r="29152" ht="12.75" x14ac:dyDescent="0.2"/>
    <row r="29153" ht="12.75" x14ac:dyDescent="0.2"/>
    <row r="29154" ht="12.75" x14ac:dyDescent="0.2"/>
    <row r="29155" ht="12.75" x14ac:dyDescent="0.2"/>
    <row r="29156" ht="12.75" x14ac:dyDescent="0.2"/>
    <row r="29157" ht="12.75" x14ac:dyDescent="0.2"/>
    <row r="29158" ht="12.75" x14ac:dyDescent="0.2"/>
    <row r="29159" ht="12.75" x14ac:dyDescent="0.2"/>
    <row r="29160" ht="12.75" x14ac:dyDescent="0.2"/>
    <row r="29161" ht="12.75" x14ac:dyDescent="0.2"/>
    <row r="29162" ht="12.75" x14ac:dyDescent="0.2"/>
    <row r="29163" ht="12.75" x14ac:dyDescent="0.2"/>
    <row r="29164" ht="12.75" x14ac:dyDescent="0.2"/>
    <row r="29165" ht="12.75" x14ac:dyDescent="0.2"/>
    <row r="29166" ht="12.75" x14ac:dyDescent="0.2"/>
    <row r="29167" ht="12.75" x14ac:dyDescent="0.2"/>
    <row r="29168" ht="12.75" x14ac:dyDescent="0.2"/>
    <row r="29169" ht="12.75" x14ac:dyDescent="0.2"/>
    <row r="29170" ht="12.75" x14ac:dyDescent="0.2"/>
    <row r="29171" ht="12.75" x14ac:dyDescent="0.2"/>
    <row r="29172" ht="12.75" x14ac:dyDescent="0.2"/>
    <row r="29173" ht="12.75" x14ac:dyDescent="0.2"/>
    <row r="29174" ht="12.75" x14ac:dyDescent="0.2"/>
    <row r="29175" ht="12.75" x14ac:dyDescent="0.2"/>
    <row r="29176" ht="12.75" x14ac:dyDescent="0.2"/>
    <row r="29177" ht="12.75" x14ac:dyDescent="0.2"/>
    <row r="29178" ht="12.75" x14ac:dyDescent="0.2"/>
    <row r="29179" ht="12.75" x14ac:dyDescent="0.2"/>
    <row r="29180" ht="12.75" x14ac:dyDescent="0.2"/>
    <row r="29181" ht="12.75" x14ac:dyDescent="0.2"/>
    <row r="29182" ht="12.75" x14ac:dyDescent="0.2"/>
    <row r="29183" ht="12.75" x14ac:dyDescent="0.2"/>
    <row r="29184" ht="12.75" x14ac:dyDescent="0.2"/>
    <row r="29185" ht="12.75" x14ac:dyDescent="0.2"/>
    <row r="29186" ht="12.75" x14ac:dyDescent="0.2"/>
    <row r="29187" ht="12.75" x14ac:dyDescent="0.2"/>
    <row r="29188" ht="12.75" x14ac:dyDescent="0.2"/>
    <row r="29189" ht="12.75" x14ac:dyDescent="0.2"/>
    <row r="29190" ht="12.75" x14ac:dyDescent="0.2"/>
    <row r="29191" ht="12.75" x14ac:dyDescent="0.2"/>
    <row r="29192" ht="12.75" x14ac:dyDescent="0.2"/>
    <row r="29193" ht="12.75" x14ac:dyDescent="0.2"/>
    <row r="29194" ht="12.75" x14ac:dyDescent="0.2"/>
    <row r="29195" ht="12.75" x14ac:dyDescent="0.2"/>
    <row r="29196" ht="12.75" x14ac:dyDescent="0.2"/>
    <row r="29197" ht="12.75" x14ac:dyDescent="0.2"/>
    <row r="29198" ht="12.75" x14ac:dyDescent="0.2"/>
    <row r="29199" ht="12.75" x14ac:dyDescent="0.2"/>
    <row r="29200" ht="12.75" x14ac:dyDescent="0.2"/>
    <row r="29201" ht="12.75" x14ac:dyDescent="0.2"/>
    <row r="29202" ht="12.75" x14ac:dyDescent="0.2"/>
    <row r="29203" ht="12.75" x14ac:dyDescent="0.2"/>
    <row r="29204" ht="12.75" x14ac:dyDescent="0.2"/>
    <row r="29205" ht="12.75" x14ac:dyDescent="0.2"/>
    <row r="29206" ht="12.75" x14ac:dyDescent="0.2"/>
    <row r="29207" ht="12.75" x14ac:dyDescent="0.2"/>
    <row r="29208" ht="12.75" x14ac:dyDescent="0.2"/>
    <row r="29209" ht="12.75" x14ac:dyDescent="0.2"/>
    <row r="29210" ht="12.75" x14ac:dyDescent="0.2"/>
    <row r="29211" ht="12.75" x14ac:dyDescent="0.2"/>
    <row r="29212" ht="12.75" x14ac:dyDescent="0.2"/>
    <row r="29213" ht="12.75" x14ac:dyDescent="0.2"/>
    <row r="29214" ht="12.75" x14ac:dyDescent="0.2"/>
    <row r="29215" ht="12.75" x14ac:dyDescent="0.2"/>
    <row r="29216" ht="12.75" x14ac:dyDescent="0.2"/>
    <row r="29217" ht="12.75" x14ac:dyDescent="0.2"/>
    <row r="29218" ht="12.75" x14ac:dyDescent="0.2"/>
    <row r="29219" ht="12.75" x14ac:dyDescent="0.2"/>
    <row r="29220" ht="12.75" x14ac:dyDescent="0.2"/>
    <row r="29221" ht="12.75" x14ac:dyDescent="0.2"/>
    <row r="29222" ht="12.75" x14ac:dyDescent="0.2"/>
    <row r="29223" ht="12.75" x14ac:dyDescent="0.2"/>
    <row r="29224" ht="12.75" x14ac:dyDescent="0.2"/>
    <row r="29225" ht="12.75" x14ac:dyDescent="0.2"/>
    <row r="29226" ht="12.75" x14ac:dyDescent="0.2"/>
    <row r="29227" ht="12.75" x14ac:dyDescent="0.2"/>
    <row r="29228" ht="12.75" x14ac:dyDescent="0.2"/>
    <row r="29229" ht="12.75" x14ac:dyDescent="0.2"/>
    <row r="29230" ht="12.75" x14ac:dyDescent="0.2"/>
    <row r="29231" ht="12.75" x14ac:dyDescent="0.2"/>
    <row r="29232" ht="12.75" x14ac:dyDescent="0.2"/>
    <row r="29233" ht="12.75" x14ac:dyDescent="0.2"/>
    <row r="29234" ht="12.75" x14ac:dyDescent="0.2"/>
    <row r="29235" ht="12.75" x14ac:dyDescent="0.2"/>
    <row r="29236" ht="12.75" x14ac:dyDescent="0.2"/>
    <row r="29237" ht="12.75" x14ac:dyDescent="0.2"/>
    <row r="29238" ht="12.75" x14ac:dyDescent="0.2"/>
    <row r="29239" ht="12.75" x14ac:dyDescent="0.2"/>
    <row r="29240" ht="12.75" x14ac:dyDescent="0.2"/>
    <row r="29241" ht="12.75" x14ac:dyDescent="0.2"/>
    <row r="29242" ht="12.75" x14ac:dyDescent="0.2"/>
    <row r="29243" ht="12.75" x14ac:dyDescent="0.2"/>
    <row r="29244" ht="12.75" x14ac:dyDescent="0.2"/>
    <row r="29245" ht="12.75" x14ac:dyDescent="0.2"/>
    <row r="29246" ht="12.75" x14ac:dyDescent="0.2"/>
    <row r="29247" ht="12.75" x14ac:dyDescent="0.2"/>
    <row r="29248" ht="12.75" x14ac:dyDescent="0.2"/>
    <row r="29249" ht="12.75" x14ac:dyDescent="0.2"/>
    <row r="29250" ht="12.75" x14ac:dyDescent="0.2"/>
    <row r="29251" ht="12.75" x14ac:dyDescent="0.2"/>
    <row r="29252" ht="12.75" x14ac:dyDescent="0.2"/>
    <row r="29253" ht="12.75" x14ac:dyDescent="0.2"/>
    <row r="29254" ht="12.75" x14ac:dyDescent="0.2"/>
    <row r="29255" ht="12.75" x14ac:dyDescent="0.2"/>
    <row r="29256" ht="12.75" x14ac:dyDescent="0.2"/>
    <row r="29257" ht="12.75" x14ac:dyDescent="0.2"/>
    <row r="29258" ht="12.75" x14ac:dyDescent="0.2"/>
    <row r="29259" ht="12.75" x14ac:dyDescent="0.2"/>
    <row r="29260" ht="12.75" x14ac:dyDescent="0.2"/>
    <row r="29261" ht="12.75" x14ac:dyDescent="0.2"/>
    <row r="29262" ht="12.75" x14ac:dyDescent="0.2"/>
    <row r="29263" ht="12.75" x14ac:dyDescent="0.2"/>
    <row r="29264" ht="12.75" x14ac:dyDescent="0.2"/>
    <row r="29265" ht="12.75" x14ac:dyDescent="0.2"/>
    <row r="29266" ht="12.75" x14ac:dyDescent="0.2"/>
    <row r="29267" ht="12.75" x14ac:dyDescent="0.2"/>
    <row r="29268" ht="12.75" x14ac:dyDescent="0.2"/>
    <row r="29269" ht="12.75" x14ac:dyDescent="0.2"/>
    <row r="29270" ht="12.75" x14ac:dyDescent="0.2"/>
    <row r="29271" ht="12.75" x14ac:dyDescent="0.2"/>
    <row r="29272" ht="12.75" x14ac:dyDescent="0.2"/>
    <row r="29273" ht="12.75" x14ac:dyDescent="0.2"/>
    <row r="29274" ht="12.75" x14ac:dyDescent="0.2"/>
    <row r="29275" ht="12.75" x14ac:dyDescent="0.2"/>
    <row r="29276" ht="12.75" x14ac:dyDescent="0.2"/>
    <row r="29277" ht="12.75" x14ac:dyDescent="0.2"/>
    <row r="29278" ht="12.75" x14ac:dyDescent="0.2"/>
    <row r="29279" ht="12.75" x14ac:dyDescent="0.2"/>
    <row r="29280" ht="12.75" x14ac:dyDescent="0.2"/>
    <row r="29281" ht="12.75" x14ac:dyDescent="0.2"/>
    <row r="29282" ht="12.75" x14ac:dyDescent="0.2"/>
    <row r="29283" ht="12.75" x14ac:dyDescent="0.2"/>
    <row r="29284" ht="12.75" x14ac:dyDescent="0.2"/>
    <row r="29285" ht="12.75" x14ac:dyDescent="0.2"/>
    <row r="29286" ht="12.75" x14ac:dyDescent="0.2"/>
    <row r="29287" ht="12.75" x14ac:dyDescent="0.2"/>
    <row r="29288" ht="12.75" x14ac:dyDescent="0.2"/>
    <row r="29289" ht="12.75" x14ac:dyDescent="0.2"/>
    <row r="29290" ht="12.75" x14ac:dyDescent="0.2"/>
    <row r="29291" ht="12.75" x14ac:dyDescent="0.2"/>
    <row r="29292" ht="12.75" x14ac:dyDescent="0.2"/>
    <row r="29293" ht="12.75" x14ac:dyDescent="0.2"/>
    <row r="29294" ht="12.75" x14ac:dyDescent="0.2"/>
    <row r="29295" ht="12.75" x14ac:dyDescent="0.2"/>
    <row r="29296" ht="12.75" x14ac:dyDescent="0.2"/>
    <row r="29297" ht="12.75" x14ac:dyDescent="0.2"/>
    <row r="29298" ht="12.75" x14ac:dyDescent="0.2"/>
    <row r="29299" ht="12.75" x14ac:dyDescent="0.2"/>
    <row r="29300" ht="12.75" x14ac:dyDescent="0.2"/>
    <row r="29301" ht="12.75" x14ac:dyDescent="0.2"/>
    <row r="29302" ht="12.75" x14ac:dyDescent="0.2"/>
    <row r="29303" ht="12.75" x14ac:dyDescent="0.2"/>
    <row r="29304" ht="12.75" x14ac:dyDescent="0.2"/>
    <row r="29305" ht="12.75" x14ac:dyDescent="0.2"/>
    <row r="29306" ht="12.75" x14ac:dyDescent="0.2"/>
    <row r="29307" ht="12.75" x14ac:dyDescent="0.2"/>
    <row r="29308" ht="12.75" x14ac:dyDescent="0.2"/>
    <row r="29309" ht="12.75" x14ac:dyDescent="0.2"/>
    <row r="29310" ht="12.75" x14ac:dyDescent="0.2"/>
    <row r="29311" ht="12.75" x14ac:dyDescent="0.2"/>
    <row r="29312" ht="12.75" x14ac:dyDescent="0.2"/>
    <row r="29313" ht="12.75" x14ac:dyDescent="0.2"/>
    <row r="29314" ht="12.75" x14ac:dyDescent="0.2"/>
    <row r="29315" ht="12.75" x14ac:dyDescent="0.2"/>
    <row r="29316" ht="12.75" x14ac:dyDescent="0.2"/>
    <row r="29317" ht="12.75" x14ac:dyDescent="0.2"/>
    <row r="29318" ht="12.75" x14ac:dyDescent="0.2"/>
    <row r="29319" ht="12.75" x14ac:dyDescent="0.2"/>
    <row r="29320" ht="12.75" x14ac:dyDescent="0.2"/>
    <row r="29321" ht="12.75" x14ac:dyDescent="0.2"/>
    <row r="29322" ht="12.75" x14ac:dyDescent="0.2"/>
    <row r="29323" ht="12.75" x14ac:dyDescent="0.2"/>
    <row r="29324" ht="12.75" x14ac:dyDescent="0.2"/>
    <row r="29325" ht="12.75" x14ac:dyDescent="0.2"/>
    <row r="29326" ht="12.75" x14ac:dyDescent="0.2"/>
    <row r="29327" ht="12.75" x14ac:dyDescent="0.2"/>
    <row r="29328" ht="12.75" x14ac:dyDescent="0.2"/>
    <row r="29329" ht="12.75" x14ac:dyDescent="0.2"/>
    <row r="29330" ht="12.75" x14ac:dyDescent="0.2"/>
    <row r="29331" ht="12.75" x14ac:dyDescent="0.2"/>
    <row r="29332" ht="12.75" x14ac:dyDescent="0.2"/>
    <row r="29333" ht="12.75" x14ac:dyDescent="0.2"/>
    <row r="29334" ht="12.75" x14ac:dyDescent="0.2"/>
    <row r="29335" ht="12.75" x14ac:dyDescent="0.2"/>
    <row r="29336" ht="12.75" x14ac:dyDescent="0.2"/>
    <row r="29337" ht="12.75" x14ac:dyDescent="0.2"/>
    <row r="29338" ht="12.75" x14ac:dyDescent="0.2"/>
    <row r="29339" ht="12.75" x14ac:dyDescent="0.2"/>
    <row r="29340" ht="12.75" x14ac:dyDescent="0.2"/>
    <row r="29341" ht="12.75" x14ac:dyDescent="0.2"/>
    <row r="29342" ht="12.75" x14ac:dyDescent="0.2"/>
    <row r="29343" ht="12.75" x14ac:dyDescent="0.2"/>
    <row r="29344" ht="12.75" x14ac:dyDescent="0.2"/>
    <row r="29345" ht="12.75" x14ac:dyDescent="0.2"/>
    <row r="29346" ht="12.75" x14ac:dyDescent="0.2"/>
    <row r="29347" ht="12.75" x14ac:dyDescent="0.2"/>
    <row r="29348" ht="12.75" x14ac:dyDescent="0.2"/>
    <row r="29349" ht="12.75" x14ac:dyDescent="0.2"/>
    <row r="29350" ht="12.75" x14ac:dyDescent="0.2"/>
    <row r="29351" ht="12.75" x14ac:dyDescent="0.2"/>
    <row r="29352" ht="12.75" x14ac:dyDescent="0.2"/>
    <row r="29353" ht="12.75" x14ac:dyDescent="0.2"/>
    <row r="29354" ht="12.75" x14ac:dyDescent="0.2"/>
    <row r="29355" ht="12.75" x14ac:dyDescent="0.2"/>
    <row r="29356" ht="12.75" x14ac:dyDescent="0.2"/>
    <row r="29357" ht="12.75" x14ac:dyDescent="0.2"/>
    <row r="29358" ht="12.75" x14ac:dyDescent="0.2"/>
    <row r="29359" ht="12.75" x14ac:dyDescent="0.2"/>
    <row r="29360" ht="12.75" x14ac:dyDescent="0.2"/>
    <row r="29361" ht="12.75" x14ac:dyDescent="0.2"/>
    <row r="29362" ht="12.75" x14ac:dyDescent="0.2"/>
    <row r="29363" ht="12.75" x14ac:dyDescent="0.2"/>
    <row r="29364" ht="12.75" x14ac:dyDescent="0.2"/>
    <row r="29365" ht="12.75" x14ac:dyDescent="0.2"/>
    <row r="29366" ht="12.75" x14ac:dyDescent="0.2"/>
    <row r="29367" ht="12.75" x14ac:dyDescent="0.2"/>
    <row r="29368" ht="12.75" x14ac:dyDescent="0.2"/>
    <row r="29369" ht="12.75" x14ac:dyDescent="0.2"/>
    <row r="29370" ht="12.75" x14ac:dyDescent="0.2"/>
    <row r="29371" ht="12.75" x14ac:dyDescent="0.2"/>
    <row r="29372" ht="12.75" x14ac:dyDescent="0.2"/>
    <row r="29373" ht="12.75" x14ac:dyDescent="0.2"/>
    <row r="29374" ht="12.75" x14ac:dyDescent="0.2"/>
    <row r="29375" ht="12.75" x14ac:dyDescent="0.2"/>
    <row r="29376" ht="12.75" x14ac:dyDescent="0.2"/>
    <row r="29377" ht="12.75" x14ac:dyDescent="0.2"/>
    <row r="29378" ht="12.75" x14ac:dyDescent="0.2"/>
    <row r="29379" ht="12.75" x14ac:dyDescent="0.2"/>
    <row r="29380" ht="12.75" x14ac:dyDescent="0.2"/>
    <row r="29381" ht="12.75" x14ac:dyDescent="0.2"/>
    <row r="29382" ht="12.75" x14ac:dyDescent="0.2"/>
    <row r="29383" ht="12.75" x14ac:dyDescent="0.2"/>
    <row r="29384" ht="12.75" x14ac:dyDescent="0.2"/>
    <row r="29385" ht="12.75" x14ac:dyDescent="0.2"/>
    <row r="29386" ht="12.75" x14ac:dyDescent="0.2"/>
    <row r="29387" ht="12.75" x14ac:dyDescent="0.2"/>
    <row r="29388" ht="12.75" x14ac:dyDescent="0.2"/>
    <row r="29389" ht="12.75" x14ac:dyDescent="0.2"/>
    <row r="29390" ht="12.75" x14ac:dyDescent="0.2"/>
    <row r="29391" ht="12.75" x14ac:dyDescent="0.2"/>
    <row r="29392" ht="12.75" x14ac:dyDescent="0.2"/>
    <row r="29393" ht="12.75" x14ac:dyDescent="0.2"/>
    <row r="29394" ht="12.75" x14ac:dyDescent="0.2"/>
    <row r="29395" ht="12.75" x14ac:dyDescent="0.2"/>
    <row r="29396" ht="12.75" x14ac:dyDescent="0.2"/>
    <row r="29397" ht="12.75" x14ac:dyDescent="0.2"/>
    <row r="29398" ht="12.75" x14ac:dyDescent="0.2"/>
    <row r="29399" ht="12.75" x14ac:dyDescent="0.2"/>
    <row r="29400" ht="12.75" x14ac:dyDescent="0.2"/>
    <row r="29401" ht="12.75" x14ac:dyDescent="0.2"/>
    <row r="29402" ht="12.75" x14ac:dyDescent="0.2"/>
    <row r="29403" ht="12.75" x14ac:dyDescent="0.2"/>
    <row r="29404" ht="12.75" x14ac:dyDescent="0.2"/>
    <row r="29405" ht="12.75" x14ac:dyDescent="0.2"/>
    <row r="29406" ht="12.75" x14ac:dyDescent="0.2"/>
    <row r="29407" ht="12.75" x14ac:dyDescent="0.2"/>
    <row r="29408" ht="12.75" x14ac:dyDescent="0.2"/>
    <row r="29409" ht="12.75" x14ac:dyDescent="0.2"/>
    <row r="29410" ht="12.75" x14ac:dyDescent="0.2"/>
    <row r="29411" ht="12.75" x14ac:dyDescent="0.2"/>
    <row r="29412" ht="12.75" x14ac:dyDescent="0.2"/>
    <row r="29413" ht="12.75" x14ac:dyDescent="0.2"/>
    <row r="29414" ht="12.75" x14ac:dyDescent="0.2"/>
    <row r="29415" ht="12.75" x14ac:dyDescent="0.2"/>
    <row r="29416" ht="12.75" x14ac:dyDescent="0.2"/>
    <row r="29417" ht="12.75" x14ac:dyDescent="0.2"/>
    <row r="29418" ht="12.75" x14ac:dyDescent="0.2"/>
    <row r="29419" ht="12.75" x14ac:dyDescent="0.2"/>
    <row r="29420" ht="12.75" x14ac:dyDescent="0.2"/>
    <row r="29421" ht="12.75" x14ac:dyDescent="0.2"/>
    <row r="29422" ht="12.75" x14ac:dyDescent="0.2"/>
    <row r="29423" ht="12.75" x14ac:dyDescent="0.2"/>
    <row r="29424" ht="12.75" x14ac:dyDescent="0.2"/>
    <row r="29425" ht="12.75" x14ac:dyDescent="0.2"/>
    <row r="29426" ht="12.75" x14ac:dyDescent="0.2"/>
    <row r="29427" ht="12.75" x14ac:dyDescent="0.2"/>
    <row r="29428" ht="12.75" x14ac:dyDescent="0.2"/>
    <row r="29429" ht="12.75" x14ac:dyDescent="0.2"/>
    <row r="29430" ht="12.75" x14ac:dyDescent="0.2"/>
    <row r="29431" ht="12.75" x14ac:dyDescent="0.2"/>
    <row r="29432" ht="12.75" x14ac:dyDescent="0.2"/>
    <row r="29433" ht="12.75" x14ac:dyDescent="0.2"/>
    <row r="29434" ht="12.75" x14ac:dyDescent="0.2"/>
    <row r="29435" ht="12.75" x14ac:dyDescent="0.2"/>
    <row r="29436" ht="12.75" x14ac:dyDescent="0.2"/>
    <row r="29437" ht="12.75" x14ac:dyDescent="0.2"/>
    <row r="29438" ht="12.75" x14ac:dyDescent="0.2"/>
    <row r="29439" ht="12.75" x14ac:dyDescent="0.2"/>
    <row r="29440" ht="12.75" x14ac:dyDescent="0.2"/>
    <row r="29441" ht="12.75" x14ac:dyDescent="0.2"/>
    <row r="29442" ht="12.75" x14ac:dyDescent="0.2"/>
    <row r="29443" ht="12.75" x14ac:dyDescent="0.2"/>
    <row r="29444" ht="12.75" x14ac:dyDescent="0.2"/>
    <row r="29445" ht="12.75" x14ac:dyDescent="0.2"/>
    <row r="29446" ht="12.75" x14ac:dyDescent="0.2"/>
    <row r="29447" ht="12.75" x14ac:dyDescent="0.2"/>
    <row r="29448" ht="12.75" x14ac:dyDescent="0.2"/>
    <row r="29449" ht="12.75" x14ac:dyDescent="0.2"/>
    <row r="29450" ht="12.75" x14ac:dyDescent="0.2"/>
    <row r="29451" ht="12.75" x14ac:dyDescent="0.2"/>
    <row r="29452" ht="12.75" x14ac:dyDescent="0.2"/>
    <row r="29453" ht="12.75" x14ac:dyDescent="0.2"/>
    <row r="29454" ht="12.75" x14ac:dyDescent="0.2"/>
    <row r="29455" ht="12.75" x14ac:dyDescent="0.2"/>
    <row r="29456" ht="12.75" x14ac:dyDescent="0.2"/>
    <row r="29457" ht="12.75" x14ac:dyDescent="0.2"/>
    <row r="29458" ht="12.75" x14ac:dyDescent="0.2"/>
    <row r="29459" ht="12.75" x14ac:dyDescent="0.2"/>
    <row r="29460" ht="12.75" x14ac:dyDescent="0.2"/>
    <row r="29461" ht="12.75" x14ac:dyDescent="0.2"/>
    <row r="29462" ht="12.75" x14ac:dyDescent="0.2"/>
    <row r="29463" ht="12.75" x14ac:dyDescent="0.2"/>
    <row r="29464" ht="12.75" x14ac:dyDescent="0.2"/>
    <row r="29465" ht="12.75" x14ac:dyDescent="0.2"/>
    <row r="29466" ht="12.75" x14ac:dyDescent="0.2"/>
    <row r="29467" ht="12.75" x14ac:dyDescent="0.2"/>
    <row r="29468" ht="12.75" x14ac:dyDescent="0.2"/>
    <row r="29469" ht="12.75" x14ac:dyDescent="0.2"/>
    <row r="29470" ht="12.75" x14ac:dyDescent="0.2"/>
    <row r="29471" ht="12.75" x14ac:dyDescent="0.2"/>
    <row r="29472" ht="12.75" x14ac:dyDescent="0.2"/>
    <row r="29473" ht="12.75" x14ac:dyDescent="0.2"/>
    <row r="29474" ht="12.75" x14ac:dyDescent="0.2"/>
    <row r="29475" ht="12.75" x14ac:dyDescent="0.2"/>
    <row r="29476" ht="12.75" x14ac:dyDescent="0.2"/>
    <row r="29477" ht="12.75" x14ac:dyDescent="0.2"/>
    <row r="29478" ht="12.75" x14ac:dyDescent="0.2"/>
    <row r="29479" ht="12.75" x14ac:dyDescent="0.2"/>
    <row r="29480" ht="12.75" x14ac:dyDescent="0.2"/>
    <row r="29481" ht="12.75" x14ac:dyDescent="0.2"/>
    <row r="29482" ht="12.75" x14ac:dyDescent="0.2"/>
    <row r="29483" ht="12.75" x14ac:dyDescent="0.2"/>
    <row r="29484" ht="12.75" x14ac:dyDescent="0.2"/>
    <row r="29485" ht="12.75" x14ac:dyDescent="0.2"/>
    <row r="29486" ht="12.75" x14ac:dyDescent="0.2"/>
    <row r="29487" ht="12.75" x14ac:dyDescent="0.2"/>
    <row r="29488" ht="12.75" x14ac:dyDescent="0.2"/>
    <row r="29489" ht="12.75" x14ac:dyDescent="0.2"/>
    <row r="29490" ht="12.75" x14ac:dyDescent="0.2"/>
    <row r="29491" ht="12.75" x14ac:dyDescent="0.2"/>
    <row r="29492" ht="12.75" x14ac:dyDescent="0.2"/>
    <row r="29493" ht="12.75" x14ac:dyDescent="0.2"/>
    <row r="29494" ht="12.75" x14ac:dyDescent="0.2"/>
    <row r="29495" ht="12.75" x14ac:dyDescent="0.2"/>
    <row r="29496" ht="12.75" x14ac:dyDescent="0.2"/>
    <row r="29497" ht="12.75" x14ac:dyDescent="0.2"/>
    <row r="29498" ht="12.75" x14ac:dyDescent="0.2"/>
    <row r="29499" ht="12.75" x14ac:dyDescent="0.2"/>
    <row r="29500" ht="12.75" x14ac:dyDescent="0.2"/>
    <row r="29501" ht="12.75" x14ac:dyDescent="0.2"/>
    <row r="29502" ht="12.75" x14ac:dyDescent="0.2"/>
    <row r="29503" ht="12.75" x14ac:dyDescent="0.2"/>
    <row r="29504" ht="12.75" x14ac:dyDescent="0.2"/>
    <row r="29505" ht="12.75" x14ac:dyDescent="0.2"/>
    <row r="29506" ht="12.75" x14ac:dyDescent="0.2"/>
    <row r="29507" ht="12.75" x14ac:dyDescent="0.2"/>
    <row r="29508" ht="12.75" x14ac:dyDescent="0.2"/>
    <row r="29509" ht="12.75" x14ac:dyDescent="0.2"/>
    <row r="29510" ht="12.75" x14ac:dyDescent="0.2"/>
    <row r="29511" ht="12.75" x14ac:dyDescent="0.2"/>
    <row r="29512" ht="12.75" x14ac:dyDescent="0.2"/>
    <row r="29513" ht="12.75" x14ac:dyDescent="0.2"/>
    <row r="29514" ht="12.75" x14ac:dyDescent="0.2"/>
    <row r="29515" ht="12.75" x14ac:dyDescent="0.2"/>
    <row r="29516" ht="12.75" x14ac:dyDescent="0.2"/>
    <row r="29517" ht="12.75" x14ac:dyDescent="0.2"/>
    <row r="29518" ht="12.75" x14ac:dyDescent="0.2"/>
    <row r="29519" ht="12.75" x14ac:dyDescent="0.2"/>
    <row r="29520" ht="12.75" x14ac:dyDescent="0.2"/>
    <row r="29521" ht="12.75" x14ac:dyDescent="0.2"/>
    <row r="29522" ht="12.75" x14ac:dyDescent="0.2"/>
    <row r="29523" ht="12.75" x14ac:dyDescent="0.2"/>
    <row r="29524" ht="12.75" x14ac:dyDescent="0.2"/>
    <row r="29525" ht="12.75" x14ac:dyDescent="0.2"/>
    <row r="29526" ht="12.75" x14ac:dyDescent="0.2"/>
    <row r="29527" ht="12.75" x14ac:dyDescent="0.2"/>
    <row r="29528" ht="12.75" x14ac:dyDescent="0.2"/>
    <row r="29529" ht="12.75" x14ac:dyDescent="0.2"/>
    <row r="29530" ht="12.75" x14ac:dyDescent="0.2"/>
    <row r="29531" ht="12.75" x14ac:dyDescent="0.2"/>
    <row r="29532" ht="12.75" x14ac:dyDescent="0.2"/>
    <row r="29533" ht="12.75" x14ac:dyDescent="0.2"/>
    <row r="29534" ht="12.75" x14ac:dyDescent="0.2"/>
    <row r="29535" ht="12.75" x14ac:dyDescent="0.2"/>
    <row r="29536" ht="12.75" x14ac:dyDescent="0.2"/>
    <row r="29537" ht="12.75" x14ac:dyDescent="0.2"/>
    <row r="29538" ht="12.75" x14ac:dyDescent="0.2"/>
    <row r="29539" ht="12.75" x14ac:dyDescent="0.2"/>
    <row r="29540" ht="12.75" x14ac:dyDescent="0.2"/>
    <row r="29541" ht="12.75" x14ac:dyDescent="0.2"/>
    <row r="29542" ht="12.75" x14ac:dyDescent="0.2"/>
    <row r="29543" ht="12.75" x14ac:dyDescent="0.2"/>
    <row r="29544" ht="12.75" x14ac:dyDescent="0.2"/>
    <row r="29545" ht="12.75" x14ac:dyDescent="0.2"/>
    <row r="29546" ht="12.75" x14ac:dyDescent="0.2"/>
    <row r="29547" ht="12.75" x14ac:dyDescent="0.2"/>
    <row r="29548" ht="12.75" x14ac:dyDescent="0.2"/>
    <row r="29549" ht="12.75" x14ac:dyDescent="0.2"/>
    <row r="29550" ht="12.75" x14ac:dyDescent="0.2"/>
    <row r="29551" ht="12.75" x14ac:dyDescent="0.2"/>
    <row r="29552" ht="12.75" x14ac:dyDescent="0.2"/>
    <row r="29553" ht="12.75" x14ac:dyDescent="0.2"/>
    <row r="29554" ht="12.75" x14ac:dyDescent="0.2"/>
    <row r="29555" ht="12.75" x14ac:dyDescent="0.2"/>
    <row r="29556" ht="12.75" x14ac:dyDescent="0.2"/>
    <row r="29557" ht="12.75" x14ac:dyDescent="0.2"/>
    <row r="29558" ht="12.75" x14ac:dyDescent="0.2"/>
    <row r="29559" ht="12.75" x14ac:dyDescent="0.2"/>
    <row r="29560" ht="12.75" x14ac:dyDescent="0.2"/>
    <row r="29561" ht="12.75" x14ac:dyDescent="0.2"/>
    <row r="29562" ht="12.75" x14ac:dyDescent="0.2"/>
    <row r="29563" ht="12.75" x14ac:dyDescent="0.2"/>
    <row r="29564" ht="12.75" x14ac:dyDescent="0.2"/>
    <row r="29565" ht="12.75" x14ac:dyDescent="0.2"/>
    <row r="29566" ht="12.75" x14ac:dyDescent="0.2"/>
    <row r="29567" ht="12.75" x14ac:dyDescent="0.2"/>
    <row r="29568" ht="12.75" x14ac:dyDescent="0.2"/>
    <row r="29569" ht="12.75" x14ac:dyDescent="0.2"/>
    <row r="29570" ht="12.75" x14ac:dyDescent="0.2"/>
    <row r="29571" ht="12.75" x14ac:dyDescent="0.2"/>
    <row r="29572" ht="12.75" x14ac:dyDescent="0.2"/>
    <row r="29573" ht="12.75" x14ac:dyDescent="0.2"/>
    <row r="29574" ht="12.75" x14ac:dyDescent="0.2"/>
    <row r="29575" ht="12.75" x14ac:dyDescent="0.2"/>
    <row r="29576" ht="12.75" x14ac:dyDescent="0.2"/>
    <row r="29577" ht="12.75" x14ac:dyDescent="0.2"/>
    <row r="29578" ht="12.75" x14ac:dyDescent="0.2"/>
    <row r="29579" ht="12.75" x14ac:dyDescent="0.2"/>
    <row r="29580" ht="12.75" x14ac:dyDescent="0.2"/>
    <row r="29581" ht="12.75" x14ac:dyDescent="0.2"/>
    <row r="29582" ht="12.75" x14ac:dyDescent="0.2"/>
    <row r="29583" ht="12.75" x14ac:dyDescent="0.2"/>
    <row r="29584" ht="12.75" x14ac:dyDescent="0.2"/>
    <row r="29585" ht="12.75" x14ac:dyDescent="0.2"/>
    <row r="29586" ht="12.75" x14ac:dyDescent="0.2"/>
    <row r="29587" ht="12.75" x14ac:dyDescent="0.2"/>
    <row r="29588" ht="12.75" x14ac:dyDescent="0.2"/>
    <row r="29589" ht="12.75" x14ac:dyDescent="0.2"/>
    <row r="29590" ht="12.75" x14ac:dyDescent="0.2"/>
    <row r="29591" ht="12.75" x14ac:dyDescent="0.2"/>
    <row r="29592" ht="12.75" x14ac:dyDescent="0.2"/>
    <row r="29593" ht="12.75" x14ac:dyDescent="0.2"/>
    <row r="29594" ht="12.75" x14ac:dyDescent="0.2"/>
    <row r="29595" ht="12.75" x14ac:dyDescent="0.2"/>
    <row r="29596" ht="12.75" x14ac:dyDescent="0.2"/>
    <row r="29597" ht="12.75" x14ac:dyDescent="0.2"/>
    <row r="29598" ht="12.75" x14ac:dyDescent="0.2"/>
    <row r="29599" ht="12.75" x14ac:dyDescent="0.2"/>
    <row r="29600" ht="12.75" x14ac:dyDescent="0.2"/>
    <row r="29601" ht="12.75" x14ac:dyDescent="0.2"/>
    <row r="29602" ht="12.75" x14ac:dyDescent="0.2"/>
    <row r="29603" ht="12.75" x14ac:dyDescent="0.2"/>
    <row r="29604" ht="12.75" x14ac:dyDescent="0.2"/>
    <row r="29605" ht="12.75" x14ac:dyDescent="0.2"/>
    <row r="29606" ht="12.75" x14ac:dyDescent="0.2"/>
    <row r="29607" ht="12.75" x14ac:dyDescent="0.2"/>
    <row r="29608" ht="12.75" x14ac:dyDescent="0.2"/>
    <row r="29609" ht="12.75" x14ac:dyDescent="0.2"/>
    <row r="29610" ht="12.75" x14ac:dyDescent="0.2"/>
    <row r="29611" ht="12.75" x14ac:dyDescent="0.2"/>
    <row r="29612" ht="12.75" x14ac:dyDescent="0.2"/>
    <row r="29613" ht="12.75" x14ac:dyDescent="0.2"/>
    <row r="29614" ht="12.75" x14ac:dyDescent="0.2"/>
    <row r="29615" ht="12.75" x14ac:dyDescent="0.2"/>
    <row r="29616" ht="12.75" x14ac:dyDescent="0.2"/>
    <row r="29617" ht="12.75" x14ac:dyDescent="0.2"/>
    <row r="29618" ht="12.75" x14ac:dyDescent="0.2"/>
    <row r="29619" ht="12.75" x14ac:dyDescent="0.2"/>
    <row r="29620" ht="12.75" x14ac:dyDescent="0.2"/>
    <row r="29621" ht="12.75" x14ac:dyDescent="0.2"/>
    <row r="29622" ht="12.75" x14ac:dyDescent="0.2"/>
    <row r="29623" ht="12.75" x14ac:dyDescent="0.2"/>
    <row r="29624" ht="12.75" x14ac:dyDescent="0.2"/>
    <row r="29625" ht="12.75" x14ac:dyDescent="0.2"/>
    <row r="29626" ht="12.75" x14ac:dyDescent="0.2"/>
    <row r="29627" ht="12.75" x14ac:dyDescent="0.2"/>
    <row r="29628" ht="12.75" x14ac:dyDescent="0.2"/>
    <row r="29629" ht="12.75" x14ac:dyDescent="0.2"/>
    <row r="29630" ht="12.75" x14ac:dyDescent="0.2"/>
    <row r="29631" ht="12.75" x14ac:dyDescent="0.2"/>
    <row r="29632" ht="12.75" x14ac:dyDescent="0.2"/>
    <row r="29633" ht="12.75" x14ac:dyDescent="0.2"/>
    <row r="29634" ht="12.75" x14ac:dyDescent="0.2"/>
    <row r="29635" ht="12.75" x14ac:dyDescent="0.2"/>
    <row r="29636" ht="12.75" x14ac:dyDescent="0.2"/>
    <row r="29637" ht="12.75" x14ac:dyDescent="0.2"/>
    <row r="29638" ht="12.75" x14ac:dyDescent="0.2"/>
    <row r="29639" ht="12.75" x14ac:dyDescent="0.2"/>
    <row r="29640" ht="12.75" x14ac:dyDescent="0.2"/>
    <row r="29641" ht="12.75" x14ac:dyDescent="0.2"/>
    <row r="29642" ht="12.75" x14ac:dyDescent="0.2"/>
    <row r="29643" ht="12.75" x14ac:dyDescent="0.2"/>
    <row r="29644" ht="12.75" x14ac:dyDescent="0.2"/>
    <row r="29645" ht="12.75" x14ac:dyDescent="0.2"/>
    <row r="29646" ht="12.75" x14ac:dyDescent="0.2"/>
    <row r="29647" ht="12.75" x14ac:dyDescent="0.2"/>
    <row r="29648" ht="12.75" x14ac:dyDescent="0.2"/>
    <row r="29649" ht="12.75" x14ac:dyDescent="0.2"/>
    <row r="29650" ht="12.75" x14ac:dyDescent="0.2"/>
    <row r="29651" ht="12.75" x14ac:dyDescent="0.2"/>
    <row r="29652" ht="12.75" x14ac:dyDescent="0.2"/>
    <row r="29653" ht="12.75" x14ac:dyDescent="0.2"/>
    <row r="29654" ht="12.75" x14ac:dyDescent="0.2"/>
    <row r="29655" ht="12.75" x14ac:dyDescent="0.2"/>
    <row r="29656" ht="12.75" x14ac:dyDescent="0.2"/>
    <row r="29657" ht="12.75" x14ac:dyDescent="0.2"/>
    <row r="29658" ht="12.75" x14ac:dyDescent="0.2"/>
    <row r="29659" ht="12.75" x14ac:dyDescent="0.2"/>
    <row r="29660" ht="12.75" x14ac:dyDescent="0.2"/>
    <row r="29661" ht="12.75" x14ac:dyDescent="0.2"/>
    <row r="29662" ht="12.75" x14ac:dyDescent="0.2"/>
    <row r="29663" ht="12.75" x14ac:dyDescent="0.2"/>
    <row r="29664" ht="12.75" x14ac:dyDescent="0.2"/>
    <row r="29665" ht="12.75" x14ac:dyDescent="0.2"/>
    <row r="29666" ht="12.75" x14ac:dyDescent="0.2"/>
    <row r="29667" ht="12.75" x14ac:dyDescent="0.2"/>
    <row r="29668" ht="12.75" x14ac:dyDescent="0.2"/>
    <row r="29669" ht="12.75" x14ac:dyDescent="0.2"/>
    <row r="29670" ht="12.75" x14ac:dyDescent="0.2"/>
    <row r="29671" ht="12.75" x14ac:dyDescent="0.2"/>
    <row r="29672" ht="12.75" x14ac:dyDescent="0.2"/>
    <row r="29673" ht="12.75" x14ac:dyDescent="0.2"/>
    <row r="29674" ht="12.75" x14ac:dyDescent="0.2"/>
    <row r="29675" ht="12.75" x14ac:dyDescent="0.2"/>
    <row r="29676" ht="12.75" x14ac:dyDescent="0.2"/>
    <row r="29677" ht="12.75" x14ac:dyDescent="0.2"/>
    <row r="29678" ht="12.75" x14ac:dyDescent="0.2"/>
    <row r="29679" ht="12.75" x14ac:dyDescent="0.2"/>
    <row r="29680" ht="12.75" x14ac:dyDescent="0.2"/>
    <row r="29681" ht="12.75" x14ac:dyDescent="0.2"/>
    <row r="29682" ht="12.75" x14ac:dyDescent="0.2"/>
    <row r="29683" ht="12.75" x14ac:dyDescent="0.2"/>
    <row r="29684" ht="12.75" x14ac:dyDescent="0.2"/>
    <row r="29685" ht="12.75" x14ac:dyDescent="0.2"/>
    <row r="29686" ht="12.75" x14ac:dyDescent="0.2"/>
    <row r="29687" ht="12.75" x14ac:dyDescent="0.2"/>
    <row r="29688" ht="12.75" x14ac:dyDescent="0.2"/>
    <row r="29689" ht="12.75" x14ac:dyDescent="0.2"/>
    <row r="29690" ht="12.75" x14ac:dyDescent="0.2"/>
    <row r="29691" ht="12.75" x14ac:dyDescent="0.2"/>
    <row r="29692" ht="12.75" x14ac:dyDescent="0.2"/>
    <row r="29693" ht="12.75" x14ac:dyDescent="0.2"/>
    <row r="29694" ht="12.75" x14ac:dyDescent="0.2"/>
    <row r="29695" ht="12.75" x14ac:dyDescent="0.2"/>
    <row r="29696" ht="12.75" x14ac:dyDescent="0.2"/>
    <row r="29697" ht="12.75" x14ac:dyDescent="0.2"/>
    <row r="29698" ht="12.75" x14ac:dyDescent="0.2"/>
    <row r="29699" ht="12.75" x14ac:dyDescent="0.2"/>
    <row r="29700" ht="12.75" x14ac:dyDescent="0.2"/>
    <row r="29701" ht="12.75" x14ac:dyDescent="0.2"/>
    <row r="29702" ht="12.75" x14ac:dyDescent="0.2"/>
    <row r="29703" ht="12.75" x14ac:dyDescent="0.2"/>
    <row r="29704" ht="12.75" x14ac:dyDescent="0.2"/>
    <row r="29705" ht="12.75" x14ac:dyDescent="0.2"/>
    <row r="29706" ht="12.75" x14ac:dyDescent="0.2"/>
    <row r="29707" ht="12.75" x14ac:dyDescent="0.2"/>
    <row r="29708" ht="12.75" x14ac:dyDescent="0.2"/>
    <row r="29709" ht="12.75" x14ac:dyDescent="0.2"/>
    <row r="29710" ht="12.75" x14ac:dyDescent="0.2"/>
    <row r="29711" ht="12.75" x14ac:dyDescent="0.2"/>
    <row r="29712" ht="12.75" x14ac:dyDescent="0.2"/>
    <row r="29713" ht="12.75" x14ac:dyDescent="0.2"/>
    <row r="29714" ht="12.75" x14ac:dyDescent="0.2"/>
    <row r="29715" ht="12.75" x14ac:dyDescent="0.2"/>
    <row r="29716" ht="12.75" x14ac:dyDescent="0.2"/>
    <row r="29717" ht="12.75" x14ac:dyDescent="0.2"/>
    <row r="29718" ht="12.75" x14ac:dyDescent="0.2"/>
    <row r="29719" ht="12.75" x14ac:dyDescent="0.2"/>
    <row r="29720" ht="12.75" x14ac:dyDescent="0.2"/>
    <row r="29721" ht="12.75" x14ac:dyDescent="0.2"/>
    <row r="29722" ht="12.75" x14ac:dyDescent="0.2"/>
    <row r="29723" ht="12.75" x14ac:dyDescent="0.2"/>
    <row r="29724" ht="12.75" x14ac:dyDescent="0.2"/>
    <row r="29725" ht="12.75" x14ac:dyDescent="0.2"/>
    <row r="29726" ht="12.75" x14ac:dyDescent="0.2"/>
    <row r="29727" ht="12.75" x14ac:dyDescent="0.2"/>
    <row r="29728" ht="12.75" x14ac:dyDescent="0.2"/>
    <row r="29729" ht="12.75" x14ac:dyDescent="0.2"/>
    <row r="29730" ht="12.75" x14ac:dyDescent="0.2"/>
    <row r="29731" ht="12.75" x14ac:dyDescent="0.2"/>
    <row r="29732" ht="12.75" x14ac:dyDescent="0.2"/>
    <row r="29733" ht="12.75" x14ac:dyDescent="0.2"/>
    <row r="29734" ht="12.75" x14ac:dyDescent="0.2"/>
    <row r="29735" ht="12.75" x14ac:dyDescent="0.2"/>
    <row r="29736" ht="12.75" x14ac:dyDescent="0.2"/>
    <row r="29737" ht="12.75" x14ac:dyDescent="0.2"/>
    <row r="29738" ht="12.75" x14ac:dyDescent="0.2"/>
    <row r="29739" ht="12.75" x14ac:dyDescent="0.2"/>
    <row r="29740" ht="12.75" x14ac:dyDescent="0.2"/>
    <row r="29741" ht="12.75" x14ac:dyDescent="0.2"/>
    <row r="29742" ht="12.75" x14ac:dyDescent="0.2"/>
    <row r="29743" ht="12.75" x14ac:dyDescent="0.2"/>
    <row r="29744" ht="12.75" x14ac:dyDescent="0.2"/>
    <row r="29745" ht="12.75" x14ac:dyDescent="0.2"/>
    <row r="29746" ht="12.75" x14ac:dyDescent="0.2"/>
    <row r="29747" ht="12.75" x14ac:dyDescent="0.2"/>
    <row r="29748" ht="12.75" x14ac:dyDescent="0.2"/>
    <row r="29749" ht="12.75" x14ac:dyDescent="0.2"/>
    <row r="29750" ht="12.75" x14ac:dyDescent="0.2"/>
    <row r="29751" ht="12.75" x14ac:dyDescent="0.2"/>
    <row r="29752" ht="12.75" x14ac:dyDescent="0.2"/>
    <row r="29753" ht="12.75" x14ac:dyDescent="0.2"/>
    <row r="29754" ht="12.75" x14ac:dyDescent="0.2"/>
    <row r="29755" ht="12.75" x14ac:dyDescent="0.2"/>
    <row r="29756" ht="12.75" x14ac:dyDescent="0.2"/>
    <row r="29757" ht="12.75" x14ac:dyDescent="0.2"/>
    <row r="29758" ht="12.75" x14ac:dyDescent="0.2"/>
    <row r="29759" ht="12.75" x14ac:dyDescent="0.2"/>
    <row r="29760" ht="12.75" x14ac:dyDescent="0.2"/>
    <row r="29761" ht="12.75" x14ac:dyDescent="0.2"/>
    <row r="29762" ht="12.75" x14ac:dyDescent="0.2"/>
    <row r="29763" ht="12.75" x14ac:dyDescent="0.2"/>
    <row r="29764" ht="12.75" x14ac:dyDescent="0.2"/>
    <row r="29765" ht="12.75" x14ac:dyDescent="0.2"/>
    <row r="29766" ht="12.75" x14ac:dyDescent="0.2"/>
    <row r="29767" ht="12.75" x14ac:dyDescent="0.2"/>
    <row r="29768" ht="12.75" x14ac:dyDescent="0.2"/>
    <row r="29769" ht="12.75" x14ac:dyDescent="0.2"/>
    <row r="29770" ht="12.75" x14ac:dyDescent="0.2"/>
    <row r="29771" ht="12.75" x14ac:dyDescent="0.2"/>
    <row r="29772" ht="12.75" x14ac:dyDescent="0.2"/>
    <row r="29773" ht="12.75" x14ac:dyDescent="0.2"/>
    <row r="29774" ht="12.75" x14ac:dyDescent="0.2"/>
    <row r="29775" ht="12.75" x14ac:dyDescent="0.2"/>
    <row r="29776" ht="12.75" x14ac:dyDescent="0.2"/>
    <row r="29777" ht="12.75" x14ac:dyDescent="0.2"/>
    <row r="29778" ht="12.75" x14ac:dyDescent="0.2"/>
    <row r="29779" ht="12.75" x14ac:dyDescent="0.2"/>
    <row r="29780" ht="12.75" x14ac:dyDescent="0.2"/>
    <row r="29781" ht="12.75" x14ac:dyDescent="0.2"/>
    <row r="29782" ht="12.75" x14ac:dyDescent="0.2"/>
    <row r="29783" ht="12.75" x14ac:dyDescent="0.2"/>
    <row r="29784" ht="12.75" x14ac:dyDescent="0.2"/>
    <row r="29785" ht="12.75" x14ac:dyDescent="0.2"/>
    <row r="29786" ht="12.75" x14ac:dyDescent="0.2"/>
    <row r="29787" ht="12.75" x14ac:dyDescent="0.2"/>
    <row r="29788" ht="12.75" x14ac:dyDescent="0.2"/>
    <row r="29789" ht="12.75" x14ac:dyDescent="0.2"/>
    <row r="29790" ht="12.75" x14ac:dyDescent="0.2"/>
    <row r="29791" ht="12.75" x14ac:dyDescent="0.2"/>
    <row r="29792" ht="12.75" x14ac:dyDescent="0.2"/>
    <row r="29793" ht="12.75" x14ac:dyDescent="0.2"/>
    <row r="29794" ht="12.75" x14ac:dyDescent="0.2"/>
    <row r="29795" ht="12.75" x14ac:dyDescent="0.2"/>
    <row r="29796" ht="12.75" x14ac:dyDescent="0.2"/>
    <row r="29797" ht="12.75" x14ac:dyDescent="0.2"/>
    <row r="29798" ht="12.75" x14ac:dyDescent="0.2"/>
    <row r="29799" ht="12.75" x14ac:dyDescent="0.2"/>
    <row r="29800" ht="12.75" x14ac:dyDescent="0.2"/>
    <row r="29801" ht="12.75" x14ac:dyDescent="0.2"/>
    <row r="29802" ht="12.75" x14ac:dyDescent="0.2"/>
    <row r="29803" ht="12.75" x14ac:dyDescent="0.2"/>
    <row r="29804" ht="12.75" x14ac:dyDescent="0.2"/>
    <row r="29805" ht="12.75" x14ac:dyDescent="0.2"/>
    <row r="29806" ht="12.75" x14ac:dyDescent="0.2"/>
    <row r="29807" ht="12.75" x14ac:dyDescent="0.2"/>
    <row r="29808" ht="12.75" x14ac:dyDescent="0.2"/>
    <row r="29809" ht="12.75" x14ac:dyDescent="0.2"/>
    <row r="29810" ht="12.75" x14ac:dyDescent="0.2"/>
    <row r="29811" ht="12.75" x14ac:dyDescent="0.2"/>
    <row r="29812" ht="12.75" x14ac:dyDescent="0.2"/>
    <row r="29813" ht="12.75" x14ac:dyDescent="0.2"/>
    <row r="29814" ht="12.75" x14ac:dyDescent="0.2"/>
    <row r="29815" ht="12.75" x14ac:dyDescent="0.2"/>
    <row r="29816" ht="12.75" x14ac:dyDescent="0.2"/>
    <row r="29817" ht="12.75" x14ac:dyDescent="0.2"/>
    <row r="29818" ht="12.75" x14ac:dyDescent="0.2"/>
    <row r="29819" ht="12.75" x14ac:dyDescent="0.2"/>
    <row r="29820" ht="12.75" x14ac:dyDescent="0.2"/>
    <row r="29821" ht="12.75" x14ac:dyDescent="0.2"/>
    <row r="29822" ht="12.75" x14ac:dyDescent="0.2"/>
    <row r="29823" ht="12.75" x14ac:dyDescent="0.2"/>
    <row r="29824" ht="12.75" x14ac:dyDescent="0.2"/>
    <row r="29825" ht="12.75" x14ac:dyDescent="0.2"/>
    <row r="29826" ht="12.75" x14ac:dyDescent="0.2"/>
    <row r="29827" ht="12.75" x14ac:dyDescent="0.2"/>
    <row r="29828" ht="12.75" x14ac:dyDescent="0.2"/>
    <row r="29829" ht="12.75" x14ac:dyDescent="0.2"/>
    <row r="29830" ht="12.75" x14ac:dyDescent="0.2"/>
    <row r="29831" ht="12.75" x14ac:dyDescent="0.2"/>
    <row r="29832" ht="12.75" x14ac:dyDescent="0.2"/>
    <row r="29833" ht="12.75" x14ac:dyDescent="0.2"/>
    <row r="29834" ht="12.75" x14ac:dyDescent="0.2"/>
    <row r="29835" ht="12.75" x14ac:dyDescent="0.2"/>
    <row r="29836" ht="12.75" x14ac:dyDescent="0.2"/>
    <row r="29837" ht="12.75" x14ac:dyDescent="0.2"/>
    <row r="29838" ht="12.75" x14ac:dyDescent="0.2"/>
    <row r="29839" ht="12.75" x14ac:dyDescent="0.2"/>
    <row r="29840" ht="12.75" x14ac:dyDescent="0.2"/>
    <row r="29841" ht="12.75" x14ac:dyDescent="0.2"/>
    <row r="29842" ht="12.75" x14ac:dyDescent="0.2"/>
    <row r="29843" ht="12.75" x14ac:dyDescent="0.2"/>
    <row r="29844" ht="12.75" x14ac:dyDescent="0.2"/>
    <row r="29845" ht="12.75" x14ac:dyDescent="0.2"/>
    <row r="29846" ht="12.75" x14ac:dyDescent="0.2"/>
    <row r="29847" ht="12.75" x14ac:dyDescent="0.2"/>
    <row r="29848" ht="12.75" x14ac:dyDescent="0.2"/>
    <row r="29849" ht="12.75" x14ac:dyDescent="0.2"/>
    <row r="29850" ht="12.75" x14ac:dyDescent="0.2"/>
    <row r="29851" ht="12.75" x14ac:dyDescent="0.2"/>
    <row r="29852" ht="12.75" x14ac:dyDescent="0.2"/>
    <row r="29853" ht="12.75" x14ac:dyDescent="0.2"/>
    <row r="29854" ht="12.75" x14ac:dyDescent="0.2"/>
    <row r="29855" ht="12.75" x14ac:dyDescent="0.2"/>
    <row r="29856" ht="12.75" x14ac:dyDescent="0.2"/>
    <row r="29857" ht="12.75" x14ac:dyDescent="0.2"/>
    <row r="29858" ht="12.75" x14ac:dyDescent="0.2"/>
    <row r="29859" ht="12.75" x14ac:dyDescent="0.2"/>
    <row r="29860" ht="12.75" x14ac:dyDescent="0.2"/>
    <row r="29861" ht="12.75" x14ac:dyDescent="0.2"/>
    <row r="29862" ht="12.75" x14ac:dyDescent="0.2"/>
    <row r="29863" ht="12.75" x14ac:dyDescent="0.2"/>
    <row r="29864" ht="12.75" x14ac:dyDescent="0.2"/>
    <row r="29865" ht="12.75" x14ac:dyDescent="0.2"/>
    <row r="29866" ht="12.75" x14ac:dyDescent="0.2"/>
    <row r="29867" ht="12.75" x14ac:dyDescent="0.2"/>
    <row r="29868" ht="12.75" x14ac:dyDescent="0.2"/>
    <row r="29869" ht="12.75" x14ac:dyDescent="0.2"/>
    <row r="29870" ht="12.75" x14ac:dyDescent="0.2"/>
    <row r="29871" ht="12.75" x14ac:dyDescent="0.2"/>
    <row r="29872" ht="12.75" x14ac:dyDescent="0.2"/>
    <row r="29873" ht="12.75" x14ac:dyDescent="0.2"/>
    <row r="29874" ht="12.75" x14ac:dyDescent="0.2"/>
    <row r="29875" ht="12.75" x14ac:dyDescent="0.2"/>
    <row r="29876" ht="12.75" x14ac:dyDescent="0.2"/>
    <row r="29877" ht="12.75" x14ac:dyDescent="0.2"/>
    <row r="29878" ht="12.75" x14ac:dyDescent="0.2"/>
    <row r="29879" ht="12.75" x14ac:dyDescent="0.2"/>
    <row r="29880" ht="12.75" x14ac:dyDescent="0.2"/>
    <row r="29881" ht="12.75" x14ac:dyDescent="0.2"/>
    <row r="29882" ht="12.75" x14ac:dyDescent="0.2"/>
    <row r="29883" ht="12.75" x14ac:dyDescent="0.2"/>
    <row r="29884" ht="12.75" x14ac:dyDescent="0.2"/>
    <row r="29885" ht="12.75" x14ac:dyDescent="0.2"/>
    <row r="29886" ht="12.75" x14ac:dyDescent="0.2"/>
    <row r="29887" ht="12.75" x14ac:dyDescent="0.2"/>
    <row r="29888" ht="12.75" x14ac:dyDescent="0.2"/>
    <row r="29889" ht="12.75" x14ac:dyDescent="0.2"/>
    <row r="29890" ht="12.75" x14ac:dyDescent="0.2"/>
    <row r="29891" ht="12.75" x14ac:dyDescent="0.2"/>
    <row r="29892" ht="12.75" x14ac:dyDescent="0.2"/>
    <row r="29893" ht="12.75" x14ac:dyDescent="0.2"/>
    <row r="29894" ht="12.75" x14ac:dyDescent="0.2"/>
    <row r="29895" ht="12.75" x14ac:dyDescent="0.2"/>
    <row r="29896" ht="12.75" x14ac:dyDescent="0.2"/>
    <row r="29897" ht="12.75" x14ac:dyDescent="0.2"/>
    <row r="29898" ht="12.75" x14ac:dyDescent="0.2"/>
    <row r="29899" ht="12.75" x14ac:dyDescent="0.2"/>
    <row r="29900" ht="12.75" x14ac:dyDescent="0.2"/>
    <row r="29901" ht="12.75" x14ac:dyDescent="0.2"/>
    <row r="29902" ht="12.75" x14ac:dyDescent="0.2"/>
    <row r="29903" ht="12.75" x14ac:dyDescent="0.2"/>
    <row r="29904" ht="12.75" x14ac:dyDescent="0.2"/>
    <row r="29905" ht="12.75" x14ac:dyDescent="0.2"/>
    <row r="29906" ht="12.75" x14ac:dyDescent="0.2"/>
    <row r="29907" ht="12.75" x14ac:dyDescent="0.2"/>
    <row r="29908" ht="12.75" x14ac:dyDescent="0.2"/>
    <row r="29909" ht="12.75" x14ac:dyDescent="0.2"/>
    <row r="29910" ht="12.75" x14ac:dyDescent="0.2"/>
    <row r="29911" ht="12.75" x14ac:dyDescent="0.2"/>
    <row r="29912" ht="12.75" x14ac:dyDescent="0.2"/>
    <row r="29913" ht="12.75" x14ac:dyDescent="0.2"/>
    <row r="29914" ht="12.75" x14ac:dyDescent="0.2"/>
    <row r="29915" ht="12.75" x14ac:dyDescent="0.2"/>
    <row r="29916" ht="12.75" x14ac:dyDescent="0.2"/>
    <row r="29917" ht="12.75" x14ac:dyDescent="0.2"/>
    <row r="29918" ht="12.75" x14ac:dyDescent="0.2"/>
    <row r="29919" ht="12.75" x14ac:dyDescent="0.2"/>
    <row r="29920" ht="12.75" x14ac:dyDescent="0.2"/>
    <row r="29921" ht="12.75" x14ac:dyDescent="0.2"/>
    <row r="29922" ht="12.75" x14ac:dyDescent="0.2"/>
    <row r="29923" ht="12.75" x14ac:dyDescent="0.2"/>
    <row r="29924" ht="12.75" x14ac:dyDescent="0.2"/>
    <row r="29925" ht="12.75" x14ac:dyDescent="0.2"/>
    <row r="29926" ht="12.75" x14ac:dyDescent="0.2"/>
    <row r="29927" ht="12.75" x14ac:dyDescent="0.2"/>
    <row r="29928" ht="12.75" x14ac:dyDescent="0.2"/>
    <row r="29929" ht="12.75" x14ac:dyDescent="0.2"/>
    <row r="29930" ht="12.75" x14ac:dyDescent="0.2"/>
    <row r="29931" ht="12.75" x14ac:dyDescent="0.2"/>
    <row r="29932" ht="12.75" x14ac:dyDescent="0.2"/>
    <row r="29933" ht="12.75" x14ac:dyDescent="0.2"/>
    <row r="29934" ht="12.75" x14ac:dyDescent="0.2"/>
    <row r="29935" ht="12.75" x14ac:dyDescent="0.2"/>
    <row r="29936" ht="12.75" x14ac:dyDescent="0.2"/>
    <row r="29937" ht="12.75" x14ac:dyDescent="0.2"/>
    <row r="29938" ht="12.75" x14ac:dyDescent="0.2"/>
    <row r="29939" ht="12.75" x14ac:dyDescent="0.2"/>
    <row r="29940" ht="12.75" x14ac:dyDescent="0.2"/>
    <row r="29941" ht="12.75" x14ac:dyDescent="0.2"/>
    <row r="29942" ht="12.75" x14ac:dyDescent="0.2"/>
    <row r="29943" ht="12.75" x14ac:dyDescent="0.2"/>
    <row r="29944" ht="12.75" x14ac:dyDescent="0.2"/>
    <row r="29945" ht="12.75" x14ac:dyDescent="0.2"/>
    <row r="29946" ht="12.75" x14ac:dyDescent="0.2"/>
    <row r="29947" ht="12.75" x14ac:dyDescent="0.2"/>
    <row r="29948" ht="12.75" x14ac:dyDescent="0.2"/>
    <row r="29949" ht="12.75" x14ac:dyDescent="0.2"/>
    <row r="29950" ht="12.75" x14ac:dyDescent="0.2"/>
    <row r="29951" ht="12.75" x14ac:dyDescent="0.2"/>
    <row r="29952" ht="12.75" x14ac:dyDescent="0.2"/>
    <row r="29953" ht="12.75" x14ac:dyDescent="0.2"/>
    <row r="29954" ht="12.75" x14ac:dyDescent="0.2"/>
    <row r="29955" ht="12.75" x14ac:dyDescent="0.2"/>
    <row r="29956" ht="12.75" x14ac:dyDescent="0.2"/>
    <row r="29957" ht="12.75" x14ac:dyDescent="0.2"/>
    <row r="29958" ht="12.75" x14ac:dyDescent="0.2"/>
    <row r="29959" ht="12.75" x14ac:dyDescent="0.2"/>
    <row r="29960" ht="12.75" x14ac:dyDescent="0.2"/>
    <row r="29961" ht="12.75" x14ac:dyDescent="0.2"/>
    <row r="29962" ht="12.75" x14ac:dyDescent="0.2"/>
    <row r="29963" ht="12.75" x14ac:dyDescent="0.2"/>
    <row r="29964" ht="12.75" x14ac:dyDescent="0.2"/>
    <row r="29965" ht="12.75" x14ac:dyDescent="0.2"/>
    <row r="29966" ht="12.75" x14ac:dyDescent="0.2"/>
    <row r="29967" ht="12.75" x14ac:dyDescent="0.2"/>
    <row r="29968" ht="12.75" x14ac:dyDescent="0.2"/>
    <row r="29969" ht="12.75" x14ac:dyDescent="0.2"/>
    <row r="29970" ht="12.75" x14ac:dyDescent="0.2"/>
    <row r="29971" ht="12.75" x14ac:dyDescent="0.2"/>
    <row r="29972" ht="12.75" x14ac:dyDescent="0.2"/>
    <row r="29973" ht="12.75" x14ac:dyDescent="0.2"/>
    <row r="29974" ht="12.75" x14ac:dyDescent="0.2"/>
    <row r="29975" ht="12.75" x14ac:dyDescent="0.2"/>
    <row r="29976" ht="12.75" x14ac:dyDescent="0.2"/>
    <row r="29977" ht="12.75" x14ac:dyDescent="0.2"/>
    <row r="29978" ht="12.75" x14ac:dyDescent="0.2"/>
    <row r="29979" ht="12.75" x14ac:dyDescent="0.2"/>
    <row r="29980" ht="12.75" x14ac:dyDescent="0.2"/>
    <row r="29981" ht="12.75" x14ac:dyDescent="0.2"/>
    <row r="29982" ht="12.75" x14ac:dyDescent="0.2"/>
    <row r="29983" ht="12.75" x14ac:dyDescent="0.2"/>
    <row r="29984" ht="12.75" x14ac:dyDescent="0.2"/>
    <row r="29985" ht="12.75" x14ac:dyDescent="0.2"/>
    <row r="29986" ht="12.75" x14ac:dyDescent="0.2"/>
    <row r="29987" ht="12.75" x14ac:dyDescent="0.2"/>
    <row r="29988" ht="12.75" x14ac:dyDescent="0.2"/>
    <row r="29989" ht="12.75" x14ac:dyDescent="0.2"/>
    <row r="29990" ht="12.75" x14ac:dyDescent="0.2"/>
    <row r="29991" ht="12.75" x14ac:dyDescent="0.2"/>
    <row r="29992" ht="12.75" x14ac:dyDescent="0.2"/>
    <row r="29993" ht="12.75" x14ac:dyDescent="0.2"/>
    <row r="29994" ht="12.75" x14ac:dyDescent="0.2"/>
    <row r="29995" ht="12.75" x14ac:dyDescent="0.2"/>
    <row r="29996" ht="12.75" x14ac:dyDescent="0.2"/>
    <row r="29997" ht="12.75" x14ac:dyDescent="0.2"/>
    <row r="29998" ht="12.75" x14ac:dyDescent="0.2"/>
    <row r="29999" ht="12.75" x14ac:dyDescent="0.2"/>
    <row r="30000" ht="12.75" x14ac:dyDescent="0.2"/>
    <row r="30001" ht="12.75" x14ac:dyDescent="0.2"/>
    <row r="30002" ht="12.75" x14ac:dyDescent="0.2"/>
    <row r="30003" ht="12.75" x14ac:dyDescent="0.2"/>
    <row r="30004" ht="12.75" x14ac:dyDescent="0.2"/>
    <row r="30005" ht="12.75" x14ac:dyDescent="0.2"/>
    <row r="30006" ht="12.75" x14ac:dyDescent="0.2"/>
    <row r="30007" ht="12.75" x14ac:dyDescent="0.2"/>
    <row r="30008" ht="12.75" x14ac:dyDescent="0.2"/>
    <row r="30009" ht="12.75" x14ac:dyDescent="0.2"/>
    <row r="30010" ht="12.75" x14ac:dyDescent="0.2"/>
    <row r="30011" ht="12.75" x14ac:dyDescent="0.2"/>
    <row r="30012" ht="12.75" x14ac:dyDescent="0.2"/>
    <row r="30013" ht="12.75" x14ac:dyDescent="0.2"/>
    <row r="30014" ht="12.75" x14ac:dyDescent="0.2"/>
    <row r="30015" ht="12.75" x14ac:dyDescent="0.2"/>
    <row r="30016" ht="12.75" x14ac:dyDescent="0.2"/>
    <row r="30017" ht="12.75" x14ac:dyDescent="0.2"/>
    <row r="30018" ht="12.75" x14ac:dyDescent="0.2"/>
    <row r="30019" ht="12.75" x14ac:dyDescent="0.2"/>
    <row r="30020" ht="12.75" x14ac:dyDescent="0.2"/>
    <row r="30021" ht="12.75" x14ac:dyDescent="0.2"/>
    <row r="30022" ht="12.75" x14ac:dyDescent="0.2"/>
    <row r="30023" ht="12.75" x14ac:dyDescent="0.2"/>
    <row r="30024" ht="12.75" x14ac:dyDescent="0.2"/>
    <row r="30025" ht="12.75" x14ac:dyDescent="0.2"/>
    <row r="30026" ht="12.75" x14ac:dyDescent="0.2"/>
    <row r="30027" ht="12.75" x14ac:dyDescent="0.2"/>
    <row r="30028" ht="12.75" x14ac:dyDescent="0.2"/>
    <row r="30029" ht="12.75" x14ac:dyDescent="0.2"/>
    <row r="30030" ht="12.75" x14ac:dyDescent="0.2"/>
    <row r="30031" ht="12.75" x14ac:dyDescent="0.2"/>
    <row r="30032" ht="12.75" x14ac:dyDescent="0.2"/>
    <row r="30033" ht="12.75" x14ac:dyDescent="0.2"/>
    <row r="30034" ht="12.75" x14ac:dyDescent="0.2"/>
    <row r="30035" ht="12.75" x14ac:dyDescent="0.2"/>
    <row r="30036" ht="12.75" x14ac:dyDescent="0.2"/>
    <row r="30037" ht="12.75" x14ac:dyDescent="0.2"/>
    <row r="30038" ht="12.75" x14ac:dyDescent="0.2"/>
    <row r="30039" ht="12.75" x14ac:dyDescent="0.2"/>
    <row r="30040" ht="12.75" x14ac:dyDescent="0.2"/>
    <row r="30041" ht="12.75" x14ac:dyDescent="0.2"/>
    <row r="30042" ht="12.75" x14ac:dyDescent="0.2"/>
    <row r="30043" ht="12.75" x14ac:dyDescent="0.2"/>
    <row r="30044" ht="12.75" x14ac:dyDescent="0.2"/>
    <row r="30045" ht="12.75" x14ac:dyDescent="0.2"/>
    <row r="30046" ht="12.75" x14ac:dyDescent="0.2"/>
    <row r="30047" ht="12.75" x14ac:dyDescent="0.2"/>
    <row r="30048" ht="12.75" x14ac:dyDescent="0.2"/>
    <row r="30049" ht="12.75" x14ac:dyDescent="0.2"/>
    <row r="30050" ht="12.75" x14ac:dyDescent="0.2"/>
    <row r="30051" ht="12.75" x14ac:dyDescent="0.2"/>
    <row r="30052" ht="12.75" x14ac:dyDescent="0.2"/>
    <row r="30053" ht="12.75" x14ac:dyDescent="0.2"/>
    <row r="30054" ht="12.75" x14ac:dyDescent="0.2"/>
    <row r="30055" ht="12.75" x14ac:dyDescent="0.2"/>
    <row r="30056" ht="12.75" x14ac:dyDescent="0.2"/>
    <row r="30057" ht="12.75" x14ac:dyDescent="0.2"/>
    <row r="30058" ht="12.75" x14ac:dyDescent="0.2"/>
    <row r="30059" ht="12.75" x14ac:dyDescent="0.2"/>
    <row r="30060" ht="12.75" x14ac:dyDescent="0.2"/>
    <row r="30061" ht="12.75" x14ac:dyDescent="0.2"/>
    <row r="30062" ht="12.75" x14ac:dyDescent="0.2"/>
    <row r="30063" ht="12.75" x14ac:dyDescent="0.2"/>
    <row r="30064" ht="12.75" x14ac:dyDescent="0.2"/>
    <row r="30065" ht="12.75" x14ac:dyDescent="0.2"/>
    <row r="30066" ht="12.75" x14ac:dyDescent="0.2"/>
    <row r="30067" ht="12.75" x14ac:dyDescent="0.2"/>
    <row r="30068" ht="12.75" x14ac:dyDescent="0.2"/>
    <row r="30069" ht="12.75" x14ac:dyDescent="0.2"/>
    <row r="30070" ht="12.75" x14ac:dyDescent="0.2"/>
    <row r="30071" ht="12.75" x14ac:dyDescent="0.2"/>
    <row r="30072" ht="12.75" x14ac:dyDescent="0.2"/>
    <row r="30073" ht="12.75" x14ac:dyDescent="0.2"/>
    <row r="30074" ht="12.75" x14ac:dyDescent="0.2"/>
    <row r="30075" ht="12.75" x14ac:dyDescent="0.2"/>
    <row r="30076" ht="12.75" x14ac:dyDescent="0.2"/>
    <row r="30077" ht="12.75" x14ac:dyDescent="0.2"/>
    <row r="30078" ht="12.75" x14ac:dyDescent="0.2"/>
    <row r="30079" ht="12.75" x14ac:dyDescent="0.2"/>
    <row r="30080" ht="12.75" x14ac:dyDescent="0.2"/>
    <row r="30081" ht="12.75" x14ac:dyDescent="0.2"/>
    <row r="30082" ht="12.75" x14ac:dyDescent="0.2"/>
    <row r="30083" ht="12.75" x14ac:dyDescent="0.2"/>
    <row r="30084" ht="12.75" x14ac:dyDescent="0.2"/>
    <row r="30085" ht="12.75" x14ac:dyDescent="0.2"/>
    <row r="30086" ht="12.75" x14ac:dyDescent="0.2"/>
    <row r="30087" ht="12.75" x14ac:dyDescent="0.2"/>
    <row r="30088" ht="12.75" x14ac:dyDescent="0.2"/>
    <row r="30089" ht="12.75" x14ac:dyDescent="0.2"/>
    <row r="30090" ht="12.75" x14ac:dyDescent="0.2"/>
    <row r="30091" ht="12.75" x14ac:dyDescent="0.2"/>
    <row r="30092" ht="12.75" x14ac:dyDescent="0.2"/>
    <row r="30093" ht="12.75" x14ac:dyDescent="0.2"/>
    <row r="30094" ht="12.75" x14ac:dyDescent="0.2"/>
    <row r="30095" ht="12.75" x14ac:dyDescent="0.2"/>
    <row r="30096" ht="12.75" x14ac:dyDescent="0.2"/>
    <row r="30097" ht="12.75" x14ac:dyDescent="0.2"/>
    <row r="30098" ht="12.75" x14ac:dyDescent="0.2"/>
    <row r="30099" ht="12.75" x14ac:dyDescent="0.2"/>
    <row r="30100" ht="12.75" x14ac:dyDescent="0.2"/>
    <row r="30101" ht="12.75" x14ac:dyDescent="0.2"/>
    <row r="30102" ht="12.75" x14ac:dyDescent="0.2"/>
    <row r="30103" ht="12.75" x14ac:dyDescent="0.2"/>
    <row r="30104" ht="12.75" x14ac:dyDescent="0.2"/>
    <row r="30105" ht="12.75" x14ac:dyDescent="0.2"/>
    <row r="30106" ht="12.75" x14ac:dyDescent="0.2"/>
    <row r="30107" ht="12.75" x14ac:dyDescent="0.2"/>
    <row r="30108" ht="12.75" x14ac:dyDescent="0.2"/>
    <row r="30109" ht="12.75" x14ac:dyDescent="0.2"/>
    <row r="30110" ht="12.75" x14ac:dyDescent="0.2"/>
    <row r="30111" ht="12.75" x14ac:dyDescent="0.2"/>
    <row r="30112" ht="12.75" x14ac:dyDescent="0.2"/>
    <row r="30113" ht="12.75" x14ac:dyDescent="0.2"/>
    <row r="30114" ht="12.75" x14ac:dyDescent="0.2"/>
    <row r="30115" ht="12.75" x14ac:dyDescent="0.2"/>
    <row r="30116" ht="12.75" x14ac:dyDescent="0.2"/>
    <row r="30117" ht="12.75" x14ac:dyDescent="0.2"/>
    <row r="30118" ht="12.75" x14ac:dyDescent="0.2"/>
    <row r="30119" ht="12.75" x14ac:dyDescent="0.2"/>
    <row r="30120" ht="12.75" x14ac:dyDescent="0.2"/>
    <row r="30121" ht="12.75" x14ac:dyDescent="0.2"/>
    <row r="30122" ht="12.75" x14ac:dyDescent="0.2"/>
    <row r="30123" ht="12.75" x14ac:dyDescent="0.2"/>
    <row r="30124" ht="12.75" x14ac:dyDescent="0.2"/>
    <row r="30125" ht="12.75" x14ac:dyDescent="0.2"/>
    <row r="30126" ht="12.75" x14ac:dyDescent="0.2"/>
    <row r="30127" ht="12.75" x14ac:dyDescent="0.2"/>
    <row r="30128" ht="12.75" x14ac:dyDescent="0.2"/>
    <row r="30129" ht="12.75" x14ac:dyDescent="0.2"/>
    <row r="30130" ht="12.75" x14ac:dyDescent="0.2"/>
    <row r="30131" ht="12.75" x14ac:dyDescent="0.2"/>
    <row r="30132" ht="12.75" x14ac:dyDescent="0.2"/>
    <row r="30133" ht="12.75" x14ac:dyDescent="0.2"/>
    <row r="30134" ht="12.75" x14ac:dyDescent="0.2"/>
    <row r="30135" ht="12.75" x14ac:dyDescent="0.2"/>
    <row r="30136" ht="12.75" x14ac:dyDescent="0.2"/>
    <row r="30137" ht="12.75" x14ac:dyDescent="0.2"/>
    <row r="30138" ht="12.75" x14ac:dyDescent="0.2"/>
    <row r="30139" ht="12.75" x14ac:dyDescent="0.2"/>
    <row r="30140" ht="12.75" x14ac:dyDescent="0.2"/>
    <row r="30141" ht="12.75" x14ac:dyDescent="0.2"/>
    <row r="30142" ht="12.75" x14ac:dyDescent="0.2"/>
    <row r="30143" ht="12.75" x14ac:dyDescent="0.2"/>
    <row r="30144" ht="12.75" x14ac:dyDescent="0.2"/>
    <row r="30145" ht="12.75" x14ac:dyDescent="0.2"/>
    <row r="30146" ht="12.75" x14ac:dyDescent="0.2"/>
    <row r="30147" ht="12.75" x14ac:dyDescent="0.2"/>
    <row r="30148" ht="12.75" x14ac:dyDescent="0.2"/>
    <row r="30149" ht="12.75" x14ac:dyDescent="0.2"/>
    <row r="30150" ht="12.75" x14ac:dyDescent="0.2"/>
    <row r="30151" ht="12.75" x14ac:dyDescent="0.2"/>
    <row r="30152" ht="12.75" x14ac:dyDescent="0.2"/>
    <row r="30153" ht="12.75" x14ac:dyDescent="0.2"/>
    <row r="30154" ht="12.75" x14ac:dyDescent="0.2"/>
    <row r="30155" ht="12.75" x14ac:dyDescent="0.2"/>
    <row r="30156" ht="12.75" x14ac:dyDescent="0.2"/>
    <row r="30157" ht="12.75" x14ac:dyDescent="0.2"/>
    <row r="30158" ht="12.75" x14ac:dyDescent="0.2"/>
    <row r="30159" ht="12.75" x14ac:dyDescent="0.2"/>
    <row r="30160" ht="12.75" x14ac:dyDescent="0.2"/>
    <row r="30161" ht="12.75" x14ac:dyDescent="0.2"/>
    <row r="30162" ht="12.75" x14ac:dyDescent="0.2"/>
    <row r="30163" ht="12.75" x14ac:dyDescent="0.2"/>
    <row r="30164" ht="12.75" x14ac:dyDescent="0.2"/>
    <row r="30165" ht="12.75" x14ac:dyDescent="0.2"/>
    <row r="30166" ht="12.75" x14ac:dyDescent="0.2"/>
    <row r="30167" ht="12.75" x14ac:dyDescent="0.2"/>
    <row r="30168" ht="12.75" x14ac:dyDescent="0.2"/>
    <row r="30169" ht="12.75" x14ac:dyDescent="0.2"/>
    <row r="30170" ht="12.75" x14ac:dyDescent="0.2"/>
    <row r="30171" ht="12.75" x14ac:dyDescent="0.2"/>
    <row r="30172" ht="12.75" x14ac:dyDescent="0.2"/>
    <row r="30173" ht="12.75" x14ac:dyDescent="0.2"/>
    <row r="30174" ht="12.75" x14ac:dyDescent="0.2"/>
    <row r="30175" ht="12.75" x14ac:dyDescent="0.2"/>
    <row r="30176" ht="12.75" x14ac:dyDescent="0.2"/>
    <row r="30177" ht="12.75" x14ac:dyDescent="0.2"/>
    <row r="30178" ht="12.75" x14ac:dyDescent="0.2"/>
    <row r="30179" ht="12.75" x14ac:dyDescent="0.2"/>
    <row r="30180" ht="12.75" x14ac:dyDescent="0.2"/>
    <row r="30181" ht="12.75" x14ac:dyDescent="0.2"/>
    <row r="30182" ht="12.75" x14ac:dyDescent="0.2"/>
    <row r="30183" ht="12.75" x14ac:dyDescent="0.2"/>
    <row r="30184" ht="12.75" x14ac:dyDescent="0.2"/>
    <row r="30185" ht="12.75" x14ac:dyDescent="0.2"/>
    <row r="30186" ht="12.75" x14ac:dyDescent="0.2"/>
    <row r="30187" ht="12.75" x14ac:dyDescent="0.2"/>
    <row r="30188" ht="12.75" x14ac:dyDescent="0.2"/>
    <row r="30189" ht="12.75" x14ac:dyDescent="0.2"/>
    <row r="30190" ht="12.75" x14ac:dyDescent="0.2"/>
    <row r="30191" ht="12.75" x14ac:dyDescent="0.2"/>
    <row r="30192" ht="12.75" x14ac:dyDescent="0.2"/>
    <row r="30193" ht="12.75" x14ac:dyDescent="0.2"/>
    <row r="30194" ht="12.75" x14ac:dyDescent="0.2"/>
    <row r="30195" ht="12.75" x14ac:dyDescent="0.2"/>
    <row r="30196" ht="12.75" x14ac:dyDescent="0.2"/>
    <row r="30197" ht="12.75" x14ac:dyDescent="0.2"/>
    <row r="30198" ht="12.75" x14ac:dyDescent="0.2"/>
    <row r="30199" ht="12.75" x14ac:dyDescent="0.2"/>
    <row r="30200" ht="12.75" x14ac:dyDescent="0.2"/>
    <row r="30201" ht="12.75" x14ac:dyDescent="0.2"/>
    <row r="30202" ht="12.75" x14ac:dyDescent="0.2"/>
    <row r="30203" ht="12.75" x14ac:dyDescent="0.2"/>
    <row r="30204" ht="12.75" x14ac:dyDescent="0.2"/>
    <row r="30205" ht="12.75" x14ac:dyDescent="0.2"/>
    <row r="30206" ht="12.75" x14ac:dyDescent="0.2"/>
    <row r="30207" ht="12.75" x14ac:dyDescent="0.2"/>
    <row r="30208" ht="12.75" x14ac:dyDescent="0.2"/>
    <row r="30209" ht="12.75" x14ac:dyDescent="0.2"/>
    <row r="30210" ht="12.75" x14ac:dyDescent="0.2"/>
    <row r="30211" ht="12.75" x14ac:dyDescent="0.2"/>
    <row r="30212" ht="12.75" x14ac:dyDescent="0.2"/>
    <row r="30213" ht="12.75" x14ac:dyDescent="0.2"/>
    <row r="30214" ht="12.75" x14ac:dyDescent="0.2"/>
    <row r="30215" ht="12.75" x14ac:dyDescent="0.2"/>
    <row r="30216" ht="12.75" x14ac:dyDescent="0.2"/>
    <row r="30217" ht="12.75" x14ac:dyDescent="0.2"/>
    <row r="30218" ht="12.75" x14ac:dyDescent="0.2"/>
    <row r="30219" ht="12.75" x14ac:dyDescent="0.2"/>
    <row r="30220" ht="12.75" x14ac:dyDescent="0.2"/>
    <row r="30221" ht="12.75" x14ac:dyDescent="0.2"/>
    <row r="30222" ht="12.75" x14ac:dyDescent="0.2"/>
    <row r="30223" ht="12.75" x14ac:dyDescent="0.2"/>
    <row r="30224" ht="12.75" x14ac:dyDescent="0.2"/>
    <row r="30225" ht="12.75" x14ac:dyDescent="0.2"/>
    <row r="30226" ht="12.75" x14ac:dyDescent="0.2"/>
    <row r="30227" ht="12.75" x14ac:dyDescent="0.2"/>
    <row r="30228" ht="12.75" x14ac:dyDescent="0.2"/>
    <row r="30229" ht="12.75" x14ac:dyDescent="0.2"/>
    <row r="30230" ht="12.75" x14ac:dyDescent="0.2"/>
    <row r="30231" ht="12.75" x14ac:dyDescent="0.2"/>
    <row r="30232" ht="12.75" x14ac:dyDescent="0.2"/>
    <row r="30233" ht="12.75" x14ac:dyDescent="0.2"/>
    <row r="30234" ht="12.75" x14ac:dyDescent="0.2"/>
    <row r="30235" ht="12.75" x14ac:dyDescent="0.2"/>
    <row r="30236" ht="12.75" x14ac:dyDescent="0.2"/>
    <row r="30237" ht="12.75" x14ac:dyDescent="0.2"/>
    <row r="30238" ht="12.75" x14ac:dyDescent="0.2"/>
    <row r="30239" ht="12.75" x14ac:dyDescent="0.2"/>
    <row r="30240" ht="12.75" x14ac:dyDescent="0.2"/>
    <row r="30241" ht="12.75" x14ac:dyDescent="0.2"/>
    <row r="30242" ht="12.75" x14ac:dyDescent="0.2"/>
    <row r="30243" ht="12.75" x14ac:dyDescent="0.2"/>
    <row r="30244" ht="12.75" x14ac:dyDescent="0.2"/>
    <row r="30245" ht="12.75" x14ac:dyDescent="0.2"/>
    <row r="30246" ht="12.75" x14ac:dyDescent="0.2"/>
    <row r="30247" ht="12.75" x14ac:dyDescent="0.2"/>
    <row r="30248" ht="12.75" x14ac:dyDescent="0.2"/>
    <row r="30249" ht="12.75" x14ac:dyDescent="0.2"/>
    <row r="30250" ht="12.75" x14ac:dyDescent="0.2"/>
    <row r="30251" ht="12.75" x14ac:dyDescent="0.2"/>
    <row r="30252" ht="12.75" x14ac:dyDescent="0.2"/>
    <row r="30253" ht="12.75" x14ac:dyDescent="0.2"/>
    <row r="30254" ht="12.75" x14ac:dyDescent="0.2"/>
    <row r="30255" ht="12.75" x14ac:dyDescent="0.2"/>
    <row r="30256" ht="12.75" x14ac:dyDescent="0.2"/>
    <row r="30257" ht="12.75" x14ac:dyDescent="0.2"/>
    <row r="30258" ht="12.75" x14ac:dyDescent="0.2"/>
    <row r="30259" ht="12.75" x14ac:dyDescent="0.2"/>
    <row r="30260" ht="12.75" x14ac:dyDescent="0.2"/>
    <row r="30261" ht="12.75" x14ac:dyDescent="0.2"/>
    <row r="30262" ht="12.75" x14ac:dyDescent="0.2"/>
    <row r="30263" ht="12.75" x14ac:dyDescent="0.2"/>
    <row r="30264" ht="12.75" x14ac:dyDescent="0.2"/>
    <row r="30265" ht="12.75" x14ac:dyDescent="0.2"/>
    <row r="30266" ht="12.75" x14ac:dyDescent="0.2"/>
    <row r="30267" ht="12.75" x14ac:dyDescent="0.2"/>
    <row r="30268" ht="12.75" x14ac:dyDescent="0.2"/>
    <row r="30269" ht="12.75" x14ac:dyDescent="0.2"/>
    <row r="30270" ht="12.75" x14ac:dyDescent="0.2"/>
    <row r="30271" ht="12.75" x14ac:dyDescent="0.2"/>
    <row r="30272" ht="12.75" x14ac:dyDescent="0.2"/>
    <row r="30273" ht="12.75" x14ac:dyDescent="0.2"/>
    <row r="30274" ht="12.75" x14ac:dyDescent="0.2"/>
    <row r="30275" ht="12.75" x14ac:dyDescent="0.2"/>
    <row r="30276" ht="12.75" x14ac:dyDescent="0.2"/>
    <row r="30277" ht="12.75" x14ac:dyDescent="0.2"/>
    <row r="30278" ht="12.75" x14ac:dyDescent="0.2"/>
    <row r="30279" ht="12.75" x14ac:dyDescent="0.2"/>
    <row r="30280" ht="12.75" x14ac:dyDescent="0.2"/>
    <row r="30281" ht="12.75" x14ac:dyDescent="0.2"/>
    <row r="30282" ht="12.75" x14ac:dyDescent="0.2"/>
    <row r="30283" ht="12.75" x14ac:dyDescent="0.2"/>
    <row r="30284" ht="12.75" x14ac:dyDescent="0.2"/>
    <row r="30285" ht="12.75" x14ac:dyDescent="0.2"/>
    <row r="30286" ht="12.75" x14ac:dyDescent="0.2"/>
    <row r="30287" ht="12.75" x14ac:dyDescent="0.2"/>
    <row r="30288" ht="12.75" x14ac:dyDescent="0.2"/>
    <row r="30289" ht="12.75" x14ac:dyDescent="0.2"/>
    <row r="30290" ht="12.75" x14ac:dyDescent="0.2"/>
    <row r="30291" ht="12.75" x14ac:dyDescent="0.2"/>
    <row r="30292" ht="12.75" x14ac:dyDescent="0.2"/>
    <row r="30293" ht="12.75" x14ac:dyDescent="0.2"/>
    <row r="30294" ht="12.75" x14ac:dyDescent="0.2"/>
    <row r="30295" ht="12.75" x14ac:dyDescent="0.2"/>
    <row r="30296" ht="12.75" x14ac:dyDescent="0.2"/>
    <row r="30297" ht="12.75" x14ac:dyDescent="0.2"/>
    <row r="30298" ht="12.75" x14ac:dyDescent="0.2"/>
    <row r="30299" ht="12.75" x14ac:dyDescent="0.2"/>
    <row r="30300" ht="12.75" x14ac:dyDescent="0.2"/>
    <row r="30301" ht="12.75" x14ac:dyDescent="0.2"/>
    <row r="30302" ht="12.75" x14ac:dyDescent="0.2"/>
    <row r="30303" ht="12.75" x14ac:dyDescent="0.2"/>
    <row r="30304" ht="12.75" x14ac:dyDescent="0.2"/>
    <row r="30305" ht="12.75" x14ac:dyDescent="0.2"/>
    <row r="30306" ht="12.75" x14ac:dyDescent="0.2"/>
    <row r="30307" ht="12.75" x14ac:dyDescent="0.2"/>
    <row r="30308" ht="12.75" x14ac:dyDescent="0.2"/>
    <row r="30309" ht="12.75" x14ac:dyDescent="0.2"/>
    <row r="30310" ht="12.75" x14ac:dyDescent="0.2"/>
    <row r="30311" ht="12.75" x14ac:dyDescent="0.2"/>
    <row r="30312" ht="12.75" x14ac:dyDescent="0.2"/>
    <row r="30313" ht="12.75" x14ac:dyDescent="0.2"/>
    <row r="30314" ht="12.75" x14ac:dyDescent="0.2"/>
    <row r="30315" ht="12.75" x14ac:dyDescent="0.2"/>
    <row r="30316" ht="12.75" x14ac:dyDescent="0.2"/>
    <row r="30317" ht="12.75" x14ac:dyDescent="0.2"/>
    <row r="30318" ht="12.75" x14ac:dyDescent="0.2"/>
    <row r="30319" ht="12.75" x14ac:dyDescent="0.2"/>
    <row r="30320" ht="12.75" x14ac:dyDescent="0.2"/>
    <row r="30321" ht="12.75" x14ac:dyDescent="0.2"/>
    <row r="30322" ht="12.75" x14ac:dyDescent="0.2"/>
    <row r="30323" ht="12.75" x14ac:dyDescent="0.2"/>
    <row r="30324" ht="12.75" x14ac:dyDescent="0.2"/>
    <row r="30325" ht="12.75" x14ac:dyDescent="0.2"/>
    <row r="30326" ht="12.75" x14ac:dyDescent="0.2"/>
    <row r="30327" ht="12.75" x14ac:dyDescent="0.2"/>
    <row r="30328" ht="12.75" x14ac:dyDescent="0.2"/>
    <row r="30329" ht="12.75" x14ac:dyDescent="0.2"/>
    <row r="30330" ht="12.75" x14ac:dyDescent="0.2"/>
    <row r="30331" ht="12.75" x14ac:dyDescent="0.2"/>
    <row r="30332" ht="12.75" x14ac:dyDescent="0.2"/>
    <row r="30333" ht="12.75" x14ac:dyDescent="0.2"/>
    <row r="30334" ht="12.75" x14ac:dyDescent="0.2"/>
    <row r="30335" ht="12.75" x14ac:dyDescent="0.2"/>
    <row r="30336" ht="12.75" x14ac:dyDescent="0.2"/>
    <row r="30337" ht="12.75" x14ac:dyDescent="0.2"/>
    <row r="30338" ht="12.75" x14ac:dyDescent="0.2"/>
    <row r="30339" ht="12.75" x14ac:dyDescent="0.2"/>
    <row r="30340" ht="12.75" x14ac:dyDescent="0.2"/>
    <row r="30341" ht="12.75" x14ac:dyDescent="0.2"/>
    <row r="30342" ht="12.75" x14ac:dyDescent="0.2"/>
    <row r="30343" ht="12.75" x14ac:dyDescent="0.2"/>
    <row r="30344" ht="12.75" x14ac:dyDescent="0.2"/>
    <row r="30345" ht="12.75" x14ac:dyDescent="0.2"/>
    <row r="30346" ht="12.75" x14ac:dyDescent="0.2"/>
    <row r="30347" ht="12.75" x14ac:dyDescent="0.2"/>
    <row r="30348" ht="12.75" x14ac:dyDescent="0.2"/>
    <row r="30349" ht="12.75" x14ac:dyDescent="0.2"/>
    <row r="30350" ht="12.75" x14ac:dyDescent="0.2"/>
    <row r="30351" ht="12.75" x14ac:dyDescent="0.2"/>
    <row r="30352" ht="12.75" x14ac:dyDescent="0.2"/>
    <row r="30353" ht="12.75" x14ac:dyDescent="0.2"/>
    <row r="30354" ht="12.75" x14ac:dyDescent="0.2"/>
    <row r="30355" ht="12.75" x14ac:dyDescent="0.2"/>
    <row r="30356" ht="12.75" x14ac:dyDescent="0.2"/>
    <row r="30357" ht="12.75" x14ac:dyDescent="0.2"/>
    <row r="30358" ht="12.75" x14ac:dyDescent="0.2"/>
    <row r="30359" ht="12.75" x14ac:dyDescent="0.2"/>
    <row r="30360" ht="12.75" x14ac:dyDescent="0.2"/>
    <row r="30361" ht="12.75" x14ac:dyDescent="0.2"/>
    <row r="30362" ht="12.75" x14ac:dyDescent="0.2"/>
    <row r="30363" ht="12.75" x14ac:dyDescent="0.2"/>
    <row r="30364" ht="12.75" x14ac:dyDescent="0.2"/>
    <row r="30365" ht="12.75" x14ac:dyDescent="0.2"/>
    <row r="30366" ht="12.75" x14ac:dyDescent="0.2"/>
    <row r="30367" ht="12.75" x14ac:dyDescent="0.2"/>
    <row r="30368" ht="12.75" x14ac:dyDescent="0.2"/>
    <row r="30369" ht="12.75" x14ac:dyDescent="0.2"/>
    <row r="30370" ht="12.75" x14ac:dyDescent="0.2"/>
    <row r="30371" ht="12.75" x14ac:dyDescent="0.2"/>
    <row r="30372" ht="12.75" x14ac:dyDescent="0.2"/>
    <row r="30373" ht="12.75" x14ac:dyDescent="0.2"/>
    <row r="30374" ht="12.75" x14ac:dyDescent="0.2"/>
    <row r="30375" ht="12.75" x14ac:dyDescent="0.2"/>
    <row r="30376" ht="12.75" x14ac:dyDescent="0.2"/>
    <row r="30377" ht="12.75" x14ac:dyDescent="0.2"/>
    <row r="30378" ht="12.75" x14ac:dyDescent="0.2"/>
    <row r="30379" ht="12.75" x14ac:dyDescent="0.2"/>
    <row r="30380" ht="12.75" x14ac:dyDescent="0.2"/>
    <row r="30381" ht="12.75" x14ac:dyDescent="0.2"/>
    <row r="30382" ht="12.75" x14ac:dyDescent="0.2"/>
    <row r="30383" ht="12.75" x14ac:dyDescent="0.2"/>
    <row r="30384" ht="12.75" x14ac:dyDescent="0.2"/>
    <row r="30385" ht="12.75" x14ac:dyDescent="0.2"/>
    <row r="30386" ht="12.75" x14ac:dyDescent="0.2"/>
    <row r="30387" ht="12.75" x14ac:dyDescent="0.2"/>
    <row r="30388" ht="12.75" x14ac:dyDescent="0.2"/>
    <row r="30389" ht="12.75" x14ac:dyDescent="0.2"/>
    <row r="30390" ht="12.75" x14ac:dyDescent="0.2"/>
    <row r="30391" ht="12.75" x14ac:dyDescent="0.2"/>
    <row r="30392" ht="12.75" x14ac:dyDescent="0.2"/>
    <row r="30393" ht="12.75" x14ac:dyDescent="0.2"/>
    <row r="30394" ht="12.75" x14ac:dyDescent="0.2"/>
    <row r="30395" ht="12.75" x14ac:dyDescent="0.2"/>
    <row r="30396" ht="12.75" x14ac:dyDescent="0.2"/>
    <row r="30397" ht="12.75" x14ac:dyDescent="0.2"/>
    <row r="30398" ht="12.75" x14ac:dyDescent="0.2"/>
    <row r="30399" ht="12.75" x14ac:dyDescent="0.2"/>
    <row r="30400" ht="12.75" x14ac:dyDescent="0.2"/>
    <row r="30401" ht="12.75" x14ac:dyDescent="0.2"/>
    <row r="30402" ht="12.75" x14ac:dyDescent="0.2"/>
    <row r="30403" ht="12.75" x14ac:dyDescent="0.2"/>
    <row r="30404" ht="12.75" x14ac:dyDescent="0.2"/>
    <row r="30405" ht="12.75" x14ac:dyDescent="0.2"/>
    <row r="30406" ht="12.75" x14ac:dyDescent="0.2"/>
    <row r="30407" ht="12.75" x14ac:dyDescent="0.2"/>
    <row r="30408" ht="12.75" x14ac:dyDescent="0.2"/>
    <row r="30409" ht="12.75" x14ac:dyDescent="0.2"/>
    <row r="30410" ht="12.75" x14ac:dyDescent="0.2"/>
    <row r="30411" ht="12.75" x14ac:dyDescent="0.2"/>
    <row r="30412" ht="12.75" x14ac:dyDescent="0.2"/>
    <row r="30413" ht="12.75" x14ac:dyDescent="0.2"/>
    <row r="30414" ht="12.75" x14ac:dyDescent="0.2"/>
    <row r="30415" ht="12.75" x14ac:dyDescent="0.2"/>
    <row r="30416" ht="12.75" x14ac:dyDescent="0.2"/>
    <row r="30417" ht="12.75" x14ac:dyDescent="0.2"/>
    <row r="30418" ht="12.75" x14ac:dyDescent="0.2"/>
    <row r="30419" ht="12.75" x14ac:dyDescent="0.2"/>
    <row r="30420" ht="12.75" x14ac:dyDescent="0.2"/>
    <row r="30421" ht="12.75" x14ac:dyDescent="0.2"/>
    <row r="30422" ht="12.75" x14ac:dyDescent="0.2"/>
    <row r="30423" ht="12.75" x14ac:dyDescent="0.2"/>
    <row r="30424" ht="12.75" x14ac:dyDescent="0.2"/>
    <row r="30425" ht="12.75" x14ac:dyDescent="0.2"/>
    <row r="30426" ht="12.75" x14ac:dyDescent="0.2"/>
    <row r="30427" ht="12.75" x14ac:dyDescent="0.2"/>
    <row r="30428" ht="12.75" x14ac:dyDescent="0.2"/>
    <row r="30429" ht="12.75" x14ac:dyDescent="0.2"/>
    <row r="30430" ht="12.75" x14ac:dyDescent="0.2"/>
    <row r="30431" ht="12.75" x14ac:dyDescent="0.2"/>
    <row r="30432" ht="12.75" x14ac:dyDescent="0.2"/>
    <row r="30433" ht="12.75" x14ac:dyDescent="0.2"/>
    <row r="30434" ht="12.75" x14ac:dyDescent="0.2"/>
    <row r="30435" ht="12.75" x14ac:dyDescent="0.2"/>
    <row r="30436" ht="12.75" x14ac:dyDescent="0.2"/>
    <row r="30437" ht="12.75" x14ac:dyDescent="0.2"/>
    <row r="30438" ht="12.75" x14ac:dyDescent="0.2"/>
    <row r="30439" ht="12.75" x14ac:dyDescent="0.2"/>
    <row r="30440" ht="12.75" x14ac:dyDescent="0.2"/>
    <row r="30441" ht="12.75" x14ac:dyDescent="0.2"/>
    <row r="30442" ht="12.75" x14ac:dyDescent="0.2"/>
    <row r="30443" ht="12.75" x14ac:dyDescent="0.2"/>
    <row r="30444" ht="12.75" x14ac:dyDescent="0.2"/>
    <row r="30445" ht="12.75" x14ac:dyDescent="0.2"/>
    <row r="30446" ht="12.75" x14ac:dyDescent="0.2"/>
    <row r="30447" ht="12.75" x14ac:dyDescent="0.2"/>
    <row r="30448" ht="12.75" x14ac:dyDescent="0.2"/>
    <row r="30449" ht="12.75" x14ac:dyDescent="0.2"/>
    <row r="30450" ht="12.75" x14ac:dyDescent="0.2"/>
    <row r="30451" ht="12.75" x14ac:dyDescent="0.2"/>
    <row r="30452" ht="12.75" x14ac:dyDescent="0.2"/>
    <row r="30453" ht="12.75" x14ac:dyDescent="0.2"/>
    <row r="30454" ht="12.75" x14ac:dyDescent="0.2"/>
    <row r="30455" ht="12.75" x14ac:dyDescent="0.2"/>
    <row r="30456" ht="12.75" x14ac:dyDescent="0.2"/>
    <row r="30457" ht="12.75" x14ac:dyDescent="0.2"/>
    <row r="30458" ht="12.75" x14ac:dyDescent="0.2"/>
    <row r="30459" ht="12.75" x14ac:dyDescent="0.2"/>
    <row r="30460" ht="12.75" x14ac:dyDescent="0.2"/>
    <row r="30461" ht="12.75" x14ac:dyDescent="0.2"/>
    <row r="30462" ht="12.75" x14ac:dyDescent="0.2"/>
    <row r="30463" ht="12.75" x14ac:dyDescent="0.2"/>
    <row r="30464" ht="12.75" x14ac:dyDescent="0.2"/>
    <row r="30465" ht="12.75" x14ac:dyDescent="0.2"/>
    <row r="30466" ht="12.75" x14ac:dyDescent="0.2"/>
    <row r="30467" ht="12.75" x14ac:dyDescent="0.2"/>
    <row r="30468" ht="12.75" x14ac:dyDescent="0.2"/>
    <row r="30469" ht="12.75" x14ac:dyDescent="0.2"/>
    <row r="30470" ht="12.75" x14ac:dyDescent="0.2"/>
    <row r="30471" ht="12.75" x14ac:dyDescent="0.2"/>
    <row r="30472" ht="12.75" x14ac:dyDescent="0.2"/>
    <row r="30473" ht="12.75" x14ac:dyDescent="0.2"/>
    <row r="30474" ht="12.75" x14ac:dyDescent="0.2"/>
    <row r="30475" ht="12.75" x14ac:dyDescent="0.2"/>
    <row r="30476" ht="12.75" x14ac:dyDescent="0.2"/>
    <row r="30477" ht="12.75" x14ac:dyDescent="0.2"/>
    <row r="30478" ht="12.75" x14ac:dyDescent="0.2"/>
    <row r="30479" ht="12.75" x14ac:dyDescent="0.2"/>
    <row r="30480" ht="12.75" x14ac:dyDescent="0.2"/>
    <row r="30481" ht="12.75" x14ac:dyDescent="0.2"/>
    <row r="30482" ht="12.75" x14ac:dyDescent="0.2"/>
    <row r="30483" ht="12.75" x14ac:dyDescent="0.2"/>
    <row r="30484" ht="12.75" x14ac:dyDescent="0.2"/>
    <row r="30485" ht="12.75" x14ac:dyDescent="0.2"/>
    <row r="30486" ht="12.75" x14ac:dyDescent="0.2"/>
    <row r="30487" ht="12.75" x14ac:dyDescent="0.2"/>
    <row r="30488" ht="12.75" x14ac:dyDescent="0.2"/>
    <row r="30489" ht="12.75" x14ac:dyDescent="0.2"/>
    <row r="30490" ht="12.75" x14ac:dyDescent="0.2"/>
    <row r="30491" ht="12.75" x14ac:dyDescent="0.2"/>
    <row r="30492" ht="12.75" x14ac:dyDescent="0.2"/>
    <row r="30493" ht="12.75" x14ac:dyDescent="0.2"/>
    <row r="30494" ht="12.75" x14ac:dyDescent="0.2"/>
    <row r="30495" ht="12.75" x14ac:dyDescent="0.2"/>
    <row r="30496" ht="12.75" x14ac:dyDescent="0.2"/>
    <row r="30497" ht="12.75" x14ac:dyDescent="0.2"/>
    <row r="30498" ht="12.75" x14ac:dyDescent="0.2"/>
    <row r="30499" ht="12.75" x14ac:dyDescent="0.2"/>
    <row r="30500" ht="12.75" x14ac:dyDescent="0.2"/>
    <row r="30501" ht="12.75" x14ac:dyDescent="0.2"/>
    <row r="30502" ht="12.75" x14ac:dyDescent="0.2"/>
    <row r="30503" ht="12.75" x14ac:dyDescent="0.2"/>
    <row r="30504" ht="12.75" x14ac:dyDescent="0.2"/>
    <row r="30505" ht="12.75" x14ac:dyDescent="0.2"/>
    <row r="30506" ht="12.75" x14ac:dyDescent="0.2"/>
    <row r="30507" ht="12.75" x14ac:dyDescent="0.2"/>
    <row r="30508" ht="12.75" x14ac:dyDescent="0.2"/>
    <row r="30509" ht="12.75" x14ac:dyDescent="0.2"/>
    <row r="30510" ht="12.75" x14ac:dyDescent="0.2"/>
    <row r="30511" ht="12.75" x14ac:dyDescent="0.2"/>
    <row r="30512" ht="12.75" x14ac:dyDescent="0.2"/>
    <row r="30513" ht="12.75" x14ac:dyDescent="0.2"/>
    <row r="30514" ht="12.75" x14ac:dyDescent="0.2"/>
    <row r="30515" ht="12.75" x14ac:dyDescent="0.2"/>
    <row r="30516" ht="12.75" x14ac:dyDescent="0.2"/>
    <row r="30517" ht="12.75" x14ac:dyDescent="0.2"/>
    <row r="30518" ht="12.75" x14ac:dyDescent="0.2"/>
    <row r="30519" ht="12.75" x14ac:dyDescent="0.2"/>
    <row r="30520" ht="12.75" x14ac:dyDescent="0.2"/>
    <row r="30521" ht="12.75" x14ac:dyDescent="0.2"/>
    <row r="30522" ht="12.75" x14ac:dyDescent="0.2"/>
    <row r="30523" ht="12.75" x14ac:dyDescent="0.2"/>
    <row r="30524" ht="12.75" x14ac:dyDescent="0.2"/>
    <row r="30525" ht="12.75" x14ac:dyDescent="0.2"/>
    <row r="30526" ht="12.75" x14ac:dyDescent="0.2"/>
    <row r="30527" ht="12.75" x14ac:dyDescent="0.2"/>
    <row r="30528" ht="12.75" x14ac:dyDescent="0.2"/>
    <row r="30529" ht="12.75" x14ac:dyDescent="0.2"/>
    <row r="30530" ht="12.75" x14ac:dyDescent="0.2"/>
    <row r="30531" ht="12.75" x14ac:dyDescent="0.2"/>
    <row r="30532" ht="12.75" x14ac:dyDescent="0.2"/>
    <row r="30533" ht="12.75" x14ac:dyDescent="0.2"/>
    <row r="30534" ht="12.75" x14ac:dyDescent="0.2"/>
    <row r="30535" ht="12.75" x14ac:dyDescent="0.2"/>
    <row r="30536" ht="12.75" x14ac:dyDescent="0.2"/>
    <row r="30537" ht="12.75" x14ac:dyDescent="0.2"/>
    <row r="30538" ht="12.75" x14ac:dyDescent="0.2"/>
    <row r="30539" ht="12.75" x14ac:dyDescent="0.2"/>
    <row r="30540" ht="12.75" x14ac:dyDescent="0.2"/>
    <row r="30541" ht="12.75" x14ac:dyDescent="0.2"/>
    <row r="30542" ht="12.75" x14ac:dyDescent="0.2"/>
    <row r="30543" ht="12.75" x14ac:dyDescent="0.2"/>
    <row r="30544" ht="12.75" x14ac:dyDescent="0.2"/>
    <row r="30545" ht="12.75" x14ac:dyDescent="0.2"/>
    <row r="30546" ht="12.75" x14ac:dyDescent="0.2"/>
    <row r="30547" ht="12.75" x14ac:dyDescent="0.2"/>
    <row r="30548" ht="12.75" x14ac:dyDescent="0.2"/>
    <row r="30549" ht="12.75" x14ac:dyDescent="0.2"/>
    <row r="30550" ht="12.75" x14ac:dyDescent="0.2"/>
    <row r="30551" ht="12.75" x14ac:dyDescent="0.2"/>
    <row r="30552" ht="12.75" x14ac:dyDescent="0.2"/>
    <row r="30553" ht="12.75" x14ac:dyDescent="0.2"/>
    <row r="30554" ht="12.75" x14ac:dyDescent="0.2"/>
    <row r="30555" ht="12.75" x14ac:dyDescent="0.2"/>
    <row r="30556" ht="12.75" x14ac:dyDescent="0.2"/>
    <row r="30557" ht="12.75" x14ac:dyDescent="0.2"/>
    <row r="30558" ht="12.75" x14ac:dyDescent="0.2"/>
    <row r="30559" ht="12.75" x14ac:dyDescent="0.2"/>
    <row r="30560" ht="12.75" x14ac:dyDescent="0.2"/>
    <row r="30561" ht="12.75" x14ac:dyDescent="0.2"/>
    <row r="30562" ht="12.75" x14ac:dyDescent="0.2"/>
    <row r="30563" ht="12.75" x14ac:dyDescent="0.2"/>
    <row r="30564" ht="12.75" x14ac:dyDescent="0.2"/>
    <row r="30565" ht="12.75" x14ac:dyDescent="0.2"/>
    <row r="30566" ht="12.75" x14ac:dyDescent="0.2"/>
    <row r="30567" ht="12.75" x14ac:dyDescent="0.2"/>
    <row r="30568" ht="12.75" x14ac:dyDescent="0.2"/>
    <row r="30569" ht="12.75" x14ac:dyDescent="0.2"/>
    <row r="30570" ht="12.75" x14ac:dyDescent="0.2"/>
    <row r="30571" ht="12.75" x14ac:dyDescent="0.2"/>
    <row r="30572" ht="12.75" x14ac:dyDescent="0.2"/>
    <row r="30573" ht="12.75" x14ac:dyDescent="0.2"/>
    <row r="30574" ht="12.75" x14ac:dyDescent="0.2"/>
    <row r="30575" ht="12.75" x14ac:dyDescent="0.2"/>
    <row r="30576" ht="12.75" x14ac:dyDescent="0.2"/>
    <row r="30577" ht="12.75" x14ac:dyDescent="0.2"/>
    <row r="30578" ht="12.75" x14ac:dyDescent="0.2"/>
    <row r="30579" ht="12.75" x14ac:dyDescent="0.2"/>
    <row r="30580" ht="12.75" x14ac:dyDescent="0.2"/>
    <row r="30581" ht="12.75" x14ac:dyDescent="0.2"/>
    <row r="30582" ht="12.75" x14ac:dyDescent="0.2"/>
    <row r="30583" ht="12.75" x14ac:dyDescent="0.2"/>
    <row r="30584" ht="12.75" x14ac:dyDescent="0.2"/>
    <row r="30585" ht="12.75" x14ac:dyDescent="0.2"/>
    <row r="30586" ht="12.75" x14ac:dyDescent="0.2"/>
    <row r="30587" ht="12.75" x14ac:dyDescent="0.2"/>
    <row r="30588" ht="12.75" x14ac:dyDescent="0.2"/>
    <row r="30589" ht="12.75" x14ac:dyDescent="0.2"/>
    <row r="30590" ht="12.75" x14ac:dyDescent="0.2"/>
    <row r="30591" ht="12.75" x14ac:dyDescent="0.2"/>
    <row r="30592" ht="12.75" x14ac:dyDescent="0.2"/>
    <row r="30593" ht="12.75" x14ac:dyDescent="0.2"/>
    <row r="30594" ht="12.75" x14ac:dyDescent="0.2"/>
    <row r="30595" ht="12.75" x14ac:dyDescent="0.2"/>
    <row r="30596" ht="12.75" x14ac:dyDescent="0.2"/>
    <row r="30597" ht="12.75" x14ac:dyDescent="0.2"/>
    <row r="30598" ht="12.75" x14ac:dyDescent="0.2"/>
    <row r="30599" ht="12.75" x14ac:dyDescent="0.2"/>
    <row r="30600" ht="12.75" x14ac:dyDescent="0.2"/>
    <row r="30601" ht="12.75" x14ac:dyDescent="0.2"/>
    <row r="30602" ht="12.75" x14ac:dyDescent="0.2"/>
    <row r="30603" ht="12.75" x14ac:dyDescent="0.2"/>
    <row r="30604" ht="12.75" x14ac:dyDescent="0.2"/>
    <row r="30605" ht="12.75" x14ac:dyDescent="0.2"/>
    <row r="30606" ht="12.75" x14ac:dyDescent="0.2"/>
    <row r="30607" ht="12.75" x14ac:dyDescent="0.2"/>
    <row r="30608" ht="12.75" x14ac:dyDescent="0.2"/>
    <row r="30609" ht="12.75" x14ac:dyDescent="0.2"/>
    <row r="30610" ht="12.75" x14ac:dyDescent="0.2"/>
    <row r="30611" ht="12.75" x14ac:dyDescent="0.2"/>
    <row r="30612" ht="12.75" x14ac:dyDescent="0.2"/>
    <row r="30613" ht="12.75" x14ac:dyDescent="0.2"/>
    <row r="30614" ht="12.75" x14ac:dyDescent="0.2"/>
    <row r="30615" ht="12.75" x14ac:dyDescent="0.2"/>
    <row r="30616" ht="12.75" x14ac:dyDescent="0.2"/>
    <row r="30617" ht="12.75" x14ac:dyDescent="0.2"/>
    <row r="30618" ht="12.75" x14ac:dyDescent="0.2"/>
    <row r="30619" ht="12.75" x14ac:dyDescent="0.2"/>
    <row r="30620" ht="12.75" x14ac:dyDescent="0.2"/>
    <row r="30621" ht="12.75" x14ac:dyDescent="0.2"/>
    <row r="30622" ht="12.75" x14ac:dyDescent="0.2"/>
    <row r="30623" ht="12.75" x14ac:dyDescent="0.2"/>
    <row r="30624" ht="12.75" x14ac:dyDescent="0.2"/>
    <row r="30625" ht="12.75" x14ac:dyDescent="0.2"/>
    <row r="30626" ht="12.75" x14ac:dyDescent="0.2"/>
    <row r="30627" ht="12.75" x14ac:dyDescent="0.2"/>
    <row r="30628" ht="12.75" x14ac:dyDescent="0.2"/>
    <row r="30629" ht="12.75" x14ac:dyDescent="0.2"/>
    <row r="30630" ht="12.75" x14ac:dyDescent="0.2"/>
    <row r="30631" ht="12.75" x14ac:dyDescent="0.2"/>
    <row r="30632" ht="12.75" x14ac:dyDescent="0.2"/>
    <row r="30633" ht="12.75" x14ac:dyDescent="0.2"/>
    <row r="30634" ht="12.75" x14ac:dyDescent="0.2"/>
    <row r="30635" ht="12.75" x14ac:dyDescent="0.2"/>
    <row r="30636" ht="12.75" x14ac:dyDescent="0.2"/>
    <row r="30637" ht="12.75" x14ac:dyDescent="0.2"/>
    <row r="30638" ht="12.75" x14ac:dyDescent="0.2"/>
    <row r="30639" ht="12.75" x14ac:dyDescent="0.2"/>
    <row r="30640" ht="12.75" x14ac:dyDescent="0.2"/>
    <row r="30641" ht="12.75" x14ac:dyDescent="0.2"/>
    <row r="30642" ht="12.75" x14ac:dyDescent="0.2"/>
    <row r="30643" ht="12.75" x14ac:dyDescent="0.2"/>
    <row r="30644" ht="12.75" x14ac:dyDescent="0.2"/>
    <row r="30645" ht="12.75" x14ac:dyDescent="0.2"/>
    <row r="30646" ht="12.75" x14ac:dyDescent="0.2"/>
    <row r="30647" ht="12.75" x14ac:dyDescent="0.2"/>
    <row r="30648" ht="12.75" x14ac:dyDescent="0.2"/>
    <row r="30649" ht="12.75" x14ac:dyDescent="0.2"/>
    <row r="30650" ht="12.75" x14ac:dyDescent="0.2"/>
    <row r="30651" ht="12.75" x14ac:dyDescent="0.2"/>
    <row r="30652" ht="12.75" x14ac:dyDescent="0.2"/>
    <row r="30653" ht="12.75" x14ac:dyDescent="0.2"/>
    <row r="30654" ht="12.75" x14ac:dyDescent="0.2"/>
    <row r="30655" ht="12.75" x14ac:dyDescent="0.2"/>
    <row r="30656" ht="12.75" x14ac:dyDescent="0.2"/>
    <row r="30657" ht="12.75" x14ac:dyDescent="0.2"/>
    <row r="30658" ht="12.75" x14ac:dyDescent="0.2"/>
    <row r="30659" ht="12.75" x14ac:dyDescent="0.2"/>
    <row r="30660" ht="12.75" x14ac:dyDescent="0.2"/>
    <row r="30661" ht="12.75" x14ac:dyDescent="0.2"/>
    <row r="30662" ht="12.75" x14ac:dyDescent="0.2"/>
    <row r="30663" ht="12.75" x14ac:dyDescent="0.2"/>
    <row r="30664" ht="12.75" x14ac:dyDescent="0.2"/>
    <row r="30665" ht="12.75" x14ac:dyDescent="0.2"/>
    <row r="30666" ht="12.75" x14ac:dyDescent="0.2"/>
    <row r="30667" ht="12.75" x14ac:dyDescent="0.2"/>
    <row r="30668" ht="12.75" x14ac:dyDescent="0.2"/>
    <row r="30669" ht="12.75" x14ac:dyDescent="0.2"/>
    <row r="30670" ht="12.75" x14ac:dyDescent="0.2"/>
    <row r="30671" ht="12.75" x14ac:dyDescent="0.2"/>
    <row r="30672" ht="12.75" x14ac:dyDescent="0.2"/>
    <row r="30673" ht="12.75" x14ac:dyDescent="0.2"/>
    <row r="30674" ht="12.75" x14ac:dyDescent="0.2"/>
    <row r="30675" ht="12.75" x14ac:dyDescent="0.2"/>
    <row r="30676" ht="12.75" x14ac:dyDescent="0.2"/>
    <row r="30677" ht="12.75" x14ac:dyDescent="0.2"/>
    <row r="30678" ht="12.75" x14ac:dyDescent="0.2"/>
    <row r="30679" ht="12.75" x14ac:dyDescent="0.2"/>
    <row r="30680" ht="12.75" x14ac:dyDescent="0.2"/>
    <row r="30681" ht="12.75" x14ac:dyDescent="0.2"/>
    <row r="30682" ht="12.75" x14ac:dyDescent="0.2"/>
    <row r="30683" ht="12.75" x14ac:dyDescent="0.2"/>
    <row r="30684" ht="12.75" x14ac:dyDescent="0.2"/>
    <row r="30685" ht="12.75" x14ac:dyDescent="0.2"/>
    <row r="30686" ht="12.75" x14ac:dyDescent="0.2"/>
    <row r="30687" ht="12.75" x14ac:dyDescent="0.2"/>
    <row r="30688" ht="12.75" x14ac:dyDescent="0.2"/>
    <row r="30689" ht="12.75" x14ac:dyDescent="0.2"/>
    <row r="30690" ht="12.75" x14ac:dyDescent="0.2"/>
    <row r="30691" ht="12.75" x14ac:dyDescent="0.2"/>
    <row r="30692" ht="12.75" x14ac:dyDescent="0.2"/>
    <row r="30693" ht="12.75" x14ac:dyDescent="0.2"/>
    <row r="30694" ht="12.75" x14ac:dyDescent="0.2"/>
    <row r="30695" ht="12.75" x14ac:dyDescent="0.2"/>
    <row r="30696" ht="12.75" x14ac:dyDescent="0.2"/>
    <row r="30697" ht="12.75" x14ac:dyDescent="0.2"/>
    <row r="30698" ht="12.75" x14ac:dyDescent="0.2"/>
    <row r="30699" ht="12.75" x14ac:dyDescent="0.2"/>
    <row r="30700" ht="12.75" x14ac:dyDescent="0.2"/>
    <row r="30701" ht="12.75" x14ac:dyDescent="0.2"/>
    <row r="30702" ht="12.75" x14ac:dyDescent="0.2"/>
    <row r="30703" ht="12.75" x14ac:dyDescent="0.2"/>
    <row r="30704" ht="12.75" x14ac:dyDescent="0.2"/>
    <row r="30705" ht="12.75" x14ac:dyDescent="0.2"/>
    <row r="30706" ht="12.75" x14ac:dyDescent="0.2"/>
    <row r="30707" ht="12.75" x14ac:dyDescent="0.2"/>
    <row r="30708" ht="12.75" x14ac:dyDescent="0.2"/>
    <row r="30709" ht="12.75" x14ac:dyDescent="0.2"/>
    <row r="30710" ht="12.75" x14ac:dyDescent="0.2"/>
    <row r="30711" ht="12.75" x14ac:dyDescent="0.2"/>
    <row r="30712" ht="12.75" x14ac:dyDescent="0.2"/>
    <row r="30713" ht="12.75" x14ac:dyDescent="0.2"/>
    <row r="30714" ht="12.75" x14ac:dyDescent="0.2"/>
    <row r="30715" ht="12.75" x14ac:dyDescent="0.2"/>
    <row r="30716" ht="12.75" x14ac:dyDescent="0.2"/>
    <row r="30717" ht="12.75" x14ac:dyDescent="0.2"/>
    <row r="30718" ht="12.75" x14ac:dyDescent="0.2"/>
    <row r="30719" ht="12.75" x14ac:dyDescent="0.2"/>
    <row r="30720" ht="12.75" x14ac:dyDescent="0.2"/>
    <row r="30721" ht="12.75" x14ac:dyDescent="0.2"/>
    <row r="30722" ht="12.75" x14ac:dyDescent="0.2"/>
    <row r="30723" ht="12.75" x14ac:dyDescent="0.2"/>
    <row r="30724" ht="12.75" x14ac:dyDescent="0.2"/>
    <row r="30725" ht="12.75" x14ac:dyDescent="0.2"/>
    <row r="30726" ht="12.75" x14ac:dyDescent="0.2"/>
    <row r="30727" ht="12.75" x14ac:dyDescent="0.2"/>
    <row r="30728" ht="12.75" x14ac:dyDescent="0.2"/>
    <row r="30729" ht="12.75" x14ac:dyDescent="0.2"/>
    <row r="30730" ht="12.75" x14ac:dyDescent="0.2"/>
    <row r="30731" ht="12.75" x14ac:dyDescent="0.2"/>
    <row r="30732" ht="12.75" x14ac:dyDescent="0.2"/>
    <row r="30733" ht="12.75" x14ac:dyDescent="0.2"/>
    <row r="30734" ht="12.75" x14ac:dyDescent="0.2"/>
    <row r="30735" ht="12.75" x14ac:dyDescent="0.2"/>
    <row r="30736" ht="12.75" x14ac:dyDescent="0.2"/>
    <row r="30737" ht="12.75" x14ac:dyDescent="0.2"/>
    <row r="30738" ht="12.75" x14ac:dyDescent="0.2"/>
    <row r="30739" ht="12.75" x14ac:dyDescent="0.2"/>
    <row r="30740" ht="12.75" x14ac:dyDescent="0.2"/>
    <row r="30741" ht="12.75" x14ac:dyDescent="0.2"/>
    <row r="30742" ht="12.75" x14ac:dyDescent="0.2"/>
    <row r="30743" ht="12.75" x14ac:dyDescent="0.2"/>
    <row r="30744" ht="12.75" x14ac:dyDescent="0.2"/>
    <row r="30745" ht="12.75" x14ac:dyDescent="0.2"/>
    <row r="30746" ht="12.75" x14ac:dyDescent="0.2"/>
    <row r="30747" ht="12.75" x14ac:dyDescent="0.2"/>
    <row r="30748" ht="12.75" x14ac:dyDescent="0.2"/>
    <row r="30749" ht="12.75" x14ac:dyDescent="0.2"/>
    <row r="30750" ht="12.75" x14ac:dyDescent="0.2"/>
    <row r="30751" ht="12.75" x14ac:dyDescent="0.2"/>
    <row r="30752" ht="12.75" x14ac:dyDescent="0.2"/>
    <row r="30753" ht="12.75" x14ac:dyDescent="0.2"/>
    <row r="30754" ht="12.75" x14ac:dyDescent="0.2"/>
    <row r="30755" ht="12.75" x14ac:dyDescent="0.2"/>
    <row r="30756" ht="12.75" x14ac:dyDescent="0.2"/>
    <row r="30757" ht="12.75" x14ac:dyDescent="0.2"/>
    <row r="30758" ht="12.75" x14ac:dyDescent="0.2"/>
    <row r="30759" ht="12.75" x14ac:dyDescent="0.2"/>
    <row r="30760" ht="12.75" x14ac:dyDescent="0.2"/>
    <row r="30761" ht="12.75" x14ac:dyDescent="0.2"/>
    <row r="30762" ht="12.75" x14ac:dyDescent="0.2"/>
    <row r="30763" ht="12.75" x14ac:dyDescent="0.2"/>
    <row r="30764" ht="12.75" x14ac:dyDescent="0.2"/>
    <row r="30765" ht="12.75" x14ac:dyDescent="0.2"/>
    <row r="30766" ht="12.75" x14ac:dyDescent="0.2"/>
    <row r="30767" ht="12.75" x14ac:dyDescent="0.2"/>
    <row r="30768" ht="12.75" x14ac:dyDescent="0.2"/>
    <row r="30769" ht="12.75" x14ac:dyDescent="0.2"/>
    <row r="30770" ht="12.75" x14ac:dyDescent="0.2"/>
    <row r="30771" ht="12.75" x14ac:dyDescent="0.2"/>
    <row r="30772" ht="12.75" x14ac:dyDescent="0.2"/>
    <row r="30773" ht="12.75" x14ac:dyDescent="0.2"/>
    <row r="30774" ht="12.75" x14ac:dyDescent="0.2"/>
    <row r="30775" ht="12.75" x14ac:dyDescent="0.2"/>
    <row r="30776" ht="12.75" x14ac:dyDescent="0.2"/>
    <row r="30777" ht="12.75" x14ac:dyDescent="0.2"/>
    <row r="30778" ht="12.75" x14ac:dyDescent="0.2"/>
    <row r="30779" ht="12.75" x14ac:dyDescent="0.2"/>
    <row r="30780" ht="12.75" x14ac:dyDescent="0.2"/>
    <row r="30781" ht="12.75" x14ac:dyDescent="0.2"/>
    <row r="30782" ht="12.75" x14ac:dyDescent="0.2"/>
    <row r="30783" ht="12.75" x14ac:dyDescent="0.2"/>
    <row r="30784" ht="12.75" x14ac:dyDescent="0.2"/>
    <row r="30785" ht="12.75" x14ac:dyDescent="0.2"/>
    <row r="30786" ht="12.75" x14ac:dyDescent="0.2"/>
    <row r="30787" ht="12.75" x14ac:dyDescent="0.2"/>
    <row r="30788" ht="12.75" x14ac:dyDescent="0.2"/>
    <row r="30789" ht="12.75" x14ac:dyDescent="0.2"/>
    <row r="30790" ht="12.75" x14ac:dyDescent="0.2"/>
    <row r="30791" ht="12.75" x14ac:dyDescent="0.2"/>
    <row r="30792" ht="12.75" x14ac:dyDescent="0.2"/>
    <row r="30793" ht="12.75" x14ac:dyDescent="0.2"/>
    <row r="30794" ht="12.75" x14ac:dyDescent="0.2"/>
    <row r="30795" ht="12.75" x14ac:dyDescent="0.2"/>
    <row r="30796" ht="12.75" x14ac:dyDescent="0.2"/>
    <row r="30797" ht="12.75" x14ac:dyDescent="0.2"/>
    <row r="30798" ht="12.75" x14ac:dyDescent="0.2"/>
    <row r="30799" ht="12.75" x14ac:dyDescent="0.2"/>
    <row r="30800" ht="12.75" x14ac:dyDescent="0.2"/>
    <row r="30801" ht="12.75" x14ac:dyDescent="0.2"/>
    <row r="30802" ht="12.75" x14ac:dyDescent="0.2"/>
    <row r="30803" ht="12.75" x14ac:dyDescent="0.2"/>
    <row r="30804" ht="12.75" x14ac:dyDescent="0.2"/>
    <row r="30805" ht="12.75" x14ac:dyDescent="0.2"/>
    <row r="30806" ht="12.75" x14ac:dyDescent="0.2"/>
    <row r="30807" ht="12.75" x14ac:dyDescent="0.2"/>
    <row r="30808" ht="12.75" x14ac:dyDescent="0.2"/>
    <row r="30809" ht="12.75" x14ac:dyDescent="0.2"/>
    <row r="30810" ht="12.75" x14ac:dyDescent="0.2"/>
    <row r="30811" ht="12.75" x14ac:dyDescent="0.2"/>
    <row r="30812" ht="12.75" x14ac:dyDescent="0.2"/>
    <row r="30813" ht="12.75" x14ac:dyDescent="0.2"/>
    <row r="30814" ht="12.75" x14ac:dyDescent="0.2"/>
    <row r="30815" ht="12.75" x14ac:dyDescent="0.2"/>
    <row r="30816" ht="12.75" x14ac:dyDescent="0.2"/>
    <row r="30817" ht="12.75" x14ac:dyDescent="0.2"/>
    <row r="30818" ht="12.75" x14ac:dyDescent="0.2"/>
    <row r="30819" ht="12.75" x14ac:dyDescent="0.2"/>
    <row r="30820" ht="12.75" x14ac:dyDescent="0.2"/>
    <row r="30821" ht="12.75" x14ac:dyDescent="0.2"/>
    <row r="30822" ht="12.75" x14ac:dyDescent="0.2"/>
    <row r="30823" ht="12.75" x14ac:dyDescent="0.2"/>
    <row r="30824" ht="12.75" x14ac:dyDescent="0.2"/>
    <row r="30825" ht="12.75" x14ac:dyDescent="0.2"/>
    <row r="30826" ht="12.75" x14ac:dyDescent="0.2"/>
    <row r="30827" ht="12.75" x14ac:dyDescent="0.2"/>
    <row r="30828" ht="12.75" x14ac:dyDescent="0.2"/>
    <row r="30829" ht="12.75" x14ac:dyDescent="0.2"/>
    <row r="30830" ht="12.75" x14ac:dyDescent="0.2"/>
    <row r="30831" ht="12.75" x14ac:dyDescent="0.2"/>
    <row r="30832" ht="12.75" x14ac:dyDescent="0.2"/>
    <row r="30833" ht="12.75" x14ac:dyDescent="0.2"/>
    <row r="30834" ht="12.75" x14ac:dyDescent="0.2"/>
    <row r="30835" ht="12.75" x14ac:dyDescent="0.2"/>
    <row r="30836" ht="12.75" x14ac:dyDescent="0.2"/>
    <row r="30837" ht="12.75" x14ac:dyDescent="0.2"/>
    <row r="30838" ht="12.75" x14ac:dyDescent="0.2"/>
    <row r="30839" ht="12.75" x14ac:dyDescent="0.2"/>
    <row r="30840" ht="12.75" x14ac:dyDescent="0.2"/>
    <row r="30841" ht="12.75" x14ac:dyDescent="0.2"/>
    <row r="30842" ht="12.75" x14ac:dyDescent="0.2"/>
    <row r="30843" ht="12.75" x14ac:dyDescent="0.2"/>
    <row r="30844" ht="12.75" x14ac:dyDescent="0.2"/>
    <row r="30845" ht="12.75" x14ac:dyDescent="0.2"/>
    <row r="30846" ht="12.75" x14ac:dyDescent="0.2"/>
    <row r="30847" ht="12.75" x14ac:dyDescent="0.2"/>
    <row r="30848" ht="12.75" x14ac:dyDescent="0.2"/>
    <row r="30849" ht="12.75" x14ac:dyDescent="0.2"/>
    <row r="30850" ht="12.75" x14ac:dyDescent="0.2"/>
    <row r="30851" ht="12.75" x14ac:dyDescent="0.2"/>
    <row r="30852" ht="12.75" x14ac:dyDescent="0.2"/>
    <row r="30853" ht="12.75" x14ac:dyDescent="0.2"/>
    <row r="30854" ht="12.75" x14ac:dyDescent="0.2"/>
    <row r="30855" ht="12.75" x14ac:dyDescent="0.2"/>
    <row r="30856" ht="12.75" x14ac:dyDescent="0.2"/>
    <row r="30857" ht="12.75" x14ac:dyDescent="0.2"/>
    <row r="30858" ht="12.75" x14ac:dyDescent="0.2"/>
    <row r="30859" ht="12.75" x14ac:dyDescent="0.2"/>
    <row r="30860" ht="12.75" x14ac:dyDescent="0.2"/>
    <row r="30861" ht="12.75" x14ac:dyDescent="0.2"/>
    <row r="30862" ht="12.75" x14ac:dyDescent="0.2"/>
    <row r="30863" ht="12.75" x14ac:dyDescent="0.2"/>
    <row r="30864" ht="12.75" x14ac:dyDescent="0.2"/>
    <row r="30865" ht="12.75" x14ac:dyDescent="0.2"/>
    <row r="30866" ht="12.75" x14ac:dyDescent="0.2"/>
    <row r="30867" ht="12.75" x14ac:dyDescent="0.2"/>
    <row r="30868" ht="12.75" x14ac:dyDescent="0.2"/>
    <row r="30869" ht="12.75" x14ac:dyDescent="0.2"/>
    <row r="30870" ht="12.75" x14ac:dyDescent="0.2"/>
    <row r="30871" ht="12.75" x14ac:dyDescent="0.2"/>
    <row r="30872" ht="12.75" x14ac:dyDescent="0.2"/>
    <row r="30873" ht="12.75" x14ac:dyDescent="0.2"/>
    <row r="30874" ht="12.75" x14ac:dyDescent="0.2"/>
    <row r="30875" ht="12.75" x14ac:dyDescent="0.2"/>
    <row r="30876" ht="12.75" x14ac:dyDescent="0.2"/>
    <row r="30877" ht="12.75" x14ac:dyDescent="0.2"/>
    <row r="30878" ht="12.75" x14ac:dyDescent="0.2"/>
    <row r="30879" ht="12.75" x14ac:dyDescent="0.2"/>
    <row r="30880" ht="12.75" x14ac:dyDescent="0.2"/>
    <row r="30881" ht="12.75" x14ac:dyDescent="0.2"/>
    <row r="30882" ht="12.75" x14ac:dyDescent="0.2"/>
    <row r="30883" ht="12.75" x14ac:dyDescent="0.2"/>
    <row r="30884" ht="12.75" x14ac:dyDescent="0.2"/>
    <row r="30885" ht="12.75" x14ac:dyDescent="0.2"/>
    <row r="30886" ht="12.75" x14ac:dyDescent="0.2"/>
    <row r="30887" ht="12.75" x14ac:dyDescent="0.2"/>
    <row r="30888" ht="12.75" x14ac:dyDescent="0.2"/>
    <row r="30889" ht="12.75" x14ac:dyDescent="0.2"/>
    <row r="30890" ht="12.75" x14ac:dyDescent="0.2"/>
    <row r="30891" ht="12.75" x14ac:dyDescent="0.2"/>
    <row r="30892" ht="12.75" x14ac:dyDescent="0.2"/>
    <row r="30893" ht="12.75" x14ac:dyDescent="0.2"/>
    <row r="30894" ht="12.75" x14ac:dyDescent="0.2"/>
    <row r="30895" ht="12.75" x14ac:dyDescent="0.2"/>
    <row r="30896" ht="12.75" x14ac:dyDescent="0.2"/>
    <row r="30897" ht="12.75" x14ac:dyDescent="0.2"/>
    <row r="30898" ht="12.75" x14ac:dyDescent="0.2"/>
    <row r="30899" ht="12.75" x14ac:dyDescent="0.2"/>
    <row r="30900" ht="12.75" x14ac:dyDescent="0.2"/>
    <row r="30901" ht="12.75" x14ac:dyDescent="0.2"/>
    <row r="30902" ht="12.75" x14ac:dyDescent="0.2"/>
    <row r="30903" ht="12.75" x14ac:dyDescent="0.2"/>
    <row r="30904" ht="12.75" x14ac:dyDescent="0.2"/>
    <row r="30905" ht="12.75" x14ac:dyDescent="0.2"/>
    <row r="30906" ht="12.75" x14ac:dyDescent="0.2"/>
    <row r="30907" ht="12.75" x14ac:dyDescent="0.2"/>
    <row r="30908" ht="12.75" x14ac:dyDescent="0.2"/>
    <row r="30909" ht="12.75" x14ac:dyDescent="0.2"/>
    <row r="30910" ht="12.75" x14ac:dyDescent="0.2"/>
    <row r="30911" ht="12.75" x14ac:dyDescent="0.2"/>
    <row r="30912" ht="12.75" x14ac:dyDescent="0.2"/>
    <row r="30913" ht="12.75" x14ac:dyDescent="0.2"/>
    <row r="30914" ht="12.75" x14ac:dyDescent="0.2"/>
    <row r="30915" ht="12.75" x14ac:dyDescent="0.2"/>
    <row r="30916" ht="12.75" x14ac:dyDescent="0.2"/>
    <row r="30917" ht="12.75" x14ac:dyDescent="0.2"/>
    <row r="30918" ht="12.75" x14ac:dyDescent="0.2"/>
    <row r="30919" ht="12.75" x14ac:dyDescent="0.2"/>
    <row r="30920" ht="12.75" x14ac:dyDescent="0.2"/>
    <row r="30921" ht="12.75" x14ac:dyDescent="0.2"/>
    <row r="30922" ht="12.75" x14ac:dyDescent="0.2"/>
    <row r="30923" ht="12.75" x14ac:dyDescent="0.2"/>
    <row r="30924" ht="12.75" x14ac:dyDescent="0.2"/>
    <row r="30925" ht="12.75" x14ac:dyDescent="0.2"/>
    <row r="30926" ht="12.75" x14ac:dyDescent="0.2"/>
    <row r="30927" ht="12.75" x14ac:dyDescent="0.2"/>
    <row r="30928" ht="12.75" x14ac:dyDescent="0.2"/>
    <row r="30929" ht="12.75" x14ac:dyDescent="0.2"/>
    <row r="30930" ht="12.75" x14ac:dyDescent="0.2"/>
    <row r="30931" ht="12.75" x14ac:dyDescent="0.2"/>
    <row r="30932" ht="12.75" x14ac:dyDescent="0.2"/>
    <row r="30933" ht="12.75" x14ac:dyDescent="0.2"/>
    <row r="30934" ht="12.75" x14ac:dyDescent="0.2"/>
    <row r="30935" ht="12.75" x14ac:dyDescent="0.2"/>
    <row r="30936" ht="12.75" x14ac:dyDescent="0.2"/>
    <row r="30937" ht="12.75" x14ac:dyDescent="0.2"/>
    <row r="30938" ht="12.75" x14ac:dyDescent="0.2"/>
    <row r="30939" ht="12.75" x14ac:dyDescent="0.2"/>
    <row r="30940" ht="12.75" x14ac:dyDescent="0.2"/>
    <row r="30941" ht="12.75" x14ac:dyDescent="0.2"/>
    <row r="30942" ht="12.75" x14ac:dyDescent="0.2"/>
    <row r="30943" ht="12.75" x14ac:dyDescent="0.2"/>
    <row r="30944" ht="12.75" x14ac:dyDescent="0.2"/>
    <row r="30945" ht="12.75" x14ac:dyDescent="0.2"/>
    <row r="30946" ht="12.75" x14ac:dyDescent="0.2"/>
    <row r="30947" ht="12.75" x14ac:dyDescent="0.2"/>
    <row r="30948" ht="12.75" x14ac:dyDescent="0.2"/>
    <row r="30949" ht="12.75" x14ac:dyDescent="0.2"/>
    <row r="30950" ht="12.75" x14ac:dyDescent="0.2"/>
    <row r="30951" ht="12.75" x14ac:dyDescent="0.2"/>
    <row r="30952" ht="12.75" x14ac:dyDescent="0.2"/>
    <row r="30953" ht="12.75" x14ac:dyDescent="0.2"/>
    <row r="30954" ht="12.75" x14ac:dyDescent="0.2"/>
    <row r="30955" ht="12.75" x14ac:dyDescent="0.2"/>
    <row r="30956" ht="12.75" x14ac:dyDescent="0.2"/>
    <row r="30957" ht="12.75" x14ac:dyDescent="0.2"/>
    <row r="30958" ht="12.75" x14ac:dyDescent="0.2"/>
    <row r="30959" ht="12.75" x14ac:dyDescent="0.2"/>
    <row r="30960" ht="12.75" x14ac:dyDescent="0.2"/>
    <row r="30961" ht="12.75" x14ac:dyDescent="0.2"/>
    <row r="30962" ht="12.75" x14ac:dyDescent="0.2"/>
    <row r="30963" ht="12.75" x14ac:dyDescent="0.2"/>
    <row r="30964" ht="12.75" x14ac:dyDescent="0.2"/>
    <row r="30965" ht="12.75" x14ac:dyDescent="0.2"/>
    <row r="30966" ht="12.75" x14ac:dyDescent="0.2"/>
    <row r="30967" ht="12.75" x14ac:dyDescent="0.2"/>
    <row r="30968" ht="12.75" x14ac:dyDescent="0.2"/>
    <row r="30969" ht="12.75" x14ac:dyDescent="0.2"/>
    <row r="30970" ht="12.75" x14ac:dyDescent="0.2"/>
    <row r="30971" ht="12.75" x14ac:dyDescent="0.2"/>
    <row r="30972" ht="12.75" x14ac:dyDescent="0.2"/>
    <row r="30973" ht="12.75" x14ac:dyDescent="0.2"/>
    <row r="30974" ht="12.75" x14ac:dyDescent="0.2"/>
    <row r="30975" ht="12.75" x14ac:dyDescent="0.2"/>
    <row r="30976" ht="12.75" x14ac:dyDescent="0.2"/>
    <row r="30977" ht="12.75" x14ac:dyDescent="0.2"/>
    <row r="30978" ht="12.75" x14ac:dyDescent="0.2"/>
    <row r="30979" ht="12.75" x14ac:dyDescent="0.2"/>
    <row r="30980" ht="12.75" x14ac:dyDescent="0.2"/>
    <row r="30981" ht="12.75" x14ac:dyDescent="0.2"/>
    <row r="30982" ht="12.75" x14ac:dyDescent="0.2"/>
    <row r="30983" ht="12.75" x14ac:dyDescent="0.2"/>
    <row r="30984" ht="12.75" x14ac:dyDescent="0.2"/>
    <row r="30985" ht="12.75" x14ac:dyDescent="0.2"/>
    <row r="30986" ht="12.75" x14ac:dyDescent="0.2"/>
    <row r="30987" ht="12.75" x14ac:dyDescent="0.2"/>
    <row r="30988" ht="12.75" x14ac:dyDescent="0.2"/>
    <row r="30989" ht="12.75" x14ac:dyDescent="0.2"/>
    <row r="30990" ht="12.75" x14ac:dyDescent="0.2"/>
    <row r="30991" ht="12.75" x14ac:dyDescent="0.2"/>
    <row r="30992" ht="12.75" x14ac:dyDescent="0.2"/>
    <row r="30993" ht="12.75" x14ac:dyDescent="0.2"/>
    <row r="30994" ht="12.75" x14ac:dyDescent="0.2"/>
    <row r="30995" ht="12.75" x14ac:dyDescent="0.2"/>
    <row r="30996" ht="12.75" x14ac:dyDescent="0.2"/>
    <row r="30997" ht="12.75" x14ac:dyDescent="0.2"/>
    <row r="30998" ht="12.75" x14ac:dyDescent="0.2"/>
    <row r="30999" ht="12.75" x14ac:dyDescent="0.2"/>
    <row r="31000" ht="12.75" x14ac:dyDescent="0.2"/>
    <row r="31001" ht="12.75" x14ac:dyDescent="0.2"/>
    <row r="31002" ht="12.75" x14ac:dyDescent="0.2"/>
    <row r="31003" ht="12.75" x14ac:dyDescent="0.2"/>
    <row r="31004" ht="12.75" x14ac:dyDescent="0.2"/>
    <row r="31005" ht="12.75" x14ac:dyDescent="0.2"/>
    <row r="31006" ht="12.75" x14ac:dyDescent="0.2"/>
    <row r="31007" ht="12.75" x14ac:dyDescent="0.2"/>
    <row r="31008" ht="12.75" x14ac:dyDescent="0.2"/>
    <row r="31009" ht="12.75" x14ac:dyDescent="0.2"/>
    <row r="31010" ht="12.75" x14ac:dyDescent="0.2"/>
    <row r="31011" ht="12.75" x14ac:dyDescent="0.2"/>
    <row r="31012" ht="12.75" x14ac:dyDescent="0.2"/>
    <row r="31013" ht="12.75" x14ac:dyDescent="0.2"/>
    <row r="31014" ht="12.75" x14ac:dyDescent="0.2"/>
    <row r="31015" ht="12.75" x14ac:dyDescent="0.2"/>
    <row r="31016" ht="12.75" x14ac:dyDescent="0.2"/>
    <row r="31017" ht="12.75" x14ac:dyDescent="0.2"/>
    <row r="31018" ht="12.75" x14ac:dyDescent="0.2"/>
    <row r="31019" ht="12.75" x14ac:dyDescent="0.2"/>
    <row r="31020" ht="12.75" x14ac:dyDescent="0.2"/>
    <row r="31021" ht="12.75" x14ac:dyDescent="0.2"/>
    <row r="31022" ht="12.75" x14ac:dyDescent="0.2"/>
    <row r="31023" ht="12.75" x14ac:dyDescent="0.2"/>
    <row r="31024" ht="12.75" x14ac:dyDescent="0.2"/>
    <row r="31025" ht="12.75" x14ac:dyDescent="0.2"/>
    <row r="31026" ht="12.75" x14ac:dyDescent="0.2"/>
    <row r="31027" ht="12.75" x14ac:dyDescent="0.2"/>
    <row r="31028" ht="12.75" x14ac:dyDescent="0.2"/>
    <row r="31029" ht="12.75" x14ac:dyDescent="0.2"/>
    <row r="31030" ht="12.75" x14ac:dyDescent="0.2"/>
    <row r="31031" ht="12.75" x14ac:dyDescent="0.2"/>
    <row r="31032" ht="12.75" x14ac:dyDescent="0.2"/>
    <row r="31033" ht="12.75" x14ac:dyDescent="0.2"/>
    <row r="31034" ht="12.75" x14ac:dyDescent="0.2"/>
    <row r="31035" ht="12.75" x14ac:dyDescent="0.2"/>
    <row r="31036" ht="12.75" x14ac:dyDescent="0.2"/>
    <row r="31037" ht="12.75" x14ac:dyDescent="0.2"/>
    <row r="31038" ht="12.75" x14ac:dyDescent="0.2"/>
    <row r="31039" ht="12.75" x14ac:dyDescent="0.2"/>
    <row r="31040" ht="12.75" x14ac:dyDescent="0.2"/>
    <row r="31041" ht="12.75" x14ac:dyDescent="0.2"/>
    <row r="31042" ht="12.75" x14ac:dyDescent="0.2"/>
    <row r="31043" ht="12.75" x14ac:dyDescent="0.2"/>
    <row r="31044" ht="12.75" x14ac:dyDescent="0.2"/>
    <row r="31045" ht="12.75" x14ac:dyDescent="0.2"/>
    <row r="31046" ht="12.75" x14ac:dyDescent="0.2"/>
    <row r="31047" ht="12.75" x14ac:dyDescent="0.2"/>
    <row r="31048" ht="12.75" x14ac:dyDescent="0.2"/>
    <row r="31049" ht="12.75" x14ac:dyDescent="0.2"/>
    <row r="31050" ht="12.75" x14ac:dyDescent="0.2"/>
    <row r="31051" ht="12.75" x14ac:dyDescent="0.2"/>
    <row r="31052" ht="12.75" x14ac:dyDescent="0.2"/>
    <row r="31053" ht="12.75" x14ac:dyDescent="0.2"/>
    <row r="31054" ht="12.75" x14ac:dyDescent="0.2"/>
    <row r="31055" ht="12.75" x14ac:dyDescent="0.2"/>
    <row r="31056" ht="12.75" x14ac:dyDescent="0.2"/>
    <row r="31057" ht="12.75" x14ac:dyDescent="0.2"/>
    <row r="31058" ht="12.75" x14ac:dyDescent="0.2"/>
    <row r="31059" ht="12.75" x14ac:dyDescent="0.2"/>
    <row r="31060" ht="12.75" x14ac:dyDescent="0.2"/>
    <row r="31061" ht="12.75" x14ac:dyDescent="0.2"/>
    <row r="31062" ht="12.75" x14ac:dyDescent="0.2"/>
    <row r="31063" ht="12.75" x14ac:dyDescent="0.2"/>
    <row r="31064" ht="12.75" x14ac:dyDescent="0.2"/>
    <row r="31065" ht="12.75" x14ac:dyDescent="0.2"/>
    <row r="31066" ht="12.75" x14ac:dyDescent="0.2"/>
    <row r="31067" ht="12.75" x14ac:dyDescent="0.2"/>
    <row r="31068" ht="12.75" x14ac:dyDescent="0.2"/>
    <row r="31069" ht="12.75" x14ac:dyDescent="0.2"/>
    <row r="31070" ht="12.75" x14ac:dyDescent="0.2"/>
    <row r="31071" ht="12.75" x14ac:dyDescent="0.2"/>
    <row r="31072" ht="12.75" x14ac:dyDescent="0.2"/>
    <row r="31073" ht="12.75" x14ac:dyDescent="0.2"/>
    <row r="31074" ht="12.75" x14ac:dyDescent="0.2"/>
    <row r="31075" ht="12.75" x14ac:dyDescent="0.2"/>
    <row r="31076" ht="12.75" x14ac:dyDescent="0.2"/>
    <row r="31077" ht="12.75" x14ac:dyDescent="0.2"/>
    <row r="31078" ht="12.75" x14ac:dyDescent="0.2"/>
    <row r="31079" ht="12.75" x14ac:dyDescent="0.2"/>
    <row r="31080" ht="12.75" x14ac:dyDescent="0.2"/>
    <row r="31081" ht="12.75" x14ac:dyDescent="0.2"/>
    <row r="31082" ht="12.75" x14ac:dyDescent="0.2"/>
    <row r="31083" ht="12.75" x14ac:dyDescent="0.2"/>
    <row r="31084" ht="12.75" x14ac:dyDescent="0.2"/>
    <row r="31085" ht="12.75" x14ac:dyDescent="0.2"/>
    <row r="31086" ht="12.75" x14ac:dyDescent="0.2"/>
    <row r="31087" ht="12.75" x14ac:dyDescent="0.2"/>
    <row r="31088" ht="12.75" x14ac:dyDescent="0.2"/>
    <row r="31089" ht="12.75" x14ac:dyDescent="0.2"/>
    <row r="31090" ht="12.75" x14ac:dyDescent="0.2"/>
    <row r="31091" ht="12.75" x14ac:dyDescent="0.2"/>
    <row r="31092" ht="12.75" x14ac:dyDescent="0.2"/>
    <row r="31093" ht="12.75" x14ac:dyDescent="0.2"/>
    <row r="31094" ht="12.75" x14ac:dyDescent="0.2"/>
    <row r="31095" ht="12.75" x14ac:dyDescent="0.2"/>
    <row r="31096" ht="12.75" x14ac:dyDescent="0.2"/>
    <row r="31097" ht="12.75" x14ac:dyDescent="0.2"/>
    <row r="31098" ht="12.75" x14ac:dyDescent="0.2"/>
    <row r="31099" ht="12.75" x14ac:dyDescent="0.2"/>
    <row r="31100" ht="12.75" x14ac:dyDescent="0.2"/>
    <row r="31101" ht="12.75" x14ac:dyDescent="0.2"/>
    <row r="31102" ht="12.75" x14ac:dyDescent="0.2"/>
    <row r="31103" ht="12.75" x14ac:dyDescent="0.2"/>
    <row r="31104" ht="12.75" x14ac:dyDescent="0.2"/>
    <row r="31105" ht="12.75" x14ac:dyDescent="0.2"/>
    <row r="31106" ht="12.75" x14ac:dyDescent="0.2"/>
    <row r="31107" ht="12.75" x14ac:dyDescent="0.2"/>
    <row r="31108" ht="12.75" x14ac:dyDescent="0.2"/>
    <row r="31109" ht="12.75" x14ac:dyDescent="0.2"/>
    <row r="31110" ht="12.75" x14ac:dyDescent="0.2"/>
    <row r="31111" ht="12.75" x14ac:dyDescent="0.2"/>
    <row r="31112" ht="12.75" x14ac:dyDescent="0.2"/>
    <row r="31113" ht="12.75" x14ac:dyDescent="0.2"/>
    <row r="31114" ht="12.75" x14ac:dyDescent="0.2"/>
    <row r="31115" ht="12.75" x14ac:dyDescent="0.2"/>
    <row r="31116" ht="12.75" x14ac:dyDescent="0.2"/>
    <row r="31117" ht="12.75" x14ac:dyDescent="0.2"/>
    <row r="31118" ht="12.75" x14ac:dyDescent="0.2"/>
    <row r="31119" ht="12.75" x14ac:dyDescent="0.2"/>
    <row r="31120" ht="12.75" x14ac:dyDescent="0.2"/>
    <row r="31121" ht="12.75" x14ac:dyDescent="0.2"/>
    <row r="31122" ht="12.75" x14ac:dyDescent="0.2"/>
    <row r="31123" ht="12.75" x14ac:dyDescent="0.2"/>
    <row r="31124" ht="12.75" x14ac:dyDescent="0.2"/>
    <row r="31125" ht="12.75" x14ac:dyDescent="0.2"/>
    <row r="31126" ht="12.75" x14ac:dyDescent="0.2"/>
    <row r="31127" ht="12.75" x14ac:dyDescent="0.2"/>
    <row r="31128" ht="12.75" x14ac:dyDescent="0.2"/>
    <row r="31129" ht="12.75" x14ac:dyDescent="0.2"/>
    <row r="31130" ht="12.75" x14ac:dyDescent="0.2"/>
    <row r="31131" ht="12.75" x14ac:dyDescent="0.2"/>
    <row r="31132" ht="12.75" x14ac:dyDescent="0.2"/>
    <row r="31133" ht="12.75" x14ac:dyDescent="0.2"/>
    <row r="31134" ht="12.75" x14ac:dyDescent="0.2"/>
    <row r="31135" ht="12.75" x14ac:dyDescent="0.2"/>
    <row r="31136" ht="12.75" x14ac:dyDescent="0.2"/>
    <row r="31137" ht="12.75" x14ac:dyDescent="0.2"/>
    <row r="31138" ht="12.75" x14ac:dyDescent="0.2"/>
    <row r="31139" ht="12.75" x14ac:dyDescent="0.2"/>
    <row r="31140" ht="12.75" x14ac:dyDescent="0.2"/>
    <row r="31141" ht="12.75" x14ac:dyDescent="0.2"/>
    <row r="31142" ht="12.75" x14ac:dyDescent="0.2"/>
    <row r="31143" ht="12.75" x14ac:dyDescent="0.2"/>
    <row r="31144" ht="12.75" x14ac:dyDescent="0.2"/>
    <row r="31145" ht="12.75" x14ac:dyDescent="0.2"/>
    <row r="31146" ht="12.75" x14ac:dyDescent="0.2"/>
    <row r="31147" ht="12.75" x14ac:dyDescent="0.2"/>
    <row r="31148" ht="12.75" x14ac:dyDescent="0.2"/>
    <row r="31149" ht="12.75" x14ac:dyDescent="0.2"/>
    <row r="31150" ht="12.75" x14ac:dyDescent="0.2"/>
    <row r="31151" ht="12.75" x14ac:dyDescent="0.2"/>
    <row r="31152" ht="12.75" x14ac:dyDescent="0.2"/>
    <row r="31153" ht="12.75" x14ac:dyDescent="0.2"/>
    <row r="31154" ht="12.75" x14ac:dyDescent="0.2"/>
    <row r="31155" ht="12.75" x14ac:dyDescent="0.2"/>
    <row r="31156" ht="12.75" x14ac:dyDescent="0.2"/>
    <row r="31157" ht="12.75" x14ac:dyDescent="0.2"/>
    <row r="31158" ht="12.75" x14ac:dyDescent="0.2"/>
    <row r="31159" ht="12.75" x14ac:dyDescent="0.2"/>
    <row r="31160" ht="12.75" x14ac:dyDescent="0.2"/>
    <row r="31161" ht="12.75" x14ac:dyDescent="0.2"/>
    <row r="31162" ht="12.75" x14ac:dyDescent="0.2"/>
    <row r="31163" ht="12.75" x14ac:dyDescent="0.2"/>
    <row r="31164" ht="12.75" x14ac:dyDescent="0.2"/>
    <row r="31165" ht="12.75" x14ac:dyDescent="0.2"/>
    <row r="31166" ht="12.75" x14ac:dyDescent="0.2"/>
    <row r="31167" ht="12.75" x14ac:dyDescent="0.2"/>
    <row r="31168" ht="12.75" x14ac:dyDescent="0.2"/>
    <row r="31169" ht="12.75" x14ac:dyDescent="0.2"/>
    <row r="31170" ht="12.75" x14ac:dyDescent="0.2"/>
    <row r="31171" ht="12.75" x14ac:dyDescent="0.2"/>
    <row r="31172" ht="12.75" x14ac:dyDescent="0.2"/>
    <row r="31173" ht="12.75" x14ac:dyDescent="0.2"/>
    <row r="31174" ht="12.75" x14ac:dyDescent="0.2"/>
    <row r="31175" ht="12.75" x14ac:dyDescent="0.2"/>
    <row r="31176" ht="12.75" x14ac:dyDescent="0.2"/>
    <row r="31177" ht="12.75" x14ac:dyDescent="0.2"/>
    <row r="31178" ht="12.75" x14ac:dyDescent="0.2"/>
    <row r="31179" ht="12.75" x14ac:dyDescent="0.2"/>
    <row r="31180" ht="12.75" x14ac:dyDescent="0.2"/>
    <row r="31181" ht="12.75" x14ac:dyDescent="0.2"/>
    <row r="31182" ht="12.75" x14ac:dyDescent="0.2"/>
    <row r="31183" ht="12.75" x14ac:dyDescent="0.2"/>
    <row r="31184" ht="12.75" x14ac:dyDescent="0.2"/>
    <row r="31185" ht="12.75" x14ac:dyDescent="0.2"/>
    <row r="31186" ht="12.75" x14ac:dyDescent="0.2"/>
    <row r="31187" ht="12.75" x14ac:dyDescent="0.2"/>
    <row r="31188" ht="12.75" x14ac:dyDescent="0.2"/>
    <row r="31189" ht="12.75" x14ac:dyDescent="0.2"/>
    <row r="31190" ht="12.75" x14ac:dyDescent="0.2"/>
    <row r="31191" ht="12.75" x14ac:dyDescent="0.2"/>
    <row r="31192" ht="12.75" x14ac:dyDescent="0.2"/>
    <row r="31193" ht="12.75" x14ac:dyDescent="0.2"/>
    <row r="31194" ht="12.75" x14ac:dyDescent="0.2"/>
    <row r="31195" ht="12.75" x14ac:dyDescent="0.2"/>
    <row r="31196" ht="12.75" x14ac:dyDescent="0.2"/>
    <row r="31197" ht="12.75" x14ac:dyDescent="0.2"/>
    <row r="31198" ht="12.75" x14ac:dyDescent="0.2"/>
    <row r="31199" ht="12.75" x14ac:dyDescent="0.2"/>
    <row r="31200" ht="12.75" x14ac:dyDescent="0.2"/>
    <row r="31201" ht="12.75" x14ac:dyDescent="0.2"/>
    <row r="31202" ht="12.75" x14ac:dyDescent="0.2"/>
    <row r="31203" ht="12.75" x14ac:dyDescent="0.2"/>
    <row r="31204" ht="12.75" x14ac:dyDescent="0.2"/>
    <row r="31205" ht="12.75" x14ac:dyDescent="0.2"/>
    <row r="31206" ht="12.75" x14ac:dyDescent="0.2"/>
    <row r="31207" ht="12.75" x14ac:dyDescent="0.2"/>
    <row r="31208" ht="12.75" x14ac:dyDescent="0.2"/>
    <row r="31209" ht="12.75" x14ac:dyDescent="0.2"/>
    <row r="31210" ht="12.75" x14ac:dyDescent="0.2"/>
    <row r="31211" ht="12.75" x14ac:dyDescent="0.2"/>
    <row r="31212" ht="12.75" x14ac:dyDescent="0.2"/>
    <row r="31213" ht="12.75" x14ac:dyDescent="0.2"/>
    <row r="31214" ht="12.75" x14ac:dyDescent="0.2"/>
    <row r="31215" ht="12.75" x14ac:dyDescent="0.2"/>
    <row r="31216" ht="12.75" x14ac:dyDescent="0.2"/>
    <row r="31217" ht="12.75" x14ac:dyDescent="0.2"/>
    <row r="31218" ht="12.75" x14ac:dyDescent="0.2"/>
    <row r="31219" ht="12.75" x14ac:dyDescent="0.2"/>
    <row r="31220" ht="12.75" x14ac:dyDescent="0.2"/>
    <row r="31221" ht="12.75" x14ac:dyDescent="0.2"/>
    <row r="31222" ht="12.75" x14ac:dyDescent="0.2"/>
    <row r="31223" ht="12.75" x14ac:dyDescent="0.2"/>
    <row r="31224" ht="12.75" x14ac:dyDescent="0.2"/>
    <row r="31225" ht="12.75" x14ac:dyDescent="0.2"/>
    <row r="31226" ht="12.75" x14ac:dyDescent="0.2"/>
    <row r="31227" ht="12.75" x14ac:dyDescent="0.2"/>
    <row r="31228" ht="12.75" x14ac:dyDescent="0.2"/>
    <row r="31229" ht="12.75" x14ac:dyDescent="0.2"/>
    <row r="31230" ht="12.75" x14ac:dyDescent="0.2"/>
    <row r="31231" ht="12.75" x14ac:dyDescent="0.2"/>
    <row r="31232" ht="12.75" x14ac:dyDescent="0.2"/>
    <row r="31233" ht="12.75" x14ac:dyDescent="0.2"/>
    <row r="31234" ht="12.75" x14ac:dyDescent="0.2"/>
    <row r="31235" ht="12.75" x14ac:dyDescent="0.2"/>
    <row r="31236" ht="12.75" x14ac:dyDescent="0.2"/>
    <row r="31237" ht="12.75" x14ac:dyDescent="0.2"/>
    <row r="31238" ht="12.75" x14ac:dyDescent="0.2"/>
    <row r="31239" ht="12.75" x14ac:dyDescent="0.2"/>
    <row r="31240" ht="12.75" x14ac:dyDescent="0.2"/>
    <row r="31241" ht="12.75" x14ac:dyDescent="0.2"/>
    <row r="31242" ht="12.75" x14ac:dyDescent="0.2"/>
    <row r="31243" ht="12.75" x14ac:dyDescent="0.2"/>
    <row r="31244" ht="12.75" x14ac:dyDescent="0.2"/>
    <row r="31245" ht="12.75" x14ac:dyDescent="0.2"/>
    <row r="31246" ht="12.75" x14ac:dyDescent="0.2"/>
    <row r="31247" ht="12.75" x14ac:dyDescent="0.2"/>
    <row r="31248" ht="12.75" x14ac:dyDescent="0.2"/>
    <row r="31249" ht="12.75" x14ac:dyDescent="0.2"/>
    <row r="31250" ht="12.75" x14ac:dyDescent="0.2"/>
    <row r="31251" ht="12.75" x14ac:dyDescent="0.2"/>
    <row r="31252" ht="12.75" x14ac:dyDescent="0.2"/>
    <row r="31253" ht="12.75" x14ac:dyDescent="0.2"/>
    <row r="31254" ht="12.75" x14ac:dyDescent="0.2"/>
    <row r="31255" ht="12.75" x14ac:dyDescent="0.2"/>
    <row r="31256" ht="12.75" x14ac:dyDescent="0.2"/>
    <row r="31257" ht="12.75" x14ac:dyDescent="0.2"/>
    <row r="31258" ht="12.75" x14ac:dyDescent="0.2"/>
    <row r="31259" ht="12.75" x14ac:dyDescent="0.2"/>
    <row r="31260" ht="12.75" x14ac:dyDescent="0.2"/>
    <row r="31261" ht="12.75" x14ac:dyDescent="0.2"/>
    <row r="31262" ht="12.75" x14ac:dyDescent="0.2"/>
    <row r="31263" ht="12.75" x14ac:dyDescent="0.2"/>
    <row r="31264" ht="12.75" x14ac:dyDescent="0.2"/>
    <row r="31265" ht="12.75" x14ac:dyDescent="0.2"/>
    <row r="31266" ht="12.75" x14ac:dyDescent="0.2"/>
    <row r="31267" ht="12.75" x14ac:dyDescent="0.2"/>
    <row r="31268" ht="12.75" x14ac:dyDescent="0.2"/>
    <row r="31269" ht="12.75" x14ac:dyDescent="0.2"/>
    <row r="31270" ht="12.75" x14ac:dyDescent="0.2"/>
    <row r="31271" ht="12.75" x14ac:dyDescent="0.2"/>
    <row r="31272" ht="12.75" x14ac:dyDescent="0.2"/>
    <row r="31273" ht="12.75" x14ac:dyDescent="0.2"/>
    <row r="31274" ht="12.75" x14ac:dyDescent="0.2"/>
    <row r="31275" ht="12.75" x14ac:dyDescent="0.2"/>
    <row r="31276" ht="12.75" x14ac:dyDescent="0.2"/>
    <row r="31277" ht="12.75" x14ac:dyDescent="0.2"/>
    <row r="31278" ht="12.75" x14ac:dyDescent="0.2"/>
    <row r="31279" ht="12.75" x14ac:dyDescent="0.2"/>
    <row r="31280" ht="12.75" x14ac:dyDescent="0.2"/>
    <row r="31281" ht="12.75" x14ac:dyDescent="0.2"/>
    <row r="31282" ht="12.75" x14ac:dyDescent="0.2"/>
    <row r="31283" ht="12.75" x14ac:dyDescent="0.2"/>
    <row r="31284" ht="12.75" x14ac:dyDescent="0.2"/>
    <row r="31285" ht="12.75" x14ac:dyDescent="0.2"/>
    <row r="31286" ht="12.75" x14ac:dyDescent="0.2"/>
    <row r="31287" ht="12.75" x14ac:dyDescent="0.2"/>
    <row r="31288" ht="12.75" x14ac:dyDescent="0.2"/>
    <row r="31289" ht="12.75" x14ac:dyDescent="0.2"/>
    <row r="31290" ht="12.75" x14ac:dyDescent="0.2"/>
    <row r="31291" ht="12.75" x14ac:dyDescent="0.2"/>
    <row r="31292" ht="12.75" x14ac:dyDescent="0.2"/>
    <row r="31293" ht="12.75" x14ac:dyDescent="0.2"/>
    <row r="31294" ht="12.75" x14ac:dyDescent="0.2"/>
    <row r="31295" ht="12.75" x14ac:dyDescent="0.2"/>
    <row r="31296" ht="12.75" x14ac:dyDescent="0.2"/>
    <row r="31297" ht="12.75" x14ac:dyDescent="0.2"/>
    <row r="31298" ht="12.75" x14ac:dyDescent="0.2"/>
    <row r="31299" ht="12.75" x14ac:dyDescent="0.2"/>
    <row r="31300" ht="12.75" x14ac:dyDescent="0.2"/>
    <row r="31301" ht="12.75" x14ac:dyDescent="0.2"/>
    <row r="31302" ht="12.75" x14ac:dyDescent="0.2"/>
    <row r="31303" ht="12.75" x14ac:dyDescent="0.2"/>
    <row r="31304" ht="12.75" x14ac:dyDescent="0.2"/>
    <row r="31305" ht="12.75" x14ac:dyDescent="0.2"/>
    <row r="31306" ht="12.75" x14ac:dyDescent="0.2"/>
    <row r="31307" ht="12.75" x14ac:dyDescent="0.2"/>
    <row r="31308" ht="12.75" x14ac:dyDescent="0.2"/>
    <row r="31309" ht="12.75" x14ac:dyDescent="0.2"/>
    <row r="31310" ht="12.75" x14ac:dyDescent="0.2"/>
    <row r="31311" ht="12.75" x14ac:dyDescent="0.2"/>
    <row r="31312" ht="12.75" x14ac:dyDescent="0.2"/>
    <row r="31313" ht="12.75" x14ac:dyDescent="0.2"/>
    <row r="31314" ht="12.75" x14ac:dyDescent="0.2"/>
    <row r="31315" ht="12.75" x14ac:dyDescent="0.2"/>
    <row r="31316" ht="12.75" x14ac:dyDescent="0.2"/>
    <row r="31317" ht="12.75" x14ac:dyDescent="0.2"/>
    <row r="31318" ht="12.75" x14ac:dyDescent="0.2"/>
    <row r="31319" ht="12.75" x14ac:dyDescent="0.2"/>
    <row r="31320" ht="12.75" x14ac:dyDescent="0.2"/>
    <row r="31321" ht="12.75" x14ac:dyDescent="0.2"/>
    <row r="31322" ht="12.75" x14ac:dyDescent="0.2"/>
    <row r="31323" ht="12.75" x14ac:dyDescent="0.2"/>
    <row r="31324" ht="12.75" x14ac:dyDescent="0.2"/>
    <row r="31325" ht="12.75" x14ac:dyDescent="0.2"/>
    <row r="31326" ht="12.75" x14ac:dyDescent="0.2"/>
    <row r="31327" ht="12.75" x14ac:dyDescent="0.2"/>
    <row r="31328" ht="12.75" x14ac:dyDescent="0.2"/>
    <row r="31329" ht="12.75" x14ac:dyDescent="0.2"/>
    <row r="31330" ht="12.75" x14ac:dyDescent="0.2"/>
    <row r="31331" ht="12.75" x14ac:dyDescent="0.2"/>
    <row r="31332" ht="12.75" x14ac:dyDescent="0.2"/>
    <row r="31333" ht="12.75" x14ac:dyDescent="0.2"/>
    <row r="31334" ht="12.75" x14ac:dyDescent="0.2"/>
    <row r="31335" ht="12.75" x14ac:dyDescent="0.2"/>
    <row r="31336" ht="12.75" x14ac:dyDescent="0.2"/>
    <row r="31337" ht="12.75" x14ac:dyDescent="0.2"/>
    <row r="31338" ht="12.75" x14ac:dyDescent="0.2"/>
    <row r="31339" ht="12.75" x14ac:dyDescent="0.2"/>
    <row r="31340" ht="12.75" x14ac:dyDescent="0.2"/>
    <row r="31341" ht="12.75" x14ac:dyDescent="0.2"/>
    <row r="31342" ht="12.75" x14ac:dyDescent="0.2"/>
    <row r="31343" ht="12.75" x14ac:dyDescent="0.2"/>
    <row r="31344" ht="12.75" x14ac:dyDescent="0.2"/>
    <row r="31345" ht="12.75" x14ac:dyDescent="0.2"/>
    <row r="31346" ht="12.75" x14ac:dyDescent="0.2"/>
    <row r="31347" ht="12.75" x14ac:dyDescent="0.2"/>
    <row r="31348" ht="12.75" x14ac:dyDescent="0.2"/>
    <row r="31349" ht="12.75" x14ac:dyDescent="0.2"/>
    <row r="31350" ht="12.75" x14ac:dyDescent="0.2"/>
    <row r="31351" ht="12.75" x14ac:dyDescent="0.2"/>
    <row r="31352" ht="12.75" x14ac:dyDescent="0.2"/>
    <row r="31353" ht="12.75" x14ac:dyDescent="0.2"/>
    <row r="31354" ht="12.75" x14ac:dyDescent="0.2"/>
    <row r="31355" ht="12.75" x14ac:dyDescent="0.2"/>
    <row r="31356" ht="12.75" x14ac:dyDescent="0.2"/>
    <row r="31357" ht="12.75" x14ac:dyDescent="0.2"/>
    <row r="31358" ht="12.75" x14ac:dyDescent="0.2"/>
    <row r="31359" ht="12.75" x14ac:dyDescent="0.2"/>
    <row r="31360" ht="12.75" x14ac:dyDescent="0.2"/>
    <row r="31361" ht="12.75" x14ac:dyDescent="0.2"/>
    <row r="31362" ht="12.75" x14ac:dyDescent="0.2"/>
    <row r="31363" ht="12.75" x14ac:dyDescent="0.2"/>
    <row r="31364" ht="12.75" x14ac:dyDescent="0.2"/>
    <row r="31365" ht="12.75" x14ac:dyDescent="0.2"/>
    <row r="31366" ht="12.75" x14ac:dyDescent="0.2"/>
    <row r="31367" ht="12.75" x14ac:dyDescent="0.2"/>
    <row r="31368" ht="12.75" x14ac:dyDescent="0.2"/>
    <row r="31369" ht="12.75" x14ac:dyDescent="0.2"/>
    <row r="31370" ht="12.75" x14ac:dyDescent="0.2"/>
    <row r="31371" ht="12.75" x14ac:dyDescent="0.2"/>
    <row r="31372" ht="12.75" x14ac:dyDescent="0.2"/>
    <row r="31373" ht="12.75" x14ac:dyDescent="0.2"/>
    <row r="31374" ht="12.75" x14ac:dyDescent="0.2"/>
    <row r="31375" ht="12.75" x14ac:dyDescent="0.2"/>
    <row r="31376" ht="12.75" x14ac:dyDescent="0.2"/>
    <row r="31377" ht="12.75" x14ac:dyDescent="0.2"/>
    <row r="31378" ht="12.75" x14ac:dyDescent="0.2"/>
    <row r="31379" ht="12.75" x14ac:dyDescent="0.2"/>
    <row r="31380" ht="12.75" x14ac:dyDescent="0.2"/>
    <row r="31381" ht="12.75" x14ac:dyDescent="0.2"/>
    <row r="31382" ht="12.75" x14ac:dyDescent="0.2"/>
    <row r="31383" ht="12.75" x14ac:dyDescent="0.2"/>
    <row r="31384" ht="12.75" x14ac:dyDescent="0.2"/>
    <row r="31385" ht="12.75" x14ac:dyDescent="0.2"/>
    <row r="31386" ht="12.75" x14ac:dyDescent="0.2"/>
    <row r="31387" ht="12.75" x14ac:dyDescent="0.2"/>
    <row r="31388" ht="12.75" x14ac:dyDescent="0.2"/>
    <row r="31389" ht="12.75" x14ac:dyDescent="0.2"/>
    <row r="31390" ht="12.75" x14ac:dyDescent="0.2"/>
    <row r="31391" ht="12.75" x14ac:dyDescent="0.2"/>
    <row r="31392" ht="12.75" x14ac:dyDescent="0.2"/>
    <row r="31393" ht="12.75" x14ac:dyDescent="0.2"/>
    <row r="31394" ht="12.75" x14ac:dyDescent="0.2"/>
    <row r="31395" ht="12.75" x14ac:dyDescent="0.2"/>
    <row r="31396" ht="12.75" x14ac:dyDescent="0.2"/>
    <row r="31397" ht="12.75" x14ac:dyDescent="0.2"/>
    <row r="31398" ht="12.75" x14ac:dyDescent="0.2"/>
    <row r="31399" ht="12.75" x14ac:dyDescent="0.2"/>
    <row r="31400" ht="12.75" x14ac:dyDescent="0.2"/>
    <row r="31401" ht="12.75" x14ac:dyDescent="0.2"/>
    <row r="31402" ht="12.75" x14ac:dyDescent="0.2"/>
    <row r="31403" ht="12.75" x14ac:dyDescent="0.2"/>
    <row r="31404" ht="12.75" x14ac:dyDescent="0.2"/>
    <row r="31405" ht="12.75" x14ac:dyDescent="0.2"/>
    <row r="31406" ht="12.75" x14ac:dyDescent="0.2"/>
    <row r="31407" ht="12.75" x14ac:dyDescent="0.2"/>
    <row r="31408" ht="12.75" x14ac:dyDescent="0.2"/>
    <row r="31409" ht="12.75" x14ac:dyDescent="0.2"/>
    <row r="31410" ht="12.75" x14ac:dyDescent="0.2"/>
    <row r="31411" ht="12.75" x14ac:dyDescent="0.2"/>
    <row r="31412" ht="12.75" x14ac:dyDescent="0.2"/>
    <row r="31413" ht="12.75" x14ac:dyDescent="0.2"/>
    <row r="31414" ht="12.75" x14ac:dyDescent="0.2"/>
    <row r="31415" ht="12.75" x14ac:dyDescent="0.2"/>
    <row r="31416" ht="12.75" x14ac:dyDescent="0.2"/>
    <row r="31417" ht="12.75" x14ac:dyDescent="0.2"/>
    <row r="31418" ht="12.75" x14ac:dyDescent="0.2"/>
    <row r="31419" ht="12.75" x14ac:dyDescent="0.2"/>
    <row r="31420" ht="12.75" x14ac:dyDescent="0.2"/>
    <row r="31421" ht="12.75" x14ac:dyDescent="0.2"/>
    <row r="31422" ht="12.75" x14ac:dyDescent="0.2"/>
    <row r="31423" ht="12.75" x14ac:dyDescent="0.2"/>
    <row r="31424" ht="12.75" x14ac:dyDescent="0.2"/>
    <row r="31425" ht="12.75" x14ac:dyDescent="0.2"/>
    <row r="31426" ht="12.75" x14ac:dyDescent="0.2"/>
    <row r="31427" ht="12.75" x14ac:dyDescent="0.2"/>
    <row r="31428" ht="12.75" x14ac:dyDescent="0.2"/>
    <row r="31429" ht="12.75" x14ac:dyDescent="0.2"/>
    <row r="31430" ht="12.75" x14ac:dyDescent="0.2"/>
    <row r="31431" ht="12.75" x14ac:dyDescent="0.2"/>
    <row r="31432" ht="12.75" x14ac:dyDescent="0.2"/>
    <row r="31433" ht="12.75" x14ac:dyDescent="0.2"/>
    <row r="31434" ht="12.75" x14ac:dyDescent="0.2"/>
    <row r="31435" ht="12.75" x14ac:dyDescent="0.2"/>
    <row r="31436" ht="12.75" x14ac:dyDescent="0.2"/>
    <row r="31437" ht="12.75" x14ac:dyDescent="0.2"/>
    <row r="31438" ht="12.75" x14ac:dyDescent="0.2"/>
    <row r="31439" ht="12.75" x14ac:dyDescent="0.2"/>
    <row r="31440" ht="12.75" x14ac:dyDescent="0.2"/>
    <row r="31441" ht="12.75" x14ac:dyDescent="0.2"/>
    <row r="31442" ht="12.75" x14ac:dyDescent="0.2"/>
    <row r="31443" ht="12.75" x14ac:dyDescent="0.2"/>
    <row r="31444" ht="12.75" x14ac:dyDescent="0.2"/>
    <row r="31445" ht="12.75" x14ac:dyDescent="0.2"/>
    <row r="31446" ht="12.75" x14ac:dyDescent="0.2"/>
    <row r="31447" ht="12.75" x14ac:dyDescent="0.2"/>
    <row r="31448" ht="12.75" x14ac:dyDescent="0.2"/>
    <row r="31449" ht="12.75" x14ac:dyDescent="0.2"/>
    <row r="31450" ht="12.75" x14ac:dyDescent="0.2"/>
    <row r="31451" ht="12.75" x14ac:dyDescent="0.2"/>
    <row r="31452" ht="12.75" x14ac:dyDescent="0.2"/>
    <row r="31453" ht="12.75" x14ac:dyDescent="0.2"/>
    <row r="31454" ht="12.75" x14ac:dyDescent="0.2"/>
    <row r="31455" ht="12.75" x14ac:dyDescent="0.2"/>
    <row r="31456" ht="12.75" x14ac:dyDescent="0.2"/>
    <row r="31457" ht="12.75" x14ac:dyDescent="0.2"/>
    <row r="31458" ht="12.75" x14ac:dyDescent="0.2"/>
    <row r="31459" ht="12.75" x14ac:dyDescent="0.2"/>
    <row r="31460" ht="12.75" x14ac:dyDescent="0.2"/>
    <row r="31461" ht="12.75" x14ac:dyDescent="0.2"/>
    <row r="31462" ht="12.75" x14ac:dyDescent="0.2"/>
    <row r="31463" ht="12.75" x14ac:dyDescent="0.2"/>
    <row r="31464" ht="12.75" x14ac:dyDescent="0.2"/>
    <row r="31465" ht="12.75" x14ac:dyDescent="0.2"/>
    <row r="31466" ht="12.75" x14ac:dyDescent="0.2"/>
    <row r="31467" ht="12.75" x14ac:dyDescent="0.2"/>
    <row r="31468" ht="12.75" x14ac:dyDescent="0.2"/>
    <row r="31469" ht="12.75" x14ac:dyDescent="0.2"/>
    <row r="31470" ht="12.75" x14ac:dyDescent="0.2"/>
    <row r="31471" ht="12.75" x14ac:dyDescent="0.2"/>
    <row r="31472" ht="12.75" x14ac:dyDescent="0.2"/>
    <row r="31473" ht="12.75" x14ac:dyDescent="0.2"/>
    <row r="31474" ht="12.75" x14ac:dyDescent="0.2"/>
    <row r="31475" ht="12.75" x14ac:dyDescent="0.2"/>
    <row r="31476" ht="12.75" x14ac:dyDescent="0.2"/>
    <row r="31477" ht="12.75" x14ac:dyDescent="0.2"/>
    <row r="31478" ht="12.75" x14ac:dyDescent="0.2"/>
    <row r="31479" ht="12.75" x14ac:dyDescent="0.2"/>
    <row r="31480" ht="12.75" x14ac:dyDescent="0.2"/>
    <row r="31481" ht="12.75" x14ac:dyDescent="0.2"/>
    <row r="31482" ht="12.75" x14ac:dyDescent="0.2"/>
    <row r="31483" ht="12.75" x14ac:dyDescent="0.2"/>
    <row r="31484" ht="12.75" x14ac:dyDescent="0.2"/>
    <row r="31485" ht="12.75" x14ac:dyDescent="0.2"/>
    <row r="31486" ht="12.75" x14ac:dyDescent="0.2"/>
    <row r="31487" ht="12.75" x14ac:dyDescent="0.2"/>
    <row r="31488" ht="12.75" x14ac:dyDescent="0.2"/>
    <row r="31489" ht="12.75" x14ac:dyDescent="0.2"/>
    <row r="31490" ht="12.75" x14ac:dyDescent="0.2"/>
    <row r="31491" ht="12.75" x14ac:dyDescent="0.2"/>
    <row r="31492" ht="12.75" x14ac:dyDescent="0.2"/>
    <row r="31493" ht="12.75" x14ac:dyDescent="0.2"/>
    <row r="31494" ht="12.75" x14ac:dyDescent="0.2"/>
    <row r="31495" ht="12.75" x14ac:dyDescent="0.2"/>
    <row r="31496" ht="12.75" x14ac:dyDescent="0.2"/>
    <row r="31497" ht="12.75" x14ac:dyDescent="0.2"/>
    <row r="31498" ht="12.75" x14ac:dyDescent="0.2"/>
    <row r="31499" ht="12.75" x14ac:dyDescent="0.2"/>
    <row r="31500" ht="12.75" x14ac:dyDescent="0.2"/>
    <row r="31501" ht="12.75" x14ac:dyDescent="0.2"/>
    <row r="31502" ht="12.75" x14ac:dyDescent="0.2"/>
    <row r="31503" ht="12.75" x14ac:dyDescent="0.2"/>
    <row r="31504" ht="12.75" x14ac:dyDescent="0.2"/>
    <row r="31505" ht="12.75" x14ac:dyDescent="0.2"/>
    <row r="31506" ht="12.75" x14ac:dyDescent="0.2"/>
    <row r="31507" ht="12.75" x14ac:dyDescent="0.2"/>
    <row r="31508" ht="12.75" x14ac:dyDescent="0.2"/>
    <row r="31509" ht="12.75" x14ac:dyDescent="0.2"/>
    <row r="31510" ht="12.75" x14ac:dyDescent="0.2"/>
    <row r="31511" ht="12.75" x14ac:dyDescent="0.2"/>
    <row r="31512" ht="12.75" x14ac:dyDescent="0.2"/>
    <row r="31513" ht="12.75" x14ac:dyDescent="0.2"/>
    <row r="31514" ht="12.75" x14ac:dyDescent="0.2"/>
    <row r="31515" ht="12.75" x14ac:dyDescent="0.2"/>
    <row r="31516" ht="12.75" x14ac:dyDescent="0.2"/>
    <row r="31517" ht="12.75" x14ac:dyDescent="0.2"/>
    <row r="31518" ht="12.75" x14ac:dyDescent="0.2"/>
    <row r="31519" ht="12.75" x14ac:dyDescent="0.2"/>
    <row r="31520" ht="12.75" x14ac:dyDescent="0.2"/>
    <row r="31521" ht="12.75" x14ac:dyDescent="0.2"/>
    <row r="31522" ht="12.75" x14ac:dyDescent="0.2"/>
    <row r="31523" ht="12.75" x14ac:dyDescent="0.2"/>
    <row r="31524" ht="12.75" x14ac:dyDescent="0.2"/>
    <row r="31525" ht="12.75" x14ac:dyDescent="0.2"/>
    <row r="31526" ht="12.75" x14ac:dyDescent="0.2"/>
    <row r="31527" ht="12.75" x14ac:dyDescent="0.2"/>
    <row r="31528" ht="12.75" x14ac:dyDescent="0.2"/>
    <row r="31529" ht="12.75" x14ac:dyDescent="0.2"/>
    <row r="31530" ht="12.75" x14ac:dyDescent="0.2"/>
    <row r="31531" ht="12.75" x14ac:dyDescent="0.2"/>
    <row r="31532" ht="12.75" x14ac:dyDescent="0.2"/>
    <row r="31533" ht="12.75" x14ac:dyDescent="0.2"/>
    <row r="31534" ht="12.75" x14ac:dyDescent="0.2"/>
    <row r="31535" ht="12.75" x14ac:dyDescent="0.2"/>
    <row r="31536" ht="12.75" x14ac:dyDescent="0.2"/>
    <row r="31537" ht="12.75" x14ac:dyDescent="0.2"/>
    <row r="31538" ht="12.75" x14ac:dyDescent="0.2"/>
    <row r="31539" ht="12.75" x14ac:dyDescent="0.2"/>
    <row r="31540" ht="12.75" x14ac:dyDescent="0.2"/>
    <row r="31541" ht="12.75" x14ac:dyDescent="0.2"/>
    <row r="31542" ht="12.75" x14ac:dyDescent="0.2"/>
    <row r="31543" ht="12.75" x14ac:dyDescent="0.2"/>
    <row r="31544" ht="12.75" x14ac:dyDescent="0.2"/>
    <row r="31545" ht="12.75" x14ac:dyDescent="0.2"/>
    <row r="31546" ht="12.75" x14ac:dyDescent="0.2"/>
    <row r="31547" ht="12.75" x14ac:dyDescent="0.2"/>
    <row r="31548" ht="12.75" x14ac:dyDescent="0.2"/>
    <row r="31549" ht="12.75" x14ac:dyDescent="0.2"/>
    <row r="31550" ht="12.75" x14ac:dyDescent="0.2"/>
    <row r="31551" ht="12.75" x14ac:dyDescent="0.2"/>
    <row r="31552" ht="12.75" x14ac:dyDescent="0.2"/>
    <row r="31553" ht="12.75" x14ac:dyDescent="0.2"/>
    <row r="31554" ht="12.75" x14ac:dyDescent="0.2"/>
    <row r="31555" ht="12.75" x14ac:dyDescent="0.2"/>
    <row r="31556" ht="12.75" x14ac:dyDescent="0.2"/>
    <row r="31557" ht="12.75" x14ac:dyDescent="0.2"/>
    <row r="31558" ht="12.75" x14ac:dyDescent="0.2"/>
    <row r="31559" ht="12.75" x14ac:dyDescent="0.2"/>
    <row r="31560" ht="12.75" x14ac:dyDescent="0.2"/>
    <row r="31561" ht="12.75" x14ac:dyDescent="0.2"/>
    <row r="31562" ht="12.75" x14ac:dyDescent="0.2"/>
    <row r="31563" ht="12.75" x14ac:dyDescent="0.2"/>
    <row r="31564" ht="12.75" x14ac:dyDescent="0.2"/>
    <row r="31565" ht="12.75" x14ac:dyDescent="0.2"/>
    <row r="31566" ht="12.75" x14ac:dyDescent="0.2"/>
    <row r="31567" ht="12.75" x14ac:dyDescent="0.2"/>
    <row r="31568" ht="12.75" x14ac:dyDescent="0.2"/>
    <row r="31569" ht="12.75" x14ac:dyDescent="0.2"/>
    <row r="31570" ht="12.75" x14ac:dyDescent="0.2"/>
    <row r="31571" ht="12.75" x14ac:dyDescent="0.2"/>
    <row r="31572" ht="12.75" x14ac:dyDescent="0.2"/>
    <row r="31573" ht="12.75" x14ac:dyDescent="0.2"/>
    <row r="31574" ht="12.75" x14ac:dyDescent="0.2"/>
    <row r="31575" ht="12.75" x14ac:dyDescent="0.2"/>
    <row r="31576" ht="12.75" x14ac:dyDescent="0.2"/>
    <row r="31577" ht="12.75" x14ac:dyDescent="0.2"/>
    <row r="31578" ht="12.75" x14ac:dyDescent="0.2"/>
    <row r="31579" ht="12.75" x14ac:dyDescent="0.2"/>
    <row r="31580" ht="12.75" x14ac:dyDescent="0.2"/>
    <row r="31581" ht="12.75" x14ac:dyDescent="0.2"/>
    <row r="31582" ht="12.75" x14ac:dyDescent="0.2"/>
    <row r="31583" ht="12.75" x14ac:dyDescent="0.2"/>
    <row r="31584" ht="12.75" x14ac:dyDescent="0.2"/>
    <row r="31585" ht="12.75" x14ac:dyDescent="0.2"/>
    <row r="31586" ht="12.75" x14ac:dyDescent="0.2"/>
    <row r="31587" ht="12.75" x14ac:dyDescent="0.2"/>
    <row r="31588" ht="12.75" x14ac:dyDescent="0.2"/>
    <row r="31589" ht="12.75" x14ac:dyDescent="0.2"/>
    <row r="31590" ht="12.75" x14ac:dyDescent="0.2"/>
    <row r="31591" ht="12.75" x14ac:dyDescent="0.2"/>
    <row r="31592" ht="12.75" x14ac:dyDescent="0.2"/>
    <row r="31593" ht="12.75" x14ac:dyDescent="0.2"/>
    <row r="31594" ht="12.75" x14ac:dyDescent="0.2"/>
    <row r="31595" ht="12.75" x14ac:dyDescent="0.2"/>
    <row r="31596" ht="12.75" x14ac:dyDescent="0.2"/>
    <row r="31597" ht="12.75" x14ac:dyDescent="0.2"/>
    <row r="31598" ht="12.75" x14ac:dyDescent="0.2"/>
    <row r="31599" ht="12.75" x14ac:dyDescent="0.2"/>
    <row r="31600" ht="12.75" x14ac:dyDescent="0.2"/>
    <row r="31601" ht="12.75" x14ac:dyDescent="0.2"/>
    <row r="31602" ht="12.75" x14ac:dyDescent="0.2"/>
    <row r="31603" ht="12.75" x14ac:dyDescent="0.2"/>
    <row r="31604" ht="12.75" x14ac:dyDescent="0.2"/>
    <row r="31605" ht="12.75" x14ac:dyDescent="0.2"/>
    <row r="31606" ht="12.75" x14ac:dyDescent="0.2"/>
    <row r="31607" ht="12.75" x14ac:dyDescent="0.2"/>
    <row r="31608" ht="12.75" x14ac:dyDescent="0.2"/>
    <row r="31609" ht="12.75" x14ac:dyDescent="0.2"/>
    <row r="31610" ht="12.75" x14ac:dyDescent="0.2"/>
    <row r="31611" ht="12.75" x14ac:dyDescent="0.2"/>
    <row r="31612" ht="12.75" x14ac:dyDescent="0.2"/>
    <row r="31613" ht="12.75" x14ac:dyDescent="0.2"/>
    <row r="31614" ht="12.75" x14ac:dyDescent="0.2"/>
    <row r="31615" ht="12.75" x14ac:dyDescent="0.2"/>
    <row r="31616" ht="12.75" x14ac:dyDescent="0.2"/>
    <row r="31617" ht="12.75" x14ac:dyDescent="0.2"/>
    <row r="31618" ht="12.75" x14ac:dyDescent="0.2"/>
    <row r="31619" ht="12.75" x14ac:dyDescent="0.2"/>
    <row r="31620" ht="12.75" x14ac:dyDescent="0.2"/>
    <row r="31621" ht="12.75" x14ac:dyDescent="0.2"/>
    <row r="31622" ht="12.75" x14ac:dyDescent="0.2"/>
    <row r="31623" ht="12.75" x14ac:dyDescent="0.2"/>
    <row r="31624" ht="12.75" x14ac:dyDescent="0.2"/>
    <row r="31625" ht="12.75" x14ac:dyDescent="0.2"/>
    <row r="31626" ht="12.75" x14ac:dyDescent="0.2"/>
    <row r="31627" ht="12.75" x14ac:dyDescent="0.2"/>
    <row r="31628" ht="12.75" x14ac:dyDescent="0.2"/>
    <row r="31629" ht="12.75" x14ac:dyDescent="0.2"/>
    <row r="31630" ht="12.75" x14ac:dyDescent="0.2"/>
    <row r="31631" ht="12.75" x14ac:dyDescent="0.2"/>
    <row r="31632" ht="12.75" x14ac:dyDescent="0.2"/>
    <row r="31633" ht="12.75" x14ac:dyDescent="0.2"/>
    <row r="31634" ht="12.75" x14ac:dyDescent="0.2"/>
    <row r="31635" ht="12.75" x14ac:dyDescent="0.2"/>
    <row r="31636" ht="12.75" x14ac:dyDescent="0.2"/>
    <row r="31637" ht="12.75" x14ac:dyDescent="0.2"/>
    <row r="31638" ht="12.75" x14ac:dyDescent="0.2"/>
    <row r="31639" ht="12.75" x14ac:dyDescent="0.2"/>
    <row r="31640" ht="12.75" x14ac:dyDescent="0.2"/>
    <row r="31641" ht="12.75" x14ac:dyDescent="0.2"/>
    <row r="31642" ht="12.75" x14ac:dyDescent="0.2"/>
    <row r="31643" ht="12.75" x14ac:dyDescent="0.2"/>
    <row r="31644" ht="12.75" x14ac:dyDescent="0.2"/>
    <row r="31645" ht="12.75" x14ac:dyDescent="0.2"/>
    <row r="31646" ht="12.75" x14ac:dyDescent="0.2"/>
    <row r="31647" ht="12.75" x14ac:dyDescent="0.2"/>
    <row r="31648" ht="12.75" x14ac:dyDescent="0.2"/>
    <row r="31649" ht="12.75" x14ac:dyDescent="0.2"/>
    <row r="31650" ht="12.75" x14ac:dyDescent="0.2"/>
    <row r="31651" ht="12.75" x14ac:dyDescent="0.2"/>
    <row r="31652" ht="12.75" x14ac:dyDescent="0.2"/>
    <row r="31653" ht="12.75" x14ac:dyDescent="0.2"/>
    <row r="31654" ht="12.75" x14ac:dyDescent="0.2"/>
    <row r="31655" ht="12.75" x14ac:dyDescent="0.2"/>
    <row r="31656" ht="12.75" x14ac:dyDescent="0.2"/>
    <row r="31657" ht="12.75" x14ac:dyDescent="0.2"/>
    <row r="31658" ht="12.75" x14ac:dyDescent="0.2"/>
    <row r="31659" ht="12.75" x14ac:dyDescent="0.2"/>
    <row r="31660" ht="12.75" x14ac:dyDescent="0.2"/>
    <row r="31661" ht="12.75" x14ac:dyDescent="0.2"/>
    <row r="31662" ht="12.75" x14ac:dyDescent="0.2"/>
    <row r="31663" ht="12.75" x14ac:dyDescent="0.2"/>
    <row r="31664" ht="12.75" x14ac:dyDescent="0.2"/>
    <row r="31665" ht="12.75" x14ac:dyDescent="0.2"/>
    <row r="31666" ht="12.75" x14ac:dyDescent="0.2"/>
    <row r="31667" ht="12.75" x14ac:dyDescent="0.2"/>
    <row r="31668" ht="12.75" x14ac:dyDescent="0.2"/>
    <row r="31669" ht="12.75" x14ac:dyDescent="0.2"/>
    <row r="31670" ht="12.75" x14ac:dyDescent="0.2"/>
    <row r="31671" ht="12.75" x14ac:dyDescent="0.2"/>
    <row r="31672" ht="12.75" x14ac:dyDescent="0.2"/>
    <row r="31673" ht="12.75" x14ac:dyDescent="0.2"/>
    <row r="31674" ht="12.75" x14ac:dyDescent="0.2"/>
    <row r="31675" ht="12.75" x14ac:dyDescent="0.2"/>
    <row r="31676" ht="12.75" x14ac:dyDescent="0.2"/>
    <row r="31677" ht="12.75" x14ac:dyDescent="0.2"/>
    <row r="31678" ht="12.75" x14ac:dyDescent="0.2"/>
    <row r="31679" ht="12.75" x14ac:dyDescent="0.2"/>
    <row r="31680" ht="12.75" x14ac:dyDescent="0.2"/>
    <row r="31681" ht="12.75" x14ac:dyDescent="0.2"/>
    <row r="31682" ht="12.75" x14ac:dyDescent="0.2"/>
    <row r="31683" ht="12.75" x14ac:dyDescent="0.2"/>
    <row r="31684" ht="12.75" x14ac:dyDescent="0.2"/>
    <row r="31685" ht="12.75" x14ac:dyDescent="0.2"/>
    <row r="31686" ht="12.75" x14ac:dyDescent="0.2"/>
    <row r="31687" ht="12.75" x14ac:dyDescent="0.2"/>
    <row r="31688" ht="12.75" x14ac:dyDescent="0.2"/>
    <row r="31689" ht="12.75" x14ac:dyDescent="0.2"/>
    <row r="31690" ht="12.75" x14ac:dyDescent="0.2"/>
    <row r="31691" ht="12.75" x14ac:dyDescent="0.2"/>
    <row r="31692" ht="12.75" x14ac:dyDescent="0.2"/>
    <row r="31693" ht="12.75" x14ac:dyDescent="0.2"/>
    <row r="31694" ht="12.75" x14ac:dyDescent="0.2"/>
    <row r="31695" ht="12.75" x14ac:dyDescent="0.2"/>
    <row r="31696" ht="12.75" x14ac:dyDescent="0.2"/>
    <row r="31697" ht="12.75" x14ac:dyDescent="0.2"/>
    <row r="31698" ht="12.75" x14ac:dyDescent="0.2"/>
    <row r="31699" ht="12.75" x14ac:dyDescent="0.2"/>
    <row r="31700" ht="12.75" x14ac:dyDescent="0.2"/>
    <row r="31701" ht="12.75" x14ac:dyDescent="0.2"/>
    <row r="31702" ht="12.75" x14ac:dyDescent="0.2"/>
    <row r="31703" ht="12.75" x14ac:dyDescent="0.2"/>
    <row r="31704" ht="12.75" x14ac:dyDescent="0.2"/>
    <row r="31705" ht="12.75" x14ac:dyDescent="0.2"/>
    <row r="31706" ht="12.75" x14ac:dyDescent="0.2"/>
    <row r="31707" ht="12.75" x14ac:dyDescent="0.2"/>
    <row r="31708" ht="12.75" x14ac:dyDescent="0.2"/>
    <row r="31709" ht="12.75" x14ac:dyDescent="0.2"/>
    <row r="31710" ht="12.75" x14ac:dyDescent="0.2"/>
    <row r="31711" ht="12.75" x14ac:dyDescent="0.2"/>
    <row r="31712" ht="12.75" x14ac:dyDescent="0.2"/>
    <row r="31713" ht="12.75" x14ac:dyDescent="0.2"/>
    <row r="31714" ht="12.75" x14ac:dyDescent="0.2"/>
    <row r="31715" ht="12.75" x14ac:dyDescent="0.2"/>
    <row r="31716" ht="12.75" x14ac:dyDescent="0.2"/>
    <row r="31717" ht="12.75" x14ac:dyDescent="0.2"/>
    <row r="31718" ht="12.75" x14ac:dyDescent="0.2"/>
    <row r="31719" ht="12.75" x14ac:dyDescent="0.2"/>
    <row r="31720" ht="12.75" x14ac:dyDescent="0.2"/>
    <row r="31721" ht="12.75" x14ac:dyDescent="0.2"/>
    <row r="31722" ht="12.75" x14ac:dyDescent="0.2"/>
    <row r="31723" ht="12.75" x14ac:dyDescent="0.2"/>
    <row r="31724" ht="12.75" x14ac:dyDescent="0.2"/>
    <row r="31725" ht="12.75" x14ac:dyDescent="0.2"/>
    <row r="31726" ht="12.75" x14ac:dyDescent="0.2"/>
    <row r="31727" ht="12.75" x14ac:dyDescent="0.2"/>
    <row r="31728" ht="12.75" x14ac:dyDescent="0.2"/>
    <row r="31729" ht="12.75" x14ac:dyDescent="0.2"/>
    <row r="31730" ht="12.75" x14ac:dyDescent="0.2"/>
    <row r="31731" ht="12.75" x14ac:dyDescent="0.2"/>
    <row r="31732" ht="12.75" x14ac:dyDescent="0.2"/>
    <row r="31733" ht="12.75" x14ac:dyDescent="0.2"/>
    <row r="31734" ht="12.75" x14ac:dyDescent="0.2"/>
    <row r="31735" ht="12.75" x14ac:dyDescent="0.2"/>
    <row r="31736" ht="12.75" x14ac:dyDescent="0.2"/>
    <row r="31737" ht="12.75" x14ac:dyDescent="0.2"/>
    <row r="31738" ht="12.75" x14ac:dyDescent="0.2"/>
    <row r="31739" ht="12.75" x14ac:dyDescent="0.2"/>
    <row r="31740" ht="12.75" x14ac:dyDescent="0.2"/>
    <row r="31741" ht="12.75" x14ac:dyDescent="0.2"/>
    <row r="31742" ht="12.75" x14ac:dyDescent="0.2"/>
    <row r="31743" ht="12.75" x14ac:dyDescent="0.2"/>
    <row r="31744" ht="12.75" x14ac:dyDescent="0.2"/>
    <row r="31745" ht="12.75" x14ac:dyDescent="0.2"/>
    <row r="31746" ht="12.75" x14ac:dyDescent="0.2"/>
    <row r="31747" ht="12.75" x14ac:dyDescent="0.2"/>
    <row r="31748" ht="12.75" x14ac:dyDescent="0.2"/>
    <row r="31749" ht="12.75" x14ac:dyDescent="0.2"/>
    <row r="31750" ht="12.75" x14ac:dyDescent="0.2"/>
    <row r="31751" ht="12.75" x14ac:dyDescent="0.2"/>
    <row r="31752" ht="12.75" x14ac:dyDescent="0.2"/>
    <row r="31753" ht="12.75" x14ac:dyDescent="0.2"/>
    <row r="31754" ht="12.75" x14ac:dyDescent="0.2"/>
    <row r="31755" ht="12.75" x14ac:dyDescent="0.2"/>
    <row r="31756" ht="12.75" x14ac:dyDescent="0.2"/>
    <row r="31757" ht="12.75" x14ac:dyDescent="0.2"/>
    <row r="31758" ht="12.75" x14ac:dyDescent="0.2"/>
    <row r="31759" ht="12.75" x14ac:dyDescent="0.2"/>
    <row r="31760" ht="12.75" x14ac:dyDescent="0.2"/>
    <row r="31761" ht="12.75" x14ac:dyDescent="0.2"/>
    <row r="31762" ht="12.75" x14ac:dyDescent="0.2"/>
    <row r="31763" ht="12.75" x14ac:dyDescent="0.2"/>
    <row r="31764" ht="12.75" x14ac:dyDescent="0.2"/>
    <row r="31765" ht="12.75" x14ac:dyDescent="0.2"/>
    <row r="31766" ht="12.75" x14ac:dyDescent="0.2"/>
    <row r="31767" ht="12.75" x14ac:dyDescent="0.2"/>
    <row r="31768" ht="12.75" x14ac:dyDescent="0.2"/>
    <row r="31769" ht="12.75" x14ac:dyDescent="0.2"/>
    <row r="31770" ht="12.75" x14ac:dyDescent="0.2"/>
    <row r="31771" ht="12.75" x14ac:dyDescent="0.2"/>
    <row r="31772" ht="12.75" x14ac:dyDescent="0.2"/>
    <row r="31773" ht="12.75" x14ac:dyDescent="0.2"/>
    <row r="31774" ht="12.75" x14ac:dyDescent="0.2"/>
    <row r="31775" ht="12.75" x14ac:dyDescent="0.2"/>
    <row r="31776" ht="12.75" x14ac:dyDescent="0.2"/>
    <row r="31777" ht="12.75" x14ac:dyDescent="0.2"/>
    <row r="31778" ht="12.75" x14ac:dyDescent="0.2"/>
    <row r="31779" ht="12.75" x14ac:dyDescent="0.2"/>
    <row r="31780" ht="12.75" x14ac:dyDescent="0.2"/>
    <row r="31781" ht="12.75" x14ac:dyDescent="0.2"/>
    <row r="31782" ht="12.75" x14ac:dyDescent="0.2"/>
    <row r="31783" ht="12.75" x14ac:dyDescent="0.2"/>
    <row r="31784" ht="12.75" x14ac:dyDescent="0.2"/>
    <row r="31785" ht="12.75" x14ac:dyDescent="0.2"/>
    <row r="31786" ht="12.75" x14ac:dyDescent="0.2"/>
    <row r="31787" ht="12.75" x14ac:dyDescent="0.2"/>
    <row r="31788" ht="12.75" x14ac:dyDescent="0.2"/>
    <row r="31789" ht="12.75" x14ac:dyDescent="0.2"/>
    <row r="31790" ht="12.75" x14ac:dyDescent="0.2"/>
    <row r="31791" ht="12.75" x14ac:dyDescent="0.2"/>
    <row r="31792" ht="12.75" x14ac:dyDescent="0.2"/>
    <row r="31793" ht="12.75" x14ac:dyDescent="0.2"/>
    <row r="31794" ht="12.75" x14ac:dyDescent="0.2"/>
    <row r="31795" ht="12.75" x14ac:dyDescent="0.2"/>
    <row r="31796" ht="12.75" x14ac:dyDescent="0.2"/>
    <row r="31797" ht="12.75" x14ac:dyDescent="0.2"/>
    <row r="31798" ht="12.75" x14ac:dyDescent="0.2"/>
    <row r="31799" ht="12.75" x14ac:dyDescent="0.2"/>
    <row r="31800" ht="12.75" x14ac:dyDescent="0.2"/>
    <row r="31801" ht="12.75" x14ac:dyDescent="0.2"/>
    <row r="31802" ht="12.75" x14ac:dyDescent="0.2"/>
    <row r="31803" ht="12.75" x14ac:dyDescent="0.2"/>
    <row r="31804" ht="12.75" x14ac:dyDescent="0.2"/>
    <row r="31805" ht="12.75" x14ac:dyDescent="0.2"/>
    <row r="31806" ht="12.75" x14ac:dyDescent="0.2"/>
    <row r="31807" ht="12.75" x14ac:dyDescent="0.2"/>
    <row r="31808" ht="12.75" x14ac:dyDescent="0.2"/>
    <row r="31809" ht="12.75" x14ac:dyDescent="0.2"/>
    <row r="31810" ht="12.75" x14ac:dyDescent="0.2"/>
    <row r="31811" ht="12.75" x14ac:dyDescent="0.2"/>
    <row r="31812" ht="12.75" x14ac:dyDescent="0.2"/>
    <row r="31813" ht="12.75" x14ac:dyDescent="0.2"/>
    <row r="31814" ht="12.75" x14ac:dyDescent="0.2"/>
    <row r="31815" ht="12.75" x14ac:dyDescent="0.2"/>
    <row r="31816" ht="12.75" x14ac:dyDescent="0.2"/>
    <row r="31817" ht="12.75" x14ac:dyDescent="0.2"/>
    <row r="31818" ht="12.75" x14ac:dyDescent="0.2"/>
    <row r="31819" ht="12.75" x14ac:dyDescent="0.2"/>
    <row r="31820" ht="12.75" x14ac:dyDescent="0.2"/>
    <row r="31821" ht="12.75" x14ac:dyDescent="0.2"/>
    <row r="31822" ht="12.75" x14ac:dyDescent="0.2"/>
    <row r="31823" ht="12.75" x14ac:dyDescent="0.2"/>
    <row r="31824" ht="12.75" x14ac:dyDescent="0.2"/>
    <row r="31825" ht="12.75" x14ac:dyDescent="0.2"/>
    <row r="31826" ht="12.75" x14ac:dyDescent="0.2"/>
    <row r="31827" ht="12.75" x14ac:dyDescent="0.2"/>
    <row r="31828" ht="12.75" x14ac:dyDescent="0.2"/>
    <row r="31829" ht="12.75" x14ac:dyDescent="0.2"/>
    <row r="31830" ht="12.75" x14ac:dyDescent="0.2"/>
    <row r="31831" ht="12.75" x14ac:dyDescent="0.2"/>
    <row r="31832" ht="12.75" x14ac:dyDescent="0.2"/>
    <row r="31833" ht="12.75" x14ac:dyDescent="0.2"/>
    <row r="31834" ht="12.75" x14ac:dyDescent="0.2"/>
    <row r="31835" ht="12.75" x14ac:dyDescent="0.2"/>
    <row r="31836" ht="12.75" x14ac:dyDescent="0.2"/>
    <row r="31837" ht="12.75" x14ac:dyDescent="0.2"/>
    <row r="31838" ht="12.75" x14ac:dyDescent="0.2"/>
    <row r="31839" ht="12.75" x14ac:dyDescent="0.2"/>
    <row r="31840" ht="12.75" x14ac:dyDescent="0.2"/>
    <row r="31841" ht="12.75" x14ac:dyDescent="0.2"/>
    <row r="31842" ht="12.75" x14ac:dyDescent="0.2"/>
    <row r="31843" ht="12.75" x14ac:dyDescent="0.2"/>
    <row r="31844" ht="12.75" x14ac:dyDescent="0.2"/>
    <row r="31845" ht="12.75" x14ac:dyDescent="0.2"/>
    <row r="31846" ht="12.75" x14ac:dyDescent="0.2"/>
    <row r="31847" ht="12.75" x14ac:dyDescent="0.2"/>
    <row r="31848" ht="12.75" x14ac:dyDescent="0.2"/>
    <row r="31849" ht="12.75" x14ac:dyDescent="0.2"/>
    <row r="31850" ht="12.75" x14ac:dyDescent="0.2"/>
    <row r="31851" ht="12.75" x14ac:dyDescent="0.2"/>
    <row r="31852" ht="12.75" x14ac:dyDescent="0.2"/>
    <row r="31853" ht="12.75" x14ac:dyDescent="0.2"/>
    <row r="31854" ht="12.75" x14ac:dyDescent="0.2"/>
    <row r="31855" ht="12.75" x14ac:dyDescent="0.2"/>
    <row r="31856" ht="12.75" x14ac:dyDescent="0.2"/>
    <row r="31857" ht="12.75" x14ac:dyDescent="0.2"/>
    <row r="31858" ht="12.75" x14ac:dyDescent="0.2"/>
    <row r="31859" ht="12.75" x14ac:dyDescent="0.2"/>
    <row r="31860" ht="12.75" x14ac:dyDescent="0.2"/>
    <row r="31861" ht="12.75" x14ac:dyDescent="0.2"/>
    <row r="31862" ht="12.75" x14ac:dyDescent="0.2"/>
    <row r="31863" ht="12.75" x14ac:dyDescent="0.2"/>
    <row r="31864" ht="12.75" x14ac:dyDescent="0.2"/>
    <row r="31865" ht="12.75" x14ac:dyDescent="0.2"/>
    <row r="31866" ht="12.75" x14ac:dyDescent="0.2"/>
    <row r="31867" ht="12.75" x14ac:dyDescent="0.2"/>
    <row r="31868" ht="12.75" x14ac:dyDescent="0.2"/>
    <row r="31869" ht="12.75" x14ac:dyDescent="0.2"/>
    <row r="31870" ht="12.75" x14ac:dyDescent="0.2"/>
    <row r="31871" ht="12.75" x14ac:dyDescent="0.2"/>
    <row r="31872" ht="12.75" x14ac:dyDescent="0.2"/>
    <row r="31873" ht="12.75" x14ac:dyDescent="0.2"/>
    <row r="31874" ht="12.75" x14ac:dyDescent="0.2"/>
    <row r="31875" ht="12.75" x14ac:dyDescent="0.2"/>
    <row r="31876" ht="12.75" x14ac:dyDescent="0.2"/>
    <row r="31877" ht="12.75" x14ac:dyDescent="0.2"/>
    <row r="31878" ht="12.75" x14ac:dyDescent="0.2"/>
    <row r="31879" ht="12.75" x14ac:dyDescent="0.2"/>
    <row r="31880" ht="12.75" x14ac:dyDescent="0.2"/>
    <row r="31881" ht="12.75" x14ac:dyDescent="0.2"/>
    <row r="31882" ht="12.75" x14ac:dyDescent="0.2"/>
    <row r="31883" ht="12.75" x14ac:dyDescent="0.2"/>
    <row r="31884" ht="12.75" x14ac:dyDescent="0.2"/>
    <row r="31885" ht="12.75" x14ac:dyDescent="0.2"/>
    <row r="31886" ht="12.75" x14ac:dyDescent="0.2"/>
    <row r="31887" ht="12.75" x14ac:dyDescent="0.2"/>
    <row r="31888" ht="12.75" x14ac:dyDescent="0.2"/>
    <row r="31889" ht="12.75" x14ac:dyDescent="0.2"/>
    <row r="31890" ht="12.75" x14ac:dyDescent="0.2"/>
    <row r="31891" ht="12.75" x14ac:dyDescent="0.2"/>
    <row r="31892" ht="12.75" x14ac:dyDescent="0.2"/>
    <row r="31893" ht="12.75" x14ac:dyDescent="0.2"/>
    <row r="31894" ht="12.75" x14ac:dyDescent="0.2"/>
    <row r="31895" ht="12.75" x14ac:dyDescent="0.2"/>
    <row r="31896" ht="12.75" x14ac:dyDescent="0.2"/>
    <row r="31897" ht="12.75" x14ac:dyDescent="0.2"/>
    <row r="31898" ht="12.75" x14ac:dyDescent="0.2"/>
    <row r="31899" ht="12.75" x14ac:dyDescent="0.2"/>
    <row r="31900" ht="12.75" x14ac:dyDescent="0.2"/>
    <row r="31901" ht="12.75" x14ac:dyDescent="0.2"/>
    <row r="31902" ht="12.75" x14ac:dyDescent="0.2"/>
    <row r="31903" ht="12.75" x14ac:dyDescent="0.2"/>
    <row r="31904" ht="12.75" x14ac:dyDescent="0.2"/>
    <row r="31905" ht="12.75" x14ac:dyDescent="0.2"/>
    <row r="31906" ht="12.75" x14ac:dyDescent="0.2"/>
    <row r="31907" ht="12.75" x14ac:dyDescent="0.2"/>
    <row r="31908" ht="12.75" x14ac:dyDescent="0.2"/>
    <row r="31909" ht="12.75" x14ac:dyDescent="0.2"/>
    <row r="31910" ht="12.75" x14ac:dyDescent="0.2"/>
    <row r="31911" ht="12.75" x14ac:dyDescent="0.2"/>
    <row r="31912" ht="12.75" x14ac:dyDescent="0.2"/>
    <row r="31913" ht="12.75" x14ac:dyDescent="0.2"/>
    <row r="31914" ht="12.75" x14ac:dyDescent="0.2"/>
    <row r="31915" ht="12.75" x14ac:dyDescent="0.2"/>
    <row r="31916" ht="12.75" x14ac:dyDescent="0.2"/>
    <row r="31917" ht="12.75" x14ac:dyDescent="0.2"/>
    <row r="31918" ht="12.75" x14ac:dyDescent="0.2"/>
    <row r="31919" ht="12.75" x14ac:dyDescent="0.2"/>
    <row r="31920" ht="12.75" x14ac:dyDescent="0.2"/>
    <row r="31921" ht="12.75" x14ac:dyDescent="0.2"/>
    <row r="31922" ht="12.75" x14ac:dyDescent="0.2"/>
    <row r="31923" ht="12.75" x14ac:dyDescent="0.2"/>
    <row r="31924" ht="12.75" x14ac:dyDescent="0.2"/>
    <row r="31925" ht="12.75" x14ac:dyDescent="0.2"/>
    <row r="31926" ht="12.75" x14ac:dyDescent="0.2"/>
    <row r="31927" ht="12.75" x14ac:dyDescent="0.2"/>
    <row r="31928" ht="12.75" x14ac:dyDescent="0.2"/>
    <row r="31929" ht="12.75" x14ac:dyDescent="0.2"/>
    <row r="31930" ht="12.75" x14ac:dyDescent="0.2"/>
    <row r="31931" ht="12.75" x14ac:dyDescent="0.2"/>
    <row r="31932" ht="12.75" x14ac:dyDescent="0.2"/>
    <row r="31933" ht="12.75" x14ac:dyDescent="0.2"/>
    <row r="31934" ht="12.75" x14ac:dyDescent="0.2"/>
    <row r="31935" ht="12.75" x14ac:dyDescent="0.2"/>
    <row r="31936" ht="12.75" x14ac:dyDescent="0.2"/>
    <row r="31937" ht="12.75" x14ac:dyDescent="0.2"/>
    <row r="31938" ht="12.75" x14ac:dyDescent="0.2"/>
    <row r="31939" ht="12.75" x14ac:dyDescent="0.2"/>
    <row r="31940" ht="12.75" x14ac:dyDescent="0.2"/>
    <row r="31941" ht="12.75" x14ac:dyDescent="0.2"/>
    <row r="31942" ht="12.75" x14ac:dyDescent="0.2"/>
    <row r="31943" ht="12.75" x14ac:dyDescent="0.2"/>
    <row r="31944" ht="12.75" x14ac:dyDescent="0.2"/>
    <row r="31945" ht="12.75" x14ac:dyDescent="0.2"/>
    <row r="31946" ht="12.75" x14ac:dyDescent="0.2"/>
    <row r="31947" ht="12.75" x14ac:dyDescent="0.2"/>
    <row r="31948" ht="12.75" x14ac:dyDescent="0.2"/>
    <row r="31949" ht="12.75" x14ac:dyDescent="0.2"/>
    <row r="31950" ht="12.75" x14ac:dyDescent="0.2"/>
    <row r="31951" ht="12.75" x14ac:dyDescent="0.2"/>
    <row r="31952" ht="12.75" x14ac:dyDescent="0.2"/>
    <row r="31953" ht="12.75" x14ac:dyDescent="0.2"/>
    <row r="31954" ht="12.75" x14ac:dyDescent="0.2"/>
    <row r="31955" ht="12.75" x14ac:dyDescent="0.2"/>
    <row r="31956" ht="12.75" x14ac:dyDescent="0.2"/>
    <row r="31957" ht="12.75" x14ac:dyDescent="0.2"/>
    <row r="31958" ht="12.75" x14ac:dyDescent="0.2"/>
    <row r="31959" ht="12.75" x14ac:dyDescent="0.2"/>
    <row r="31960" ht="12.75" x14ac:dyDescent="0.2"/>
    <row r="31961" ht="12.75" x14ac:dyDescent="0.2"/>
    <row r="31962" ht="12.75" x14ac:dyDescent="0.2"/>
    <row r="31963" ht="12.75" x14ac:dyDescent="0.2"/>
    <row r="31964" ht="12.75" x14ac:dyDescent="0.2"/>
    <row r="31965" ht="12.75" x14ac:dyDescent="0.2"/>
    <row r="31966" ht="12.75" x14ac:dyDescent="0.2"/>
    <row r="31967" ht="12.75" x14ac:dyDescent="0.2"/>
    <row r="31968" ht="12.75" x14ac:dyDescent="0.2"/>
    <row r="31969" ht="12.75" x14ac:dyDescent="0.2"/>
    <row r="31970" ht="12.75" x14ac:dyDescent="0.2"/>
    <row r="31971" ht="12.75" x14ac:dyDescent="0.2"/>
    <row r="31972" ht="12.75" x14ac:dyDescent="0.2"/>
    <row r="31973" ht="12.75" x14ac:dyDescent="0.2"/>
    <row r="31974" ht="12.75" x14ac:dyDescent="0.2"/>
    <row r="31975" ht="12.75" x14ac:dyDescent="0.2"/>
    <row r="31976" ht="12.75" x14ac:dyDescent="0.2"/>
    <row r="31977" ht="12.75" x14ac:dyDescent="0.2"/>
    <row r="31978" ht="12.75" x14ac:dyDescent="0.2"/>
    <row r="31979" ht="12.75" x14ac:dyDescent="0.2"/>
    <row r="31980" ht="12.75" x14ac:dyDescent="0.2"/>
    <row r="31981" ht="12.75" x14ac:dyDescent="0.2"/>
    <row r="31982" ht="12.75" x14ac:dyDescent="0.2"/>
    <row r="31983" ht="12.75" x14ac:dyDescent="0.2"/>
    <row r="31984" ht="12.75" x14ac:dyDescent="0.2"/>
    <row r="31985" ht="12.75" x14ac:dyDescent="0.2"/>
    <row r="31986" ht="12.75" x14ac:dyDescent="0.2"/>
    <row r="31987" ht="12.75" x14ac:dyDescent="0.2"/>
    <row r="31988" ht="12.75" x14ac:dyDescent="0.2"/>
    <row r="31989" ht="12.75" x14ac:dyDescent="0.2"/>
    <row r="31990" ht="12.75" x14ac:dyDescent="0.2"/>
    <row r="31991" ht="12.75" x14ac:dyDescent="0.2"/>
    <row r="31992" ht="12.75" x14ac:dyDescent="0.2"/>
    <row r="31993" ht="12.75" x14ac:dyDescent="0.2"/>
    <row r="31994" ht="12.75" x14ac:dyDescent="0.2"/>
    <row r="31995" ht="12.75" x14ac:dyDescent="0.2"/>
    <row r="31996" ht="12.75" x14ac:dyDescent="0.2"/>
    <row r="31997" ht="12.75" x14ac:dyDescent="0.2"/>
    <row r="31998" ht="12.75" x14ac:dyDescent="0.2"/>
    <row r="31999" ht="12.75" x14ac:dyDescent="0.2"/>
    <row r="32000" ht="12.75" x14ac:dyDescent="0.2"/>
    <row r="32001" ht="12.75" x14ac:dyDescent="0.2"/>
    <row r="32002" ht="12.75" x14ac:dyDescent="0.2"/>
    <row r="32003" ht="12.75" x14ac:dyDescent="0.2"/>
    <row r="32004" ht="12.75" x14ac:dyDescent="0.2"/>
    <row r="32005" ht="12.75" x14ac:dyDescent="0.2"/>
    <row r="32006" ht="12.75" x14ac:dyDescent="0.2"/>
    <row r="32007" ht="12.75" x14ac:dyDescent="0.2"/>
    <row r="32008" ht="12.75" x14ac:dyDescent="0.2"/>
    <row r="32009" ht="12.75" x14ac:dyDescent="0.2"/>
    <row r="32010" ht="12.75" x14ac:dyDescent="0.2"/>
    <row r="32011" ht="12.75" x14ac:dyDescent="0.2"/>
    <row r="32012" ht="12.75" x14ac:dyDescent="0.2"/>
    <row r="32013" ht="12.75" x14ac:dyDescent="0.2"/>
    <row r="32014" ht="12.75" x14ac:dyDescent="0.2"/>
    <row r="32015" ht="12.75" x14ac:dyDescent="0.2"/>
    <row r="32016" ht="12.75" x14ac:dyDescent="0.2"/>
    <row r="32017" ht="12.75" x14ac:dyDescent="0.2"/>
    <row r="32018" ht="12.75" x14ac:dyDescent="0.2"/>
    <row r="32019" ht="12.75" x14ac:dyDescent="0.2"/>
    <row r="32020" ht="12.75" x14ac:dyDescent="0.2"/>
    <row r="32021" ht="12.75" x14ac:dyDescent="0.2"/>
    <row r="32022" ht="12.75" x14ac:dyDescent="0.2"/>
    <row r="32023" ht="12.75" x14ac:dyDescent="0.2"/>
    <row r="32024" ht="12.75" x14ac:dyDescent="0.2"/>
    <row r="32025" ht="12.75" x14ac:dyDescent="0.2"/>
    <row r="32026" ht="12.75" x14ac:dyDescent="0.2"/>
    <row r="32027" ht="12.75" x14ac:dyDescent="0.2"/>
    <row r="32028" ht="12.75" x14ac:dyDescent="0.2"/>
    <row r="32029" ht="12.75" x14ac:dyDescent="0.2"/>
    <row r="32030" ht="12.75" x14ac:dyDescent="0.2"/>
    <row r="32031" ht="12.75" x14ac:dyDescent="0.2"/>
    <row r="32032" ht="12.75" x14ac:dyDescent="0.2"/>
    <row r="32033" ht="12.75" x14ac:dyDescent="0.2"/>
    <row r="32034" ht="12.75" x14ac:dyDescent="0.2"/>
    <row r="32035" ht="12.75" x14ac:dyDescent="0.2"/>
    <row r="32036" ht="12.75" x14ac:dyDescent="0.2"/>
    <row r="32037" ht="12.75" x14ac:dyDescent="0.2"/>
    <row r="32038" ht="12.75" x14ac:dyDescent="0.2"/>
    <row r="32039" ht="12.75" x14ac:dyDescent="0.2"/>
    <row r="32040" ht="12.75" x14ac:dyDescent="0.2"/>
    <row r="32041" ht="12.75" x14ac:dyDescent="0.2"/>
    <row r="32042" ht="12.75" x14ac:dyDescent="0.2"/>
    <row r="32043" ht="12.75" x14ac:dyDescent="0.2"/>
    <row r="32044" ht="12.75" x14ac:dyDescent="0.2"/>
    <row r="32045" ht="12.75" x14ac:dyDescent="0.2"/>
    <row r="32046" ht="12.75" x14ac:dyDescent="0.2"/>
    <row r="32047" ht="12.75" x14ac:dyDescent="0.2"/>
    <row r="32048" ht="12.75" x14ac:dyDescent="0.2"/>
    <row r="32049" ht="12.75" x14ac:dyDescent="0.2"/>
    <row r="32050" ht="12.75" x14ac:dyDescent="0.2"/>
    <row r="32051" ht="12.75" x14ac:dyDescent="0.2"/>
    <row r="32052" ht="12.75" x14ac:dyDescent="0.2"/>
    <row r="32053" ht="12.75" x14ac:dyDescent="0.2"/>
    <row r="32054" ht="12.75" x14ac:dyDescent="0.2"/>
    <row r="32055" ht="12.75" x14ac:dyDescent="0.2"/>
    <row r="32056" ht="12.75" x14ac:dyDescent="0.2"/>
    <row r="32057" ht="12.75" x14ac:dyDescent="0.2"/>
    <row r="32058" ht="12.75" x14ac:dyDescent="0.2"/>
    <row r="32059" ht="12.75" x14ac:dyDescent="0.2"/>
    <row r="32060" ht="12.75" x14ac:dyDescent="0.2"/>
    <row r="32061" ht="12.75" x14ac:dyDescent="0.2"/>
    <row r="32062" ht="12.75" x14ac:dyDescent="0.2"/>
    <row r="32063" ht="12.75" x14ac:dyDescent="0.2"/>
    <row r="32064" ht="12.75" x14ac:dyDescent="0.2"/>
    <row r="32065" ht="12.75" x14ac:dyDescent="0.2"/>
    <row r="32066" ht="12.75" x14ac:dyDescent="0.2"/>
    <row r="32067" ht="12.75" x14ac:dyDescent="0.2"/>
    <row r="32068" ht="12.75" x14ac:dyDescent="0.2"/>
    <row r="32069" ht="12.75" x14ac:dyDescent="0.2"/>
    <row r="32070" ht="12.75" x14ac:dyDescent="0.2"/>
    <row r="32071" ht="12.75" x14ac:dyDescent="0.2"/>
    <row r="32072" ht="12.75" x14ac:dyDescent="0.2"/>
    <row r="32073" ht="12.75" x14ac:dyDescent="0.2"/>
    <row r="32074" ht="12.75" x14ac:dyDescent="0.2"/>
    <row r="32075" ht="12.75" x14ac:dyDescent="0.2"/>
    <row r="32076" ht="12.75" x14ac:dyDescent="0.2"/>
    <row r="32077" ht="12.75" x14ac:dyDescent="0.2"/>
    <row r="32078" ht="12.75" x14ac:dyDescent="0.2"/>
    <row r="32079" ht="12.75" x14ac:dyDescent="0.2"/>
    <row r="32080" ht="12.75" x14ac:dyDescent="0.2"/>
    <row r="32081" ht="12.75" x14ac:dyDescent="0.2"/>
    <row r="32082" ht="12.75" x14ac:dyDescent="0.2"/>
    <row r="32083" ht="12.75" x14ac:dyDescent="0.2"/>
    <row r="32084" ht="12.75" x14ac:dyDescent="0.2"/>
    <row r="32085" ht="12.75" x14ac:dyDescent="0.2"/>
    <row r="32086" ht="12.75" x14ac:dyDescent="0.2"/>
    <row r="32087" ht="12.75" x14ac:dyDescent="0.2"/>
    <row r="32088" ht="12.75" x14ac:dyDescent="0.2"/>
    <row r="32089" ht="12.75" x14ac:dyDescent="0.2"/>
    <row r="32090" ht="12.75" x14ac:dyDescent="0.2"/>
    <row r="32091" ht="12.75" x14ac:dyDescent="0.2"/>
    <row r="32092" ht="12.75" x14ac:dyDescent="0.2"/>
    <row r="32093" ht="12.75" x14ac:dyDescent="0.2"/>
    <row r="32094" ht="12.75" x14ac:dyDescent="0.2"/>
    <row r="32095" ht="12.75" x14ac:dyDescent="0.2"/>
    <row r="32096" ht="12.75" x14ac:dyDescent="0.2"/>
    <row r="32097" ht="12.75" x14ac:dyDescent="0.2"/>
    <row r="32098" ht="12.75" x14ac:dyDescent="0.2"/>
    <row r="32099" ht="12.75" x14ac:dyDescent="0.2"/>
    <row r="32100" ht="12.75" x14ac:dyDescent="0.2"/>
    <row r="32101" ht="12.75" x14ac:dyDescent="0.2"/>
    <row r="32102" ht="12.75" x14ac:dyDescent="0.2"/>
    <row r="32103" ht="12.75" x14ac:dyDescent="0.2"/>
    <row r="32104" ht="12.75" x14ac:dyDescent="0.2"/>
    <row r="32105" ht="12.75" x14ac:dyDescent="0.2"/>
    <row r="32106" ht="12.75" x14ac:dyDescent="0.2"/>
    <row r="32107" ht="12.75" x14ac:dyDescent="0.2"/>
    <row r="32108" ht="12.75" x14ac:dyDescent="0.2"/>
    <row r="32109" ht="12.75" x14ac:dyDescent="0.2"/>
    <row r="32110" ht="12.75" x14ac:dyDescent="0.2"/>
    <row r="32111" ht="12.75" x14ac:dyDescent="0.2"/>
    <row r="32112" ht="12.75" x14ac:dyDescent="0.2"/>
    <row r="32113" ht="12.75" x14ac:dyDescent="0.2"/>
    <row r="32114" ht="12.75" x14ac:dyDescent="0.2"/>
    <row r="32115" ht="12.75" x14ac:dyDescent="0.2"/>
    <row r="32116" ht="12.75" x14ac:dyDescent="0.2"/>
    <row r="32117" ht="12.75" x14ac:dyDescent="0.2"/>
    <row r="32118" ht="12.75" x14ac:dyDescent="0.2"/>
    <row r="32119" ht="12.75" x14ac:dyDescent="0.2"/>
    <row r="32120" ht="12.75" x14ac:dyDescent="0.2"/>
    <row r="32121" ht="12.75" x14ac:dyDescent="0.2"/>
    <row r="32122" ht="12.75" x14ac:dyDescent="0.2"/>
    <row r="32123" ht="12.75" x14ac:dyDescent="0.2"/>
    <row r="32124" ht="12.75" x14ac:dyDescent="0.2"/>
    <row r="32125" ht="12.75" x14ac:dyDescent="0.2"/>
    <row r="32126" ht="12.75" x14ac:dyDescent="0.2"/>
    <row r="32127" ht="12.75" x14ac:dyDescent="0.2"/>
    <row r="32128" ht="12.75" x14ac:dyDescent="0.2"/>
    <row r="32129" ht="12.75" x14ac:dyDescent="0.2"/>
    <row r="32130" ht="12.75" x14ac:dyDescent="0.2"/>
    <row r="32131" ht="12.75" x14ac:dyDescent="0.2"/>
    <row r="32132" ht="12.75" x14ac:dyDescent="0.2"/>
    <row r="32133" ht="12.75" x14ac:dyDescent="0.2"/>
    <row r="32134" ht="12.75" x14ac:dyDescent="0.2"/>
    <row r="32135" ht="12.75" x14ac:dyDescent="0.2"/>
    <row r="32136" ht="12.75" x14ac:dyDescent="0.2"/>
    <row r="32137" ht="12.75" x14ac:dyDescent="0.2"/>
    <row r="32138" ht="12.75" x14ac:dyDescent="0.2"/>
    <row r="32139" ht="12.75" x14ac:dyDescent="0.2"/>
    <row r="32140" ht="12.75" x14ac:dyDescent="0.2"/>
    <row r="32141" ht="12.75" x14ac:dyDescent="0.2"/>
    <row r="32142" ht="12.75" x14ac:dyDescent="0.2"/>
    <row r="32143" ht="12.75" x14ac:dyDescent="0.2"/>
    <row r="32144" ht="12.75" x14ac:dyDescent="0.2"/>
    <row r="32145" ht="12.75" x14ac:dyDescent="0.2"/>
    <row r="32146" ht="12.75" x14ac:dyDescent="0.2"/>
    <row r="32147" ht="12.75" x14ac:dyDescent="0.2"/>
    <row r="32148" ht="12.75" x14ac:dyDescent="0.2"/>
    <row r="32149" ht="12.75" x14ac:dyDescent="0.2"/>
    <row r="32150" ht="12.75" x14ac:dyDescent="0.2"/>
    <row r="32151" ht="12.75" x14ac:dyDescent="0.2"/>
    <row r="32152" ht="12.75" x14ac:dyDescent="0.2"/>
    <row r="32153" ht="12.75" x14ac:dyDescent="0.2"/>
    <row r="32154" ht="12.75" x14ac:dyDescent="0.2"/>
    <row r="32155" ht="12.75" x14ac:dyDescent="0.2"/>
    <row r="32156" ht="12.75" x14ac:dyDescent="0.2"/>
    <row r="32157" ht="12.75" x14ac:dyDescent="0.2"/>
    <row r="32158" ht="12.75" x14ac:dyDescent="0.2"/>
    <row r="32159" ht="12.75" x14ac:dyDescent="0.2"/>
    <row r="32160" ht="12.75" x14ac:dyDescent="0.2"/>
    <row r="32161" ht="12.75" x14ac:dyDescent="0.2"/>
    <row r="32162" ht="12.75" x14ac:dyDescent="0.2"/>
    <row r="32163" ht="12.75" x14ac:dyDescent="0.2"/>
    <row r="32164" ht="12.75" x14ac:dyDescent="0.2"/>
    <row r="32165" ht="12.75" x14ac:dyDescent="0.2"/>
    <row r="32166" ht="12.75" x14ac:dyDescent="0.2"/>
    <row r="32167" ht="12.75" x14ac:dyDescent="0.2"/>
    <row r="32168" ht="12.75" x14ac:dyDescent="0.2"/>
    <row r="32169" ht="12.75" x14ac:dyDescent="0.2"/>
    <row r="32170" ht="12.75" x14ac:dyDescent="0.2"/>
    <row r="32171" ht="12.75" x14ac:dyDescent="0.2"/>
    <row r="32172" ht="12.75" x14ac:dyDescent="0.2"/>
    <row r="32173" ht="12.75" x14ac:dyDescent="0.2"/>
    <row r="32174" ht="12.75" x14ac:dyDescent="0.2"/>
    <row r="32175" ht="12.75" x14ac:dyDescent="0.2"/>
    <row r="32176" ht="12.75" x14ac:dyDescent="0.2"/>
    <row r="32177" ht="12.75" x14ac:dyDescent="0.2"/>
    <row r="32178" ht="12.75" x14ac:dyDescent="0.2"/>
    <row r="32179" ht="12.75" x14ac:dyDescent="0.2"/>
    <row r="32180" ht="12.75" x14ac:dyDescent="0.2"/>
    <row r="32181" ht="12.75" x14ac:dyDescent="0.2"/>
    <row r="32182" ht="12.75" x14ac:dyDescent="0.2"/>
    <row r="32183" ht="12.75" x14ac:dyDescent="0.2"/>
    <row r="32184" ht="12.75" x14ac:dyDescent="0.2"/>
    <row r="32185" ht="12.75" x14ac:dyDescent="0.2"/>
    <row r="32186" ht="12.75" x14ac:dyDescent="0.2"/>
    <row r="32187" ht="12.75" x14ac:dyDescent="0.2"/>
    <row r="32188" ht="12.75" x14ac:dyDescent="0.2"/>
    <row r="32189" ht="12.75" x14ac:dyDescent="0.2"/>
    <row r="32190" ht="12.75" x14ac:dyDescent="0.2"/>
    <row r="32191" ht="12.75" x14ac:dyDescent="0.2"/>
    <row r="32192" ht="12.75" x14ac:dyDescent="0.2"/>
    <row r="32193" ht="12.75" x14ac:dyDescent="0.2"/>
    <row r="32194" ht="12.75" x14ac:dyDescent="0.2"/>
    <row r="32195" ht="12.75" x14ac:dyDescent="0.2"/>
    <row r="32196" ht="12.75" x14ac:dyDescent="0.2"/>
    <row r="32197" ht="12.75" x14ac:dyDescent="0.2"/>
    <row r="32198" ht="12.75" x14ac:dyDescent="0.2"/>
    <row r="32199" ht="12.75" x14ac:dyDescent="0.2"/>
    <row r="32200" ht="12.75" x14ac:dyDescent="0.2"/>
    <row r="32201" ht="12.75" x14ac:dyDescent="0.2"/>
    <row r="32202" ht="12.75" x14ac:dyDescent="0.2"/>
    <row r="32203" ht="12.75" x14ac:dyDescent="0.2"/>
    <row r="32204" ht="12.75" x14ac:dyDescent="0.2"/>
    <row r="32205" ht="12.75" x14ac:dyDescent="0.2"/>
    <row r="32206" ht="12.75" x14ac:dyDescent="0.2"/>
    <row r="32207" ht="12.75" x14ac:dyDescent="0.2"/>
    <row r="32208" ht="12.75" x14ac:dyDescent="0.2"/>
    <row r="32209" ht="12.75" x14ac:dyDescent="0.2"/>
    <row r="32210" ht="12.75" x14ac:dyDescent="0.2"/>
    <row r="32211" ht="12.75" x14ac:dyDescent="0.2"/>
    <row r="32212" ht="12.75" x14ac:dyDescent="0.2"/>
    <row r="32213" ht="12.75" x14ac:dyDescent="0.2"/>
    <row r="32214" ht="12.75" x14ac:dyDescent="0.2"/>
    <row r="32215" ht="12.75" x14ac:dyDescent="0.2"/>
    <row r="32216" ht="12.75" x14ac:dyDescent="0.2"/>
    <row r="32217" ht="12.75" x14ac:dyDescent="0.2"/>
    <row r="32218" ht="12.75" x14ac:dyDescent="0.2"/>
    <row r="32219" ht="12.75" x14ac:dyDescent="0.2"/>
    <row r="32220" ht="12.75" x14ac:dyDescent="0.2"/>
    <row r="32221" ht="12.75" x14ac:dyDescent="0.2"/>
    <row r="32222" ht="12.75" x14ac:dyDescent="0.2"/>
    <row r="32223" ht="12.75" x14ac:dyDescent="0.2"/>
    <row r="32224" ht="12.75" x14ac:dyDescent="0.2"/>
    <row r="32225" ht="12.75" x14ac:dyDescent="0.2"/>
    <row r="32226" ht="12.75" x14ac:dyDescent="0.2"/>
    <row r="32227" ht="12.75" x14ac:dyDescent="0.2"/>
    <row r="32228" ht="12.75" x14ac:dyDescent="0.2"/>
    <row r="32229" ht="12.75" x14ac:dyDescent="0.2"/>
    <row r="32230" ht="12.75" x14ac:dyDescent="0.2"/>
    <row r="32231" ht="12.75" x14ac:dyDescent="0.2"/>
    <row r="32232" ht="12.75" x14ac:dyDescent="0.2"/>
    <row r="32233" ht="12.75" x14ac:dyDescent="0.2"/>
    <row r="32234" ht="12.75" x14ac:dyDescent="0.2"/>
    <row r="32235" ht="12.75" x14ac:dyDescent="0.2"/>
    <row r="32236" ht="12.75" x14ac:dyDescent="0.2"/>
    <row r="32237" ht="12.75" x14ac:dyDescent="0.2"/>
    <row r="32238" ht="12.75" x14ac:dyDescent="0.2"/>
    <row r="32239" ht="12.75" x14ac:dyDescent="0.2"/>
    <row r="32240" ht="12.75" x14ac:dyDescent="0.2"/>
    <row r="32241" ht="12.75" x14ac:dyDescent="0.2"/>
    <row r="32242" ht="12.75" x14ac:dyDescent="0.2"/>
    <row r="32243" ht="12.75" x14ac:dyDescent="0.2"/>
    <row r="32244" ht="12.75" x14ac:dyDescent="0.2"/>
    <row r="32245" ht="12.75" x14ac:dyDescent="0.2"/>
    <row r="32246" ht="12.75" x14ac:dyDescent="0.2"/>
    <row r="32247" ht="12.75" x14ac:dyDescent="0.2"/>
    <row r="32248" ht="12.75" x14ac:dyDescent="0.2"/>
    <row r="32249" ht="12.75" x14ac:dyDescent="0.2"/>
    <row r="32250" ht="12.75" x14ac:dyDescent="0.2"/>
    <row r="32251" ht="12.75" x14ac:dyDescent="0.2"/>
    <row r="32252" ht="12.75" x14ac:dyDescent="0.2"/>
    <row r="32253" ht="12.75" x14ac:dyDescent="0.2"/>
    <row r="32254" ht="12.75" x14ac:dyDescent="0.2"/>
    <row r="32255" ht="12.75" x14ac:dyDescent="0.2"/>
    <row r="32256" ht="12.75" x14ac:dyDescent="0.2"/>
    <row r="32257" ht="12.75" x14ac:dyDescent="0.2"/>
    <row r="32258" ht="12.75" x14ac:dyDescent="0.2"/>
    <row r="32259" ht="12.75" x14ac:dyDescent="0.2"/>
    <row r="32260" ht="12.75" x14ac:dyDescent="0.2"/>
    <row r="32261" ht="12.75" x14ac:dyDescent="0.2"/>
    <row r="32262" ht="12.75" x14ac:dyDescent="0.2"/>
    <row r="32263" ht="12.75" x14ac:dyDescent="0.2"/>
    <row r="32264" ht="12.75" x14ac:dyDescent="0.2"/>
    <row r="32265" ht="12.75" x14ac:dyDescent="0.2"/>
    <row r="32266" ht="12.75" x14ac:dyDescent="0.2"/>
    <row r="32267" ht="12.75" x14ac:dyDescent="0.2"/>
    <row r="32268" ht="12.75" x14ac:dyDescent="0.2"/>
    <row r="32269" ht="12.75" x14ac:dyDescent="0.2"/>
    <row r="32270" ht="12.75" x14ac:dyDescent="0.2"/>
    <row r="32271" ht="12.75" x14ac:dyDescent="0.2"/>
    <row r="32272" ht="12.75" x14ac:dyDescent="0.2"/>
    <row r="32273" ht="12.75" x14ac:dyDescent="0.2"/>
    <row r="32274" ht="12.75" x14ac:dyDescent="0.2"/>
    <row r="32275" ht="12.75" x14ac:dyDescent="0.2"/>
    <row r="32276" ht="12.75" x14ac:dyDescent="0.2"/>
    <row r="32277" ht="12.75" x14ac:dyDescent="0.2"/>
    <row r="32278" ht="12.75" x14ac:dyDescent="0.2"/>
    <row r="32279" ht="12.75" x14ac:dyDescent="0.2"/>
    <row r="32280" ht="12.75" x14ac:dyDescent="0.2"/>
    <row r="32281" ht="12.75" x14ac:dyDescent="0.2"/>
    <row r="32282" ht="12.75" x14ac:dyDescent="0.2"/>
    <row r="32283" ht="12.75" x14ac:dyDescent="0.2"/>
    <row r="32284" ht="12.75" x14ac:dyDescent="0.2"/>
    <row r="32285" ht="12.75" x14ac:dyDescent="0.2"/>
    <row r="32286" ht="12.75" x14ac:dyDescent="0.2"/>
    <row r="32287" ht="12.75" x14ac:dyDescent="0.2"/>
    <row r="32288" ht="12.75" x14ac:dyDescent="0.2"/>
    <row r="32289" ht="12.75" x14ac:dyDescent="0.2"/>
    <row r="32290" ht="12.75" x14ac:dyDescent="0.2"/>
    <row r="32291" ht="12.75" x14ac:dyDescent="0.2"/>
    <row r="32292" ht="12.75" x14ac:dyDescent="0.2"/>
    <row r="32293" ht="12.75" x14ac:dyDescent="0.2"/>
    <row r="32294" ht="12.75" x14ac:dyDescent="0.2"/>
    <row r="32295" ht="12.75" x14ac:dyDescent="0.2"/>
    <row r="32296" ht="12.75" x14ac:dyDescent="0.2"/>
    <row r="32297" ht="12.75" x14ac:dyDescent="0.2"/>
    <row r="32298" ht="12.75" x14ac:dyDescent="0.2"/>
    <row r="32299" ht="12.75" x14ac:dyDescent="0.2"/>
    <row r="32300" ht="12.75" x14ac:dyDescent="0.2"/>
    <row r="32301" ht="12.75" x14ac:dyDescent="0.2"/>
    <row r="32302" ht="12.75" x14ac:dyDescent="0.2"/>
    <row r="32303" ht="12.75" x14ac:dyDescent="0.2"/>
    <row r="32304" ht="12.75" x14ac:dyDescent="0.2"/>
    <row r="32305" ht="12.75" x14ac:dyDescent="0.2"/>
    <row r="32306" ht="12.75" x14ac:dyDescent="0.2"/>
    <row r="32307" ht="12.75" x14ac:dyDescent="0.2"/>
    <row r="32308" ht="12.75" x14ac:dyDescent="0.2"/>
    <row r="32309" ht="12.75" x14ac:dyDescent="0.2"/>
    <row r="32310" ht="12.75" x14ac:dyDescent="0.2"/>
    <row r="32311" ht="12.75" x14ac:dyDescent="0.2"/>
    <row r="32312" ht="12.75" x14ac:dyDescent="0.2"/>
    <row r="32313" ht="12.75" x14ac:dyDescent="0.2"/>
    <row r="32314" ht="12.75" x14ac:dyDescent="0.2"/>
    <row r="32315" ht="12.75" x14ac:dyDescent="0.2"/>
    <row r="32316" ht="12.75" x14ac:dyDescent="0.2"/>
    <row r="32317" ht="12.75" x14ac:dyDescent="0.2"/>
    <row r="32318" ht="12.75" x14ac:dyDescent="0.2"/>
    <row r="32319" ht="12.75" x14ac:dyDescent="0.2"/>
    <row r="32320" ht="12.75" x14ac:dyDescent="0.2"/>
    <row r="32321" ht="12.75" x14ac:dyDescent="0.2"/>
    <row r="32322" ht="12.75" x14ac:dyDescent="0.2"/>
    <row r="32323" ht="12.75" x14ac:dyDescent="0.2"/>
    <row r="32324" ht="12.75" x14ac:dyDescent="0.2"/>
    <row r="32325" ht="12.75" x14ac:dyDescent="0.2"/>
    <row r="32326" ht="12.75" x14ac:dyDescent="0.2"/>
    <row r="32327" ht="12.75" x14ac:dyDescent="0.2"/>
    <row r="32328" ht="12.75" x14ac:dyDescent="0.2"/>
    <row r="32329" ht="12.75" x14ac:dyDescent="0.2"/>
    <row r="32330" ht="12.75" x14ac:dyDescent="0.2"/>
    <row r="32331" ht="12.75" x14ac:dyDescent="0.2"/>
    <row r="32332" ht="12.75" x14ac:dyDescent="0.2"/>
    <row r="32333" ht="12.75" x14ac:dyDescent="0.2"/>
    <row r="32334" ht="12.75" x14ac:dyDescent="0.2"/>
    <row r="32335" ht="12.75" x14ac:dyDescent="0.2"/>
    <row r="32336" ht="12.75" x14ac:dyDescent="0.2"/>
    <row r="32337" ht="12.75" x14ac:dyDescent="0.2"/>
    <row r="32338" ht="12.75" x14ac:dyDescent="0.2"/>
    <row r="32339" ht="12.75" x14ac:dyDescent="0.2"/>
    <row r="32340" ht="12.75" x14ac:dyDescent="0.2"/>
    <row r="32341" ht="12.75" x14ac:dyDescent="0.2"/>
    <row r="32342" ht="12.75" x14ac:dyDescent="0.2"/>
    <row r="32343" ht="12.75" x14ac:dyDescent="0.2"/>
    <row r="32344" ht="12.75" x14ac:dyDescent="0.2"/>
    <row r="32345" ht="12.75" x14ac:dyDescent="0.2"/>
    <row r="32346" ht="12.75" x14ac:dyDescent="0.2"/>
    <row r="32347" ht="12.75" x14ac:dyDescent="0.2"/>
    <row r="32348" ht="12.75" x14ac:dyDescent="0.2"/>
    <row r="32349" ht="12.75" x14ac:dyDescent="0.2"/>
    <row r="32350" ht="12.75" x14ac:dyDescent="0.2"/>
    <row r="32351" ht="12.75" x14ac:dyDescent="0.2"/>
    <row r="32352" ht="12.75" x14ac:dyDescent="0.2"/>
    <row r="32353" ht="12.75" x14ac:dyDescent="0.2"/>
    <row r="32354" ht="12.75" x14ac:dyDescent="0.2"/>
    <row r="32355" ht="12.75" x14ac:dyDescent="0.2"/>
    <row r="32356" ht="12.75" x14ac:dyDescent="0.2"/>
    <row r="32357" ht="12.75" x14ac:dyDescent="0.2"/>
    <row r="32358" ht="12.75" x14ac:dyDescent="0.2"/>
    <row r="32359" ht="12.75" x14ac:dyDescent="0.2"/>
    <row r="32360" ht="12.75" x14ac:dyDescent="0.2"/>
    <row r="32361" ht="12.75" x14ac:dyDescent="0.2"/>
    <row r="32362" ht="12.75" x14ac:dyDescent="0.2"/>
    <row r="32363" ht="12.75" x14ac:dyDescent="0.2"/>
    <row r="32364" ht="12.75" x14ac:dyDescent="0.2"/>
    <row r="32365" ht="12.75" x14ac:dyDescent="0.2"/>
    <row r="32366" ht="12.75" x14ac:dyDescent="0.2"/>
    <row r="32367" ht="12.75" x14ac:dyDescent="0.2"/>
    <row r="32368" ht="12.75" x14ac:dyDescent="0.2"/>
    <row r="32369" ht="12.75" x14ac:dyDescent="0.2"/>
    <row r="32370" ht="12.75" x14ac:dyDescent="0.2"/>
    <row r="32371" ht="12.75" x14ac:dyDescent="0.2"/>
    <row r="32372" ht="12.75" x14ac:dyDescent="0.2"/>
    <row r="32373" ht="12.75" x14ac:dyDescent="0.2"/>
    <row r="32374" ht="12.75" x14ac:dyDescent="0.2"/>
    <row r="32375" ht="12.75" x14ac:dyDescent="0.2"/>
    <row r="32376" ht="12.75" x14ac:dyDescent="0.2"/>
    <row r="32377" ht="12.75" x14ac:dyDescent="0.2"/>
    <row r="32378" ht="12.75" x14ac:dyDescent="0.2"/>
    <row r="32379" ht="12.75" x14ac:dyDescent="0.2"/>
    <row r="32380" ht="12.75" x14ac:dyDescent="0.2"/>
    <row r="32381" ht="12.75" x14ac:dyDescent="0.2"/>
    <row r="32382" ht="12.75" x14ac:dyDescent="0.2"/>
    <row r="32383" ht="12.75" x14ac:dyDescent="0.2"/>
    <row r="32384" ht="12.75" x14ac:dyDescent="0.2"/>
    <row r="32385" ht="12.75" x14ac:dyDescent="0.2"/>
    <row r="32386" ht="12.75" x14ac:dyDescent="0.2"/>
    <row r="32387" ht="12.75" x14ac:dyDescent="0.2"/>
    <row r="32388" ht="12.75" x14ac:dyDescent="0.2"/>
    <row r="32389" ht="12.75" x14ac:dyDescent="0.2"/>
    <row r="32390" ht="12.75" x14ac:dyDescent="0.2"/>
    <row r="32391" ht="12.75" x14ac:dyDescent="0.2"/>
    <row r="32392" ht="12.75" x14ac:dyDescent="0.2"/>
    <row r="32393" ht="12.75" x14ac:dyDescent="0.2"/>
    <row r="32394" ht="12.75" x14ac:dyDescent="0.2"/>
    <row r="32395" ht="12.75" x14ac:dyDescent="0.2"/>
    <row r="32396" ht="12.75" x14ac:dyDescent="0.2"/>
    <row r="32397" ht="12.75" x14ac:dyDescent="0.2"/>
    <row r="32398" ht="12.75" x14ac:dyDescent="0.2"/>
    <row r="32399" ht="12.75" x14ac:dyDescent="0.2"/>
    <row r="32400" ht="12.75" x14ac:dyDescent="0.2"/>
    <row r="32401" ht="12.75" x14ac:dyDescent="0.2"/>
    <row r="32402" ht="12.75" x14ac:dyDescent="0.2"/>
    <row r="32403" ht="12.75" x14ac:dyDescent="0.2"/>
    <row r="32404" ht="12.75" x14ac:dyDescent="0.2"/>
    <row r="32405" ht="12.75" x14ac:dyDescent="0.2"/>
    <row r="32406" ht="12.75" x14ac:dyDescent="0.2"/>
    <row r="32407" ht="12.75" x14ac:dyDescent="0.2"/>
    <row r="32408" ht="12.75" x14ac:dyDescent="0.2"/>
    <row r="32409" ht="12.75" x14ac:dyDescent="0.2"/>
    <row r="32410" ht="12.75" x14ac:dyDescent="0.2"/>
    <row r="32411" ht="12.75" x14ac:dyDescent="0.2"/>
    <row r="32412" ht="12.75" x14ac:dyDescent="0.2"/>
    <row r="32413" ht="12.75" x14ac:dyDescent="0.2"/>
    <row r="32414" ht="12.75" x14ac:dyDescent="0.2"/>
    <row r="32415" ht="12.75" x14ac:dyDescent="0.2"/>
    <row r="32416" ht="12.75" x14ac:dyDescent="0.2"/>
    <row r="32417" ht="12.75" x14ac:dyDescent="0.2"/>
    <row r="32418" ht="12.75" x14ac:dyDescent="0.2"/>
    <row r="32419" ht="12.75" x14ac:dyDescent="0.2"/>
    <row r="32420" ht="12.75" x14ac:dyDescent="0.2"/>
    <row r="32421" ht="12.75" x14ac:dyDescent="0.2"/>
    <row r="32422" ht="12.75" x14ac:dyDescent="0.2"/>
    <row r="32423" ht="12.75" x14ac:dyDescent="0.2"/>
    <row r="32424" ht="12.75" x14ac:dyDescent="0.2"/>
    <row r="32425" ht="12.75" x14ac:dyDescent="0.2"/>
    <row r="32426" ht="12.75" x14ac:dyDescent="0.2"/>
    <row r="32427" ht="12.75" x14ac:dyDescent="0.2"/>
    <row r="32428" ht="12.75" x14ac:dyDescent="0.2"/>
    <row r="32429" ht="12.75" x14ac:dyDescent="0.2"/>
    <row r="32430" ht="12.75" x14ac:dyDescent="0.2"/>
    <row r="32431" ht="12.75" x14ac:dyDescent="0.2"/>
    <row r="32432" ht="12.75" x14ac:dyDescent="0.2"/>
    <row r="32433" ht="12.75" x14ac:dyDescent="0.2"/>
    <row r="32434" ht="12.75" x14ac:dyDescent="0.2"/>
    <row r="32435" ht="12.75" x14ac:dyDescent="0.2"/>
    <row r="32436" ht="12.75" x14ac:dyDescent="0.2"/>
    <row r="32437" ht="12.75" x14ac:dyDescent="0.2"/>
    <row r="32438" ht="12.75" x14ac:dyDescent="0.2"/>
    <row r="32439" ht="12.75" x14ac:dyDescent="0.2"/>
    <row r="32440" ht="12.75" x14ac:dyDescent="0.2"/>
    <row r="32441" ht="12.75" x14ac:dyDescent="0.2"/>
    <row r="32442" ht="12.75" x14ac:dyDescent="0.2"/>
    <row r="32443" ht="12.75" x14ac:dyDescent="0.2"/>
    <row r="32444" ht="12.75" x14ac:dyDescent="0.2"/>
    <row r="32445" ht="12.75" x14ac:dyDescent="0.2"/>
    <row r="32446" ht="12.75" x14ac:dyDescent="0.2"/>
    <row r="32447" ht="12.75" x14ac:dyDescent="0.2"/>
    <row r="32448" ht="12.75" x14ac:dyDescent="0.2"/>
    <row r="32449" ht="12.75" x14ac:dyDescent="0.2"/>
    <row r="32450" ht="12.75" x14ac:dyDescent="0.2"/>
    <row r="32451" ht="12.75" x14ac:dyDescent="0.2"/>
    <row r="32452" ht="12.75" x14ac:dyDescent="0.2"/>
    <row r="32453" ht="12.75" x14ac:dyDescent="0.2"/>
    <row r="32454" ht="12.75" x14ac:dyDescent="0.2"/>
    <row r="32455" ht="12.75" x14ac:dyDescent="0.2"/>
    <row r="32456" ht="12.75" x14ac:dyDescent="0.2"/>
    <row r="32457" ht="12.75" x14ac:dyDescent="0.2"/>
    <row r="32458" ht="12.75" x14ac:dyDescent="0.2"/>
    <row r="32459" ht="12.75" x14ac:dyDescent="0.2"/>
    <row r="32460" ht="12.75" x14ac:dyDescent="0.2"/>
    <row r="32461" ht="12.75" x14ac:dyDescent="0.2"/>
    <row r="32462" ht="12.75" x14ac:dyDescent="0.2"/>
    <row r="32463" ht="12.75" x14ac:dyDescent="0.2"/>
    <row r="32464" ht="12.75" x14ac:dyDescent="0.2"/>
    <row r="32465" ht="12.75" x14ac:dyDescent="0.2"/>
    <row r="32466" ht="12.75" x14ac:dyDescent="0.2"/>
    <row r="32467" ht="12.75" x14ac:dyDescent="0.2"/>
    <row r="32468" ht="12.75" x14ac:dyDescent="0.2"/>
    <row r="32469" ht="12.75" x14ac:dyDescent="0.2"/>
    <row r="32470" ht="12.75" x14ac:dyDescent="0.2"/>
    <row r="32471" ht="12.75" x14ac:dyDescent="0.2"/>
    <row r="32472" ht="12.75" x14ac:dyDescent="0.2"/>
    <row r="32473" ht="12.75" x14ac:dyDescent="0.2"/>
    <row r="32474" ht="12.75" x14ac:dyDescent="0.2"/>
    <row r="32475" ht="12.75" x14ac:dyDescent="0.2"/>
    <row r="32476" ht="12.75" x14ac:dyDescent="0.2"/>
    <row r="32477" ht="12.75" x14ac:dyDescent="0.2"/>
    <row r="32478" ht="12.75" x14ac:dyDescent="0.2"/>
    <row r="32479" ht="12.75" x14ac:dyDescent="0.2"/>
    <row r="32480" ht="12.75" x14ac:dyDescent="0.2"/>
    <row r="32481" ht="12.75" x14ac:dyDescent="0.2"/>
    <row r="32482" ht="12.75" x14ac:dyDescent="0.2"/>
    <row r="32483" ht="12.75" x14ac:dyDescent="0.2"/>
    <row r="32484" ht="12.75" x14ac:dyDescent="0.2"/>
    <row r="32485" ht="12.75" x14ac:dyDescent="0.2"/>
    <row r="32486" ht="12.75" x14ac:dyDescent="0.2"/>
    <row r="32487" ht="12.75" x14ac:dyDescent="0.2"/>
    <row r="32488" ht="12.75" x14ac:dyDescent="0.2"/>
    <row r="32489" ht="12.75" x14ac:dyDescent="0.2"/>
    <row r="32490" ht="12.75" x14ac:dyDescent="0.2"/>
    <row r="32491" ht="12.75" x14ac:dyDescent="0.2"/>
    <row r="32492" ht="12.75" x14ac:dyDescent="0.2"/>
    <row r="32493" ht="12.75" x14ac:dyDescent="0.2"/>
    <row r="32494" ht="12.75" x14ac:dyDescent="0.2"/>
    <row r="32495" ht="12.75" x14ac:dyDescent="0.2"/>
    <row r="32496" ht="12.75" x14ac:dyDescent="0.2"/>
    <row r="32497" ht="12.75" x14ac:dyDescent="0.2"/>
    <row r="32498" ht="12.75" x14ac:dyDescent="0.2"/>
    <row r="32499" ht="12.75" x14ac:dyDescent="0.2"/>
    <row r="32500" ht="12.75" x14ac:dyDescent="0.2"/>
    <row r="32501" ht="12.75" x14ac:dyDescent="0.2"/>
    <row r="32502" ht="12.75" x14ac:dyDescent="0.2"/>
    <row r="32503" ht="12.75" x14ac:dyDescent="0.2"/>
    <row r="32504" ht="12.75" x14ac:dyDescent="0.2"/>
    <row r="32505" ht="12.75" x14ac:dyDescent="0.2"/>
    <row r="32506" ht="12.75" x14ac:dyDescent="0.2"/>
    <row r="32507" ht="12.75" x14ac:dyDescent="0.2"/>
    <row r="32508" ht="12.75" x14ac:dyDescent="0.2"/>
    <row r="32509" ht="12.75" x14ac:dyDescent="0.2"/>
    <row r="32510" ht="12.75" x14ac:dyDescent="0.2"/>
    <row r="32511" ht="12.75" x14ac:dyDescent="0.2"/>
    <row r="32512" ht="12.75" x14ac:dyDescent="0.2"/>
    <row r="32513" ht="12.75" x14ac:dyDescent="0.2"/>
    <row r="32514" ht="12.75" x14ac:dyDescent="0.2"/>
    <row r="32515" ht="12.75" x14ac:dyDescent="0.2"/>
    <row r="32516" ht="12.75" x14ac:dyDescent="0.2"/>
    <row r="32517" ht="12.75" x14ac:dyDescent="0.2"/>
    <row r="32518" ht="12.75" x14ac:dyDescent="0.2"/>
    <row r="32519" ht="12.75" x14ac:dyDescent="0.2"/>
    <row r="32520" ht="12.75" x14ac:dyDescent="0.2"/>
    <row r="32521" ht="12.75" x14ac:dyDescent="0.2"/>
    <row r="32522" ht="12.75" x14ac:dyDescent="0.2"/>
    <row r="32523" ht="12.75" x14ac:dyDescent="0.2"/>
    <row r="32524" ht="12.75" x14ac:dyDescent="0.2"/>
    <row r="32525" ht="12.75" x14ac:dyDescent="0.2"/>
    <row r="32526" ht="12.75" x14ac:dyDescent="0.2"/>
    <row r="32527" ht="12.75" x14ac:dyDescent="0.2"/>
    <row r="32528" ht="12.75" x14ac:dyDescent="0.2"/>
    <row r="32529" ht="12.75" x14ac:dyDescent="0.2"/>
    <row r="32530" ht="12.75" x14ac:dyDescent="0.2"/>
    <row r="32531" ht="12.75" x14ac:dyDescent="0.2"/>
    <row r="32532" ht="12.75" x14ac:dyDescent="0.2"/>
    <row r="32533" ht="12.75" x14ac:dyDescent="0.2"/>
    <row r="32534" ht="12.75" x14ac:dyDescent="0.2"/>
    <row r="32535" ht="12.75" x14ac:dyDescent="0.2"/>
    <row r="32536" ht="12.75" x14ac:dyDescent="0.2"/>
    <row r="32537" ht="12.75" x14ac:dyDescent="0.2"/>
    <row r="32538" ht="12.75" x14ac:dyDescent="0.2"/>
    <row r="32539" ht="12.75" x14ac:dyDescent="0.2"/>
    <row r="32540" ht="12.75" x14ac:dyDescent="0.2"/>
    <row r="32541" ht="12.75" x14ac:dyDescent="0.2"/>
    <row r="32542" ht="12.75" x14ac:dyDescent="0.2"/>
    <row r="32543" ht="12.75" x14ac:dyDescent="0.2"/>
    <row r="32544" ht="12.75" x14ac:dyDescent="0.2"/>
    <row r="32545" ht="12.75" x14ac:dyDescent="0.2"/>
    <row r="32546" ht="12.75" x14ac:dyDescent="0.2"/>
    <row r="32547" ht="12.75" x14ac:dyDescent="0.2"/>
    <row r="32548" ht="12.75" x14ac:dyDescent="0.2"/>
    <row r="32549" ht="12.75" x14ac:dyDescent="0.2"/>
    <row r="32550" ht="12.75" x14ac:dyDescent="0.2"/>
    <row r="32551" ht="12.75" x14ac:dyDescent="0.2"/>
    <row r="32552" ht="12.75" x14ac:dyDescent="0.2"/>
    <row r="32553" ht="12.75" x14ac:dyDescent="0.2"/>
    <row r="32554" ht="12.75" x14ac:dyDescent="0.2"/>
    <row r="32555" ht="12.75" x14ac:dyDescent="0.2"/>
    <row r="32556" ht="12.75" x14ac:dyDescent="0.2"/>
    <row r="32557" ht="12.75" x14ac:dyDescent="0.2"/>
    <row r="32558" ht="12.75" x14ac:dyDescent="0.2"/>
    <row r="32559" ht="12.75" x14ac:dyDescent="0.2"/>
    <row r="32560" ht="12.75" x14ac:dyDescent="0.2"/>
    <row r="32561" ht="12.75" x14ac:dyDescent="0.2"/>
    <row r="32562" ht="12.75" x14ac:dyDescent="0.2"/>
    <row r="32563" ht="12.75" x14ac:dyDescent="0.2"/>
    <row r="32564" ht="12.75" x14ac:dyDescent="0.2"/>
    <row r="32565" ht="12.75" x14ac:dyDescent="0.2"/>
    <row r="32566" ht="12.75" x14ac:dyDescent="0.2"/>
    <row r="32567" ht="12.75" x14ac:dyDescent="0.2"/>
    <row r="32568" ht="12.75" x14ac:dyDescent="0.2"/>
    <row r="32569" ht="12.75" x14ac:dyDescent="0.2"/>
    <row r="32570" ht="12.75" x14ac:dyDescent="0.2"/>
    <row r="32571" ht="12.75" x14ac:dyDescent="0.2"/>
    <row r="32572" ht="12.75" x14ac:dyDescent="0.2"/>
    <row r="32573" ht="12.75" x14ac:dyDescent="0.2"/>
    <row r="32574" ht="12.75" x14ac:dyDescent="0.2"/>
    <row r="32575" ht="12.75" x14ac:dyDescent="0.2"/>
    <row r="32576" ht="12.75" x14ac:dyDescent="0.2"/>
    <row r="32577" ht="12.75" x14ac:dyDescent="0.2"/>
    <row r="32578" ht="12.75" x14ac:dyDescent="0.2"/>
    <row r="32579" ht="12.75" x14ac:dyDescent="0.2"/>
    <row r="32580" ht="12.75" x14ac:dyDescent="0.2"/>
    <row r="32581" ht="12.75" x14ac:dyDescent="0.2"/>
    <row r="32582" ht="12.75" x14ac:dyDescent="0.2"/>
    <row r="32583" ht="12.75" x14ac:dyDescent="0.2"/>
    <row r="32584" ht="12.75" x14ac:dyDescent="0.2"/>
    <row r="32585" ht="12.75" x14ac:dyDescent="0.2"/>
    <row r="32586" ht="12.75" x14ac:dyDescent="0.2"/>
    <row r="32587" ht="12.75" x14ac:dyDescent="0.2"/>
    <row r="32588" ht="12.75" x14ac:dyDescent="0.2"/>
    <row r="32589" ht="12.75" x14ac:dyDescent="0.2"/>
    <row r="32590" ht="12.75" x14ac:dyDescent="0.2"/>
    <row r="32591" ht="12.75" x14ac:dyDescent="0.2"/>
    <row r="32592" ht="12.75" x14ac:dyDescent="0.2"/>
    <row r="32593" ht="12.75" x14ac:dyDescent="0.2"/>
    <row r="32594" ht="12.75" x14ac:dyDescent="0.2"/>
    <row r="32595" ht="12.75" x14ac:dyDescent="0.2"/>
    <row r="32596" ht="12.75" x14ac:dyDescent="0.2"/>
    <row r="32597" ht="12.75" x14ac:dyDescent="0.2"/>
    <row r="32598" ht="12.75" x14ac:dyDescent="0.2"/>
    <row r="32599" ht="12.75" x14ac:dyDescent="0.2"/>
    <row r="32600" ht="12.75" x14ac:dyDescent="0.2"/>
    <row r="32601" ht="12.75" x14ac:dyDescent="0.2"/>
    <row r="32602" ht="12.75" x14ac:dyDescent="0.2"/>
    <row r="32603" ht="12.75" x14ac:dyDescent="0.2"/>
    <row r="32604" ht="12.75" x14ac:dyDescent="0.2"/>
    <row r="32605" ht="12.75" x14ac:dyDescent="0.2"/>
    <row r="32606" ht="12.75" x14ac:dyDescent="0.2"/>
    <row r="32607" ht="12.75" x14ac:dyDescent="0.2"/>
    <row r="32608" ht="12.75" x14ac:dyDescent="0.2"/>
    <row r="32609" ht="12.75" x14ac:dyDescent="0.2"/>
    <row r="32610" ht="12.75" x14ac:dyDescent="0.2"/>
    <row r="32611" ht="12.75" x14ac:dyDescent="0.2"/>
    <row r="32612" ht="12.75" x14ac:dyDescent="0.2"/>
    <row r="32613" ht="12.75" x14ac:dyDescent="0.2"/>
    <row r="32614" ht="12.75" x14ac:dyDescent="0.2"/>
    <row r="32615" ht="12.75" x14ac:dyDescent="0.2"/>
    <row r="32616" ht="12.75" x14ac:dyDescent="0.2"/>
    <row r="32617" ht="12.75" x14ac:dyDescent="0.2"/>
    <row r="32618" ht="12.75" x14ac:dyDescent="0.2"/>
    <row r="32619" ht="12.75" x14ac:dyDescent="0.2"/>
    <row r="32620" ht="12.75" x14ac:dyDescent="0.2"/>
    <row r="32621" ht="12.75" x14ac:dyDescent="0.2"/>
    <row r="32622" ht="12.75" x14ac:dyDescent="0.2"/>
    <row r="32623" ht="12.75" x14ac:dyDescent="0.2"/>
    <row r="32624" ht="12.75" x14ac:dyDescent="0.2"/>
    <row r="32625" ht="12.75" x14ac:dyDescent="0.2"/>
    <row r="32626" ht="12.75" x14ac:dyDescent="0.2"/>
    <row r="32627" ht="12.75" x14ac:dyDescent="0.2"/>
    <row r="32628" ht="12.75" x14ac:dyDescent="0.2"/>
    <row r="32629" ht="12.75" x14ac:dyDescent="0.2"/>
    <row r="32630" ht="12.75" x14ac:dyDescent="0.2"/>
    <row r="32631" ht="12.75" x14ac:dyDescent="0.2"/>
    <row r="32632" ht="12.75" x14ac:dyDescent="0.2"/>
    <row r="32633" ht="12.75" x14ac:dyDescent="0.2"/>
    <row r="32634" ht="12.75" x14ac:dyDescent="0.2"/>
    <row r="32635" ht="12.75" x14ac:dyDescent="0.2"/>
    <row r="32636" ht="12.75" x14ac:dyDescent="0.2"/>
    <row r="32637" ht="12.75" x14ac:dyDescent="0.2"/>
    <row r="32638" ht="12.75" x14ac:dyDescent="0.2"/>
    <row r="32639" ht="12.75" x14ac:dyDescent="0.2"/>
    <row r="32640" ht="12.75" x14ac:dyDescent="0.2"/>
    <row r="32641" ht="12.75" x14ac:dyDescent="0.2"/>
    <row r="32642" ht="12.75" x14ac:dyDescent="0.2"/>
    <row r="32643" ht="12.75" x14ac:dyDescent="0.2"/>
    <row r="32644" ht="12.75" x14ac:dyDescent="0.2"/>
    <row r="32645" ht="12.75" x14ac:dyDescent="0.2"/>
    <row r="32646" ht="12.75" x14ac:dyDescent="0.2"/>
    <row r="32647" ht="12.75" x14ac:dyDescent="0.2"/>
    <row r="32648" ht="12.75" x14ac:dyDescent="0.2"/>
    <row r="32649" ht="12.75" x14ac:dyDescent="0.2"/>
    <row r="32650" ht="12.75" x14ac:dyDescent="0.2"/>
    <row r="32651" ht="12.75" x14ac:dyDescent="0.2"/>
    <row r="32652" ht="12.75" x14ac:dyDescent="0.2"/>
    <row r="32653" ht="12.75" x14ac:dyDescent="0.2"/>
    <row r="32654" ht="12.75" x14ac:dyDescent="0.2"/>
    <row r="32655" ht="12.75" x14ac:dyDescent="0.2"/>
    <row r="32656" ht="12.75" x14ac:dyDescent="0.2"/>
    <row r="32657" ht="12.75" x14ac:dyDescent="0.2"/>
    <row r="32658" ht="12.75" x14ac:dyDescent="0.2"/>
    <row r="32659" ht="12.75" x14ac:dyDescent="0.2"/>
    <row r="32660" ht="12.75" x14ac:dyDescent="0.2"/>
    <row r="32661" ht="12.75" x14ac:dyDescent="0.2"/>
    <row r="32662" ht="12.75" x14ac:dyDescent="0.2"/>
    <row r="32663" ht="12.75" x14ac:dyDescent="0.2"/>
    <row r="32664" ht="12.75" x14ac:dyDescent="0.2"/>
    <row r="32665" ht="12.75" x14ac:dyDescent="0.2"/>
    <row r="32666" ht="12.75" x14ac:dyDescent="0.2"/>
    <row r="32667" ht="12.75" x14ac:dyDescent="0.2"/>
    <row r="32668" ht="12.75" x14ac:dyDescent="0.2"/>
    <row r="32669" ht="12.75" x14ac:dyDescent="0.2"/>
    <row r="32670" ht="12.75" x14ac:dyDescent="0.2"/>
    <row r="32671" ht="12.75" x14ac:dyDescent="0.2"/>
    <row r="32672" ht="12.75" x14ac:dyDescent="0.2"/>
    <row r="32673" ht="12.75" x14ac:dyDescent="0.2"/>
    <row r="32674" ht="12.75" x14ac:dyDescent="0.2"/>
    <row r="32675" ht="12.75" x14ac:dyDescent="0.2"/>
    <row r="32676" ht="12.75" x14ac:dyDescent="0.2"/>
    <row r="32677" ht="12.75" x14ac:dyDescent="0.2"/>
    <row r="32678" ht="12.75" x14ac:dyDescent="0.2"/>
    <row r="32679" ht="12.75" x14ac:dyDescent="0.2"/>
    <row r="32680" ht="12.75" x14ac:dyDescent="0.2"/>
    <row r="32681" ht="12.75" x14ac:dyDescent="0.2"/>
    <row r="32682" ht="12.75" x14ac:dyDescent="0.2"/>
    <row r="32683" ht="12.75" x14ac:dyDescent="0.2"/>
    <row r="32684" ht="12.75" x14ac:dyDescent="0.2"/>
    <row r="32685" ht="12.75" x14ac:dyDescent="0.2"/>
    <row r="32686" ht="12.75" x14ac:dyDescent="0.2"/>
    <row r="32687" ht="12.75" x14ac:dyDescent="0.2"/>
    <row r="32688" ht="12.75" x14ac:dyDescent="0.2"/>
    <row r="32689" ht="12.75" x14ac:dyDescent="0.2"/>
    <row r="32690" ht="12.75" x14ac:dyDescent="0.2"/>
    <row r="32691" ht="12.75" x14ac:dyDescent="0.2"/>
    <row r="32692" ht="12.75" x14ac:dyDescent="0.2"/>
    <row r="32693" ht="12.75" x14ac:dyDescent="0.2"/>
    <row r="32694" ht="12.75" x14ac:dyDescent="0.2"/>
    <row r="32695" ht="12.75" x14ac:dyDescent="0.2"/>
    <row r="32696" ht="12.75" x14ac:dyDescent="0.2"/>
    <row r="32697" ht="12.75" x14ac:dyDescent="0.2"/>
    <row r="32698" ht="12.75" x14ac:dyDescent="0.2"/>
    <row r="32699" ht="12.75" x14ac:dyDescent="0.2"/>
    <row r="32700" ht="12.75" x14ac:dyDescent="0.2"/>
    <row r="32701" ht="12.75" x14ac:dyDescent="0.2"/>
    <row r="32702" ht="12.75" x14ac:dyDescent="0.2"/>
    <row r="32703" ht="12.75" x14ac:dyDescent="0.2"/>
    <row r="32704" ht="12.75" x14ac:dyDescent="0.2"/>
    <row r="32705" ht="12.75" x14ac:dyDescent="0.2"/>
    <row r="32706" ht="12.75" x14ac:dyDescent="0.2"/>
    <row r="32707" ht="12.75" x14ac:dyDescent="0.2"/>
    <row r="32708" ht="12.75" x14ac:dyDescent="0.2"/>
    <row r="32709" ht="12.75" x14ac:dyDescent="0.2"/>
    <row r="32710" ht="12.75" x14ac:dyDescent="0.2"/>
    <row r="32711" ht="12.75" x14ac:dyDescent="0.2"/>
    <row r="32712" ht="12.75" x14ac:dyDescent="0.2"/>
    <row r="32713" ht="12.75" x14ac:dyDescent="0.2"/>
    <row r="32714" ht="12.75" x14ac:dyDescent="0.2"/>
    <row r="32715" ht="12.75" x14ac:dyDescent="0.2"/>
    <row r="32716" ht="12.75" x14ac:dyDescent="0.2"/>
    <row r="32717" ht="12.75" x14ac:dyDescent="0.2"/>
    <row r="32718" ht="12.75" x14ac:dyDescent="0.2"/>
    <row r="32719" ht="12.75" x14ac:dyDescent="0.2"/>
    <row r="32720" ht="12.75" x14ac:dyDescent="0.2"/>
    <row r="32721" ht="12.75" x14ac:dyDescent="0.2"/>
    <row r="32722" ht="12.75" x14ac:dyDescent="0.2"/>
    <row r="32723" ht="12.75" x14ac:dyDescent="0.2"/>
    <row r="32724" ht="12.75" x14ac:dyDescent="0.2"/>
    <row r="32725" ht="12.75" x14ac:dyDescent="0.2"/>
    <row r="32726" ht="12.75" x14ac:dyDescent="0.2"/>
    <row r="32727" ht="12.75" x14ac:dyDescent="0.2"/>
    <row r="32728" ht="12.75" x14ac:dyDescent="0.2"/>
    <row r="32729" ht="12.75" x14ac:dyDescent="0.2"/>
    <row r="32730" ht="12.75" x14ac:dyDescent="0.2"/>
    <row r="32731" ht="12.75" x14ac:dyDescent="0.2"/>
    <row r="32732" ht="12.75" x14ac:dyDescent="0.2"/>
    <row r="32733" ht="12.75" x14ac:dyDescent="0.2"/>
    <row r="32734" ht="12.75" x14ac:dyDescent="0.2"/>
    <row r="32735" ht="12.75" x14ac:dyDescent="0.2"/>
    <row r="32736" ht="12.75" x14ac:dyDescent="0.2"/>
    <row r="32737" ht="12.75" x14ac:dyDescent="0.2"/>
    <row r="32738" ht="12.75" x14ac:dyDescent="0.2"/>
    <row r="32739" ht="12.75" x14ac:dyDescent="0.2"/>
    <row r="32740" ht="12.75" x14ac:dyDescent="0.2"/>
    <row r="32741" ht="12.75" x14ac:dyDescent="0.2"/>
    <row r="32742" ht="12.75" x14ac:dyDescent="0.2"/>
    <row r="32743" ht="12.75" x14ac:dyDescent="0.2"/>
    <row r="32744" ht="12.75" x14ac:dyDescent="0.2"/>
    <row r="32745" ht="12.75" x14ac:dyDescent="0.2"/>
    <row r="32746" ht="12.75" x14ac:dyDescent="0.2"/>
    <row r="32747" ht="12.75" x14ac:dyDescent="0.2"/>
    <row r="32748" ht="12.75" x14ac:dyDescent="0.2"/>
    <row r="32749" ht="12.75" x14ac:dyDescent="0.2"/>
    <row r="32750" ht="12.75" x14ac:dyDescent="0.2"/>
    <row r="32751" ht="12.75" x14ac:dyDescent="0.2"/>
    <row r="32752" ht="12.75" x14ac:dyDescent="0.2"/>
    <row r="32753" ht="12.75" x14ac:dyDescent="0.2"/>
    <row r="32754" ht="12.75" x14ac:dyDescent="0.2"/>
    <row r="32755" ht="12.75" x14ac:dyDescent="0.2"/>
    <row r="32756" ht="12.75" x14ac:dyDescent="0.2"/>
    <row r="32757" ht="12.75" x14ac:dyDescent="0.2"/>
    <row r="32758" ht="12.75" x14ac:dyDescent="0.2"/>
    <row r="32759" ht="12.75" x14ac:dyDescent="0.2"/>
    <row r="32760" ht="12.75" x14ac:dyDescent="0.2"/>
    <row r="32761" ht="12.75" x14ac:dyDescent="0.2"/>
    <row r="32762" ht="12.75" x14ac:dyDescent="0.2"/>
    <row r="32763" ht="12.75" x14ac:dyDescent="0.2"/>
    <row r="32764" ht="12.75" x14ac:dyDescent="0.2"/>
    <row r="32765" ht="12.75" x14ac:dyDescent="0.2"/>
    <row r="32766" ht="12.75" x14ac:dyDescent="0.2"/>
    <row r="32767" ht="12.75" x14ac:dyDescent="0.2"/>
    <row r="32768" ht="12.75" x14ac:dyDescent="0.2"/>
    <row r="32769" ht="12.75" x14ac:dyDescent="0.2"/>
    <row r="32770" ht="12.75" x14ac:dyDescent="0.2"/>
    <row r="32771" ht="12.75" x14ac:dyDescent="0.2"/>
    <row r="32772" ht="12.75" x14ac:dyDescent="0.2"/>
    <row r="32773" ht="12.75" x14ac:dyDescent="0.2"/>
    <row r="32774" ht="12.75" x14ac:dyDescent="0.2"/>
    <row r="32775" ht="12.75" x14ac:dyDescent="0.2"/>
    <row r="32776" ht="12.75" x14ac:dyDescent="0.2"/>
    <row r="32777" ht="12.75" x14ac:dyDescent="0.2"/>
    <row r="32778" ht="12.75" x14ac:dyDescent="0.2"/>
    <row r="32779" ht="12.75" x14ac:dyDescent="0.2"/>
    <row r="32780" ht="12.75" x14ac:dyDescent="0.2"/>
    <row r="32781" ht="12.75" x14ac:dyDescent="0.2"/>
    <row r="32782" ht="12.75" x14ac:dyDescent="0.2"/>
    <row r="32783" ht="12.75" x14ac:dyDescent="0.2"/>
    <row r="32784" ht="12.75" x14ac:dyDescent="0.2"/>
    <row r="32785" ht="12.75" x14ac:dyDescent="0.2"/>
    <row r="32786" ht="12.75" x14ac:dyDescent="0.2"/>
    <row r="32787" ht="12.75" x14ac:dyDescent="0.2"/>
    <row r="32788" ht="12.75" x14ac:dyDescent="0.2"/>
    <row r="32789" ht="12.75" x14ac:dyDescent="0.2"/>
    <row r="32790" ht="12.75" x14ac:dyDescent="0.2"/>
    <row r="32791" ht="12.75" x14ac:dyDescent="0.2"/>
    <row r="32792" ht="12.75" x14ac:dyDescent="0.2"/>
    <row r="32793" ht="12.75" x14ac:dyDescent="0.2"/>
    <row r="32794" ht="12.75" x14ac:dyDescent="0.2"/>
    <row r="32795" ht="12.75" x14ac:dyDescent="0.2"/>
    <row r="32796" ht="12.75" x14ac:dyDescent="0.2"/>
    <row r="32797" ht="12.75" x14ac:dyDescent="0.2"/>
    <row r="32798" ht="12.75" x14ac:dyDescent="0.2"/>
    <row r="32799" ht="12.75" x14ac:dyDescent="0.2"/>
    <row r="32800" ht="12.75" x14ac:dyDescent="0.2"/>
    <row r="32801" ht="12.75" x14ac:dyDescent="0.2"/>
    <row r="32802" ht="12.75" x14ac:dyDescent="0.2"/>
    <row r="32803" ht="12.75" x14ac:dyDescent="0.2"/>
    <row r="32804" ht="12.75" x14ac:dyDescent="0.2"/>
    <row r="32805" ht="12.75" x14ac:dyDescent="0.2"/>
    <row r="32806" ht="12.75" x14ac:dyDescent="0.2"/>
    <row r="32807" ht="12.75" x14ac:dyDescent="0.2"/>
    <row r="32808" ht="12.75" x14ac:dyDescent="0.2"/>
    <row r="32809" ht="12.75" x14ac:dyDescent="0.2"/>
    <row r="32810" ht="12.75" x14ac:dyDescent="0.2"/>
    <row r="32811" ht="12.75" x14ac:dyDescent="0.2"/>
    <row r="32812" ht="12.75" x14ac:dyDescent="0.2"/>
    <row r="32813" ht="12.75" x14ac:dyDescent="0.2"/>
    <row r="32814" ht="12.75" x14ac:dyDescent="0.2"/>
    <row r="32815" ht="12.75" x14ac:dyDescent="0.2"/>
    <row r="32816" ht="12.75" x14ac:dyDescent="0.2"/>
    <row r="32817" ht="12.75" x14ac:dyDescent="0.2"/>
    <row r="32818" ht="12.75" x14ac:dyDescent="0.2"/>
    <row r="32819" ht="12.75" x14ac:dyDescent="0.2"/>
    <row r="32820" ht="12.75" x14ac:dyDescent="0.2"/>
    <row r="32821" ht="12.75" x14ac:dyDescent="0.2"/>
    <row r="32822" ht="12.75" x14ac:dyDescent="0.2"/>
    <row r="32823" ht="12.75" x14ac:dyDescent="0.2"/>
    <row r="32824" ht="12.75" x14ac:dyDescent="0.2"/>
    <row r="32825" ht="12.75" x14ac:dyDescent="0.2"/>
    <row r="32826" ht="12.75" x14ac:dyDescent="0.2"/>
    <row r="32827" ht="12.75" x14ac:dyDescent="0.2"/>
    <row r="32828" ht="12.75" x14ac:dyDescent="0.2"/>
    <row r="32829" ht="12.75" x14ac:dyDescent="0.2"/>
    <row r="32830" ht="12.75" x14ac:dyDescent="0.2"/>
    <row r="32831" ht="12.75" x14ac:dyDescent="0.2"/>
    <row r="32832" ht="12.75" x14ac:dyDescent="0.2"/>
    <row r="32833" ht="12.75" x14ac:dyDescent="0.2"/>
    <row r="32834" ht="12.75" x14ac:dyDescent="0.2"/>
    <row r="32835" ht="12.75" x14ac:dyDescent="0.2"/>
    <row r="32836" ht="12.75" x14ac:dyDescent="0.2"/>
    <row r="32837" ht="12.75" x14ac:dyDescent="0.2"/>
    <row r="32838" ht="12.75" x14ac:dyDescent="0.2"/>
    <row r="32839" ht="12.75" x14ac:dyDescent="0.2"/>
    <row r="32840" ht="12.75" x14ac:dyDescent="0.2"/>
    <row r="32841" ht="12.75" x14ac:dyDescent="0.2"/>
    <row r="32842" ht="12.75" x14ac:dyDescent="0.2"/>
    <row r="32843" ht="12.75" x14ac:dyDescent="0.2"/>
    <row r="32844" ht="12.75" x14ac:dyDescent="0.2"/>
    <row r="32845" ht="12.75" x14ac:dyDescent="0.2"/>
    <row r="32846" ht="12.75" x14ac:dyDescent="0.2"/>
    <row r="32847" ht="12.75" x14ac:dyDescent="0.2"/>
    <row r="32848" ht="12.75" x14ac:dyDescent="0.2"/>
    <row r="32849" ht="12.75" x14ac:dyDescent="0.2"/>
    <row r="32850" ht="12.75" x14ac:dyDescent="0.2"/>
    <row r="32851" ht="12.75" x14ac:dyDescent="0.2"/>
    <row r="32852" ht="12.75" x14ac:dyDescent="0.2"/>
    <row r="32853" ht="12.75" x14ac:dyDescent="0.2"/>
    <row r="32854" ht="12.75" x14ac:dyDescent="0.2"/>
    <row r="32855" ht="12.75" x14ac:dyDescent="0.2"/>
    <row r="32856" ht="12.75" x14ac:dyDescent="0.2"/>
    <row r="32857" ht="12.75" x14ac:dyDescent="0.2"/>
    <row r="32858" ht="12.75" x14ac:dyDescent="0.2"/>
    <row r="32859" ht="12.75" x14ac:dyDescent="0.2"/>
    <row r="32860" ht="12.75" x14ac:dyDescent="0.2"/>
    <row r="32861" ht="12.75" x14ac:dyDescent="0.2"/>
    <row r="32862" ht="12.75" x14ac:dyDescent="0.2"/>
    <row r="32863" ht="12.75" x14ac:dyDescent="0.2"/>
    <row r="32864" ht="12.75" x14ac:dyDescent="0.2"/>
    <row r="32865" ht="12.75" x14ac:dyDescent="0.2"/>
    <row r="32866" ht="12.75" x14ac:dyDescent="0.2"/>
    <row r="32867" ht="12.75" x14ac:dyDescent="0.2"/>
    <row r="32868" ht="12.75" x14ac:dyDescent="0.2"/>
    <row r="32869" ht="12.75" x14ac:dyDescent="0.2"/>
    <row r="32870" ht="12.75" x14ac:dyDescent="0.2"/>
    <row r="32871" ht="12.75" x14ac:dyDescent="0.2"/>
    <row r="32872" ht="12.75" x14ac:dyDescent="0.2"/>
    <row r="32873" ht="12.75" x14ac:dyDescent="0.2"/>
    <row r="32874" ht="12.75" x14ac:dyDescent="0.2"/>
    <row r="32875" ht="12.75" x14ac:dyDescent="0.2"/>
    <row r="32876" ht="12.75" x14ac:dyDescent="0.2"/>
    <row r="32877" ht="12.75" x14ac:dyDescent="0.2"/>
    <row r="32878" ht="12.75" x14ac:dyDescent="0.2"/>
    <row r="32879" ht="12.75" x14ac:dyDescent="0.2"/>
    <row r="32880" ht="12.75" x14ac:dyDescent="0.2"/>
    <row r="32881" ht="12.75" x14ac:dyDescent="0.2"/>
    <row r="32882" ht="12.75" x14ac:dyDescent="0.2"/>
    <row r="32883" ht="12.75" x14ac:dyDescent="0.2"/>
    <row r="32884" ht="12.75" x14ac:dyDescent="0.2"/>
    <row r="32885" ht="12.75" x14ac:dyDescent="0.2"/>
    <row r="32886" ht="12.75" x14ac:dyDescent="0.2"/>
    <row r="32887" ht="12.75" x14ac:dyDescent="0.2"/>
    <row r="32888" ht="12.75" x14ac:dyDescent="0.2"/>
    <row r="32889" ht="12.75" x14ac:dyDescent="0.2"/>
    <row r="32890" ht="12.75" x14ac:dyDescent="0.2"/>
    <row r="32891" ht="12.75" x14ac:dyDescent="0.2"/>
    <row r="32892" ht="12.75" x14ac:dyDescent="0.2"/>
    <row r="32893" ht="12.75" x14ac:dyDescent="0.2"/>
    <row r="32894" ht="12.75" x14ac:dyDescent="0.2"/>
    <row r="32895" ht="12.75" x14ac:dyDescent="0.2"/>
    <row r="32896" ht="12.75" x14ac:dyDescent="0.2"/>
    <row r="32897" ht="12.75" x14ac:dyDescent="0.2"/>
    <row r="32898" ht="12.75" x14ac:dyDescent="0.2"/>
    <row r="32899" ht="12.75" x14ac:dyDescent="0.2"/>
    <row r="32900" ht="12.75" x14ac:dyDescent="0.2"/>
    <row r="32901" ht="12.75" x14ac:dyDescent="0.2"/>
    <row r="32902" ht="12.75" x14ac:dyDescent="0.2"/>
    <row r="32903" ht="12.75" x14ac:dyDescent="0.2"/>
    <row r="32904" ht="12.75" x14ac:dyDescent="0.2"/>
    <row r="32905" ht="12.75" x14ac:dyDescent="0.2"/>
    <row r="32906" ht="12.75" x14ac:dyDescent="0.2"/>
    <row r="32907" ht="12.75" x14ac:dyDescent="0.2"/>
    <row r="32908" ht="12.75" x14ac:dyDescent="0.2"/>
    <row r="32909" ht="12.75" x14ac:dyDescent="0.2"/>
    <row r="32910" ht="12.75" x14ac:dyDescent="0.2"/>
    <row r="32911" ht="12.75" x14ac:dyDescent="0.2"/>
    <row r="32912" ht="12.75" x14ac:dyDescent="0.2"/>
    <row r="32913" ht="12.75" x14ac:dyDescent="0.2"/>
    <row r="32914" ht="12.75" x14ac:dyDescent="0.2"/>
    <row r="32915" ht="12.75" x14ac:dyDescent="0.2"/>
    <row r="32916" ht="12.75" x14ac:dyDescent="0.2"/>
    <row r="32917" ht="12.75" x14ac:dyDescent="0.2"/>
    <row r="32918" ht="12.75" x14ac:dyDescent="0.2"/>
    <row r="32919" ht="12.75" x14ac:dyDescent="0.2"/>
    <row r="32920" ht="12.75" x14ac:dyDescent="0.2"/>
    <row r="32921" ht="12.75" x14ac:dyDescent="0.2"/>
    <row r="32922" ht="12.75" x14ac:dyDescent="0.2"/>
    <row r="32923" ht="12.75" x14ac:dyDescent="0.2"/>
    <row r="32924" ht="12.75" x14ac:dyDescent="0.2"/>
    <row r="32925" ht="12.75" x14ac:dyDescent="0.2"/>
    <row r="32926" ht="12.75" x14ac:dyDescent="0.2"/>
    <row r="32927" ht="12.75" x14ac:dyDescent="0.2"/>
    <row r="32928" ht="12.75" x14ac:dyDescent="0.2"/>
    <row r="32929" ht="12.75" x14ac:dyDescent="0.2"/>
    <row r="32930" ht="12.75" x14ac:dyDescent="0.2"/>
    <row r="32931" ht="12.75" x14ac:dyDescent="0.2"/>
    <row r="32932" ht="12.75" x14ac:dyDescent="0.2"/>
    <row r="32933" ht="12.75" x14ac:dyDescent="0.2"/>
    <row r="32934" ht="12.75" x14ac:dyDescent="0.2"/>
    <row r="32935" ht="12.75" x14ac:dyDescent="0.2"/>
    <row r="32936" ht="12.75" x14ac:dyDescent="0.2"/>
    <row r="32937" ht="12.75" x14ac:dyDescent="0.2"/>
    <row r="32938" ht="12.75" x14ac:dyDescent="0.2"/>
    <row r="32939" ht="12.75" x14ac:dyDescent="0.2"/>
    <row r="32940" ht="12.75" x14ac:dyDescent="0.2"/>
    <row r="32941" ht="12.75" x14ac:dyDescent="0.2"/>
    <row r="32942" ht="12.75" x14ac:dyDescent="0.2"/>
    <row r="32943" ht="12.75" x14ac:dyDescent="0.2"/>
    <row r="32944" ht="12.75" x14ac:dyDescent="0.2"/>
    <row r="32945" ht="12.75" x14ac:dyDescent="0.2"/>
    <row r="32946" ht="12.75" x14ac:dyDescent="0.2"/>
    <row r="32947" ht="12.75" x14ac:dyDescent="0.2"/>
    <row r="32948" ht="12.75" x14ac:dyDescent="0.2"/>
    <row r="32949" ht="12.75" x14ac:dyDescent="0.2"/>
    <row r="32950" ht="12.75" x14ac:dyDescent="0.2"/>
    <row r="32951" ht="12.75" x14ac:dyDescent="0.2"/>
    <row r="32952" ht="12.75" x14ac:dyDescent="0.2"/>
    <row r="32953" ht="12.75" x14ac:dyDescent="0.2"/>
    <row r="32954" ht="12.75" x14ac:dyDescent="0.2"/>
    <row r="32955" ht="12.75" x14ac:dyDescent="0.2"/>
    <row r="32956" ht="12.75" x14ac:dyDescent="0.2"/>
    <row r="32957" ht="12.75" x14ac:dyDescent="0.2"/>
    <row r="32958" ht="12.75" x14ac:dyDescent="0.2"/>
    <row r="32959" ht="12.75" x14ac:dyDescent="0.2"/>
    <row r="32960" ht="12.75" x14ac:dyDescent="0.2"/>
    <row r="32961" ht="12.75" x14ac:dyDescent="0.2"/>
    <row r="32962" ht="12.75" x14ac:dyDescent="0.2"/>
    <row r="32963" ht="12.75" x14ac:dyDescent="0.2"/>
    <row r="32964" ht="12.75" x14ac:dyDescent="0.2"/>
    <row r="32965" ht="12.75" x14ac:dyDescent="0.2"/>
    <row r="32966" ht="12.75" x14ac:dyDescent="0.2"/>
    <row r="32967" ht="12.75" x14ac:dyDescent="0.2"/>
    <row r="32968" ht="12.75" x14ac:dyDescent="0.2"/>
    <row r="32969" ht="12.75" x14ac:dyDescent="0.2"/>
    <row r="32970" ht="12.75" x14ac:dyDescent="0.2"/>
    <row r="32971" ht="12.75" x14ac:dyDescent="0.2"/>
    <row r="32972" ht="12.75" x14ac:dyDescent="0.2"/>
    <row r="32973" ht="12.75" x14ac:dyDescent="0.2"/>
    <row r="32974" ht="12.75" x14ac:dyDescent="0.2"/>
    <row r="32975" ht="12.75" x14ac:dyDescent="0.2"/>
    <row r="32976" ht="12.75" x14ac:dyDescent="0.2"/>
    <row r="32977" ht="12.75" x14ac:dyDescent="0.2"/>
    <row r="32978" ht="12.75" x14ac:dyDescent="0.2"/>
    <row r="32979" ht="12.75" x14ac:dyDescent="0.2"/>
    <row r="32980" ht="12.75" x14ac:dyDescent="0.2"/>
    <row r="32981" ht="12.75" x14ac:dyDescent="0.2"/>
    <row r="32982" ht="12.75" x14ac:dyDescent="0.2"/>
    <row r="32983" ht="12.75" x14ac:dyDescent="0.2"/>
    <row r="32984" ht="12.75" x14ac:dyDescent="0.2"/>
    <row r="32985" ht="12.75" x14ac:dyDescent="0.2"/>
    <row r="32986" ht="12.75" x14ac:dyDescent="0.2"/>
    <row r="32987" ht="12.75" x14ac:dyDescent="0.2"/>
    <row r="32988" ht="12.75" x14ac:dyDescent="0.2"/>
    <row r="32989" ht="12.75" x14ac:dyDescent="0.2"/>
    <row r="32990" ht="12.75" x14ac:dyDescent="0.2"/>
    <row r="32991" ht="12.75" x14ac:dyDescent="0.2"/>
    <row r="32992" ht="12.75" x14ac:dyDescent="0.2"/>
    <row r="32993" ht="12.75" x14ac:dyDescent="0.2"/>
    <row r="32994" ht="12.75" x14ac:dyDescent="0.2"/>
    <row r="32995" ht="12.75" x14ac:dyDescent="0.2"/>
    <row r="32996" ht="12.75" x14ac:dyDescent="0.2"/>
    <row r="32997" ht="12.75" x14ac:dyDescent="0.2"/>
    <row r="32998" ht="12.75" x14ac:dyDescent="0.2"/>
    <row r="32999" ht="12.75" x14ac:dyDescent="0.2"/>
    <row r="33000" ht="12.75" x14ac:dyDescent="0.2"/>
    <row r="33001" ht="12.75" x14ac:dyDescent="0.2"/>
    <row r="33002" ht="12.75" x14ac:dyDescent="0.2"/>
    <row r="33003" ht="12.75" x14ac:dyDescent="0.2"/>
    <row r="33004" ht="12.75" x14ac:dyDescent="0.2"/>
    <row r="33005" ht="12.75" x14ac:dyDescent="0.2"/>
    <row r="33006" ht="12.75" x14ac:dyDescent="0.2"/>
    <row r="33007" ht="12.75" x14ac:dyDescent="0.2"/>
    <row r="33008" ht="12.75" x14ac:dyDescent="0.2"/>
    <row r="33009" ht="12.75" x14ac:dyDescent="0.2"/>
    <row r="33010" ht="12.75" x14ac:dyDescent="0.2"/>
    <row r="33011" ht="12.75" x14ac:dyDescent="0.2"/>
    <row r="33012" ht="12.75" x14ac:dyDescent="0.2"/>
    <row r="33013" ht="12.75" x14ac:dyDescent="0.2"/>
    <row r="33014" ht="12.75" x14ac:dyDescent="0.2"/>
    <row r="33015" ht="12.75" x14ac:dyDescent="0.2"/>
    <row r="33016" ht="12.75" x14ac:dyDescent="0.2"/>
    <row r="33017" ht="12.75" x14ac:dyDescent="0.2"/>
    <row r="33018" ht="12.75" x14ac:dyDescent="0.2"/>
    <row r="33019" ht="12.75" x14ac:dyDescent="0.2"/>
    <row r="33020" ht="12.75" x14ac:dyDescent="0.2"/>
    <row r="33021" ht="12.75" x14ac:dyDescent="0.2"/>
    <row r="33022" ht="12.75" x14ac:dyDescent="0.2"/>
    <row r="33023" ht="12.75" x14ac:dyDescent="0.2"/>
    <row r="33024" ht="12.75" x14ac:dyDescent="0.2"/>
    <row r="33025" ht="12.75" x14ac:dyDescent="0.2"/>
    <row r="33026" ht="12.75" x14ac:dyDescent="0.2"/>
    <row r="33027" ht="12.75" x14ac:dyDescent="0.2"/>
    <row r="33028" ht="12.75" x14ac:dyDescent="0.2"/>
    <row r="33029" ht="12.75" x14ac:dyDescent="0.2"/>
    <row r="33030" ht="12.75" x14ac:dyDescent="0.2"/>
    <row r="33031" ht="12.75" x14ac:dyDescent="0.2"/>
    <row r="33032" ht="12.75" x14ac:dyDescent="0.2"/>
    <row r="33033" ht="12.75" x14ac:dyDescent="0.2"/>
    <row r="33034" ht="12.75" x14ac:dyDescent="0.2"/>
    <row r="33035" ht="12.75" x14ac:dyDescent="0.2"/>
    <row r="33036" ht="12.75" x14ac:dyDescent="0.2"/>
    <row r="33037" ht="12.75" x14ac:dyDescent="0.2"/>
    <row r="33038" ht="12.75" x14ac:dyDescent="0.2"/>
    <row r="33039" ht="12.75" x14ac:dyDescent="0.2"/>
    <row r="33040" ht="12.75" x14ac:dyDescent="0.2"/>
    <row r="33041" ht="12.75" x14ac:dyDescent="0.2"/>
    <row r="33042" ht="12.75" x14ac:dyDescent="0.2"/>
    <row r="33043" ht="12.75" x14ac:dyDescent="0.2"/>
    <row r="33044" ht="12.75" x14ac:dyDescent="0.2"/>
    <row r="33045" ht="12.75" x14ac:dyDescent="0.2"/>
    <row r="33046" ht="12.75" x14ac:dyDescent="0.2"/>
    <row r="33047" ht="12.75" x14ac:dyDescent="0.2"/>
    <row r="33048" ht="12.75" x14ac:dyDescent="0.2"/>
    <row r="33049" ht="12.75" x14ac:dyDescent="0.2"/>
    <row r="33050" ht="12.75" x14ac:dyDescent="0.2"/>
    <row r="33051" ht="12.75" x14ac:dyDescent="0.2"/>
    <row r="33052" ht="12.75" x14ac:dyDescent="0.2"/>
    <row r="33053" ht="12.75" x14ac:dyDescent="0.2"/>
    <row r="33054" ht="12.75" x14ac:dyDescent="0.2"/>
    <row r="33055" ht="12.75" x14ac:dyDescent="0.2"/>
    <row r="33056" ht="12.75" x14ac:dyDescent="0.2"/>
    <row r="33057" ht="12.75" x14ac:dyDescent="0.2"/>
    <row r="33058" ht="12.75" x14ac:dyDescent="0.2"/>
    <row r="33059" ht="12.75" x14ac:dyDescent="0.2"/>
    <row r="33060" ht="12.75" x14ac:dyDescent="0.2"/>
    <row r="33061" ht="12.75" x14ac:dyDescent="0.2"/>
    <row r="33062" ht="12.75" x14ac:dyDescent="0.2"/>
    <row r="33063" ht="12.75" x14ac:dyDescent="0.2"/>
    <row r="33064" ht="12.75" x14ac:dyDescent="0.2"/>
    <row r="33065" ht="12.75" x14ac:dyDescent="0.2"/>
    <row r="33066" ht="12.75" x14ac:dyDescent="0.2"/>
    <row r="33067" ht="12.75" x14ac:dyDescent="0.2"/>
    <row r="33068" ht="12.75" x14ac:dyDescent="0.2"/>
    <row r="33069" ht="12.75" x14ac:dyDescent="0.2"/>
    <row r="33070" ht="12.75" x14ac:dyDescent="0.2"/>
    <row r="33071" ht="12.75" x14ac:dyDescent="0.2"/>
    <row r="33072" ht="12.75" x14ac:dyDescent="0.2"/>
    <row r="33073" ht="12.75" x14ac:dyDescent="0.2"/>
    <row r="33074" ht="12.75" x14ac:dyDescent="0.2"/>
    <row r="33075" ht="12.75" x14ac:dyDescent="0.2"/>
    <row r="33076" ht="12.75" x14ac:dyDescent="0.2"/>
    <row r="33077" ht="12.75" x14ac:dyDescent="0.2"/>
    <row r="33078" ht="12.75" x14ac:dyDescent="0.2"/>
    <row r="33079" ht="12.75" x14ac:dyDescent="0.2"/>
    <row r="33080" ht="12.75" x14ac:dyDescent="0.2"/>
    <row r="33081" ht="12.75" x14ac:dyDescent="0.2"/>
    <row r="33082" ht="12.75" x14ac:dyDescent="0.2"/>
    <row r="33083" ht="12.75" x14ac:dyDescent="0.2"/>
    <row r="33084" ht="12.75" x14ac:dyDescent="0.2"/>
    <row r="33085" ht="12.75" x14ac:dyDescent="0.2"/>
    <row r="33086" ht="12.75" x14ac:dyDescent="0.2"/>
    <row r="33087" ht="12.75" x14ac:dyDescent="0.2"/>
    <row r="33088" ht="12.75" x14ac:dyDescent="0.2"/>
    <row r="33089" ht="12.75" x14ac:dyDescent="0.2"/>
    <row r="33090" ht="12.75" x14ac:dyDescent="0.2"/>
    <row r="33091" ht="12.75" x14ac:dyDescent="0.2"/>
    <row r="33092" ht="12.75" x14ac:dyDescent="0.2"/>
    <row r="33093" ht="12.75" x14ac:dyDescent="0.2"/>
    <row r="33094" ht="12.75" x14ac:dyDescent="0.2"/>
    <row r="33095" ht="12.75" x14ac:dyDescent="0.2"/>
    <row r="33096" ht="12.75" x14ac:dyDescent="0.2"/>
    <row r="33097" ht="12.75" x14ac:dyDescent="0.2"/>
    <row r="33098" ht="12.75" x14ac:dyDescent="0.2"/>
    <row r="33099" ht="12.75" x14ac:dyDescent="0.2"/>
    <row r="33100" ht="12.75" x14ac:dyDescent="0.2"/>
    <row r="33101" ht="12.75" x14ac:dyDescent="0.2"/>
    <row r="33102" ht="12.75" x14ac:dyDescent="0.2"/>
    <row r="33103" ht="12.75" x14ac:dyDescent="0.2"/>
    <row r="33104" ht="12.75" x14ac:dyDescent="0.2"/>
    <row r="33105" ht="12.75" x14ac:dyDescent="0.2"/>
    <row r="33106" ht="12.75" x14ac:dyDescent="0.2"/>
    <row r="33107" ht="12.75" x14ac:dyDescent="0.2"/>
    <row r="33108" ht="12.75" x14ac:dyDescent="0.2"/>
    <row r="33109" ht="12.75" x14ac:dyDescent="0.2"/>
    <row r="33110" ht="12.75" x14ac:dyDescent="0.2"/>
    <row r="33111" ht="12.75" x14ac:dyDescent="0.2"/>
    <row r="33112" ht="12.75" x14ac:dyDescent="0.2"/>
    <row r="33113" ht="12.75" x14ac:dyDescent="0.2"/>
    <row r="33114" ht="12.75" x14ac:dyDescent="0.2"/>
    <row r="33115" ht="12.75" x14ac:dyDescent="0.2"/>
    <row r="33116" ht="12.75" x14ac:dyDescent="0.2"/>
    <row r="33117" ht="12.75" x14ac:dyDescent="0.2"/>
    <row r="33118" ht="12.75" x14ac:dyDescent="0.2"/>
    <row r="33119" ht="12.75" x14ac:dyDescent="0.2"/>
    <row r="33120" ht="12.75" x14ac:dyDescent="0.2"/>
    <row r="33121" ht="12.75" x14ac:dyDescent="0.2"/>
    <row r="33122" ht="12.75" x14ac:dyDescent="0.2"/>
    <row r="33123" ht="12.75" x14ac:dyDescent="0.2"/>
    <row r="33124" ht="12.75" x14ac:dyDescent="0.2"/>
    <row r="33125" ht="12.75" x14ac:dyDescent="0.2"/>
    <row r="33126" ht="12.75" x14ac:dyDescent="0.2"/>
    <row r="33127" ht="12.75" x14ac:dyDescent="0.2"/>
    <row r="33128" ht="12.75" x14ac:dyDescent="0.2"/>
    <row r="33129" ht="12.75" x14ac:dyDescent="0.2"/>
    <row r="33130" ht="12.75" x14ac:dyDescent="0.2"/>
    <row r="33131" ht="12.75" x14ac:dyDescent="0.2"/>
    <row r="33132" ht="12.75" x14ac:dyDescent="0.2"/>
    <row r="33133" ht="12.75" x14ac:dyDescent="0.2"/>
    <row r="33134" ht="12.75" x14ac:dyDescent="0.2"/>
    <row r="33135" ht="12.75" x14ac:dyDescent="0.2"/>
    <row r="33136" ht="12.75" x14ac:dyDescent="0.2"/>
    <row r="33137" ht="12.75" x14ac:dyDescent="0.2"/>
    <row r="33138" ht="12.75" x14ac:dyDescent="0.2"/>
    <row r="33139" ht="12.75" x14ac:dyDescent="0.2"/>
    <row r="33140" ht="12.75" x14ac:dyDescent="0.2"/>
    <row r="33141" ht="12.75" x14ac:dyDescent="0.2"/>
    <row r="33142" ht="12.75" x14ac:dyDescent="0.2"/>
    <row r="33143" ht="12.75" x14ac:dyDescent="0.2"/>
    <row r="33144" ht="12.75" x14ac:dyDescent="0.2"/>
    <row r="33145" ht="12.75" x14ac:dyDescent="0.2"/>
    <row r="33146" ht="12.75" x14ac:dyDescent="0.2"/>
    <row r="33147" ht="12.75" x14ac:dyDescent="0.2"/>
    <row r="33148" ht="12.75" x14ac:dyDescent="0.2"/>
    <row r="33149" ht="12.75" x14ac:dyDescent="0.2"/>
    <row r="33150" ht="12.75" x14ac:dyDescent="0.2"/>
    <row r="33151" ht="12.75" x14ac:dyDescent="0.2"/>
    <row r="33152" ht="12.75" x14ac:dyDescent="0.2"/>
    <row r="33153" ht="12.75" x14ac:dyDescent="0.2"/>
    <row r="33154" ht="12.75" x14ac:dyDescent="0.2"/>
    <row r="33155" ht="12.75" x14ac:dyDescent="0.2"/>
    <row r="33156" ht="12.75" x14ac:dyDescent="0.2"/>
    <row r="33157" ht="12.75" x14ac:dyDescent="0.2"/>
    <row r="33158" ht="12.75" x14ac:dyDescent="0.2"/>
    <row r="33159" ht="12.75" x14ac:dyDescent="0.2"/>
    <row r="33160" ht="12.75" x14ac:dyDescent="0.2"/>
    <row r="33161" ht="12.75" x14ac:dyDescent="0.2"/>
    <row r="33162" ht="12.75" x14ac:dyDescent="0.2"/>
    <row r="33163" ht="12.75" x14ac:dyDescent="0.2"/>
    <row r="33164" ht="12.75" x14ac:dyDescent="0.2"/>
    <row r="33165" ht="12.75" x14ac:dyDescent="0.2"/>
    <row r="33166" ht="12.75" x14ac:dyDescent="0.2"/>
    <row r="33167" ht="12.75" x14ac:dyDescent="0.2"/>
    <row r="33168" ht="12.75" x14ac:dyDescent="0.2"/>
    <row r="33169" ht="12.75" x14ac:dyDescent="0.2"/>
    <row r="33170" ht="12.75" x14ac:dyDescent="0.2"/>
    <row r="33171" ht="12.75" x14ac:dyDescent="0.2"/>
    <row r="33172" ht="12.75" x14ac:dyDescent="0.2"/>
    <row r="33173" ht="12.75" x14ac:dyDescent="0.2"/>
    <row r="33174" ht="12.75" x14ac:dyDescent="0.2"/>
    <row r="33175" ht="12.75" x14ac:dyDescent="0.2"/>
    <row r="33176" ht="12.75" x14ac:dyDescent="0.2"/>
    <row r="33177" ht="12.75" x14ac:dyDescent="0.2"/>
    <row r="33178" ht="12.75" x14ac:dyDescent="0.2"/>
    <row r="33179" ht="12.75" x14ac:dyDescent="0.2"/>
    <row r="33180" ht="12.75" x14ac:dyDescent="0.2"/>
    <row r="33181" ht="12.75" x14ac:dyDescent="0.2"/>
    <row r="33182" ht="12.75" x14ac:dyDescent="0.2"/>
    <row r="33183" ht="12.75" x14ac:dyDescent="0.2"/>
    <row r="33184" ht="12.75" x14ac:dyDescent="0.2"/>
    <row r="33185" ht="12.75" x14ac:dyDescent="0.2"/>
    <row r="33186" ht="12.75" x14ac:dyDescent="0.2"/>
    <row r="33187" ht="12.75" x14ac:dyDescent="0.2"/>
    <row r="33188" ht="12.75" x14ac:dyDescent="0.2"/>
    <row r="33189" ht="12.75" x14ac:dyDescent="0.2"/>
    <row r="33190" ht="12.75" x14ac:dyDescent="0.2"/>
    <row r="33191" ht="12.75" x14ac:dyDescent="0.2"/>
    <row r="33192" ht="12.75" x14ac:dyDescent="0.2"/>
    <row r="33193" ht="12.75" x14ac:dyDescent="0.2"/>
    <row r="33194" ht="12.75" x14ac:dyDescent="0.2"/>
    <row r="33195" ht="12.75" x14ac:dyDescent="0.2"/>
    <row r="33196" ht="12.75" x14ac:dyDescent="0.2"/>
    <row r="33197" ht="12.75" x14ac:dyDescent="0.2"/>
    <row r="33198" ht="12.75" x14ac:dyDescent="0.2"/>
    <row r="33199" ht="12.75" x14ac:dyDescent="0.2"/>
    <row r="33200" ht="12.75" x14ac:dyDescent="0.2"/>
    <row r="33201" ht="12.75" x14ac:dyDescent="0.2"/>
    <row r="33202" ht="12.75" x14ac:dyDescent="0.2"/>
    <row r="33203" ht="12.75" x14ac:dyDescent="0.2"/>
    <row r="33204" ht="12.75" x14ac:dyDescent="0.2"/>
    <row r="33205" ht="12.75" x14ac:dyDescent="0.2"/>
    <row r="33206" ht="12.75" x14ac:dyDescent="0.2"/>
    <row r="33207" ht="12.75" x14ac:dyDescent="0.2"/>
    <row r="33208" ht="12.75" x14ac:dyDescent="0.2"/>
    <row r="33209" ht="12.75" x14ac:dyDescent="0.2"/>
    <row r="33210" ht="12.75" x14ac:dyDescent="0.2"/>
    <row r="33211" ht="12.75" x14ac:dyDescent="0.2"/>
    <row r="33212" ht="12.75" x14ac:dyDescent="0.2"/>
    <row r="33213" ht="12.75" x14ac:dyDescent="0.2"/>
    <row r="33214" ht="12.75" x14ac:dyDescent="0.2"/>
    <row r="33215" ht="12.75" x14ac:dyDescent="0.2"/>
    <row r="33216" ht="12.75" x14ac:dyDescent="0.2"/>
    <row r="33217" ht="12.75" x14ac:dyDescent="0.2"/>
    <row r="33218" ht="12.75" x14ac:dyDescent="0.2"/>
    <row r="33219" ht="12.75" x14ac:dyDescent="0.2"/>
    <row r="33220" ht="12.75" x14ac:dyDescent="0.2"/>
    <row r="33221" ht="12.75" x14ac:dyDescent="0.2"/>
    <row r="33222" ht="12.75" x14ac:dyDescent="0.2"/>
    <row r="33223" ht="12.75" x14ac:dyDescent="0.2"/>
    <row r="33224" ht="12.75" x14ac:dyDescent="0.2"/>
    <row r="33225" ht="12.75" x14ac:dyDescent="0.2"/>
    <row r="33226" ht="12.75" x14ac:dyDescent="0.2"/>
    <row r="33227" ht="12.75" x14ac:dyDescent="0.2"/>
    <row r="33228" ht="12.75" x14ac:dyDescent="0.2"/>
    <row r="33229" ht="12.75" x14ac:dyDescent="0.2"/>
    <row r="33230" ht="12.75" x14ac:dyDescent="0.2"/>
    <row r="33231" ht="12.75" x14ac:dyDescent="0.2"/>
    <row r="33232" ht="12.75" x14ac:dyDescent="0.2"/>
    <row r="33233" ht="12.75" x14ac:dyDescent="0.2"/>
    <row r="33234" ht="12.75" x14ac:dyDescent="0.2"/>
    <row r="33235" ht="12.75" x14ac:dyDescent="0.2"/>
    <row r="33236" ht="12.75" x14ac:dyDescent="0.2"/>
    <row r="33237" ht="12.75" x14ac:dyDescent="0.2"/>
    <row r="33238" ht="12.75" x14ac:dyDescent="0.2"/>
    <row r="33239" ht="12.75" x14ac:dyDescent="0.2"/>
    <row r="33240" ht="12.75" x14ac:dyDescent="0.2"/>
    <row r="33241" ht="12.75" x14ac:dyDescent="0.2"/>
    <row r="33242" ht="12.75" x14ac:dyDescent="0.2"/>
    <row r="33243" ht="12.75" x14ac:dyDescent="0.2"/>
    <row r="33244" ht="12.75" x14ac:dyDescent="0.2"/>
    <row r="33245" ht="12.75" x14ac:dyDescent="0.2"/>
    <row r="33246" ht="12.75" x14ac:dyDescent="0.2"/>
    <row r="33247" ht="12.75" x14ac:dyDescent="0.2"/>
    <row r="33248" ht="12.75" x14ac:dyDescent="0.2"/>
    <row r="33249" ht="12.75" x14ac:dyDescent="0.2"/>
    <row r="33250" ht="12.75" x14ac:dyDescent="0.2"/>
    <row r="33251" ht="12.75" x14ac:dyDescent="0.2"/>
    <row r="33252" ht="12.75" x14ac:dyDescent="0.2"/>
    <row r="33253" ht="12.75" x14ac:dyDescent="0.2"/>
    <row r="33254" ht="12.75" x14ac:dyDescent="0.2"/>
    <row r="33255" ht="12.75" x14ac:dyDescent="0.2"/>
    <row r="33256" ht="12.75" x14ac:dyDescent="0.2"/>
    <row r="33257" ht="12.75" x14ac:dyDescent="0.2"/>
    <row r="33258" ht="12.75" x14ac:dyDescent="0.2"/>
    <row r="33259" ht="12.75" x14ac:dyDescent="0.2"/>
    <row r="33260" ht="12.75" x14ac:dyDescent="0.2"/>
    <row r="33261" ht="12.75" x14ac:dyDescent="0.2"/>
    <row r="33262" ht="12.75" x14ac:dyDescent="0.2"/>
    <row r="33263" ht="12.75" x14ac:dyDescent="0.2"/>
    <row r="33264" ht="12.75" x14ac:dyDescent="0.2"/>
    <row r="33265" ht="12.75" x14ac:dyDescent="0.2"/>
    <row r="33266" ht="12.75" x14ac:dyDescent="0.2"/>
    <row r="33267" ht="12.75" x14ac:dyDescent="0.2"/>
    <row r="33268" ht="12.75" x14ac:dyDescent="0.2"/>
    <row r="33269" ht="12.75" x14ac:dyDescent="0.2"/>
    <row r="33270" ht="12.75" x14ac:dyDescent="0.2"/>
    <row r="33271" ht="12.75" x14ac:dyDescent="0.2"/>
    <row r="33272" ht="12.75" x14ac:dyDescent="0.2"/>
    <row r="33273" ht="12.75" x14ac:dyDescent="0.2"/>
    <row r="33274" ht="12.75" x14ac:dyDescent="0.2"/>
    <row r="33275" ht="12.75" x14ac:dyDescent="0.2"/>
    <row r="33276" ht="12.75" x14ac:dyDescent="0.2"/>
    <row r="33277" ht="12.75" x14ac:dyDescent="0.2"/>
    <row r="33278" ht="12.75" x14ac:dyDescent="0.2"/>
    <row r="33279" ht="12.75" x14ac:dyDescent="0.2"/>
    <row r="33280" ht="12.75" x14ac:dyDescent="0.2"/>
    <row r="33281" ht="12.75" x14ac:dyDescent="0.2"/>
    <row r="33282" ht="12.75" x14ac:dyDescent="0.2"/>
    <row r="33283" ht="12.75" x14ac:dyDescent="0.2"/>
    <row r="33284" ht="12.75" x14ac:dyDescent="0.2"/>
    <row r="33285" ht="12.75" x14ac:dyDescent="0.2"/>
    <row r="33286" ht="12.75" x14ac:dyDescent="0.2"/>
    <row r="33287" ht="12.75" x14ac:dyDescent="0.2"/>
    <row r="33288" ht="12.75" x14ac:dyDescent="0.2"/>
    <row r="33289" ht="12.75" x14ac:dyDescent="0.2"/>
    <row r="33290" ht="12.75" x14ac:dyDescent="0.2"/>
    <row r="33291" ht="12.75" x14ac:dyDescent="0.2"/>
    <row r="33292" ht="12.75" x14ac:dyDescent="0.2"/>
    <row r="33293" ht="12.75" x14ac:dyDescent="0.2"/>
    <row r="33294" ht="12.75" x14ac:dyDescent="0.2"/>
    <row r="33295" ht="12.75" x14ac:dyDescent="0.2"/>
    <row r="33296" ht="12.75" x14ac:dyDescent="0.2"/>
    <row r="33297" ht="12.75" x14ac:dyDescent="0.2"/>
    <row r="33298" ht="12.75" x14ac:dyDescent="0.2"/>
    <row r="33299" ht="12.75" x14ac:dyDescent="0.2"/>
    <row r="33300" ht="12.75" x14ac:dyDescent="0.2"/>
    <row r="33301" ht="12.75" x14ac:dyDescent="0.2"/>
    <row r="33302" ht="12.75" x14ac:dyDescent="0.2"/>
    <row r="33303" ht="12.75" x14ac:dyDescent="0.2"/>
    <row r="33304" ht="12.75" x14ac:dyDescent="0.2"/>
    <row r="33305" ht="12.75" x14ac:dyDescent="0.2"/>
    <row r="33306" ht="12.75" x14ac:dyDescent="0.2"/>
    <row r="33307" ht="12.75" x14ac:dyDescent="0.2"/>
    <row r="33308" ht="12.75" x14ac:dyDescent="0.2"/>
    <row r="33309" ht="12.75" x14ac:dyDescent="0.2"/>
    <row r="33310" ht="12.75" x14ac:dyDescent="0.2"/>
    <row r="33311" ht="12.75" x14ac:dyDescent="0.2"/>
    <row r="33312" ht="12.75" x14ac:dyDescent="0.2"/>
    <row r="33313" ht="12.75" x14ac:dyDescent="0.2"/>
    <row r="33314" ht="12.75" x14ac:dyDescent="0.2"/>
    <row r="33315" ht="12.75" x14ac:dyDescent="0.2"/>
    <row r="33316" ht="12.75" x14ac:dyDescent="0.2"/>
    <row r="33317" ht="12.75" x14ac:dyDescent="0.2"/>
    <row r="33318" ht="12.75" x14ac:dyDescent="0.2"/>
    <row r="33319" ht="12.75" x14ac:dyDescent="0.2"/>
    <row r="33320" ht="12.75" x14ac:dyDescent="0.2"/>
    <row r="33321" ht="12.75" x14ac:dyDescent="0.2"/>
    <row r="33322" ht="12.75" x14ac:dyDescent="0.2"/>
    <row r="33323" ht="12.75" x14ac:dyDescent="0.2"/>
    <row r="33324" ht="12.75" x14ac:dyDescent="0.2"/>
    <row r="33325" ht="12.75" x14ac:dyDescent="0.2"/>
    <row r="33326" ht="12.75" x14ac:dyDescent="0.2"/>
    <row r="33327" ht="12.75" x14ac:dyDescent="0.2"/>
    <row r="33328" ht="12.75" x14ac:dyDescent="0.2"/>
    <row r="33329" ht="12.75" x14ac:dyDescent="0.2"/>
    <row r="33330" ht="12.75" x14ac:dyDescent="0.2"/>
    <row r="33331" ht="12.75" x14ac:dyDescent="0.2"/>
    <row r="33332" ht="12.75" x14ac:dyDescent="0.2"/>
    <row r="33333" ht="12.75" x14ac:dyDescent="0.2"/>
    <row r="33334" ht="12.75" x14ac:dyDescent="0.2"/>
    <row r="33335" ht="12.75" x14ac:dyDescent="0.2"/>
    <row r="33336" ht="12.75" x14ac:dyDescent="0.2"/>
    <row r="33337" ht="12.75" x14ac:dyDescent="0.2"/>
    <row r="33338" ht="12.75" x14ac:dyDescent="0.2"/>
    <row r="33339" ht="12.75" x14ac:dyDescent="0.2"/>
    <row r="33340" ht="12.75" x14ac:dyDescent="0.2"/>
    <row r="33341" ht="12.75" x14ac:dyDescent="0.2"/>
    <row r="33342" ht="12.75" x14ac:dyDescent="0.2"/>
    <row r="33343" ht="12.75" x14ac:dyDescent="0.2"/>
    <row r="33344" ht="12.75" x14ac:dyDescent="0.2"/>
    <row r="33345" ht="12.75" x14ac:dyDescent="0.2"/>
    <row r="33346" ht="12.75" x14ac:dyDescent="0.2"/>
    <row r="33347" ht="12.75" x14ac:dyDescent="0.2"/>
    <row r="33348" ht="12.75" x14ac:dyDescent="0.2"/>
    <row r="33349" ht="12.75" x14ac:dyDescent="0.2"/>
    <row r="33350" ht="12.75" x14ac:dyDescent="0.2"/>
    <row r="33351" ht="12.75" x14ac:dyDescent="0.2"/>
    <row r="33352" ht="12.75" x14ac:dyDescent="0.2"/>
    <row r="33353" ht="12.75" x14ac:dyDescent="0.2"/>
    <row r="33354" ht="12.75" x14ac:dyDescent="0.2"/>
    <row r="33355" ht="12.75" x14ac:dyDescent="0.2"/>
    <row r="33356" ht="12.75" x14ac:dyDescent="0.2"/>
    <row r="33357" ht="12.75" x14ac:dyDescent="0.2"/>
    <row r="33358" ht="12.75" x14ac:dyDescent="0.2"/>
    <row r="33359" ht="12.75" x14ac:dyDescent="0.2"/>
    <row r="33360" ht="12.75" x14ac:dyDescent="0.2"/>
    <row r="33361" ht="12.75" x14ac:dyDescent="0.2"/>
    <row r="33362" ht="12.75" x14ac:dyDescent="0.2"/>
    <row r="33363" ht="12.75" x14ac:dyDescent="0.2"/>
    <row r="33364" ht="12.75" x14ac:dyDescent="0.2"/>
    <row r="33365" ht="12.75" x14ac:dyDescent="0.2"/>
    <row r="33366" ht="12.75" x14ac:dyDescent="0.2"/>
    <row r="33367" ht="12.75" x14ac:dyDescent="0.2"/>
    <row r="33368" ht="12.75" x14ac:dyDescent="0.2"/>
    <row r="33369" ht="12.75" x14ac:dyDescent="0.2"/>
    <row r="33370" ht="12.75" x14ac:dyDescent="0.2"/>
    <row r="33371" ht="12.75" x14ac:dyDescent="0.2"/>
    <row r="33372" ht="12.75" x14ac:dyDescent="0.2"/>
    <row r="33373" ht="12.75" x14ac:dyDescent="0.2"/>
    <row r="33374" ht="12.75" x14ac:dyDescent="0.2"/>
    <row r="33375" ht="12.75" x14ac:dyDescent="0.2"/>
    <row r="33376" ht="12.75" x14ac:dyDescent="0.2"/>
    <row r="33377" ht="12.75" x14ac:dyDescent="0.2"/>
    <row r="33378" ht="12.75" x14ac:dyDescent="0.2"/>
    <row r="33379" ht="12.75" x14ac:dyDescent="0.2"/>
    <row r="33380" ht="12.75" x14ac:dyDescent="0.2"/>
    <row r="33381" ht="12.75" x14ac:dyDescent="0.2"/>
    <row r="33382" ht="12.75" x14ac:dyDescent="0.2"/>
    <row r="33383" ht="12.75" x14ac:dyDescent="0.2"/>
    <row r="33384" ht="12.75" x14ac:dyDescent="0.2"/>
    <row r="33385" ht="12.75" x14ac:dyDescent="0.2"/>
    <row r="33386" ht="12.75" x14ac:dyDescent="0.2"/>
    <row r="33387" ht="12.75" x14ac:dyDescent="0.2"/>
    <row r="33388" ht="12.75" x14ac:dyDescent="0.2"/>
    <row r="33389" ht="12.75" x14ac:dyDescent="0.2"/>
    <row r="33390" ht="12.75" x14ac:dyDescent="0.2"/>
    <row r="33391" ht="12.75" x14ac:dyDescent="0.2"/>
    <row r="33392" ht="12.75" x14ac:dyDescent="0.2"/>
    <row r="33393" ht="12.75" x14ac:dyDescent="0.2"/>
    <row r="33394" ht="12.75" x14ac:dyDescent="0.2"/>
    <row r="33395" ht="12.75" x14ac:dyDescent="0.2"/>
    <row r="33396" ht="12.75" x14ac:dyDescent="0.2"/>
    <row r="33397" ht="12.75" x14ac:dyDescent="0.2"/>
    <row r="33398" ht="12.75" x14ac:dyDescent="0.2"/>
    <row r="33399" ht="12.75" x14ac:dyDescent="0.2"/>
    <row r="33400" ht="12.75" x14ac:dyDescent="0.2"/>
    <row r="33401" ht="12.75" x14ac:dyDescent="0.2"/>
    <row r="33402" ht="12.75" x14ac:dyDescent="0.2"/>
    <row r="33403" ht="12.75" x14ac:dyDescent="0.2"/>
    <row r="33404" ht="12.75" x14ac:dyDescent="0.2"/>
    <row r="33405" ht="12.75" x14ac:dyDescent="0.2"/>
    <row r="33406" ht="12.75" x14ac:dyDescent="0.2"/>
    <row r="33407" ht="12.75" x14ac:dyDescent="0.2"/>
    <row r="33408" ht="12.75" x14ac:dyDescent="0.2"/>
    <row r="33409" ht="12.75" x14ac:dyDescent="0.2"/>
    <row r="33410" ht="12.75" x14ac:dyDescent="0.2"/>
    <row r="33411" ht="12.75" x14ac:dyDescent="0.2"/>
    <row r="33412" ht="12.75" x14ac:dyDescent="0.2"/>
    <row r="33413" ht="12.75" x14ac:dyDescent="0.2"/>
    <row r="33414" ht="12.75" x14ac:dyDescent="0.2"/>
    <row r="33415" ht="12.75" x14ac:dyDescent="0.2"/>
    <row r="33416" ht="12.75" x14ac:dyDescent="0.2"/>
    <row r="33417" ht="12.75" x14ac:dyDescent="0.2"/>
    <row r="33418" ht="12.75" x14ac:dyDescent="0.2"/>
    <row r="33419" ht="12.75" x14ac:dyDescent="0.2"/>
    <row r="33420" ht="12.75" x14ac:dyDescent="0.2"/>
    <row r="33421" ht="12.75" x14ac:dyDescent="0.2"/>
    <row r="33422" ht="12.75" x14ac:dyDescent="0.2"/>
    <row r="33423" ht="12.75" x14ac:dyDescent="0.2"/>
    <row r="33424" ht="12.75" x14ac:dyDescent="0.2"/>
    <row r="33425" ht="12.75" x14ac:dyDescent="0.2"/>
    <row r="33426" ht="12.75" x14ac:dyDescent="0.2"/>
    <row r="33427" ht="12.75" x14ac:dyDescent="0.2"/>
    <row r="33428" ht="12.75" x14ac:dyDescent="0.2"/>
    <row r="33429" ht="12.75" x14ac:dyDescent="0.2"/>
    <row r="33430" ht="12.75" x14ac:dyDescent="0.2"/>
    <row r="33431" ht="12.75" x14ac:dyDescent="0.2"/>
    <row r="33432" ht="12.75" x14ac:dyDescent="0.2"/>
    <row r="33433" ht="12.75" x14ac:dyDescent="0.2"/>
    <row r="33434" ht="12.75" x14ac:dyDescent="0.2"/>
    <row r="33435" ht="12.75" x14ac:dyDescent="0.2"/>
    <row r="33436" ht="12.75" x14ac:dyDescent="0.2"/>
    <row r="33437" ht="12.75" x14ac:dyDescent="0.2"/>
    <row r="33438" ht="12.75" x14ac:dyDescent="0.2"/>
    <row r="33439" ht="12.75" x14ac:dyDescent="0.2"/>
    <row r="33440" ht="12.75" x14ac:dyDescent="0.2"/>
    <row r="33441" ht="12.75" x14ac:dyDescent="0.2"/>
    <row r="33442" ht="12.75" x14ac:dyDescent="0.2"/>
    <row r="33443" ht="12.75" x14ac:dyDescent="0.2"/>
    <row r="33444" ht="12.75" x14ac:dyDescent="0.2"/>
    <row r="33445" ht="12.75" x14ac:dyDescent="0.2"/>
    <row r="33446" ht="12.75" x14ac:dyDescent="0.2"/>
    <row r="33447" ht="12.75" x14ac:dyDescent="0.2"/>
    <row r="33448" ht="12.75" x14ac:dyDescent="0.2"/>
    <row r="33449" ht="12.75" x14ac:dyDescent="0.2"/>
    <row r="33450" ht="12.75" x14ac:dyDescent="0.2"/>
    <row r="33451" ht="12.75" x14ac:dyDescent="0.2"/>
    <row r="33452" ht="12.75" x14ac:dyDescent="0.2"/>
    <row r="33453" ht="12.75" x14ac:dyDescent="0.2"/>
    <row r="33454" ht="12.75" x14ac:dyDescent="0.2"/>
    <row r="33455" ht="12.75" x14ac:dyDescent="0.2"/>
    <row r="33456" ht="12.75" x14ac:dyDescent="0.2"/>
    <row r="33457" ht="12.75" x14ac:dyDescent="0.2"/>
    <row r="33458" ht="12.75" x14ac:dyDescent="0.2"/>
    <row r="33459" ht="12.75" x14ac:dyDescent="0.2"/>
    <row r="33460" ht="12.75" x14ac:dyDescent="0.2"/>
    <row r="33461" ht="12.75" x14ac:dyDescent="0.2"/>
    <row r="33462" ht="12.75" x14ac:dyDescent="0.2"/>
    <row r="33463" ht="12.75" x14ac:dyDescent="0.2"/>
    <row r="33464" ht="12.75" x14ac:dyDescent="0.2"/>
    <row r="33465" ht="12.75" x14ac:dyDescent="0.2"/>
    <row r="33466" ht="12.75" x14ac:dyDescent="0.2"/>
    <row r="33467" ht="12.75" x14ac:dyDescent="0.2"/>
    <row r="33468" ht="12.75" x14ac:dyDescent="0.2"/>
    <row r="33469" ht="12.75" x14ac:dyDescent="0.2"/>
    <row r="33470" ht="12.75" x14ac:dyDescent="0.2"/>
    <row r="33471" ht="12.75" x14ac:dyDescent="0.2"/>
    <row r="33472" ht="12.75" x14ac:dyDescent="0.2"/>
    <row r="33473" ht="12.75" x14ac:dyDescent="0.2"/>
    <row r="33474" ht="12.75" x14ac:dyDescent="0.2"/>
    <row r="33475" ht="12.75" x14ac:dyDescent="0.2"/>
    <row r="33476" ht="12.75" x14ac:dyDescent="0.2"/>
    <row r="33477" ht="12.75" x14ac:dyDescent="0.2"/>
    <row r="33478" ht="12.75" x14ac:dyDescent="0.2"/>
    <row r="33479" ht="12.75" x14ac:dyDescent="0.2"/>
    <row r="33480" ht="12.75" x14ac:dyDescent="0.2"/>
    <row r="33481" ht="12.75" x14ac:dyDescent="0.2"/>
    <row r="33482" ht="12.75" x14ac:dyDescent="0.2"/>
    <row r="33483" ht="12.75" x14ac:dyDescent="0.2"/>
    <row r="33484" ht="12.75" x14ac:dyDescent="0.2"/>
    <row r="33485" ht="12.75" x14ac:dyDescent="0.2"/>
    <row r="33486" ht="12.75" x14ac:dyDescent="0.2"/>
    <row r="33487" ht="12.75" x14ac:dyDescent="0.2"/>
    <row r="33488" ht="12.75" x14ac:dyDescent="0.2"/>
    <row r="33489" ht="12.75" x14ac:dyDescent="0.2"/>
    <row r="33490" ht="12.75" x14ac:dyDescent="0.2"/>
    <row r="33491" ht="12.75" x14ac:dyDescent="0.2"/>
    <row r="33492" ht="12.75" x14ac:dyDescent="0.2"/>
    <row r="33493" ht="12.75" x14ac:dyDescent="0.2"/>
    <row r="33494" ht="12.75" x14ac:dyDescent="0.2"/>
    <row r="33495" ht="12.75" x14ac:dyDescent="0.2"/>
    <row r="33496" ht="12.75" x14ac:dyDescent="0.2"/>
    <row r="33497" ht="12.75" x14ac:dyDescent="0.2"/>
    <row r="33498" ht="12.75" x14ac:dyDescent="0.2"/>
    <row r="33499" ht="12.75" x14ac:dyDescent="0.2"/>
    <row r="33500" ht="12.75" x14ac:dyDescent="0.2"/>
    <row r="33501" ht="12.75" x14ac:dyDescent="0.2"/>
    <row r="33502" ht="12.75" x14ac:dyDescent="0.2"/>
    <row r="33503" ht="12.75" x14ac:dyDescent="0.2"/>
    <row r="33504" ht="12.75" x14ac:dyDescent="0.2"/>
    <row r="33505" ht="12.75" x14ac:dyDescent="0.2"/>
    <row r="33506" ht="12.75" x14ac:dyDescent="0.2"/>
    <row r="33507" ht="12.75" x14ac:dyDescent="0.2"/>
    <row r="33508" ht="12.75" x14ac:dyDescent="0.2"/>
    <row r="33509" ht="12.75" x14ac:dyDescent="0.2"/>
    <row r="33510" ht="12.75" x14ac:dyDescent="0.2"/>
    <row r="33511" ht="12.75" x14ac:dyDescent="0.2"/>
    <row r="33512" ht="12.75" x14ac:dyDescent="0.2"/>
    <row r="33513" ht="12.75" x14ac:dyDescent="0.2"/>
    <row r="33514" ht="12.75" x14ac:dyDescent="0.2"/>
    <row r="33515" ht="12.75" x14ac:dyDescent="0.2"/>
    <row r="33516" ht="12.75" x14ac:dyDescent="0.2"/>
    <row r="33517" ht="12.75" x14ac:dyDescent="0.2"/>
    <row r="33518" ht="12.75" x14ac:dyDescent="0.2"/>
    <row r="33519" ht="12.75" x14ac:dyDescent="0.2"/>
    <row r="33520" ht="12.75" x14ac:dyDescent="0.2"/>
    <row r="33521" ht="12.75" x14ac:dyDescent="0.2"/>
    <row r="33522" ht="12.75" x14ac:dyDescent="0.2"/>
    <row r="33523" ht="12.75" x14ac:dyDescent="0.2"/>
    <row r="33524" ht="12.75" x14ac:dyDescent="0.2"/>
    <row r="33525" ht="12.75" x14ac:dyDescent="0.2"/>
    <row r="33526" ht="12.75" x14ac:dyDescent="0.2"/>
    <row r="33527" ht="12.75" x14ac:dyDescent="0.2"/>
    <row r="33528" ht="12.75" x14ac:dyDescent="0.2"/>
    <row r="33529" ht="12.75" x14ac:dyDescent="0.2"/>
    <row r="33530" ht="12.75" x14ac:dyDescent="0.2"/>
    <row r="33531" ht="12.75" x14ac:dyDescent="0.2"/>
    <row r="33532" ht="12.75" x14ac:dyDescent="0.2"/>
    <row r="33533" ht="12.75" x14ac:dyDescent="0.2"/>
    <row r="33534" ht="12.75" x14ac:dyDescent="0.2"/>
    <row r="33535" ht="12.75" x14ac:dyDescent="0.2"/>
    <row r="33536" ht="12.75" x14ac:dyDescent="0.2"/>
    <row r="33537" ht="12.75" x14ac:dyDescent="0.2"/>
    <row r="33538" ht="12.75" x14ac:dyDescent="0.2"/>
    <row r="33539" ht="12.75" x14ac:dyDescent="0.2"/>
    <row r="33540" ht="12.75" x14ac:dyDescent="0.2"/>
    <row r="33541" ht="12.75" x14ac:dyDescent="0.2"/>
    <row r="33542" ht="12.75" x14ac:dyDescent="0.2"/>
    <row r="33543" ht="12.75" x14ac:dyDescent="0.2"/>
    <row r="33544" ht="12.75" x14ac:dyDescent="0.2"/>
    <row r="33545" ht="12.75" x14ac:dyDescent="0.2"/>
    <row r="33546" ht="12.75" x14ac:dyDescent="0.2"/>
    <row r="33547" ht="12.75" x14ac:dyDescent="0.2"/>
    <row r="33548" ht="12.75" x14ac:dyDescent="0.2"/>
    <row r="33549" ht="12.75" x14ac:dyDescent="0.2"/>
    <row r="33550" ht="12.75" x14ac:dyDescent="0.2"/>
    <row r="33551" ht="12.75" x14ac:dyDescent="0.2"/>
    <row r="33552" ht="12.75" x14ac:dyDescent="0.2"/>
    <row r="33553" ht="12.75" x14ac:dyDescent="0.2"/>
    <row r="33554" ht="12.75" x14ac:dyDescent="0.2"/>
    <row r="33555" ht="12.75" x14ac:dyDescent="0.2"/>
    <row r="33556" ht="12.75" x14ac:dyDescent="0.2"/>
    <row r="33557" ht="12.75" x14ac:dyDescent="0.2"/>
    <row r="33558" ht="12.75" x14ac:dyDescent="0.2"/>
    <row r="33559" ht="12.75" x14ac:dyDescent="0.2"/>
    <row r="33560" ht="12.75" x14ac:dyDescent="0.2"/>
    <row r="33561" ht="12.75" x14ac:dyDescent="0.2"/>
    <row r="33562" ht="12.75" x14ac:dyDescent="0.2"/>
    <row r="33563" ht="12.75" x14ac:dyDescent="0.2"/>
    <row r="33564" ht="12.75" x14ac:dyDescent="0.2"/>
    <row r="33565" ht="12.75" x14ac:dyDescent="0.2"/>
    <row r="33566" ht="12.75" x14ac:dyDescent="0.2"/>
    <row r="33567" ht="12.75" x14ac:dyDescent="0.2"/>
    <row r="33568" ht="12.75" x14ac:dyDescent="0.2"/>
    <row r="33569" ht="12.75" x14ac:dyDescent="0.2"/>
    <row r="33570" ht="12.75" x14ac:dyDescent="0.2"/>
    <row r="33571" ht="12.75" x14ac:dyDescent="0.2"/>
    <row r="33572" ht="12.75" x14ac:dyDescent="0.2"/>
    <row r="33573" ht="12.75" x14ac:dyDescent="0.2"/>
    <row r="33574" ht="12.75" x14ac:dyDescent="0.2"/>
    <row r="33575" ht="12.75" x14ac:dyDescent="0.2"/>
    <row r="33576" ht="12.75" x14ac:dyDescent="0.2"/>
    <row r="33577" ht="12.75" x14ac:dyDescent="0.2"/>
    <row r="33578" ht="12.75" x14ac:dyDescent="0.2"/>
    <row r="33579" ht="12.75" x14ac:dyDescent="0.2"/>
    <row r="33580" ht="12.75" x14ac:dyDescent="0.2"/>
    <row r="33581" ht="12.75" x14ac:dyDescent="0.2"/>
    <row r="33582" ht="12.75" x14ac:dyDescent="0.2"/>
    <row r="33583" ht="12.75" x14ac:dyDescent="0.2"/>
    <row r="33584" ht="12.75" x14ac:dyDescent="0.2"/>
    <row r="33585" ht="12.75" x14ac:dyDescent="0.2"/>
    <row r="33586" ht="12.75" x14ac:dyDescent="0.2"/>
    <row r="33587" ht="12.75" x14ac:dyDescent="0.2"/>
    <row r="33588" ht="12.75" x14ac:dyDescent="0.2"/>
    <row r="33589" ht="12.75" x14ac:dyDescent="0.2"/>
    <row r="33590" ht="12.75" x14ac:dyDescent="0.2"/>
    <row r="33591" ht="12.75" x14ac:dyDescent="0.2"/>
    <row r="33592" ht="12.75" x14ac:dyDescent="0.2"/>
    <row r="33593" ht="12.75" x14ac:dyDescent="0.2"/>
    <row r="33594" ht="12.75" x14ac:dyDescent="0.2"/>
    <row r="33595" ht="12.75" x14ac:dyDescent="0.2"/>
    <row r="33596" ht="12.75" x14ac:dyDescent="0.2"/>
    <row r="33597" ht="12.75" x14ac:dyDescent="0.2"/>
    <row r="33598" ht="12.75" x14ac:dyDescent="0.2"/>
    <row r="33599" ht="12.75" x14ac:dyDescent="0.2"/>
    <row r="33600" ht="12.75" x14ac:dyDescent="0.2"/>
    <row r="33601" ht="12.75" x14ac:dyDescent="0.2"/>
    <row r="33602" ht="12.75" x14ac:dyDescent="0.2"/>
    <row r="33603" ht="12.75" x14ac:dyDescent="0.2"/>
    <row r="33604" ht="12.75" x14ac:dyDescent="0.2"/>
    <row r="33605" ht="12.75" x14ac:dyDescent="0.2"/>
    <row r="33606" ht="12.75" x14ac:dyDescent="0.2"/>
    <row r="33607" ht="12.75" x14ac:dyDescent="0.2"/>
    <row r="33608" ht="12.75" x14ac:dyDescent="0.2"/>
    <row r="33609" ht="12.75" x14ac:dyDescent="0.2"/>
    <row r="33610" ht="12.75" x14ac:dyDescent="0.2"/>
    <row r="33611" ht="12.75" x14ac:dyDescent="0.2"/>
    <row r="33612" ht="12.75" x14ac:dyDescent="0.2"/>
    <row r="33613" ht="12.75" x14ac:dyDescent="0.2"/>
    <row r="33614" ht="12.75" x14ac:dyDescent="0.2"/>
    <row r="33615" ht="12.75" x14ac:dyDescent="0.2"/>
    <row r="33616" ht="12.75" x14ac:dyDescent="0.2"/>
    <row r="33617" ht="12.75" x14ac:dyDescent="0.2"/>
    <row r="33618" ht="12.75" x14ac:dyDescent="0.2"/>
    <row r="33619" ht="12.75" x14ac:dyDescent="0.2"/>
    <row r="33620" ht="12.75" x14ac:dyDescent="0.2"/>
    <row r="33621" ht="12.75" x14ac:dyDescent="0.2"/>
    <row r="33622" ht="12.75" x14ac:dyDescent="0.2"/>
    <row r="33623" ht="12.75" x14ac:dyDescent="0.2"/>
    <row r="33624" ht="12.75" x14ac:dyDescent="0.2"/>
    <row r="33625" ht="12.75" x14ac:dyDescent="0.2"/>
    <row r="33626" ht="12.75" x14ac:dyDescent="0.2"/>
    <row r="33627" ht="12.75" x14ac:dyDescent="0.2"/>
    <row r="33628" ht="12.75" x14ac:dyDescent="0.2"/>
    <row r="33629" ht="12.75" x14ac:dyDescent="0.2"/>
    <row r="33630" ht="12.75" x14ac:dyDescent="0.2"/>
    <row r="33631" ht="12.75" x14ac:dyDescent="0.2"/>
    <row r="33632" ht="12.75" x14ac:dyDescent="0.2"/>
    <row r="33633" ht="12.75" x14ac:dyDescent="0.2"/>
    <row r="33634" ht="12.75" x14ac:dyDescent="0.2"/>
    <row r="33635" ht="12.75" x14ac:dyDescent="0.2"/>
    <row r="33636" ht="12.75" x14ac:dyDescent="0.2"/>
    <row r="33637" ht="12.75" x14ac:dyDescent="0.2"/>
    <row r="33638" ht="12.75" x14ac:dyDescent="0.2"/>
    <row r="33639" ht="12.75" x14ac:dyDescent="0.2"/>
    <row r="33640" ht="12.75" x14ac:dyDescent="0.2"/>
    <row r="33641" ht="12.75" x14ac:dyDescent="0.2"/>
    <row r="33642" ht="12.75" x14ac:dyDescent="0.2"/>
    <row r="33643" ht="12.75" x14ac:dyDescent="0.2"/>
    <row r="33644" ht="12.75" x14ac:dyDescent="0.2"/>
    <row r="33645" ht="12.75" x14ac:dyDescent="0.2"/>
    <row r="33646" ht="12.75" x14ac:dyDescent="0.2"/>
    <row r="33647" ht="12.75" x14ac:dyDescent="0.2"/>
    <row r="33648" ht="12.75" x14ac:dyDescent="0.2"/>
    <row r="33649" ht="12.75" x14ac:dyDescent="0.2"/>
    <row r="33650" ht="12.75" x14ac:dyDescent="0.2"/>
    <row r="33651" ht="12.75" x14ac:dyDescent="0.2"/>
    <row r="33652" ht="12.75" x14ac:dyDescent="0.2"/>
    <row r="33653" ht="12.75" x14ac:dyDescent="0.2"/>
    <row r="33654" ht="12.75" x14ac:dyDescent="0.2"/>
    <row r="33655" ht="12.75" x14ac:dyDescent="0.2"/>
    <row r="33656" ht="12.75" x14ac:dyDescent="0.2"/>
    <row r="33657" ht="12.75" x14ac:dyDescent="0.2"/>
    <row r="33658" ht="12.75" x14ac:dyDescent="0.2"/>
    <row r="33659" ht="12.75" x14ac:dyDescent="0.2"/>
    <row r="33660" ht="12.75" x14ac:dyDescent="0.2"/>
    <row r="33661" ht="12.75" x14ac:dyDescent="0.2"/>
    <row r="33662" ht="12.75" x14ac:dyDescent="0.2"/>
    <row r="33663" ht="12.75" x14ac:dyDescent="0.2"/>
    <row r="33664" ht="12.75" x14ac:dyDescent="0.2"/>
    <row r="33665" ht="12.75" x14ac:dyDescent="0.2"/>
    <row r="33666" ht="12.75" x14ac:dyDescent="0.2"/>
    <row r="33667" ht="12.75" x14ac:dyDescent="0.2"/>
    <row r="33668" ht="12.75" x14ac:dyDescent="0.2"/>
    <row r="33669" ht="12.75" x14ac:dyDescent="0.2"/>
    <row r="33670" ht="12.75" x14ac:dyDescent="0.2"/>
    <row r="33671" ht="12.75" x14ac:dyDescent="0.2"/>
    <row r="33672" ht="12.75" x14ac:dyDescent="0.2"/>
    <row r="33673" ht="12.75" x14ac:dyDescent="0.2"/>
    <row r="33674" ht="12.75" x14ac:dyDescent="0.2"/>
    <row r="33675" ht="12.75" x14ac:dyDescent="0.2"/>
    <row r="33676" ht="12.75" x14ac:dyDescent="0.2"/>
    <row r="33677" ht="12.75" x14ac:dyDescent="0.2"/>
    <row r="33678" ht="12.75" x14ac:dyDescent="0.2"/>
    <row r="33679" ht="12.75" x14ac:dyDescent="0.2"/>
    <row r="33680" ht="12.75" x14ac:dyDescent="0.2"/>
    <row r="33681" ht="12.75" x14ac:dyDescent="0.2"/>
    <row r="33682" ht="12.75" x14ac:dyDescent="0.2"/>
    <row r="33683" ht="12.75" x14ac:dyDescent="0.2"/>
    <row r="33684" ht="12.75" x14ac:dyDescent="0.2"/>
    <row r="33685" ht="12.75" x14ac:dyDescent="0.2"/>
    <row r="33686" ht="12.75" x14ac:dyDescent="0.2"/>
    <row r="33687" ht="12.75" x14ac:dyDescent="0.2"/>
    <row r="33688" ht="12.75" x14ac:dyDescent="0.2"/>
    <row r="33689" ht="12.75" x14ac:dyDescent="0.2"/>
    <row r="33690" ht="12.75" x14ac:dyDescent="0.2"/>
    <row r="33691" ht="12.75" x14ac:dyDescent="0.2"/>
    <row r="33692" ht="12.75" x14ac:dyDescent="0.2"/>
    <row r="33693" ht="12.75" x14ac:dyDescent="0.2"/>
    <row r="33694" ht="12.75" x14ac:dyDescent="0.2"/>
    <row r="33695" ht="12.75" x14ac:dyDescent="0.2"/>
    <row r="33696" ht="12.75" x14ac:dyDescent="0.2"/>
    <row r="33697" ht="12.75" x14ac:dyDescent="0.2"/>
    <row r="33698" ht="12.75" x14ac:dyDescent="0.2"/>
    <row r="33699" ht="12.75" x14ac:dyDescent="0.2"/>
    <row r="33700" ht="12.75" x14ac:dyDescent="0.2"/>
    <row r="33701" ht="12.75" x14ac:dyDescent="0.2"/>
    <row r="33702" ht="12.75" x14ac:dyDescent="0.2"/>
    <row r="33703" ht="12.75" x14ac:dyDescent="0.2"/>
    <row r="33704" ht="12.75" x14ac:dyDescent="0.2"/>
    <row r="33705" ht="12.75" x14ac:dyDescent="0.2"/>
    <row r="33706" ht="12.75" x14ac:dyDescent="0.2"/>
    <row r="33707" ht="12.75" x14ac:dyDescent="0.2"/>
    <row r="33708" ht="12.75" x14ac:dyDescent="0.2"/>
    <row r="33709" ht="12.75" x14ac:dyDescent="0.2"/>
    <row r="33710" ht="12.75" x14ac:dyDescent="0.2"/>
    <row r="33711" ht="12.75" x14ac:dyDescent="0.2"/>
    <row r="33712" ht="12.75" x14ac:dyDescent="0.2"/>
    <row r="33713" ht="12.75" x14ac:dyDescent="0.2"/>
    <row r="33714" ht="12.75" x14ac:dyDescent="0.2"/>
    <row r="33715" ht="12.75" x14ac:dyDescent="0.2"/>
    <row r="33716" ht="12.75" x14ac:dyDescent="0.2"/>
    <row r="33717" ht="12.75" x14ac:dyDescent="0.2"/>
    <row r="33718" ht="12.75" x14ac:dyDescent="0.2"/>
    <row r="33719" ht="12.75" x14ac:dyDescent="0.2"/>
    <row r="33720" ht="12.75" x14ac:dyDescent="0.2"/>
    <row r="33721" ht="12.75" x14ac:dyDescent="0.2"/>
    <row r="33722" ht="12.75" x14ac:dyDescent="0.2"/>
    <row r="33723" ht="12.75" x14ac:dyDescent="0.2"/>
    <row r="33724" ht="12.75" x14ac:dyDescent="0.2"/>
    <row r="33725" ht="12.75" x14ac:dyDescent="0.2"/>
    <row r="33726" ht="12.75" x14ac:dyDescent="0.2"/>
    <row r="33727" ht="12.75" x14ac:dyDescent="0.2"/>
    <row r="33728" ht="12.75" x14ac:dyDescent="0.2"/>
    <row r="33729" ht="12.75" x14ac:dyDescent="0.2"/>
    <row r="33730" ht="12.75" x14ac:dyDescent="0.2"/>
    <row r="33731" ht="12.75" x14ac:dyDescent="0.2"/>
    <row r="33732" ht="12.75" x14ac:dyDescent="0.2"/>
    <row r="33733" ht="12.75" x14ac:dyDescent="0.2"/>
    <row r="33734" ht="12.75" x14ac:dyDescent="0.2"/>
    <row r="33735" ht="12.75" x14ac:dyDescent="0.2"/>
    <row r="33736" ht="12.75" x14ac:dyDescent="0.2"/>
    <row r="33737" ht="12.75" x14ac:dyDescent="0.2"/>
    <row r="33738" ht="12.75" x14ac:dyDescent="0.2"/>
    <row r="33739" ht="12.75" x14ac:dyDescent="0.2"/>
    <row r="33740" ht="12.75" x14ac:dyDescent="0.2"/>
    <row r="33741" ht="12.75" x14ac:dyDescent="0.2"/>
    <row r="33742" ht="12.75" x14ac:dyDescent="0.2"/>
    <row r="33743" ht="12.75" x14ac:dyDescent="0.2"/>
    <row r="33744" ht="12.75" x14ac:dyDescent="0.2"/>
    <row r="33745" ht="12.75" x14ac:dyDescent="0.2"/>
    <row r="33746" ht="12.75" x14ac:dyDescent="0.2"/>
    <row r="33747" ht="12.75" x14ac:dyDescent="0.2"/>
    <row r="33748" ht="12.75" x14ac:dyDescent="0.2"/>
    <row r="33749" ht="12.75" x14ac:dyDescent="0.2"/>
    <row r="33750" ht="12.75" x14ac:dyDescent="0.2"/>
    <row r="33751" ht="12.75" x14ac:dyDescent="0.2"/>
    <row r="33752" ht="12.75" x14ac:dyDescent="0.2"/>
    <row r="33753" ht="12.75" x14ac:dyDescent="0.2"/>
    <row r="33754" ht="12.75" x14ac:dyDescent="0.2"/>
    <row r="33755" ht="12.75" x14ac:dyDescent="0.2"/>
    <row r="33756" ht="12.75" x14ac:dyDescent="0.2"/>
    <row r="33757" ht="12.75" x14ac:dyDescent="0.2"/>
    <row r="33758" ht="12.75" x14ac:dyDescent="0.2"/>
    <row r="33759" ht="12.75" x14ac:dyDescent="0.2"/>
    <row r="33760" ht="12.75" x14ac:dyDescent="0.2"/>
    <row r="33761" ht="12.75" x14ac:dyDescent="0.2"/>
    <row r="33762" ht="12.75" x14ac:dyDescent="0.2"/>
    <row r="33763" ht="12.75" x14ac:dyDescent="0.2"/>
    <row r="33764" ht="12.75" x14ac:dyDescent="0.2"/>
    <row r="33765" ht="12.75" x14ac:dyDescent="0.2"/>
    <row r="33766" ht="12.75" x14ac:dyDescent="0.2"/>
    <row r="33767" ht="12.75" x14ac:dyDescent="0.2"/>
    <row r="33768" ht="12.75" x14ac:dyDescent="0.2"/>
    <row r="33769" ht="12.75" x14ac:dyDescent="0.2"/>
    <row r="33770" ht="12.75" x14ac:dyDescent="0.2"/>
    <row r="33771" ht="12.75" x14ac:dyDescent="0.2"/>
    <row r="33772" ht="12.75" x14ac:dyDescent="0.2"/>
    <row r="33773" ht="12.75" x14ac:dyDescent="0.2"/>
    <row r="33774" ht="12.75" x14ac:dyDescent="0.2"/>
    <row r="33775" ht="12.75" x14ac:dyDescent="0.2"/>
    <row r="33776" ht="12.75" x14ac:dyDescent="0.2"/>
    <row r="33777" ht="12.75" x14ac:dyDescent="0.2"/>
    <row r="33778" ht="12.75" x14ac:dyDescent="0.2"/>
    <row r="33779" ht="12.75" x14ac:dyDescent="0.2"/>
    <row r="33780" ht="12.75" x14ac:dyDescent="0.2"/>
    <row r="33781" ht="12.75" x14ac:dyDescent="0.2"/>
    <row r="33782" ht="12.75" x14ac:dyDescent="0.2"/>
    <row r="33783" ht="12.75" x14ac:dyDescent="0.2"/>
    <row r="33784" ht="12.75" x14ac:dyDescent="0.2"/>
    <row r="33785" ht="12.75" x14ac:dyDescent="0.2"/>
    <row r="33786" ht="12.75" x14ac:dyDescent="0.2"/>
    <row r="33787" ht="12.75" x14ac:dyDescent="0.2"/>
    <row r="33788" ht="12.75" x14ac:dyDescent="0.2"/>
    <row r="33789" ht="12.75" x14ac:dyDescent="0.2"/>
    <row r="33790" ht="12.75" x14ac:dyDescent="0.2"/>
    <row r="33791" ht="12.75" x14ac:dyDescent="0.2"/>
    <row r="33792" ht="12.75" x14ac:dyDescent="0.2"/>
    <row r="33793" ht="12.75" x14ac:dyDescent="0.2"/>
    <row r="33794" ht="12.75" x14ac:dyDescent="0.2"/>
    <row r="33795" ht="12.75" x14ac:dyDescent="0.2"/>
    <row r="33796" ht="12.75" x14ac:dyDescent="0.2"/>
    <row r="33797" ht="12.75" x14ac:dyDescent="0.2"/>
    <row r="33798" ht="12.75" x14ac:dyDescent="0.2"/>
    <row r="33799" ht="12.75" x14ac:dyDescent="0.2"/>
    <row r="33800" ht="12.75" x14ac:dyDescent="0.2"/>
    <row r="33801" ht="12.75" x14ac:dyDescent="0.2"/>
    <row r="33802" ht="12.75" x14ac:dyDescent="0.2"/>
    <row r="33803" ht="12.75" x14ac:dyDescent="0.2"/>
    <row r="33804" ht="12.75" x14ac:dyDescent="0.2"/>
    <row r="33805" ht="12.75" x14ac:dyDescent="0.2"/>
    <row r="33806" ht="12.75" x14ac:dyDescent="0.2"/>
    <row r="33807" ht="12.75" x14ac:dyDescent="0.2"/>
    <row r="33808" ht="12.75" x14ac:dyDescent="0.2"/>
    <row r="33809" ht="12.75" x14ac:dyDescent="0.2"/>
    <row r="33810" ht="12.75" x14ac:dyDescent="0.2"/>
    <row r="33811" ht="12.75" x14ac:dyDescent="0.2"/>
    <row r="33812" ht="12.75" x14ac:dyDescent="0.2"/>
    <row r="33813" ht="12.75" x14ac:dyDescent="0.2"/>
    <row r="33814" ht="12.75" x14ac:dyDescent="0.2"/>
    <row r="33815" ht="12.75" x14ac:dyDescent="0.2"/>
    <row r="33816" ht="12.75" x14ac:dyDescent="0.2"/>
    <row r="33817" ht="12.75" x14ac:dyDescent="0.2"/>
    <row r="33818" ht="12.75" x14ac:dyDescent="0.2"/>
    <row r="33819" ht="12.75" x14ac:dyDescent="0.2"/>
    <row r="33820" ht="12.75" x14ac:dyDescent="0.2"/>
    <row r="33821" ht="12.75" x14ac:dyDescent="0.2"/>
    <row r="33822" ht="12.75" x14ac:dyDescent="0.2"/>
    <row r="33823" ht="12.75" x14ac:dyDescent="0.2"/>
    <row r="33824" ht="12.75" x14ac:dyDescent="0.2"/>
    <row r="33825" ht="12.75" x14ac:dyDescent="0.2"/>
    <row r="33826" ht="12.75" x14ac:dyDescent="0.2"/>
    <row r="33827" ht="12.75" x14ac:dyDescent="0.2"/>
    <row r="33828" ht="12.75" x14ac:dyDescent="0.2"/>
    <row r="33829" ht="12.75" x14ac:dyDescent="0.2"/>
    <row r="33830" ht="12.75" x14ac:dyDescent="0.2"/>
    <row r="33831" ht="12.75" x14ac:dyDescent="0.2"/>
    <row r="33832" ht="12.75" x14ac:dyDescent="0.2"/>
    <row r="33833" ht="12.75" x14ac:dyDescent="0.2"/>
    <row r="33834" ht="12.75" x14ac:dyDescent="0.2"/>
    <row r="33835" ht="12.75" x14ac:dyDescent="0.2"/>
    <row r="33836" ht="12.75" x14ac:dyDescent="0.2"/>
    <row r="33837" ht="12.75" x14ac:dyDescent="0.2"/>
    <row r="33838" ht="12.75" x14ac:dyDescent="0.2"/>
    <row r="33839" ht="12.75" x14ac:dyDescent="0.2"/>
    <row r="33840" ht="12.75" x14ac:dyDescent="0.2"/>
    <row r="33841" ht="12.75" x14ac:dyDescent="0.2"/>
    <row r="33842" ht="12.75" x14ac:dyDescent="0.2"/>
    <row r="33843" ht="12.75" x14ac:dyDescent="0.2"/>
    <row r="33844" ht="12.75" x14ac:dyDescent="0.2"/>
    <row r="33845" ht="12.75" x14ac:dyDescent="0.2"/>
    <row r="33846" ht="12.75" x14ac:dyDescent="0.2"/>
    <row r="33847" ht="12.75" x14ac:dyDescent="0.2"/>
    <row r="33848" ht="12.75" x14ac:dyDescent="0.2"/>
    <row r="33849" ht="12.75" x14ac:dyDescent="0.2"/>
    <row r="33850" ht="12.75" x14ac:dyDescent="0.2"/>
    <row r="33851" ht="12.75" x14ac:dyDescent="0.2"/>
    <row r="33852" ht="12.75" x14ac:dyDescent="0.2"/>
    <row r="33853" ht="12.75" x14ac:dyDescent="0.2"/>
    <row r="33854" ht="12.75" x14ac:dyDescent="0.2"/>
    <row r="33855" ht="12.75" x14ac:dyDescent="0.2"/>
    <row r="33856" ht="12.75" x14ac:dyDescent="0.2"/>
    <row r="33857" ht="12.75" x14ac:dyDescent="0.2"/>
    <row r="33858" ht="12.75" x14ac:dyDescent="0.2"/>
    <row r="33859" ht="12.75" x14ac:dyDescent="0.2"/>
    <row r="33860" ht="12.75" x14ac:dyDescent="0.2"/>
    <row r="33861" ht="12.75" x14ac:dyDescent="0.2"/>
    <row r="33862" ht="12.75" x14ac:dyDescent="0.2"/>
    <row r="33863" ht="12.75" x14ac:dyDescent="0.2"/>
    <row r="33864" ht="12.75" x14ac:dyDescent="0.2"/>
    <row r="33865" ht="12.75" x14ac:dyDescent="0.2"/>
    <row r="33866" ht="12.75" x14ac:dyDescent="0.2"/>
    <row r="33867" ht="12.75" x14ac:dyDescent="0.2"/>
    <row r="33868" ht="12.75" x14ac:dyDescent="0.2"/>
    <row r="33869" ht="12.75" x14ac:dyDescent="0.2"/>
    <row r="33870" ht="12.75" x14ac:dyDescent="0.2"/>
    <row r="33871" ht="12.75" x14ac:dyDescent="0.2"/>
    <row r="33872" ht="12.75" x14ac:dyDescent="0.2"/>
    <row r="33873" ht="12.75" x14ac:dyDescent="0.2"/>
    <row r="33874" ht="12.75" x14ac:dyDescent="0.2"/>
    <row r="33875" ht="12.75" x14ac:dyDescent="0.2"/>
    <row r="33876" ht="12.75" x14ac:dyDescent="0.2"/>
    <row r="33877" ht="12.75" x14ac:dyDescent="0.2"/>
    <row r="33878" ht="12.75" x14ac:dyDescent="0.2"/>
    <row r="33879" ht="12.75" x14ac:dyDescent="0.2"/>
    <row r="33880" ht="12.75" x14ac:dyDescent="0.2"/>
    <row r="33881" ht="12.75" x14ac:dyDescent="0.2"/>
    <row r="33882" ht="12.75" x14ac:dyDescent="0.2"/>
    <row r="33883" ht="12.75" x14ac:dyDescent="0.2"/>
    <row r="33884" ht="12.75" x14ac:dyDescent="0.2"/>
    <row r="33885" ht="12.75" x14ac:dyDescent="0.2"/>
    <row r="33886" ht="12.75" x14ac:dyDescent="0.2"/>
    <row r="33887" ht="12.75" x14ac:dyDescent="0.2"/>
    <row r="33888" ht="12.75" x14ac:dyDescent="0.2"/>
    <row r="33889" ht="12.75" x14ac:dyDescent="0.2"/>
    <row r="33890" ht="12.75" x14ac:dyDescent="0.2"/>
    <row r="33891" ht="12.75" x14ac:dyDescent="0.2"/>
    <row r="33892" ht="12.75" x14ac:dyDescent="0.2"/>
    <row r="33893" ht="12.75" x14ac:dyDescent="0.2"/>
    <row r="33894" ht="12.75" x14ac:dyDescent="0.2"/>
    <row r="33895" ht="12.75" x14ac:dyDescent="0.2"/>
    <row r="33896" ht="12.75" x14ac:dyDescent="0.2"/>
    <row r="33897" ht="12.75" x14ac:dyDescent="0.2"/>
    <row r="33898" ht="12.75" x14ac:dyDescent="0.2"/>
    <row r="33899" ht="12.75" x14ac:dyDescent="0.2"/>
    <row r="33900" ht="12.75" x14ac:dyDescent="0.2"/>
    <row r="33901" ht="12.75" x14ac:dyDescent="0.2"/>
    <row r="33902" ht="12.75" x14ac:dyDescent="0.2"/>
    <row r="33903" ht="12.75" x14ac:dyDescent="0.2"/>
    <row r="33904" ht="12.75" x14ac:dyDescent="0.2"/>
    <row r="33905" ht="12.75" x14ac:dyDescent="0.2"/>
    <row r="33906" ht="12.75" x14ac:dyDescent="0.2"/>
    <row r="33907" ht="12.75" x14ac:dyDescent="0.2"/>
    <row r="33908" ht="12.75" x14ac:dyDescent="0.2"/>
    <row r="33909" ht="12.75" x14ac:dyDescent="0.2"/>
    <row r="33910" ht="12.75" x14ac:dyDescent="0.2"/>
    <row r="33911" ht="12.75" x14ac:dyDescent="0.2"/>
    <row r="33912" ht="12.75" x14ac:dyDescent="0.2"/>
    <row r="33913" ht="12.75" x14ac:dyDescent="0.2"/>
    <row r="33914" ht="12.75" x14ac:dyDescent="0.2"/>
    <row r="33915" ht="12.75" x14ac:dyDescent="0.2"/>
    <row r="33916" ht="12.75" x14ac:dyDescent="0.2"/>
    <row r="33917" ht="12.75" x14ac:dyDescent="0.2"/>
    <row r="33918" ht="12.75" x14ac:dyDescent="0.2"/>
    <row r="33919" ht="12.75" x14ac:dyDescent="0.2"/>
    <row r="33920" ht="12.75" x14ac:dyDescent="0.2"/>
    <row r="33921" ht="12.75" x14ac:dyDescent="0.2"/>
    <row r="33922" ht="12.75" x14ac:dyDescent="0.2"/>
    <row r="33923" ht="12.75" x14ac:dyDescent="0.2"/>
    <row r="33924" ht="12.75" x14ac:dyDescent="0.2"/>
    <row r="33925" ht="12.75" x14ac:dyDescent="0.2"/>
    <row r="33926" ht="12.75" x14ac:dyDescent="0.2"/>
    <row r="33927" ht="12.75" x14ac:dyDescent="0.2"/>
    <row r="33928" ht="12.75" x14ac:dyDescent="0.2"/>
    <row r="33929" ht="12.75" x14ac:dyDescent="0.2"/>
    <row r="33930" ht="12.75" x14ac:dyDescent="0.2"/>
    <row r="33931" ht="12.75" x14ac:dyDescent="0.2"/>
    <row r="33932" ht="12.75" x14ac:dyDescent="0.2"/>
    <row r="33933" ht="12.75" x14ac:dyDescent="0.2"/>
    <row r="33934" ht="12.75" x14ac:dyDescent="0.2"/>
    <row r="33935" ht="12.75" x14ac:dyDescent="0.2"/>
    <row r="33936" ht="12.75" x14ac:dyDescent="0.2"/>
    <row r="33937" ht="12.75" x14ac:dyDescent="0.2"/>
    <row r="33938" ht="12.75" x14ac:dyDescent="0.2"/>
    <row r="33939" ht="12.75" x14ac:dyDescent="0.2"/>
    <row r="33940" ht="12.75" x14ac:dyDescent="0.2"/>
    <row r="33941" ht="12.75" x14ac:dyDescent="0.2"/>
    <row r="33942" ht="12.75" x14ac:dyDescent="0.2"/>
    <row r="33943" ht="12.75" x14ac:dyDescent="0.2"/>
    <row r="33944" ht="12.75" x14ac:dyDescent="0.2"/>
    <row r="33945" ht="12.75" x14ac:dyDescent="0.2"/>
    <row r="33946" ht="12.75" x14ac:dyDescent="0.2"/>
    <row r="33947" ht="12.75" x14ac:dyDescent="0.2"/>
    <row r="33948" ht="12.75" x14ac:dyDescent="0.2"/>
    <row r="33949" ht="12.75" x14ac:dyDescent="0.2"/>
    <row r="33950" ht="12.75" x14ac:dyDescent="0.2"/>
    <row r="33951" ht="12.75" x14ac:dyDescent="0.2"/>
    <row r="33952" ht="12.75" x14ac:dyDescent="0.2"/>
    <row r="33953" ht="12.75" x14ac:dyDescent="0.2"/>
    <row r="33954" ht="12.75" x14ac:dyDescent="0.2"/>
    <row r="33955" ht="12.75" x14ac:dyDescent="0.2"/>
    <row r="33956" ht="12.75" x14ac:dyDescent="0.2"/>
    <row r="33957" ht="12.75" x14ac:dyDescent="0.2"/>
    <row r="33958" ht="12.75" x14ac:dyDescent="0.2"/>
    <row r="33959" ht="12.75" x14ac:dyDescent="0.2"/>
    <row r="33960" ht="12.75" x14ac:dyDescent="0.2"/>
    <row r="33961" ht="12.75" x14ac:dyDescent="0.2"/>
    <row r="33962" ht="12.75" x14ac:dyDescent="0.2"/>
    <row r="33963" ht="12.75" x14ac:dyDescent="0.2"/>
    <row r="33964" ht="12.75" x14ac:dyDescent="0.2"/>
    <row r="33965" ht="12.75" x14ac:dyDescent="0.2"/>
    <row r="33966" ht="12.75" x14ac:dyDescent="0.2"/>
    <row r="33967" ht="12.75" x14ac:dyDescent="0.2"/>
    <row r="33968" ht="12.75" x14ac:dyDescent="0.2"/>
    <row r="33969" ht="12.75" x14ac:dyDescent="0.2"/>
    <row r="33970" ht="12.75" x14ac:dyDescent="0.2"/>
    <row r="33971" ht="12.75" x14ac:dyDescent="0.2"/>
    <row r="33972" ht="12.75" x14ac:dyDescent="0.2"/>
    <row r="33973" ht="12.75" x14ac:dyDescent="0.2"/>
    <row r="33974" ht="12.75" x14ac:dyDescent="0.2"/>
    <row r="33975" ht="12.75" x14ac:dyDescent="0.2"/>
    <row r="33976" ht="12.75" x14ac:dyDescent="0.2"/>
    <row r="33977" ht="12.75" x14ac:dyDescent="0.2"/>
    <row r="33978" ht="12.75" x14ac:dyDescent="0.2"/>
    <row r="33979" ht="12.75" x14ac:dyDescent="0.2"/>
    <row r="33980" ht="12.75" x14ac:dyDescent="0.2"/>
    <row r="33981" ht="12.75" x14ac:dyDescent="0.2"/>
    <row r="33982" ht="12.75" x14ac:dyDescent="0.2"/>
    <row r="33983" ht="12.75" x14ac:dyDescent="0.2"/>
    <row r="33984" ht="12.75" x14ac:dyDescent="0.2"/>
    <row r="33985" ht="12.75" x14ac:dyDescent="0.2"/>
    <row r="33986" ht="12.75" x14ac:dyDescent="0.2"/>
    <row r="33987" ht="12.75" x14ac:dyDescent="0.2"/>
    <row r="33988" ht="12.75" x14ac:dyDescent="0.2"/>
    <row r="33989" ht="12.75" x14ac:dyDescent="0.2"/>
    <row r="33990" ht="12.75" x14ac:dyDescent="0.2"/>
    <row r="33991" ht="12.75" x14ac:dyDescent="0.2"/>
    <row r="33992" ht="12.75" x14ac:dyDescent="0.2"/>
    <row r="33993" ht="12.75" x14ac:dyDescent="0.2"/>
    <row r="33994" ht="12.75" x14ac:dyDescent="0.2"/>
    <row r="33995" ht="12.75" x14ac:dyDescent="0.2"/>
    <row r="33996" ht="12.75" x14ac:dyDescent="0.2"/>
    <row r="33997" ht="12.75" x14ac:dyDescent="0.2"/>
    <row r="33998" ht="12.75" x14ac:dyDescent="0.2"/>
    <row r="33999" ht="12.75" x14ac:dyDescent="0.2"/>
    <row r="34000" ht="12.75" x14ac:dyDescent="0.2"/>
    <row r="34001" ht="12.75" x14ac:dyDescent="0.2"/>
    <row r="34002" ht="12.75" x14ac:dyDescent="0.2"/>
    <row r="34003" ht="12.75" x14ac:dyDescent="0.2"/>
    <row r="34004" ht="12.75" x14ac:dyDescent="0.2"/>
    <row r="34005" ht="12.75" x14ac:dyDescent="0.2"/>
    <row r="34006" ht="12.75" x14ac:dyDescent="0.2"/>
    <row r="34007" ht="12.75" x14ac:dyDescent="0.2"/>
    <row r="34008" ht="12.75" x14ac:dyDescent="0.2"/>
    <row r="34009" ht="12.75" x14ac:dyDescent="0.2"/>
    <row r="34010" ht="12.75" x14ac:dyDescent="0.2"/>
    <row r="34011" ht="12.75" x14ac:dyDescent="0.2"/>
    <row r="34012" ht="12.75" x14ac:dyDescent="0.2"/>
    <row r="34013" ht="12.75" x14ac:dyDescent="0.2"/>
    <row r="34014" ht="12.75" x14ac:dyDescent="0.2"/>
    <row r="34015" ht="12.75" x14ac:dyDescent="0.2"/>
    <row r="34016" ht="12.75" x14ac:dyDescent="0.2"/>
    <row r="34017" ht="12.75" x14ac:dyDescent="0.2"/>
    <row r="34018" ht="12.75" x14ac:dyDescent="0.2"/>
    <row r="34019" ht="12.75" x14ac:dyDescent="0.2"/>
    <row r="34020" ht="12.75" x14ac:dyDescent="0.2"/>
    <row r="34021" ht="12.75" x14ac:dyDescent="0.2"/>
    <row r="34022" ht="12.75" x14ac:dyDescent="0.2"/>
    <row r="34023" ht="12.75" x14ac:dyDescent="0.2"/>
    <row r="34024" ht="12.75" x14ac:dyDescent="0.2"/>
    <row r="34025" ht="12.75" x14ac:dyDescent="0.2"/>
    <row r="34026" ht="12.75" x14ac:dyDescent="0.2"/>
    <row r="34027" ht="12.75" x14ac:dyDescent="0.2"/>
    <row r="34028" ht="12.75" x14ac:dyDescent="0.2"/>
    <row r="34029" ht="12.75" x14ac:dyDescent="0.2"/>
    <row r="34030" ht="12.75" x14ac:dyDescent="0.2"/>
    <row r="34031" ht="12.75" x14ac:dyDescent="0.2"/>
    <row r="34032" ht="12.75" x14ac:dyDescent="0.2"/>
    <row r="34033" ht="12.75" x14ac:dyDescent="0.2"/>
    <row r="34034" ht="12.75" x14ac:dyDescent="0.2"/>
    <row r="34035" ht="12.75" x14ac:dyDescent="0.2"/>
    <row r="34036" ht="12.75" x14ac:dyDescent="0.2"/>
    <row r="34037" ht="12.75" x14ac:dyDescent="0.2"/>
    <row r="34038" ht="12.75" x14ac:dyDescent="0.2"/>
    <row r="34039" ht="12.75" x14ac:dyDescent="0.2"/>
    <row r="34040" ht="12.75" x14ac:dyDescent="0.2"/>
    <row r="34041" ht="12.75" x14ac:dyDescent="0.2"/>
    <row r="34042" ht="12.75" x14ac:dyDescent="0.2"/>
    <row r="34043" ht="12.75" x14ac:dyDescent="0.2"/>
    <row r="34044" ht="12.75" x14ac:dyDescent="0.2"/>
    <row r="34045" ht="12.75" x14ac:dyDescent="0.2"/>
    <row r="34046" ht="12.75" x14ac:dyDescent="0.2"/>
    <row r="34047" ht="12.75" x14ac:dyDescent="0.2"/>
    <row r="34048" ht="12.75" x14ac:dyDescent="0.2"/>
    <row r="34049" ht="12.75" x14ac:dyDescent="0.2"/>
    <row r="34050" ht="12.75" x14ac:dyDescent="0.2"/>
    <row r="34051" ht="12.75" x14ac:dyDescent="0.2"/>
    <row r="34052" ht="12.75" x14ac:dyDescent="0.2"/>
    <row r="34053" ht="12.75" x14ac:dyDescent="0.2"/>
    <row r="34054" ht="12.75" x14ac:dyDescent="0.2"/>
    <row r="34055" ht="12.75" x14ac:dyDescent="0.2"/>
    <row r="34056" ht="12.75" x14ac:dyDescent="0.2"/>
    <row r="34057" ht="12.75" x14ac:dyDescent="0.2"/>
    <row r="34058" ht="12.75" x14ac:dyDescent="0.2"/>
    <row r="34059" ht="12.75" x14ac:dyDescent="0.2"/>
    <row r="34060" ht="12.75" x14ac:dyDescent="0.2"/>
    <row r="34061" ht="12.75" x14ac:dyDescent="0.2"/>
    <row r="34062" ht="12.75" x14ac:dyDescent="0.2"/>
    <row r="34063" ht="12.75" x14ac:dyDescent="0.2"/>
    <row r="34064" ht="12.75" x14ac:dyDescent="0.2"/>
    <row r="34065" ht="12.75" x14ac:dyDescent="0.2"/>
    <row r="34066" ht="12.75" x14ac:dyDescent="0.2"/>
    <row r="34067" ht="12.75" x14ac:dyDescent="0.2"/>
    <row r="34068" ht="12.75" x14ac:dyDescent="0.2"/>
    <row r="34069" ht="12.75" x14ac:dyDescent="0.2"/>
    <row r="34070" ht="12.75" x14ac:dyDescent="0.2"/>
    <row r="34071" ht="12.75" x14ac:dyDescent="0.2"/>
    <row r="34072" ht="12.75" x14ac:dyDescent="0.2"/>
    <row r="34073" ht="12.75" x14ac:dyDescent="0.2"/>
    <row r="34074" ht="12.75" x14ac:dyDescent="0.2"/>
    <row r="34075" ht="12.75" x14ac:dyDescent="0.2"/>
    <row r="34076" ht="12.75" x14ac:dyDescent="0.2"/>
    <row r="34077" ht="12.75" x14ac:dyDescent="0.2"/>
    <row r="34078" ht="12.75" x14ac:dyDescent="0.2"/>
    <row r="34079" ht="12.75" x14ac:dyDescent="0.2"/>
    <row r="34080" ht="12.75" x14ac:dyDescent="0.2"/>
    <row r="34081" ht="12.75" x14ac:dyDescent="0.2"/>
    <row r="34082" ht="12.75" x14ac:dyDescent="0.2"/>
    <row r="34083" ht="12.75" x14ac:dyDescent="0.2"/>
    <row r="34084" ht="12.75" x14ac:dyDescent="0.2"/>
    <row r="34085" ht="12.75" x14ac:dyDescent="0.2"/>
    <row r="34086" ht="12.75" x14ac:dyDescent="0.2"/>
    <row r="34087" ht="12.75" x14ac:dyDescent="0.2"/>
    <row r="34088" ht="12.75" x14ac:dyDescent="0.2"/>
    <row r="34089" ht="12.75" x14ac:dyDescent="0.2"/>
    <row r="34090" ht="12.75" x14ac:dyDescent="0.2"/>
    <row r="34091" ht="12.75" x14ac:dyDescent="0.2"/>
    <row r="34092" ht="12.75" x14ac:dyDescent="0.2"/>
    <row r="34093" ht="12.75" x14ac:dyDescent="0.2"/>
    <row r="34094" ht="12.75" x14ac:dyDescent="0.2"/>
    <row r="34095" ht="12.75" x14ac:dyDescent="0.2"/>
    <row r="34096" ht="12.75" x14ac:dyDescent="0.2"/>
    <row r="34097" ht="12.75" x14ac:dyDescent="0.2"/>
    <row r="34098" ht="12.75" x14ac:dyDescent="0.2"/>
    <row r="34099" ht="12.75" x14ac:dyDescent="0.2"/>
    <row r="34100" ht="12.75" x14ac:dyDescent="0.2"/>
    <row r="34101" ht="12.75" x14ac:dyDescent="0.2"/>
    <row r="34102" ht="12.75" x14ac:dyDescent="0.2"/>
    <row r="34103" ht="12.75" x14ac:dyDescent="0.2"/>
    <row r="34104" ht="12.75" x14ac:dyDescent="0.2"/>
    <row r="34105" ht="12.75" x14ac:dyDescent="0.2"/>
    <row r="34106" ht="12.75" x14ac:dyDescent="0.2"/>
    <row r="34107" ht="12.75" x14ac:dyDescent="0.2"/>
    <row r="34108" ht="12.75" x14ac:dyDescent="0.2"/>
    <row r="34109" ht="12.75" x14ac:dyDescent="0.2"/>
    <row r="34110" ht="12.75" x14ac:dyDescent="0.2"/>
    <row r="34111" ht="12.75" x14ac:dyDescent="0.2"/>
    <row r="34112" ht="12.75" x14ac:dyDescent="0.2"/>
    <row r="34113" ht="12.75" x14ac:dyDescent="0.2"/>
    <row r="34114" ht="12.75" x14ac:dyDescent="0.2"/>
    <row r="34115" ht="12.75" x14ac:dyDescent="0.2"/>
    <row r="34116" ht="12.75" x14ac:dyDescent="0.2"/>
    <row r="34117" ht="12.75" x14ac:dyDescent="0.2"/>
    <row r="34118" ht="12.75" x14ac:dyDescent="0.2"/>
    <row r="34119" ht="12.75" x14ac:dyDescent="0.2"/>
    <row r="34120" ht="12.75" x14ac:dyDescent="0.2"/>
    <row r="34121" ht="12.75" x14ac:dyDescent="0.2"/>
    <row r="34122" ht="12.75" x14ac:dyDescent="0.2"/>
    <row r="34123" ht="12.75" x14ac:dyDescent="0.2"/>
    <row r="34124" ht="12.75" x14ac:dyDescent="0.2"/>
    <row r="34125" ht="12.75" x14ac:dyDescent="0.2"/>
    <row r="34126" ht="12.75" x14ac:dyDescent="0.2"/>
    <row r="34127" ht="12.75" x14ac:dyDescent="0.2"/>
    <row r="34128" ht="12.75" x14ac:dyDescent="0.2"/>
    <row r="34129" ht="12.75" x14ac:dyDescent="0.2"/>
    <row r="34130" ht="12.75" x14ac:dyDescent="0.2"/>
    <row r="34131" ht="12.75" x14ac:dyDescent="0.2"/>
    <row r="34132" ht="12.75" x14ac:dyDescent="0.2"/>
    <row r="34133" ht="12.75" x14ac:dyDescent="0.2"/>
    <row r="34134" ht="12.75" x14ac:dyDescent="0.2"/>
    <row r="34135" ht="12.75" x14ac:dyDescent="0.2"/>
    <row r="34136" ht="12.75" x14ac:dyDescent="0.2"/>
    <row r="34137" ht="12.75" x14ac:dyDescent="0.2"/>
    <row r="34138" ht="12.75" x14ac:dyDescent="0.2"/>
    <row r="34139" ht="12.75" x14ac:dyDescent="0.2"/>
    <row r="34140" ht="12.75" x14ac:dyDescent="0.2"/>
    <row r="34141" ht="12.75" x14ac:dyDescent="0.2"/>
    <row r="34142" ht="12.75" x14ac:dyDescent="0.2"/>
    <row r="34143" ht="12.75" x14ac:dyDescent="0.2"/>
    <row r="34144" ht="12.75" x14ac:dyDescent="0.2"/>
    <row r="34145" ht="12.75" x14ac:dyDescent="0.2"/>
    <row r="34146" ht="12.75" x14ac:dyDescent="0.2"/>
    <row r="34147" ht="12.75" x14ac:dyDescent="0.2"/>
    <row r="34148" ht="12.75" x14ac:dyDescent="0.2"/>
    <row r="34149" ht="12.75" x14ac:dyDescent="0.2"/>
    <row r="34150" ht="12.75" x14ac:dyDescent="0.2"/>
    <row r="34151" ht="12.75" x14ac:dyDescent="0.2"/>
    <row r="34152" ht="12.75" x14ac:dyDescent="0.2"/>
    <row r="34153" ht="12.75" x14ac:dyDescent="0.2"/>
    <row r="34154" ht="12.75" x14ac:dyDescent="0.2"/>
    <row r="34155" ht="12.75" x14ac:dyDescent="0.2"/>
    <row r="34156" ht="12.75" x14ac:dyDescent="0.2"/>
    <row r="34157" ht="12.75" x14ac:dyDescent="0.2"/>
    <row r="34158" ht="12.75" x14ac:dyDescent="0.2"/>
    <row r="34159" ht="12.75" x14ac:dyDescent="0.2"/>
    <row r="34160" ht="12.75" x14ac:dyDescent="0.2"/>
    <row r="34161" ht="12.75" x14ac:dyDescent="0.2"/>
    <row r="34162" ht="12.75" x14ac:dyDescent="0.2"/>
    <row r="34163" ht="12.75" x14ac:dyDescent="0.2"/>
    <row r="34164" ht="12.75" x14ac:dyDescent="0.2"/>
    <row r="34165" ht="12.75" x14ac:dyDescent="0.2"/>
    <row r="34166" ht="12.75" x14ac:dyDescent="0.2"/>
    <row r="34167" ht="12.75" x14ac:dyDescent="0.2"/>
    <row r="34168" ht="12.75" x14ac:dyDescent="0.2"/>
    <row r="34169" ht="12.75" x14ac:dyDescent="0.2"/>
    <row r="34170" ht="12.75" x14ac:dyDescent="0.2"/>
    <row r="34171" ht="12.75" x14ac:dyDescent="0.2"/>
    <row r="34172" ht="12.75" x14ac:dyDescent="0.2"/>
    <row r="34173" ht="12.75" x14ac:dyDescent="0.2"/>
    <row r="34174" ht="12.75" x14ac:dyDescent="0.2"/>
    <row r="34175" ht="12.75" x14ac:dyDescent="0.2"/>
    <row r="34176" ht="12.75" x14ac:dyDescent="0.2"/>
    <row r="34177" ht="12.75" x14ac:dyDescent="0.2"/>
    <row r="34178" ht="12.75" x14ac:dyDescent="0.2"/>
    <row r="34179" ht="12.75" x14ac:dyDescent="0.2"/>
    <row r="34180" ht="12.75" x14ac:dyDescent="0.2"/>
    <row r="34181" ht="12.75" x14ac:dyDescent="0.2"/>
    <row r="34182" ht="12.75" x14ac:dyDescent="0.2"/>
    <row r="34183" ht="12.75" x14ac:dyDescent="0.2"/>
    <row r="34184" ht="12.75" x14ac:dyDescent="0.2"/>
    <row r="34185" ht="12.75" x14ac:dyDescent="0.2"/>
    <row r="34186" ht="12.75" x14ac:dyDescent="0.2"/>
    <row r="34187" ht="12.75" x14ac:dyDescent="0.2"/>
    <row r="34188" ht="12.75" x14ac:dyDescent="0.2"/>
    <row r="34189" ht="12.75" x14ac:dyDescent="0.2"/>
    <row r="34190" ht="12.75" x14ac:dyDescent="0.2"/>
    <row r="34191" ht="12.75" x14ac:dyDescent="0.2"/>
    <row r="34192" ht="12.75" x14ac:dyDescent="0.2"/>
    <row r="34193" ht="12.75" x14ac:dyDescent="0.2"/>
    <row r="34194" ht="12.75" x14ac:dyDescent="0.2"/>
    <row r="34195" ht="12.75" x14ac:dyDescent="0.2"/>
    <row r="34196" ht="12.75" x14ac:dyDescent="0.2"/>
    <row r="34197" ht="12.75" x14ac:dyDescent="0.2"/>
    <row r="34198" ht="12.75" x14ac:dyDescent="0.2"/>
    <row r="34199" ht="12.75" x14ac:dyDescent="0.2"/>
    <row r="34200" ht="12.75" x14ac:dyDescent="0.2"/>
    <row r="34201" ht="12.75" x14ac:dyDescent="0.2"/>
    <row r="34202" ht="12.75" x14ac:dyDescent="0.2"/>
    <row r="34203" ht="12.75" x14ac:dyDescent="0.2"/>
    <row r="34204" ht="12.75" x14ac:dyDescent="0.2"/>
    <row r="34205" ht="12.75" x14ac:dyDescent="0.2"/>
    <row r="34206" ht="12.75" x14ac:dyDescent="0.2"/>
    <row r="34207" ht="12.75" x14ac:dyDescent="0.2"/>
    <row r="34208" ht="12.75" x14ac:dyDescent="0.2"/>
    <row r="34209" ht="12.75" x14ac:dyDescent="0.2"/>
    <row r="34210" ht="12.75" x14ac:dyDescent="0.2"/>
    <row r="34211" ht="12.75" x14ac:dyDescent="0.2"/>
    <row r="34212" ht="12.75" x14ac:dyDescent="0.2"/>
    <row r="34213" ht="12.75" x14ac:dyDescent="0.2"/>
    <row r="34214" ht="12.75" x14ac:dyDescent="0.2"/>
    <row r="34215" ht="12.75" x14ac:dyDescent="0.2"/>
    <row r="34216" ht="12.75" x14ac:dyDescent="0.2"/>
    <row r="34217" ht="12.75" x14ac:dyDescent="0.2"/>
    <row r="34218" ht="12.75" x14ac:dyDescent="0.2"/>
    <row r="34219" ht="12.75" x14ac:dyDescent="0.2"/>
    <row r="34220" ht="12.75" x14ac:dyDescent="0.2"/>
    <row r="34221" ht="12.75" x14ac:dyDescent="0.2"/>
    <row r="34222" ht="12.75" x14ac:dyDescent="0.2"/>
    <row r="34223" ht="12.75" x14ac:dyDescent="0.2"/>
    <row r="34224" ht="12.75" x14ac:dyDescent="0.2"/>
    <row r="34225" ht="12.75" x14ac:dyDescent="0.2"/>
    <row r="34226" ht="12.75" x14ac:dyDescent="0.2"/>
    <row r="34227" ht="12.75" x14ac:dyDescent="0.2"/>
    <row r="34228" ht="12.75" x14ac:dyDescent="0.2"/>
    <row r="34229" ht="12.75" x14ac:dyDescent="0.2"/>
    <row r="34230" ht="12.75" x14ac:dyDescent="0.2"/>
    <row r="34231" ht="12.75" x14ac:dyDescent="0.2"/>
    <row r="34232" ht="12.75" x14ac:dyDescent="0.2"/>
    <row r="34233" ht="12.75" x14ac:dyDescent="0.2"/>
    <row r="34234" ht="12.75" x14ac:dyDescent="0.2"/>
    <row r="34235" ht="12.75" x14ac:dyDescent="0.2"/>
    <row r="34236" ht="12.75" x14ac:dyDescent="0.2"/>
    <row r="34237" ht="12.75" x14ac:dyDescent="0.2"/>
    <row r="34238" ht="12.75" x14ac:dyDescent="0.2"/>
    <row r="34239" ht="12.75" x14ac:dyDescent="0.2"/>
    <row r="34240" ht="12.75" x14ac:dyDescent="0.2"/>
    <row r="34241" ht="12.75" x14ac:dyDescent="0.2"/>
    <row r="34242" ht="12.75" x14ac:dyDescent="0.2"/>
    <row r="34243" ht="12.75" x14ac:dyDescent="0.2"/>
    <row r="34244" ht="12.75" x14ac:dyDescent="0.2"/>
    <row r="34245" ht="12.75" x14ac:dyDescent="0.2"/>
    <row r="34246" ht="12.75" x14ac:dyDescent="0.2"/>
    <row r="34247" ht="12.75" x14ac:dyDescent="0.2"/>
    <row r="34248" ht="12.75" x14ac:dyDescent="0.2"/>
    <row r="34249" ht="12.75" x14ac:dyDescent="0.2"/>
    <row r="34250" ht="12.75" x14ac:dyDescent="0.2"/>
    <row r="34251" ht="12.75" x14ac:dyDescent="0.2"/>
    <row r="34252" ht="12.75" x14ac:dyDescent="0.2"/>
    <row r="34253" ht="12.75" x14ac:dyDescent="0.2"/>
    <row r="34254" ht="12.75" x14ac:dyDescent="0.2"/>
    <row r="34255" ht="12.75" x14ac:dyDescent="0.2"/>
    <row r="34256" ht="12.75" x14ac:dyDescent="0.2"/>
    <row r="34257" ht="12.75" x14ac:dyDescent="0.2"/>
    <row r="34258" ht="12.75" x14ac:dyDescent="0.2"/>
    <row r="34259" ht="12.75" x14ac:dyDescent="0.2"/>
    <row r="34260" ht="12.75" x14ac:dyDescent="0.2"/>
    <row r="34261" ht="12.75" x14ac:dyDescent="0.2"/>
    <row r="34262" ht="12.75" x14ac:dyDescent="0.2"/>
    <row r="34263" ht="12.75" x14ac:dyDescent="0.2"/>
    <row r="34264" ht="12.75" x14ac:dyDescent="0.2"/>
    <row r="34265" ht="12.75" x14ac:dyDescent="0.2"/>
    <row r="34266" ht="12.75" x14ac:dyDescent="0.2"/>
    <row r="34267" ht="12.75" x14ac:dyDescent="0.2"/>
    <row r="34268" ht="12.75" x14ac:dyDescent="0.2"/>
    <row r="34269" ht="12.75" x14ac:dyDescent="0.2"/>
    <row r="34270" ht="12.75" x14ac:dyDescent="0.2"/>
    <row r="34271" ht="12.75" x14ac:dyDescent="0.2"/>
    <row r="34272" ht="12.75" x14ac:dyDescent="0.2"/>
    <row r="34273" ht="12.75" x14ac:dyDescent="0.2"/>
    <row r="34274" ht="12.75" x14ac:dyDescent="0.2"/>
    <row r="34275" ht="12.75" x14ac:dyDescent="0.2"/>
    <row r="34276" ht="12.75" x14ac:dyDescent="0.2"/>
    <row r="34277" ht="12.75" x14ac:dyDescent="0.2"/>
    <row r="34278" ht="12.75" x14ac:dyDescent="0.2"/>
    <row r="34279" ht="12.75" x14ac:dyDescent="0.2"/>
    <row r="34280" ht="12.75" x14ac:dyDescent="0.2"/>
    <row r="34281" ht="12.75" x14ac:dyDescent="0.2"/>
    <row r="34282" ht="12.75" x14ac:dyDescent="0.2"/>
    <row r="34283" ht="12.75" x14ac:dyDescent="0.2"/>
    <row r="34284" ht="12.75" x14ac:dyDescent="0.2"/>
    <row r="34285" ht="12.75" x14ac:dyDescent="0.2"/>
    <row r="34286" ht="12.75" x14ac:dyDescent="0.2"/>
    <row r="34287" ht="12.75" x14ac:dyDescent="0.2"/>
    <row r="34288" ht="12.75" x14ac:dyDescent="0.2"/>
    <row r="34289" ht="12.75" x14ac:dyDescent="0.2"/>
    <row r="34290" ht="12.75" x14ac:dyDescent="0.2"/>
    <row r="34291" ht="12.75" x14ac:dyDescent="0.2"/>
    <row r="34292" ht="12.75" x14ac:dyDescent="0.2"/>
    <row r="34293" ht="12.75" x14ac:dyDescent="0.2"/>
    <row r="34294" ht="12.75" x14ac:dyDescent="0.2"/>
    <row r="34295" ht="12.75" x14ac:dyDescent="0.2"/>
    <row r="34296" ht="12.75" x14ac:dyDescent="0.2"/>
    <row r="34297" ht="12.75" x14ac:dyDescent="0.2"/>
    <row r="34298" ht="12.75" x14ac:dyDescent="0.2"/>
    <row r="34299" ht="12.75" x14ac:dyDescent="0.2"/>
    <row r="34300" ht="12.75" x14ac:dyDescent="0.2"/>
    <row r="34301" ht="12.75" x14ac:dyDescent="0.2"/>
    <row r="34302" ht="12.75" x14ac:dyDescent="0.2"/>
    <row r="34303" ht="12.75" x14ac:dyDescent="0.2"/>
    <row r="34304" ht="12.75" x14ac:dyDescent="0.2"/>
    <row r="34305" ht="12.75" x14ac:dyDescent="0.2"/>
    <row r="34306" ht="12.75" x14ac:dyDescent="0.2"/>
    <row r="34307" ht="12.75" x14ac:dyDescent="0.2"/>
    <row r="34308" ht="12.75" x14ac:dyDescent="0.2"/>
    <row r="34309" ht="12.75" x14ac:dyDescent="0.2"/>
    <row r="34310" ht="12.75" x14ac:dyDescent="0.2"/>
    <row r="34311" ht="12.75" x14ac:dyDescent="0.2"/>
    <row r="34312" ht="12.75" x14ac:dyDescent="0.2"/>
    <row r="34313" ht="12.75" x14ac:dyDescent="0.2"/>
    <row r="34314" ht="12.75" x14ac:dyDescent="0.2"/>
    <row r="34315" ht="12.75" x14ac:dyDescent="0.2"/>
    <row r="34316" ht="12.75" x14ac:dyDescent="0.2"/>
    <row r="34317" ht="12.75" x14ac:dyDescent="0.2"/>
    <row r="34318" ht="12.75" x14ac:dyDescent="0.2"/>
    <row r="34319" ht="12.75" x14ac:dyDescent="0.2"/>
    <row r="34320" ht="12.75" x14ac:dyDescent="0.2"/>
    <row r="34321" ht="12.75" x14ac:dyDescent="0.2"/>
    <row r="34322" ht="12.75" x14ac:dyDescent="0.2"/>
    <row r="34323" ht="12.75" x14ac:dyDescent="0.2"/>
    <row r="34324" ht="12.75" x14ac:dyDescent="0.2"/>
    <row r="34325" ht="12.75" x14ac:dyDescent="0.2"/>
    <row r="34326" ht="12.75" x14ac:dyDescent="0.2"/>
    <row r="34327" ht="12.75" x14ac:dyDescent="0.2"/>
    <row r="34328" ht="12.75" x14ac:dyDescent="0.2"/>
    <row r="34329" ht="12.75" x14ac:dyDescent="0.2"/>
    <row r="34330" ht="12.75" x14ac:dyDescent="0.2"/>
    <row r="34331" ht="12.75" x14ac:dyDescent="0.2"/>
    <row r="34332" ht="12.75" x14ac:dyDescent="0.2"/>
    <row r="34333" ht="12.75" x14ac:dyDescent="0.2"/>
    <row r="34334" ht="12.75" x14ac:dyDescent="0.2"/>
    <row r="34335" ht="12.75" x14ac:dyDescent="0.2"/>
    <row r="34336" ht="12.75" x14ac:dyDescent="0.2"/>
    <row r="34337" ht="12.75" x14ac:dyDescent="0.2"/>
    <row r="34338" ht="12.75" x14ac:dyDescent="0.2"/>
    <row r="34339" ht="12.75" x14ac:dyDescent="0.2"/>
    <row r="34340" ht="12.75" x14ac:dyDescent="0.2"/>
    <row r="34341" ht="12.75" x14ac:dyDescent="0.2"/>
    <row r="34342" ht="12.75" x14ac:dyDescent="0.2"/>
    <row r="34343" ht="12.75" x14ac:dyDescent="0.2"/>
    <row r="34344" ht="12.75" x14ac:dyDescent="0.2"/>
    <row r="34345" ht="12.75" x14ac:dyDescent="0.2"/>
    <row r="34346" ht="12.75" x14ac:dyDescent="0.2"/>
    <row r="34347" ht="12.75" x14ac:dyDescent="0.2"/>
    <row r="34348" ht="12.75" x14ac:dyDescent="0.2"/>
    <row r="34349" ht="12.75" x14ac:dyDescent="0.2"/>
    <row r="34350" ht="12.75" x14ac:dyDescent="0.2"/>
    <row r="34351" ht="12.75" x14ac:dyDescent="0.2"/>
    <row r="34352" ht="12.75" x14ac:dyDescent="0.2"/>
    <row r="34353" ht="12.75" x14ac:dyDescent="0.2"/>
    <row r="34354" ht="12.75" x14ac:dyDescent="0.2"/>
    <row r="34355" ht="12.75" x14ac:dyDescent="0.2"/>
    <row r="34356" ht="12.75" x14ac:dyDescent="0.2"/>
    <row r="34357" ht="12.75" x14ac:dyDescent="0.2"/>
    <row r="34358" ht="12.75" x14ac:dyDescent="0.2"/>
    <row r="34359" ht="12.75" x14ac:dyDescent="0.2"/>
    <row r="34360" ht="12.75" x14ac:dyDescent="0.2"/>
    <row r="34361" ht="12.75" x14ac:dyDescent="0.2"/>
    <row r="34362" ht="12.75" x14ac:dyDescent="0.2"/>
    <row r="34363" ht="12.75" x14ac:dyDescent="0.2"/>
    <row r="34364" ht="12.75" x14ac:dyDescent="0.2"/>
    <row r="34365" ht="12.75" x14ac:dyDescent="0.2"/>
    <row r="34366" ht="12.75" x14ac:dyDescent="0.2"/>
    <row r="34367" ht="12.75" x14ac:dyDescent="0.2"/>
    <row r="34368" ht="12.75" x14ac:dyDescent="0.2"/>
    <row r="34369" ht="12.75" x14ac:dyDescent="0.2"/>
    <row r="34370" ht="12.75" x14ac:dyDescent="0.2"/>
    <row r="34371" ht="12.75" x14ac:dyDescent="0.2"/>
    <row r="34372" ht="12.75" x14ac:dyDescent="0.2"/>
    <row r="34373" ht="12.75" x14ac:dyDescent="0.2"/>
    <row r="34374" ht="12.75" x14ac:dyDescent="0.2"/>
    <row r="34375" ht="12.75" x14ac:dyDescent="0.2"/>
    <row r="34376" ht="12.75" x14ac:dyDescent="0.2"/>
    <row r="34377" ht="12.75" x14ac:dyDescent="0.2"/>
    <row r="34378" ht="12.75" x14ac:dyDescent="0.2"/>
    <row r="34379" ht="12.75" x14ac:dyDescent="0.2"/>
    <row r="34380" ht="12.75" x14ac:dyDescent="0.2"/>
    <row r="34381" ht="12.75" x14ac:dyDescent="0.2"/>
    <row r="34382" ht="12.75" x14ac:dyDescent="0.2"/>
    <row r="34383" ht="12.75" x14ac:dyDescent="0.2"/>
    <row r="34384" ht="12.75" x14ac:dyDescent="0.2"/>
    <row r="34385" ht="12.75" x14ac:dyDescent="0.2"/>
    <row r="34386" ht="12.75" x14ac:dyDescent="0.2"/>
    <row r="34387" ht="12.75" x14ac:dyDescent="0.2"/>
    <row r="34388" ht="12.75" x14ac:dyDescent="0.2"/>
    <row r="34389" ht="12.75" x14ac:dyDescent="0.2"/>
    <row r="34390" ht="12.75" x14ac:dyDescent="0.2"/>
    <row r="34391" ht="12.75" x14ac:dyDescent="0.2"/>
    <row r="34392" ht="12.75" x14ac:dyDescent="0.2"/>
    <row r="34393" ht="12.75" x14ac:dyDescent="0.2"/>
    <row r="34394" ht="12.75" x14ac:dyDescent="0.2"/>
    <row r="34395" ht="12.75" x14ac:dyDescent="0.2"/>
    <row r="34396" ht="12.75" x14ac:dyDescent="0.2"/>
    <row r="34397" ht="12.75" x14ac:dyDescent="0.2"/>
    <row r="34398" ht="12.75" x14ac:dyDescent="0.2"/>
    <row r="34399" ht="12.75" x14ac:dyDescent="0.2"/>
    <row r="34400" ht="12.75" x14ac:dyDescent="0.2"/>
    <row r="34401" ht="12.75" x14ac:dyDescent="0.2"/>
    <row r="34402" ht="12.75" x14ac:dyDescent="0.2"/>
    <row r="34403" ht="12.75" x14ac:dyDescent="0.2"/>
    <row r="34404" ht="12.75" x14ac:dyDescent="0.2"/>
    <row r="34405" ht="12.75" x14ac:dyDescent="0.2"/>
    <row r="34406" ht="12.75" x14ac:dyDescent="0.2"/>
    <row r="34407" ht="12.75" x14ac:dyDescent="0.2"/>
    <row r="34408" ht="12.75" x14ac:dyDescent="0.2"/>
    <row r="34409" ht="12.75" x14ac:dyDescent="0.2"/>
    <row r="34410" ht="12.75" x14ac:dyDescent="0.2"/>
    <row r="34411" ht="12.75" x14ac:dyDescent="0.2"/>
    <row r="34412" ht="12.75" x14ac:dyDescent="0.2"/>
    <row r="34413" ht="12.75" x14ac:dyDescent="0.2"/>
    <row r="34414" ht="12.75" x14ac:dyDescent="0.2"/>
    <row r="34415" ht="12.75" x14ac:dyDescent="0.2"/>
    <row r="34416" ht="12.75" x14ac:dyDescent="0.2"/>
    <row r="34417" ht="12.75" x14ac:dyDescent="0.2"/>
    <row r="34418" ht="12.75" x14ac:dyDescent="0.2"/>
    <row r="34419" ht="12.75" x14ac:dyDescent="0.2"/>
    <row r="34420" ht="12.75" x14ac:dyDescent="0.2"/>
    <row r="34421" ht="12.75" x14ac:dyDescent="0.2"/>
    <row r="34422" ht="12.75" x14ac:dyDescent="0.2"/>
    <row r="34423" ht="12.75" x14ac:dyDescent="0.2"/>
    <row r="34424" ht="12.75" x14ac:dyDescent="0.2"/>
    <row r="34425" ht="12.75" x14ac:dyDescent="0.2"/>
    <row r="34426" ht="12.75" x14ac:dyDescent="0.2"/>
    <row r="34427" ht="12.75" x14ac:dyDescent="0.2"/>
    <row r="34428" ht="12.75" x14ac:dyDescent="0.2"/>
    <row r="34429" ht="12.75" x14ac:dyDescent="0.2"/>
    <row r="34430" ht="12.75" x14ac:dyDescent="0.2"/>
    <row r="34431" ht="12.75" x14ac:dyDescent="0.2"/>
    <row r="34432" ht="12.75" x14ac:dyDescent="0.2"/>
    <row r="34433" ht="12.75" x14ac:dyDescent="0.2"/>
    <row r="34434" ht="12.75" x14ac:dyDescent="0.2"/>
    <row r="34435" ht="12.75" x14ac:dyDescent="0.2"/>
    <row r="34436" ht="12.75" x14ac:dyDescent="0.2"/>
    <row r="34437" ht="12.75" x14ac:dyDescent="0.2"/>
    <row r="34438" ht="12.75" x14ac:dyDescent="0.2"/>
    <row r="34439" ht="12.75" x14ac:dyDescent="0.2"/>
    <row r="34440" ht="12.75" x14ac:dyDescent="0.2"/>
    <row r="34441" ht="12.75" x14ac:dyDescent="0.2"/>
    <row r="34442" ht="12.75" x14ac:dyDescent="0.2"/>
    <row r="34443" ht="12.75" x14ac:dyDescent="0.2"/>
    <row r="34444" ht="12.75" x14ac:dyDescent="0.2"/>
    <row r="34445" ht="12.75" x14ac:dyDescent="0.2"/>
    <row r="34446" ht="12.75" x14ac:dyDescent="0.2"/>
    <row r="34447" ht="12.75" x14ac:dyDescent="0.2"/>
    <row r="34448" ht="12.75" x14ac:dyDescent="0.2"/>
    <row r="34449" ht="12.75" x14ac:dyDescent="0.2"/>
    <row r="34450" ht="12.75" x14ac:dyDescent="0.2"/>
    <row r="34451" ht="12.75" x14ac:dyDescent="0.2"/>
    <row r="34452" ht="12.75" x14ac:dyDescent="0.2"/>
    <row r="34453" ht="12.75" x14ac:dyDescent="0.2"/>
    <row r="34454" ht="12.75" x14ac:dyDescent="0.2"/>
    <row r="34455" ht="12.75" x14ac:dyDescent="0.2"/>
    <row r="34456" ht="12.75" x14ac:dyDescent="0.2"/>
    <row r="34457" ht="12.75" x14ac:dyDescent="0.2"/>
    <row r="34458" ht="12.75" x14ac:dyDescent="0.2"/>
    <row r="34459" ht="12.75" x14ac:dyDescent="0.2"/>
    <row r="34460" ht="12.75" x14ac:dyDescent="0.2"/>
    <row r="34461" ht="12.75" x14ac:dyDescent="0.2"/>
    <row r="34462" ht="12.75" x14ac:dyDescent="0.2"/>
    <row r="34463" ht="12.75" x14ac:dyDescent="0.2"/>
    <row r="34464" ht="12.75" x14ac:dyDescent="0.2"/>
    <row r="34465" ht="12.75" x14ac:dyDescent="0.2"/>
    <row r="34466" ht="12.75" x14ac:dyDescent="0.2"/>
    <row r="34467" ht="12.75" x14ac:dyDescent="0.2"/>
    <row r="34468" ht="12.75" x14ac:dyDescent="0.2"/>
    <row r="34469" ht="12.75" x14ac:dyDescent="0.2"/>
    <row r="34470" ht="12.75" x14ac:dyDescent="0.2"/>
    <row r="34471" ht="12.75" x14ac:dyDescent="0.2"/>
    <row r="34472" ht="12.75" x14ac:dyDescent="0.2"/>
    <row r="34473" ht="12.75" x14ac:dyDescent="0.2"/>
    <row r="34474" ht="12.75" x14ac:dyDescent="0.2"/>
    <row r="34475" ht="12.75" x14ac:dyDescent="0.2"/>
    <row r="34476" ht="12.75" x14ac:dyDescent="0.2"/>
    <row r="34477" ht="12.75" x14ac:dyDescent="0.2"/>
    <row r="34478" ht="12.75" x14ac:dyDescent="0.2"/>
    <row r="34479" ht="12.75" x14ac:dyDescent="0.2"/>
    <row r="34480" ht="12.75" x14ac:dyDescent="0.2"/>
    <row r="34481" ht="12.75" x14ac:dyDescent="0.2"/>
    <row r="34482" ht="12.75" x14ac:dyDescent="0.2"/>
    <row r="34483" ht="12.75" x14ac:dyDescent="0.2"/>
    <row r="34484" ht="12.75" x14ac:dyDescent="0.2"/>
    <row r="34485" ht="12.75" x14ac:dyDescent="0.2"/>
    <row r="34486" ht="12.75" x14ac:dyDescent="0.2"/>
    <row r="34487" ht="12.75" x14ac:dyDescent="0.2"/>
    <row r="34488" ht="12.75" x14ac:dyDescent="0.2"/>
    <row r="34489" ht="12.75" x14ac:dyDescent="0.2"/>
    <row r="34490" ht="12.75" x14ac:dyDescent="0.2"/>
    <row r="34491" ht="12.75" x14ac:dyDescent="0.2"/>
    <row r="34492" ht="12.75" x14ac:dyDescent="0.2"/>
    <row r="34493" ht="12.75" x14ac:dyDescent="0.2"/>
    <row r="34494" ht="12.75" x14ac:dyDescent="0.2"/>
    <row r="34495" ht="12.75" x14ac:dyDescent="0.2"/>
    <row r="34496" ht="12.75" x14ac:dyDescent="0.2"/>
    <row r="34497" ht="12.75" x14ac:dyDescent="0.2"/>
    <row r="34498" ht="12.75" x14ac:dyDescent="0.2"/>
    <row r="34499" ht="12.75" x14ac:dyDescent="0.2"/>
    <row r="34500" ht="12.75" x14ac:dyDescent="0.2"/>
    <row r="34501" ht="12.75" x14ac:dyDescent="0.2"/>
    <row r="34502" ht="12.75" x14ac:dyDescent="0.2"/>
    <row r="34503" ht="12.75" x14ac:dyDescent="0.2"/>
    <row r="34504" ht="12.75" x14ac:dyDescent="0.2"/>
    <row r="34505" ht="12.75" x14ac:dyDescent="0.2"/>
    <row r="34506" ht="12.75" x14ac:dyDescent="0.2"/>
    <row r="34507" ht="12.75" x14ac:dyDescent="0.2"/>
    <row r="34508" ht="12.75" x14ac:dyDescent="0.2"/>
    <row r="34509" ht="12.75" x14ac:dyDescent="0.2"/>
    <row r="34510" ht="12.75" x14ac:dyDescent="0.2"/>
    <row r="34511" ht="12.75" x14ac:dyDescent="0.2"/>
    <row r="34512" ht="12.75" x14ac:dyDescent="0.2"/>
    <row r="34513" ht="12.75" x14ac:dyDescent="0.2"/>
    <row r="34514" ht="12.75" x14ac:dyDescent="0.2"/>
    <row r="34515" ht="12.75" x14ac:dyDescent="0.2"/>
    <row r="34516" ht="12.75" x14ac:dyDescent="0.2"/>
    <row r="34517" ht="12.75" x14ac:dyDescent="0.2"/>
    <row r="34518" ht="12.75" x14ac:dyDescent="0.2"/>
    <row r="34519" ht="12.75" x14ac:dyDescent="0.2"/>
    <row r="34520" ht="12.75" x14ac:dyDescent="0.2"/>
    <row r="34521" ht="12.75" x14ac:dyDescent="0.2"/>
    <row r="34522" ht="12.75" x14ac:dyDescent="0.2"/>
    <row r="34523" ht="12.75" x14ac:dyDescent="0.2"/>
    <row r="34524" ht="12.75" x14ac:dyDescent="0.2"/>
    <row r="34525" ht="12.75" x14ac:dyDescent="0.2"/>
    <row r="34526" ht="12.75" x14ac:dyDescent="0.2"/>
    <row r="34527" ht="12.75" x14ac:dyDescent="0.2"/>
    <row r="34528" ht="12.75" x14ac:dyDescent="0.2"/>
    <row r="34529" ht="12.75" x14ac:dyDescent="0.2"/>
    <row r="34530" ht="12.75" x14ac:dyDescent="0.2"/>
    <row r="34531" ht="12.75" x14ac:dyDescent="0.2"/>
    <row r="34532" ht="12.75" x14ac:dyDescent="0.2"/>
    <row r="34533" ht="12.75" x14ac:dyDescent="0.2"/>
    <row r="34534" ht="12.75" x14ac:dyDescent="0.2"/>
    <row r="34535" ht="12.75" x14ac:dyDescent="0.2"/>
    <row r="34536" ht="12.75" x14ac:dyDescent="0.2"/>
    <row r="34537" ht="12.75" x14ac:dyDescent="0.2"/>
    <row r="34538" ht="12.75" x14ac:dyDescent="0.2"/>
    <row r="34539" ht="12.75" x14ac:dyDescent="0.2"/>
    <row r="34540" ht="12.75" x14ac:dyDescent="0.2"/>
    <row r="34541" ht="12.75" x14ac:dyDescent="0.2"/>
    <row r="34542" ht="12.75" x14ac:dyDescent="0.2"/>
    <row r="34543" ht="12.75" x14ac:dyDescent="0.2"/>
    <row r="34544" ht="12.75" x14ac:dyDescent="0.2"/>
    <row r="34545" ht="12.75" x14ac:dyDescent="0.2"/>
    <row r="34546" ht="12.75" x14ac:dyDescent="0.2"/>
    <row r="34547" ht="12.75" x14ac:dyDescent="0.2"/>
    <row r="34548" ht="12.75" x14ac:dyDescent="0.2"/>
    <row r="34549" ht="12.75" x14ac:dyDescent="0.2"/>
    <row r="34550" ht="12.75" x14ac:dyDescent="0.2"/>
    <row r="34551" ht="12.75" x14ac:dyDescent="0.2"/>
    <row r="34552" ht="12.75" x14ac:dyDescent="0.2"/>
    <row r="34553" ht="12.75" x14ac:dyDescent="0.2"/>
    <row r="34554" ht="12.75" x14ac:dyDescent="0.2"/>
    <row r="34555" ht="12.75" x14ac:dyDescent="0.2"/>
    <row r="34556" ht="12.75" x14ac:dyDescent="0.2"/>
    <row r="34557" ht="12.75" x14ac:dyDescent="0.2"/>
    <row r="34558" ht="12.75" x14ac:dyDescent="0.2"/>
    <row r="34559" ht="12.75" x14ac:dyDescent="0.2"/>
    <row r="34560" ht="12.75" x14ac:dyDescent="0.2"/>
    <row r="34561" ht="12.75" x14ac:dyDescent="0.2"/>
    <row r="34562" ht="12.75" x14ac:dyDescent="0.2"/>
    <row r="34563" ht="12.75" x14ac:dyDescent="0.2"/>
    <row r="34564" ht="12.75" x14ac:dyDescent="0.2"/>
    <row r="34565" ht="12.75" x14ac:dyDescent="0.2"/>
    <row r="34566" ht="12.75" x14ac:dyDescent="0.2"/>
    <row r="34567" ht="12.75" x14ac:dyDescent="0.2"/>
    <row r="34568" ht="12.75" x14ac:dyDescent="0.2"/>
    <row r="34569" ht="12.75" x14ac:dyDescent="0.2"/>
    <row r="34570" ht="12.75" x14ac:dyDescent="0.2"/>
    <row r="34571" ht="12.75" x14ac:dyDescent="0.2"/>
    <row r="34572" ht="12.75" x14ac:dyDescent="0.2"/>
    <row r="34573" ht="12.75" x14ac:dyDescent="0.2"/>
    <row r="34574" ht="12.75" x14ac:dyDescent="0.2"/>
    <row r="34575" ht="12.75" x14ac:dyDescent="0.2"/>
    <row r="34576" ht="12.75" x14ac:dyDescent="0.2"/>
    <row r="34577" ht="12.75" x14ac:dyDescent="0.2"/>
    <row r="34578" ht="12.75" x14ac:dyDescent="0.2"/>
    <row r="34579" ht="12.75" x14ac:dyDescent="0.2"/>
    <row r="34580" ht="12.75" x14ac:dyDescent="0.2"/>
    <row r="34581" ht="12.75" x14ac:dyDescent="0.2"/>
    <row r="34582" ht="12.75" x14ac:dyDescent="0.2"/>
    <row r="34583" ht="12.75" x14ac:dyDescent="0.2"/>
    <row r="34584" ht="12.75" x14ac:dyDescent="0.2"/>
    <row r="34585" ht="12.75" x14ac:dyDescent="0.2"/>
    <row r="34586" ht="12.75" x14ac:dyDescent="0.2"/>
    <row r="34587" ht="12.75" x14ac:dyDescent="0.2"/>
    <row r="34588" ht="12.75" x14ac:dyDescent="0.2"/>
    <row r="34589" ht="12.75" x14ac:dyDescent="0.2"/>
    <row r="34590" ht="12.75" x14ac:dyDescent="0.2"/>
    <row r="34591" ht="12.75" x14ac:dyDescent="0.2"/>
    <row r="34592" ht="12.75" x14ac:dyDescent="0.2"/>
    <row r="34593" ht="12.75" x14ac:dyDescent="0.2"/>
    <row r="34594" ht="12.75" x14ac:dyDescent="0.2"/>
    <row r="34595" ht="12.75" x14ac:dyDescent="0.2"/>
    <row r="34596" ht="12.75" x14ac:dyDescent="0.2"/>
    <row r="34597" ht="12.75" x14ac:dyDescent="0.2"/>
    <row r="34598" ht="12.75" x14ac:dyDescent="0.2"/>
    <row r="34599" ht="12.75" x14ac:dyDescent="0.2"/>
    <row r="34600" ht="12.75" x14ac:dyDescent="0.2"/>
    <row r="34601" ht="12.75" x14ac:dyDescent="0.2"/>
    <row r="34602" ht="12.75" x14ac:dyDescent="0.2"/>
    <row r="34603" ht="12.75" x14ac:dyDescent="0.2"/>
    <row r="34604" ht="12.75" x14ac:dyDescent="0.2"/>
    <row r="34605" ht="12.75" x14ac:dyDescent="0.2"/>
    <row r="34606" ht="12.75" x14ac:dyDescent="0.2"/>
    <row r="34607" ht="12.75" x14ac:dyDescent="0.2"/>
    <row r="34608" ht="12.75" x14ac:dyDescent="0.2"/>
    <row r="34609" ht="12.75" x14ac:dyDescent="0.2"/>
    <row r="34610" ht="12.75" x14ac:dyDescent="0.2"/>
    <row r="34611" ht="12.75" x14ac:dyDescent="0.2"/>
    <row r="34612" ht="12.75" x14ac:dyDescent="0.2"/>
    <row r="34613" ht="12.75" x14ac:dyDescent="0.2"/>
    <row r="34614" ht="12.75" x14ac:dyDescent="0.2"/>
    <row r="34615" ht="12.75" x14ac:dyDescent="0.2"/>
    <row r="34616" ht="12.75" x14ac:dyDescent="0.2"/>
    <row r="34617" ht="12.75" x14ac:dyDescent="0.2"/>
    <row r="34618" ht="12.75" x14ac:dyDescent="0.2"/>
    <row r="34619" ht="12.75" x14ac:dyDescent="0.2"/>
    <row r="34620" ht="12.75" x14ac:dyDescent="0.2"/>
    <row r="34621" ht="12.75" x14ac:dyDescent="0.2"/>
    <row r="34622" ht="12.75" x14ac:dyDescent="0.2"/>
    <row r="34623" ht="12.75" x14ac:dyDescent="0.2"/>
    <row r="34624" ht="12.75" x14ac:dyDescent="0.2"/>
    <row r="34625" ht="12.75" x14ac:dyDescent="0.2"/>
    <row r="34626" ht="12.75" x14ac:dyDescent="0.2"/>
    <row r="34627" ht="12.75" x14ac:dyDescent="0.2"/>
    <row r="34628" ht="12.75" x14ac:dyDescent="0.2"/>
    <row r="34629" ht="12.75" x14ac:dyDescent="0.2"/>
    <row r="34630" ht="12.75" x14ac:dyDescent="0.2"/>
    <row r="34631" ht="12.75" x14ac:dyDescent="0.2"/>
    <row r="34632" ht="12.75" x14ac:dyDescent="0.2"/>
    <row r="34633" ht="12.75" x14ac:dyDescent="0.2"/>
    <row r="34634" ht="12.75" x14ac:dyDescent="0.2"/>
    <row r="34635" ht="12.75" x14ac:dyDescent="0.2"/>
    <row r="34636" ht="12.75" x14ac:dyDescent="0.2"/>
    <row r="34637" ht="12.75" x14ac:dyDescent="0.2"/>
    <row r="34638" ht="12.75" x14ac:dyDescent="0.2"/>
    <row r="34639" ht="12.75" x14ac:dyDescent="0.2"/>
    <row r="34640" ht="12.75" x14ac:dyDescent="0.2"/>
    <row r="34641" ht="12.75" x14ac:dyDescent="0.2"/>
    <row r="34642" ht="12.75" x14ac:dyDescent="0.2"/>
    <row r="34643" ht="12.75" x14ac:dyDescent="0.2"/>
    <row r="34644" ht="12.75" x14ac:dyDescent="0.2"/>
    <row r="34645" ht="12.75" x14ac:dyDescent="0.2"/>
    <row r="34646" ht="12.75" x14ac:dyDescent="0.2"/>
    <row r="34647" ht="12.75" x14ac:dyDescent="0.2"/>
    <row r="34648" ht="12.75" x14ac:dyDescent="0.2"/>
    <row r="34649" ht="12.75" x14ac:dyDescent="0.2"/>
    <row r="34650" ht="12.75" x14ac:dyDescent="0.2"/>
    <row r="34651" ht="12.75" x14ac:dyDescent="0.2"/>
    <row r="34652" ht="12.75" x14ac:dyDescent="0.2"/>
    <row r="34653" ht="12.75" x14ac:dyDescent="0.2"/>
    <row r="34654" ht="12.75" x14ac:dyDescent="0.2"/>
    <row r="34655" ht="12.75" x14ac:dyDescent="0.2"/>
    <row r="34656" ht="12.75" x14ac:dyDescent="0.2"/>
    <row r="34657" ht="12.75" x14ac:dyDescent="0.2"/>
    <row r="34658" ht="12.75" x14ac:dyDescent="0.2"/>
    <row r="34659" ht="12.75" x14ac:dyDescent="0.2"/>
    <row r="34660" ht="12.75" x14ac:dyDescent="0.2"/>
    <row r="34661" ht="12.75" x14ac:dyDescent="0.2"/>
    <row r="34662" ht="12.75" x14ac:dyDescent="0.2"/>
    <row r="34663" ht="12.75" x14ac:dyDescent="0.2"/>
    <row r="34664" ht="12.75" x14ac:dyDescent="0.2"/>
    <row r="34665" ht="12.75" x14ac:dyDescent="0.2"/>
    <row r="34666" ht="12.75" x14ac:dyDescent="0.2"/>
    <row r="34667" ht="12.75" x14ac:dyDescent="0.2"/>
    <row r="34668" ht="12.75" x14ac:dyDescent="0.2"/>
    <row r="34669" ht="12.75" x14ac:dyDescent="0.2"/>
    <row r="34670" ht="12.75" x14ac:dyDescent="0.2"/>
    <row r="34671" ht="12.75" x14ac:dyDescent="0.2"/>
    <row r="34672" ht="12.75" x14ac:dyDescent="0.2"/>
    <row r="34673" ht="12.75" x14ac:dyDescent="0.2"/>
    <row r="34674" ht="12.75" x14ac:dyDescent="0.2"/>
    <row r="34675" ht="12.75" x14ac:dyDescent="0.2"/>
    <row r="34676" ht="12.75" x14ac:dyDescent="0.2"/>
    <row r="34677" ht="12.75" x14ac:dyDescent="0.2"/>
    <row r="34678" ht="12.75" x14ac:dyDescent="0.2"/>
    <row r="34679" ht="12.75" x14ac:dyDescent="0.2"/>
    <row r="34680" ht="12.75" x14ac:dyDescent="0.2"/>
    <row r="34681" ht="12.75" x14ac:dyDescent="0.2"/>
    <row r="34682" ht="12.75" x14ac:dyDescent="0.2"/>
    <row r="34683" ht="12.75" x14ac:dyDescent="0.2"/>
    <row r="34684" ht="12.75" x14ac:dyDescent="0.2"/>
    <row r="34685" ht="12.75" x14ac:dyDescent="0.2"/>
    <row r="34686" ht="12.75" x14ac:dyDescent="0.2"/>
    <row r="34687" ht="12.75" x14ac:dyDescent="0.2"/>
    <row r="34688" ht="12.75" x14ac:dyDescent="0.2"/>
    <row r="34689" ht="12.75" x14ac:dyDescent="0.2"/>
    <row r="34690" ht="12.75" x14ac:dyDescent="0.2"/>
    <row r="34691" ht="12.75" x14ac:dyDescent="0.2"/>
    <row r="34692" ht="12.75" x14ac:dyDescent="0.2"/>
    <row r="34693" ht="12.75" x14ac:dyDescent="0.2"/>
    <row r="34694" ht="12.75" x14ac:dyDescent="0.2"/>
    <row r="34695" ht="12.75" x14ac:dyDescent="0.2"/>
    <row r="34696" ht="12.75" x14ac:dyDescent="0.2"/>
    <row r="34697" ht="12.75" x14ac:dyDescent="0.2"/>
    <row r="34698" ht="12.75" x14ac:dyDescent="0.2"/>
    <row r="34699" ht="12.75" x14ac:dyDescent="0.2"/>
    <row r="34700" ht="12.75" x14ac:dyDescent="0.2"/>
    <row r="34701" ht="12.75" x14ac:dyDescent="0.2"/>
    <row r="34702" ht="12.75" x14ac:dyDescent="0.2"/>
    <row r="34703" ht="12.75" x14ac:dyDescent="0.2"/>
    <row r="34704" ht="12.75" x14ac:dyDescent="0.2"/>
    <row r="34705" ht="12.75" x14ac:dyDescent="0.2"/>
    <row r="34706" ht="12.75" x14ac:dyDescent="0.2"/>
    <row r="34707" ht="12.75" x14ac:dyDescent="0.2"/>
    <row r="34708" ht="12.75" x14ac:dyDescent="0.2"/>
    <row r="34709" ht="12.75" x14ac:dyDescent="0.2"/>
    <row r="34710" ht="12.75" x14ac:dyDescent="0.2"/>
    <row r="34711" ht="12.75" x14ac:dyDescent="0.2"/>
    <row r="34712" ht="12.75" x14ac:dyDescent="0.2"/>
    <row r="34713" ht="12.75" x14ac:dyDescent="0.2"/>
    <row r="34714" ht="12.75" x14ac:dyDescent="0.2"/>
    <row r="34715" ht="12.75" x14ac:dyDescent="0.2"/>
    <row r="34716" ht="12.75" x14ac:dyDescent="0.2"/>
    <row r="34717" ht="12.75" x14ac:dyDescent="0.2"/>
    <row r="34718" ht="12.75" x14ac:dyDescent="0.2"/>
    <row r="34719" ht="12.75" x14ac:dyDescent="0.2"/>
    <row r="34720" ht="12.75" x14ac:dyDescent="0.2"/>
    <row r="34721" ht="12.75" x14ac:dyDescent="0.2"/>
    <row r="34722" ht="12.75" x14ac:dyDescent="0.2"/>
    <row r="34723" ht="12.75" x14ac:dyDescent="0.2"/>
    <row r="34724" ht="12.75" x14ac:dyDescent="0.2"/>
    <row r="34725" ht="12.75" x14ac:dyDescent="0.2"/>
    <row r="34726" ht="12.75" x14ac:dyDescent="0.2"/>
    <row r="34727" ht="12.75" x14ac:dyDescent="0.2"/>
    <row r="34728" ht="12.75" x14ac:dyDescent="0.2"/>
    <row r="34729" ht="12.75" x14ac:dyDescent="0.2"/>
    <row r="34730" ht="12.75" x14ac:dyDescent="0.2"/>
    <row r="34731" ht="12.75" x14ac:dyDescent="0.2"/>
    <row r="34732" ht="12.75" x14ac:dyDescent="0.2"/>
    <row r="34733" ht="12.75" x14ac:dyDescent="0.2"/>
    <row r="34734" ht="12.75" x14ac:dyDescent="0.2"/>
    <row r="34735" ht="12.75" x14ac:dyDescent="0.2"/>
    <row r="34736" ht="12.75" x14ac:dyDescent="0.2"/>
    <row r="34737" ht="12.75" x14ac:dyDescent="0.2"/>
    <row r="34738" ht="12.75" x14ac:dyDescent="0.2"/>
    <row r="34739" ht="12.75" x14ac:dyDescent="0.2"/>
    <row r="34740" ht="12.75" x14ac:dyDescent="0.2"/>
    <row r="34741" ht="12.75" x14ac:dyDescent="0.2"/>
    <row r="34742" ht="12.75" x14ac:dyDescent="0.2"/>
    <row r="34743" ht="12.75" x14ac:dyDescent="0.2"/>
    <row r="34744" ht="12.75" x14ac:dyDescent="0.2"/>
    <row r="34745" ht="12.75" x14ac:dyDescent="0.2"/>
    <row r="34746" ht="12.75" x14ac:dyDescent="0.2"/>
    <row r="34747" ht="12.75" x14ac:dyDescent="0.2"/>
    <row r="34748" ht="12.75" x14ac:dyDescent="0.2"/>
    <row r="34749" ht="12.75" x14ac:dyDescent="0.2"/>
    <row r="34750" ht="12.75" x14ac:dyDescent="0.2"/>
    <row r="34751" ht="12.75" x14ac:dyDescent="0.2"/>
    <row r="34752" ht="12.75" x14ac:dyDescent="0.2"/>
    <row r="34753" ht="12.75" x14ac:dyDescent="0.2"/>
    <row r="34754" ht="12.75" x14ac:dyDescent="0.2"/>
    <row r="34755" ht="12.75" x14ac:dyDescent="0.2"/>
    <row r="34756" ht="12.75" x14ac:dyDescent="0.2"/>
    <row r="34757" ht="12.75" x14ac:dyDescent="0.2"/>
    <row r="34758" ht="12.75" x14ac:dyDescent="0.2"/>
    <row r="34759" ht="12.75" x14ac:dyDescent="0.2"/>
    <row r="34760" ht="12.75" x14ac:dyDescent="0.2"/>
    <row r="34761" ht="12.75" x14ac:dyDescent="0.2"/>
    <row r="34762" ht="12.75" x14ac:dyDescent="0.2"/>
    <row r="34763" ht="12.75" x14ac:dyDescent="0.2"/>
    <row r="34764" ht="12.75" x14ac:dyDescent="0.2"/>
    <row r="34765" ht="12.75" x14ac:dyDescent="0.2"/>
    <row r="34766" ht="12.75" x14ac:dyDescent="0.2"/>
    <row r="34767" ht="12.75" x14ac:dyDescent="0.2"/>
    <row r="34768" ht="12.75" x14ac:dyDescent="0.2"/>
    <row r="34769" ht="12.75" x14ac:dyDescent="0.2"/>
    <row r="34770" ht="12.75" x14ac:dyDescent="0.2"/>
    <row r="34771" ht="12.75" x14ac:dyDescent="0.2"/>
    <row r="34772" ht="12.75" x14ac:dyDescent="0.2"/>
    <row r="34773" ht="12.75" x14ac:dyDescent="0.2"/>
    <row r="34774" ht="12.75" x14ac:dyDescent="0.2"/>
    <row r="34775" ht="12.75" x14ac:dyDescent="0.2"/>
    <row r="34776" ht="12.75" x14ac:dyDescent="0.2"/>
    <row r="34777" ht="12.75" x14ac:dyDescent="0.2"/>
    <row r="34778" ht="12.75" x14ac:dyDescent="0.2"/>
    <row r="34779" ht="12.75" x14ac:dyDescent="0.2"/>
    <row r="34780" ht="12.75" x14ac:dyDescent="0.2"/>
    <row r="34781" ht="12.75" x14ac:dyDescent="0.2"/>
    <row r="34782" ht="12.75" x14ac:dyDescent="0.2"/>
    <row r="34783" ht="12.75" x14ac:dyDescent="0.2"/>
    <row r="34784" ht="12.75" x14ac:dyDescent="0.2"/>
    <row r="34785" ht="12.75" x14ac:dyDescent="0.2"/>
    <row r="34786" ht="12.75" x14ac:dyDescent="0.2"/>
    <row r="34787" ht="12.75" x14ac:dyDescent="0.2"/>
    <row r="34788" ht="12.75" x14ac:dyDescent="0.2"/>
    <row r="34789" ht="12.75" x14ac:dyDescent="0.2"/>
    <row r="34790" ht="12.75" x14ac:dyDescent="0.2"/>
    <row r="34791" ht="12.75" x14ac:dyDescent="0.2"/>
    <row r="34792" ht="12.75" x14ac:dyDescent="0.2"/>
    <row r="34793" ht="12.75" x14ac:dyDescent="0.2"/>
    <row r="34794" ht="12.75" x14ac:dyDescent="0.2"/>
    <row r="34795" ht="12.75" x14ac:dyDescent="0.2"/>
    <row r="34796" ht="12.75" x14ac:dyDescent="0.2"/>
    <row r="34797" ht="12.75" x14ac:dyDescent="0.2"/>
    <row r="34798" ht="12.75" x14ac:dyDescent="0.2"/>
    <row r="34799" ht="12.75" x14ac:dyDescent="0.2"/>
    <row r="34800" ht="12.75" x14ac:dyDescent="0.2"/>
    <row r="34801" ht="12.75" x14ac:dyDescent="0.2"/>
    <row r="34802" ht="12.75" x14ac:dyDescent="0.2"/>
    <row r="34803" ht="12.75" x14ac:dyDescent="0.2"/>
    <row r="34804" ht="12.75" x14ac:dyDescent="0.2"/>
    <row r="34805" ht="12.75" x14ac:dyDescent="0.2"/>
    <row r="34806" ht="12.75" x14ac:dyDescent="0.2"/>
    <row r="34807" ht="12.75" x14ac:dyDescent="0.2"/>
    <row r="34808" ht="12.75" x14ac:dyDescent="0.2"/>
    <row r="34809" ht="12.75" x14ac:dyDescent="0.2"/>
    <row r="34810" ht="12.75" x14ac:dyDescent="0.2"/>
    <row r="34811" ht="12.75" x14ac:dyDescent="0.2"/>
    <row r="34812" ht="12.75" x14ac:dyDescent="0.2"/>
    <row r="34813" ht="12.75" x14ac:dyDescent="0.2"/>
    <row r="34814" ht="12.75" x14ac:dyDescent="0.2"/>
    <row r="34815" ht="12.75" x14ac:dyDescent="0.2"/>
    <row r="34816" ht="12.75" x14ac:dyDescent="0.2"/>
    <row r="34817" ht="12.75" x14ac:dyDescent="0.2"/>
    <row r="34818" ht="12.75" x14ac:dyDescent="0.2"/>
    <row r="34819" ht="12.75" x14ac:dyDescent="0.2"/>
    <row r="34820" ht="12.75" x14ac:dyDescent="0.2"/>
    <row r="34821" ht="12.75" x14ac:dyDescent="0.2"/>
    <row r="34822" ht="12.75" x14ac:dyDescent="0.2"/>
    <row r="34823" ht="12.75" x14ac:dyDescent="0.2"/>
    <row r="34824" ht="12.75" x14ac:dyDescent="0.2"/>
    <row r="34825" ht="12.75" x14ac:dyDescent="0.2"/>
    <row r="34826" ht="12.75" x14ac:dyDescent="0.2"/>
    <row r="34827" ht="12.75" x14ac:dyDescent="0.2"/>
    <row r="34828" ht="12.75" x14ac:dyDescent="0.2"/>
    <row r="34829" ht="12.75" x14ac:dyDescent="0.2"/>
    <row r="34830" ht="12.75" x14ac:dyDescent="0.2"/>
    <row r="34831" ht="12.75" x14ac:dyDescent="0.2"/>
    <row r="34832" ht="12.75" x14ac:dyDescent="0.2"/>
    <row r="34833" ht="12.75" x14ac:dyDescent="0.2"/>
    <row r="34834" ht="12.75" x14ac:dyDescent="0.2"/>
    <row r="34835" ht="12.75" x14ac:dyDescent="0.2"/>
    <row r="34836" ht="12.75" x14ac:dyDescent="0.2"/>
    <row r="34837" ht="12.75" x14ac:dyDescent="0.2"/>
    <row r="34838" ht="12.75" x14ac:dyDescent="0.2"/>
    <row r="34839" ht="12.75" x14ac:dyDescent="0.2"/>
    <row r="34840" ht="12.75" x14ac:dyDescent="0.2"/>
    <row r="34841" ht="12.75" x14ac:dyDescent="0.2"/>
    <row r="34842" ht="12.75" x14ac:dyDescent="0.2"/>
    <row r="34843" ht="12.75" x14ac:dyDescent="0.2"/>
    <row r="34844" ht="12.75" x14ac:dyDescent="0.2"/>
    <row r="34845" ht="12.75" x14ac:dyDescent="0.2"/>
    <row r="34846" ht="12.75" x14ac:dyDescent="0.2"/>
    <row r="34847" ht="12.75" x14ac:dyDescent="0.2"/>
    <row r="34848" ht="12.75" x14ac:dyDescent="0.2"/>
    <row r="34849" ht="12.75" x14ac:dyDescent="0.2"/>
    <row r="34850" ht="12.75" x14ac:dyDescent="0.2"/>
    <row r="34851" ht="12.75" x14ac:dyDescent="0.2"/>
    <row r="34852" ht="12.75" x14ac:dyDescent="0.2"/>
    <row r="34853" ht="12.75" x14ac:dyDescent="0.2"/>
    <row r="34854" ht="12.75" x14ac:dyDescent="0.2"/>
    <row r="34855" ht="12.75" x14ac:dyDescent="0.2"/>
    <row r="34856" ht="12.75" x14ac:dyDescent="0.2"/>
    <row r="34857" ht="12.75" x14ac:dyDescent="0.2"/>
    <row r="34858" ht="12.75" x14ac:dyDescent="0.2"/>
    <row r="34859" ht="12.75" x14ac:dyDescent="0.2"/>
    <row r="34860" ht="12.75" x14ac:dyDescent="0.2"/>
    <row r="34861" ht="12.75" x14ac:dyDescent="0.2"/>
    <row r="34862" ht="12.75" x14ac:dyDescent="0.2"/>
    <row r="34863" ht="12.75" x14ac:dyDescent="0.2"/>
    <row r="34864" ht="12.75" x14ac:dyDescent="0.2"/>
    <row r="34865" ht="12.75" x14ac:dyDescent="0.2"/>
    <row r="34866" ht="12.75" x14ac:dyDescent="0.2"/>
    <row r="34867" ht="12.75" x14ac:dyDescent="0.2"/>
    <row r="34868" ht="12.75" x14ac:dyDescent="0.2"/>
    <row r="34869" ht="12.75" x14ac:dyDescent="0.2"/>
    <row r="34870" ht="12.75" x14ac:dyDescent="0.2"/>
    <row r="34871" ht="12.75" x14ac:dyDescent="0.2"/>
    <row r="34872" ht="12.75" x14ac:dyDescent="0.2"/>
    <row r="34873" ht="12.75" x14ac:dyDescent="0.2"/>
    <row r="34874" ht="12.75" x14ac:dyDescent="0.2"/>
    <row r="34875" ht="12.75" x14ac:dyDescent="0.2"/>
    <row r="34876" ht="12.75" x14ac:dyDescent="0.2"/>
    <row r="34877" ht="12.75" x14ac:dyDescent="0.2"/>
    <row r="34878" ht="12.75" x14ac:dyDescent="0.2"/>
    <row r="34879" ht="12.75" x14ac:dyDescent="0.2"/>
    <row r="34880" ht="12.75" x14ac:dyDescent="0.2"/>
    <row r="34881" ht="12.75" x14ac:dyDescent="0.2"/>
    <row r="34882" ht="12.75" x14ac:dyDescent="0.2"/>
    <row r="34883" ht="12.75" x14ac:dyDescent="0.2"/>
    <row r="34884" ht="12.75" x14ac:dyDescent="0.2"/>
    <row r="34885" ht="12.75" x14ac:dyDescent="0.2"/>
    <row r="34886" ht="12.75" x14ac:dyDescent="0.2"/>
    <row r="34887" ht="12.75" x14ac:dyDescent="0.2"/>
    <row r="34888" ht="12.75" x14ac:dyDescent="0.2"/>
    <row r="34889" ht="12.75" x14ac:dyDescent="0.2"/>
    <row r="34890" ht="12.75" x14ac:dyDescent="0.2"/>
    <row r="34891" ht="12.75" x14ac:dyDescent="0.2"/>
    <row r="34892" ht="12.75" x14ac:dyDescent="0.2"/>
    <row r="34893" ht="12.75" x14ac:dyDescent="0.2"/>
    <row r="34894" ht="12.75" x14ac:dyDescent="0.2"/>
    <row r="34895" ht="12.75" x14ac:dyDescent="0.2"/>
    <row r="34896" ht="12.75" x14ac:dyDescent="0.2"/>
    <row r="34897" ht="12.75" x14ac:dyDescent="0.2"/>
    <row r="34898" ht="12.75" x14ac:dyDescent="0.2"/>
    <row r="34899" ht="12.75" x14ac:dyDescent="0.2"/>
    <row r="34900" ht="12.75" x14ac:dyDescent="0.2"/>
    <row r="34901" ht="12.75" x14ac:dyDescent="0.2"/>
    <row r="34902" ht="12.75" x14ac:dyDescent="0.2"/>
    <row r="34903" ht="12.75" x14ac:dyDescent="0.2"/>
    <row r="34904" ht="12.75" x14ac:dyDescent="0.2"/>
    <row r="34905" ht="12.75" x14ac:dyDescent="0.2"/>
    <row r="34906" ht="12.75" x14ac:dyDescent="0.2"/>
    <row r="34907" ht="12.75" x14ac:dyDescent="0.2"/>
    <row r="34908" ht="12.75" x14ac:dyDescent="0.2"/>
    <row r="34909" ht="12.75" x14ac:dyDescent="0.2"/>
    <row r="34910" ht="12.75" x14ac:dyDescent="0.2"/>
    <row r="34911" ht="12.75" x14ac:dyDescent="0.2"/>
    <row r="34912" ht="12.75" x14ac:dyDescent="0.2"/>
    <row r="34913" ht="12.75" x14ac:dyDescent="0.2"/>
    <row r="34914" ht="12.75" x14ac:dyDescent="0.2"/>
    <row r="34915" ht="12.75" x14ac:dyDescent="0.2"/>
    <row r="34916" ht="12.75" x14ac:dyDescent="0.2"/>
    <row r="34917" ht="12.75" x14ac:dyDescent="0.2"/>
    <row r="34918" ht="12.75" x14ac:dyDescent="0.2"/>
    <row r="34919" ht="12.75" x14ac:dyDescent="0.2"/>
    <row r="34920" ht="12.75" x14ac:dyDescent="0.2"/>
    <row r="34921" ht="12.75" x14ac:dyDescent="0.2"/>
    <row r="34922" ht="12.75" x14ac:dyDescent="0.2"/>
    <row r="34923" ht="12.75" x14ac:dyDescent="0.2"/>
    <row r="34924" ht="12.75" x14ac:dyDescent="0.2"/>
    <row r="34925" ht="12.75" x14ac:dyDescent="0.2"/>
    <row r="34926" ht="12.75" x14ac:dyDescent="0.2"/>
    <row r="34927" ht="12.75" x14ac:dyDescent="0.2"/>
    <row r="34928" ht="12.75" x14ac:dyDescent="0.2"/>
    <row r="34929" ht="12.75" x14ac:dyDescent="0.2"/>
    <row r="34930" ht="12.75" x14ac:dyDescent="0.2"/>
    <row r="34931" ht="12.75" x14ac:dyDescent="0.2"/>
    <row r="34932" ht="12.75" x14ac:dyDescent="0.2"/>
    <row r="34933" ht="12.75" x14ac:dyDescent="0.2"/>
    <row r="34934" ht="12.75" x14ac:dyDescent="0.2"/>
    <row r="34935" ht="12.75" x14ac:dyDescent="0.2"/>
    <row r="34936" ht="12.75" x14ac:dyDescent="0.2"/>
    <row r="34937" ht="12.75" x14ac:dyDescent="0.2"/>
    <row r="34938" ht="12.75" x14ac:dyDescent="0.2"/>
    <row r="34939" ht="12.75" x14ac:dyDescent="0.2"/>
    <row r="34940" ht="12.75" x14ac:dyDescent="0.2"/>
    <row r="34941" ht="12.75" x14ac:dyDescent="0.2"/>
    <row r="34942" ht="12.75" x14ac:dyDescent="0.2"/>
    <row r="34943" ht="12.75" x14ac:dyDescent="0.2"/>
    <row r="34944" ht="12.75" x14ac:dyDescent="0.2"/>
    <row r="34945" ht="12.75" x14ac:dyDescent="0.2"/>
    <row r="34946" ht="12.75" x14ac:dyDescent="0.2"/>
    <row r="34947" ht="12.75" x14ac:dyDescent="0.2"/>
    <row r="34948" ht="12.75" x14ac:dyDescent="0.2"/>
    <row r="34949" ht="12.75" x14ac:dyDescent="0.2"/>
    <row r="34950" ht="12.75" x14ac:dyDescent="0.2"/>
    <row r="34951" ht="12.75" x14ac:dyDescent="0.2"/>
    <row r="34952" ht="12.75" x14ac:dyDescent="0.2"/>
    <row r="34953" ht="12.75" x14ac:dyDescent="0.2"/>
    <row r="34954" ht="12.75" x14ac:dyDescent="0.2"/>
    <row r="34955" ht="12.75" x14ac:dyDescent="0.2"/>
    <row r="34956" ht="12.75" x14ac:dyDescent="0.2"/>
    <row r="34957" ht="12.75" x14ac:dyDescent="0.2"/>
    <row r="34958" ht="12.75" x14ac:dyDescent="0.2"/>
    <row r="34959" ht="12.75" x14ac:dyDescent="0.2"/>
    <row r="34960" ht="12.75" x14ac:dyDescent="0.2"/>
    <row r="34961" ht="12.75" x14ac:dyDescent="0.2"/>
    <row r="34962" ht="12.75" x14ac:dyDescent="0.2"/>
    <row r="34963" ht="12.75" x14ac:dyDescent="0.2"/>
    <row r="34964" ht="12.75" x14ac:dyDescent="0.2"/>
    <row r="34965" ht="12.75" x14ac:dyDescent="0.2"/>
    <row r="34966" ht="12.75" x14ac:dyDescent="0.2"/>
    <row r="34967" ht="12.75" x14ac:dyDescent="0.2"/>
    <row r="34968" ht="12.75" x14ac:dyDescent="0.2"/>
    <row r="34969" ht="12.75" x14ac:dyDescent="0.2"/>
    <row r="34970" ht="12.75" x14ac:dyDescent="0.2"/>
    <row r="34971" ht="12.75" x14ac:dyDescent="0.2"/>
    <row r="34972" ht="12.75" x14ac:dyDescent="0.2"/>
    <row r="34973" ht="12.75" x14ac:dyDescent="0.2"/>
    <row r="34974" ht="12.75" x14ac:dyDescent="0.2"/>
    <row r="34975" ht="12.75" x14ac:dyDescent="0.2"/>
    <row r="34976" ht="12.75" x14ac:dyDescent="0.2"/>
    <row r="34977" ht="12.75" x14ac:dyDescent="0.2"/>
    <row r="34978" ht="12.75" x14ac:dyDescent="0.2"/>
    <row r="34979" ht="12.75" x14ac:dyDescent="0.2"/>
    <row r="34980" ht="12.75" x14ac:dyDescent="0.2"/>
    <row r="34981" ht="12.75" x14ac:dyDescent="0.2"/>
    <row r="34982" ht="12.75" x14ac:dyDescent="0.2"/>
    <row r="34983" ht="12.75" x14ac:dyDescent="0.2"/>
    <row r="34984" ht="12.75" x14ac:dyDescent="0.2"/>
    <row r="34985" ht="12.75" x14ac:dyDescent="0.2"/>
    <row r="34986" ht="12.75" x14ac:dyDescent="0.2"/>
    <row r="34987" ht="12.75" x14ac:dyDescent="0.2"/>
    <row r="34988" ht="12.75" x14ac:dyDescent="0.2"/>
    <row r="34989" ht="12.75" x14ac:dyDescent="0.2"/>
    <row r="34990" ht="12.75" x14ac:dyDescent="0.2"/>
    <row r="34991" ht="12.75" x14ac:dyDescent="0.2"/>
    <row r="34992" ht="12.75" x14ac:dyDescent="0.2"/>
    <row r="34993" ht="12.75" x14ac:dyDescent="0.2"/>
    <row r="34994" ht="12.75" x14ac:dyDescent="0.2"/>
    <row r="34995" ht="12.75" x14ac:dyDescent="0.2"/>
    <row r="34996" ht="12.75" x14ac:dyDescent="0.2"/>
    <row r="34997" ht="12.75" x14ac:dyDescent="0.2"/>
    <row r="34998" ht="12.75" x14ac:dyDescent="0.2"/>
    <row r="34999" ht="12.75" x14ac:dyDescent="0.2"/>
    <row r="35000" ht="12.75" x14ac:dyDescent="0.2"/>
    <row r="35001" ht="12.75" x14ac:dyDescent="0.2"/>
    <row r="35002" ht="12.75" x14ac:dyDescent="0.2"/>
    <row r="35003" ht="12.75" x14ac:dyDescent="0.2"/>
    <row r="35004" ht="12.75" x14ac:dyDescent="0.2"/>
    <row r="35005" ht="12.75" x14ac:dyDescent="0.2"/>
    <row r="35006" ht="12.75" x14ac:dyDescent="0.2"/>
    <row r="35007" ht="12.75" x14ac:dyDescent="0.2"/>
    <row r="35008" ht="12.75" x14ac:dyDescent="0.2"/>
    <row r="35009" ht="12.75" x14ac:dyDescent="0.2"/>
    <row r="35010" ht="12.75" x14ac:dyDescent="0.2"/>
    <row r="35011" ht="12.75" x14ac:dyDescent="0.2"/>
    <row r="35012" ht="12.75" x14ac:dyDescent="0.2"/>
    <row r="35013" ht="12.75" x14ac:dyDescent="0.2"/>
    <row r="35014" ht="12.75" x14ac:dyDescent="0.2"/>
    <row r="35015" ht="12.75" x14ac:dyDescent="0.2"/>
    <row r="35016" ht="12.75" x14ac:dyDescent="0.2"/>
    <row r="35017" ht="12.75" x14ac:dyDescent="0.2"/>
    <row r="35018" ht="12.75" x14ac:dyDescent="0.2"/>
    <row r="35019" ht="12.75" x14ac:dyDescent="0.2"/>
    <row r="35020" ht="12.75" x14ac:dyDescent="0.2"/>
    <row r="35021" ht="12.75" x14ac:dyDescent="0.2"/>
    <row r="35022" ht="12.75" x14ac:dyDescent="0.2"/>
    <row r="35023" ht="12.75" x14ac:dyDescent="0.2"/>
    <row r="35024" ht="12.75" x14ac:dyDescent="0.2"/>
    <row r="35025" ht="12.75" x14ac:dyDescent="0.2"/>
    <row r="35026" ht="12.75" x14ac:dyDescent="0.2"/>
    <row r="35027" ht="12.75" x14ac:dyDescent="0.2"/>
    <row r="35028" ht="12.75" x14ac:dyDescent="0.2"/>
    <row r="35029" ht="12.75" x14ac:dyDescent="0.2"/>
    <row r="35030" ht="12.75" x14ac:dyDescent="0.2"/>
    <row r="35031" ht="12.75" x14ac:dyDescent="0.2"/>
    <row r="35032" ht="12.75" x14ac:dyDescent="0.2"/>
    <row r="35033" ht="12.75" x14ac:dyDescent="0.2"/>
    <row r="35034" ht="12.75" x14ac:dyDescent="0.2"/>
    <row r="35035" ht="12.75" x14ac:dyDescent="0.2"/>
    <row r="35036" ht="12.75" x14ac:dyDescent="0.2"/>
    <row r="35037" ht="12.75" x14ac:dyDescent="0.2"/>
    <row r="35038" ht="12.75" x14ac:dyDescent="0.2"/>
    <row r="35039" ht="12.75" x14ac:dyDescent="0.2"/>
    <row r="35040" ht="12.75" x14ac:dyDescent="0.2"/>
    <row r="35041" ht="12.75" x14ac:dyDescent="0.2"/>
    <row r="35042" ht="12.75" x14ac:dyDescent="0.2"/>
    <row r="35043" ht="12.75" x14ac:dyDescent="0.2"/>
    <row r="35044" ht="12.75" x14ac:dyDescent="0.2"/>
    <row r="35045" ht="12.75" x14ac:dyDescent="0.2"/>
    <row r="35046" ht="12.75" x14ac:dyDescent="0.2"/>
    <row r="35047" ht="12.75" x14ac:dyDescent="0.2"/>
    <row r="35048" ht="12.75" x14ac:dyDescent="0.2"/>
    <row r="35049" ht="12.75" x14ac:dyDescent="0.2"/>
    <row r="35050" ht="12.75" x14ac:dyDescent="0.2"/>
    <row r="35051" ht="12.75" x14ac:dyDescent="0.2"/>
    <row r="35052" ht="12.75" x14ac:dyDescent="0.2"/>
    <row r="35053" ht="12.75" x14ac:dyDescent="0.2"/>
    <row r="35054" ht="12.75" x14ac:dyDescent="0.2"/>
    <row r="35055" ht="12.75" x14ac:dyDescent="0.2"/>
    <row r="35056" ht="12.75" x14ac:dyDescent="0.2"/>
    <row r="35057" ht="12.75" x14ac:dyDescent="0.2"/>
    <row r="35058" ht="12.75" x14ac:dyDescent="0.2"/>
    <row r="35059" ht="12.75" x14ac:dyDescent="0.2"/>
    <row r="35060" ht="12.75" x14ac:dyDescent="0.2"/>
    <row r="35061" ht="12.75" x14ac:dyDescent="0.2"/>
    <row r="35062" ht="12.75" x14ac:dyDescent="0.2"/>
    <row r="35063" ht="12.75" x14ac:dyDescent="0.2"/>
    <row r="35064" ht="12.75" x14ac:dyDescent="0.2"/>
    <row r="35065" ht="12.75" x14ac:dyDescent="0.2"/>
    <row r="35066" ht="12.75" x14ac:dyDescent="0.2"/>
    <row r="35067" ht="12.75" x14ac:dyDescent="0.2"/>
    <row r="35068" ht="12.75" x14ac:dyDescent="0.2"/>
    <row r="35069" ht="12.75" x14ac:dyDescent="0.2"/>
    <row r="35070" ht="12.75" x14ac:dyDescent="0.2"/>
    <row r="35071" ht="12.75" x14ac:dyDescent="0.2"/>
    <row r="35072" ht="12.75" x14ac:dyDescent="0.2"/>
    <row r="35073" ht="12.75" x14ac:dyDescent="0.2"/>
    <row r="35074" ht="12.75" x14ac:dyDescent="0.2"/>
    <row r="35075" ht="12.75" x14ac:dyDescent="0.2"/>
    <row r="35076" ht="12.75" x14ac:dyDescent="0.2"/>
    <row r="35077" ht="12.75" x14ac:dyDescent="0.2"/>
    <row r="35078" ht="12.75" x14ac:dyDescent="0.2"/>
    <row r="35079" ht="12.75" x14ac:dyDescent="0.2"/>
    <row r="35080" ht="12.75" x14ac:dyDescent="0.2"/>
    <row r="35081" ht="12.75" x14ac:dyDescent="0.2"/>
    <row r="35082" ht="12.75" x14ac:dyDescent="0.2"/>
    <row r="35083" ht="12.75" x14ac:dyDescent="0.2"/>
    <row r="35084" ht="12.75" x14ac:dyDescent="0.2"/>
    <row r="35085" ht="12.75" x14ac:dyDescent="0.2"/>
    <row r="35086" ht="12.75" x14ac:dyDescent="0.2"/>
    <row r="35087" ht="12.75" x14ac:dyDescent="0.2"/>
    <row r="35088" ht="12.75" x14ac:dyDescent="0.2"/>
    <row r="35089" ht="12.75" x14ac:dyDescent="0.2"/>
    <row r="35090" ht="12.75" x14ac:dyDescent="0.2"/>
    <row r="35091" ht="12.75" x14ac:dyDescent="0.2"/>
    <row r="35092" ht="12.75" x14ac:dyDescent="0.2"/>
    <row r="35093" ht="12.75" x14ac:dyDescent="0.2"/>
    <row r="35094" ht="12.75" x14ac:dyDescent="0.2"/>
    <row r="35095" ht="12.75" x14ac:dyDescent="0.2"/>
    <row r="35096" ht="12.75" x14ac:dyDescent="0.2"/>
    <row r="35097" ht="12.75" x14ac:dyDescent="0.2"/>
    <row r="35098" ht="12.75" x14ac:dyDescent="0.2"/>
    <row r="35099" ht="12.75" x14ac:dyDescent="0.2"/>
    <row r="35100" ht="12.75" x14ac:dyDescent="0.2"/>
    <row r="35101" ht="12.75" x14ac:dyDescent="0.2"/>
    <row r="35102" ht="12.75" x14ac:dyDescent="0.2"/>
    <row r="35103" ht="12.75" x14ac:dyDescent="0.2"/>
    <row r="35104" ht="12.75" x14ac:dyDescent="0.2"/>
    <row r="35105" ht="12.75" x14ac:dyDescent="0.2"/>
    <row r="35106" ht="12.75" x14ac:dyDescent="0.2"/>
    <row r="35107" ht="12.75" x14ac:dyDescent="0.2"/>
    <row r="35108" ht="12.75" x14ac:dyDescent="0.2"/>
    <row r="35109" ht="12.75" x14ac:dyDescent="0.2"/>
    <row r="35110" ht="12.75" x14ac:dyDescent="0.2"/>
    <row r="35111" ht="12.75" x14ac:dyDescent="0.2"/>
    <row r="35112" ht="12.75" x14ac:dyDescent="0.2"/>
    <row r="35113" ht="12.75" x14ac:dyDescent="0.2"/>
    <row r="35114" ht="12.75" x14ac:dyDescent="0.2"/>
    <row r="35115" ht="12.75" x14ac:dyDescent="0.2"/>
    <row r="35116" ht="12.75" x14ac:dyDescent="0.2"/>
    <row r="35117" ht="12.75" x14ac:dyDescent="0.2"/>
    <row r="35118" ht="12.75" x14ac:dyDescent="0.2"/>
    <row r="35119" ht="12.75" x14ac:dyDescent="0.2"/>
    <row r="35120" ht="12.75" x14ac:dyDescent="0.2"/>
    <row r="35121" ht="12.75" x14ac:dyDescent="0.2"/>
    <row r="35122" ht="12.75" x14ac:dyDescent="0.2"/>
    <row r="35123" ht="12.75" x14ac:dyDescent="0.2"/>
    <row r="35124" ht="12.75" x14ac:dyDescent="0.2"/>
    <row r="35125" ht="12.75" x14ac:dyDescent="0.2"/>
    <row r="35126" ht="12.75" x14ac:dyDescent="0.2"/>
    <row r="35127" ht="12.75" x14ac:dyDescent="0.2"/>
    <row r="35128" ht="12.75" x14ac:dyDescent="0.2"/>
    <row r="35129" ht="12.75" x14ac:dyDescent="0.2"/>
    <row r="35130" ht="12.75" x14ac:dyDescent="0.2"/>
    <row r="35131" ht="12.75" x14ac:dyDescent="0.2"/>
    <row r="35132" ht="12.75" x14ac:dyDescent="0.2"/>
    <row r="35133" ht="12.75" x14ac:dyDescent="0.2"/>
    <row r="35134" ht="12.75" x14ac:dyDescent="0.2"/>
    <row r="35135" ht="12.75" x14ac:dyDescent="0.2"/>
    <row r="35136" ht="12.75" x14ac:dyDescent="0.2"/>
    <row r="35137" ht="12.75" x14ac:dyDescent="0.2"/>
    <row r="35138" ht="12.75" x14ac:dyDescent="0.2"/>
    <row r="35139" ht="12.75" x14ac:dyDescent="0.2"/>
    <row r="35140" ht="12.75" x14ac:dyDescent="0.2"/>
    <row r="35141" ht="12.75" x14ac:dyDescent="0.2"/>
    <row r="35142" ht="12.75" x14ac:dyDescent="0.2"/>
    <row r="35143" ht="12.75" x14ac:dyDescent="0.2"/>
    <row r="35144" ht="12.75" x14ac:dyDescent="0.2"/>
    <row r="35145" ht="12.75" x14ac:dyDescent="0.2"/>
    <row r="35146" ht="12.75" x14ac:dyDescent="0.2"/>
    <row r="35147" ht="12.75" x14ac:dyDescent="0.2"/>
    <row r="35148" ht="12.75" x14ac:dyDescent="0.2"/>
    <row r="35149" ht="12.75" x14ac:dyDescent="0.2"/>
    <row r="35150" ht="12.75" x14ac:dyDescent="0.2"/>
    <row r="35151" ht="12.75" x14ac:dyDescent="0.2"/>
    <row r="35152" ht="12.75" x14ac:dyDescent="0.2"/>
    <row r="35153" ht="12.75" x14ac:dyDescent="0.2"/>
    <row r="35154" ht="12.75" x14ac:dyDescent="0.2"/>
    <row r="35155" ht="12.75" x14ac:dyDescent="0.2"/>
    <row r="35156" ht="12.75" x14ac:dyDescent="0.2"/>
    <row r="35157" ht="12.75" x14ac:dyDescent="0.2"/>
    <row r="35158" ht="12.75" x14ac:dyDescent="0.2"/>
    <row r="35159" ht="12.75" x14ac:dyDescent="0.2"/>
    <row r="35160" ht="12.75" x14ac:dyDescent="0.2"/>
    <row r="35161" ht="12.75" x14ac:dyDescent="0.2"/>
    <row r="35162" ht="12.75" x14ac:dyDescent="0.2"/>
    <row r="35163" ht="12.75" x14ac:dyDescent="0.2"/>
    <row r="35164" ht="12.75" x14ac:dyDescent="0.2"/>
    <row r="35165" ht="12.75" x14ac:dyDescent="0.2"/>
    <row r="35166" ht="12.75" x14ac:dyDescent="0.2"/>
    <row r="35167" ht="12.75" x14ac:dyDescent="0.2"/>
    <row r="35168" ht="12.75" x14ac:dyDescent="0.2"/>
    <row r="35169" ht="12.75" x14ac:dyDescent="0.2"/>
    <row r="35170" ht="12.75" x14ac:dyDescent="0.2"/>
    <row r="35171" ht="12.75" x14ac:dyDescent="0.2"/>
    <row r="35172" ht="12.75" x14ac:dyDescent="0.2"/>
    <row r="35173" ht="12.75" x14ac:dyDescent="0.2"/>
    <row r="35174" ht="12.75" x14ac:dyDescent="0.2"/>
    <row r="35175" ht="12.75" x14ac:dyDescent="0.2"/>
    <row r="35176" ht="12.75" x14ac:dyDescent="0.2"/>
    <row r="35177" ht="12.75" x14ac:dyDescent="0.2"/>
    <row r="35178" ht="12.75" x14ac:dyDescent="0.2"/>
    <row r="35179" ht="12.75" x14ac:dyDescent="0.2"/>
    <row r="35180" ht="12.75" x14ac:dyDescent="0.2"/>
    <row r="35181" ht="12.75" x14ac:dyDescent="0.2"/>
    <row r="35182" ht="12.75" x14ac:dyDescent="0.2"/>
    <row r="35183" ht="12.75" x14ac:dyDescent="0.2"/>
    <row r="35184" ht="12.75" x14ac:dyDescent="0.2"/>
    <row r="35185" ht="12.75" x14ac:dyDescent="0.2"/>
    <row r="35186" ht="12.75" x14ac:dyDescent="0.2"/>
    <row r="35187" ht="12.75" x14ac:dyDescent="0.2"/>
    <row r="35188" ht="12.75" x14ac:dyDescent="0.2"/>
    <row r="35189" ht="12.75" x14ac:dyDescent="0.2"/>
    <row r="35190" ht="12.75" x14ac:dyDescent="0.2"/>
    <row r="35191" ht="12.75" x14ac:dyDescent="0.2"/>
    <row r="35192" ht="12.75" x14ac:dyDescent="0.2"/>
    <row r="35193" ht="12.75" x14ac:dyDescent="0.2"/>
    <row r="35194" ht="12.75" x14ac:dyDescent="0.2"/>
    <row r="35195" ht="12.75" x14ac:dyDescent="0.2"/>
    <row r="35196" ht="12.75" x14ac:dyDescent="0.2"/>
    <row r="35197" ht="12.75" x14ac:dyDescent="0.2"/>
    <row r="35198" ht="12.75" x14ac:dyDescent="0.2"/>
    <row r="35199" ht="12.75" x14ac:dyDescent="0.2"/>
    <row r="35200" ht="12.75" x14ac:dyDescent="0.2"/>
    <row r="35201" ht="12.75" x14ac:dyDescent="0.2"/>
    <row r="35202" ht="12.75" x14ac:dyDescent="0.2"/>
    <row r="35203" ht="12.75" x14ac:dyDescent="0.2"/>
    <row r="35204" ht="12.75" x14ac:dyDescent="0.2"/>
    <row r="35205" ht="12.75" x14ac:dyDescent="0.2"/>
    <row r="35206" ht="12.75" x14ac:dyDescent="0.2"/>
    <row r="35207" ht="12.75" x14ac:dyDescent="0.2"/>
    <row r="35208" ht="12.75" x14ac:dyDescent="0.2"/>
    <row r="35209" ht="12.75" x14ac:dyDescent="0.2"/>
    <row r="35210" ht="12.75" x14ac:dyDescent="0.2"/>
    <row r="35211" ht="12.75" x14ac:dyDescent="0.2"/>
    <row r="35212" ht="12.75" x14ac:dyDescent="0.2"/>
    <row r="35213" ht="12.75" x14ac:dyDescent="0.2"/>
    <row r="35214" ht="12.75" x14ac:dyDescent="0.2"/>
    <row r="35215" ht="12.75" x14ac:dyDescent="0.2"/>
    <row r="35216" ht="12.75" x14ac:dyDescent="0.2"/>
    <row r="35217" ht="12.75" x14ac:dyDescent="0.2"/>
    <row r="35218" ht="12.75" x14ac:dyDescent="0.2"/>
    <row r="35219" ht="12.75" x14ac:dyDescent="0.2"/>
    <row r="35220" ht="12.75" x14ac:dyDescent="0.2"/>
    <row r="35221" ht="12.75" x14ac:dyDescent="0.2"/>
    <row r="35222" ht="12.75" x14ac:dyDescent="0.2"/>
    <row r="35223" ht="12.75" x14ac:dyDescent="0.2"/>
    <row r="35224" ht="12.75" x14ac:dyDescent="0.2"/>
    <row r="35225" ht="12.75" x14ac:dyDescent="0.2"/>
    <row r="35226" ht="12.75" x14ac:dyDescent="0.2"/>
    <row r="35227" ht="12.75" x14ac:dyDescent="0.2"/>
    <row r="35228" ht="12.75" x14ac:dyDescent="0.2"/>
    <row r="35229" ht="12.75" x14ac:dyDescent="0.2"/>
    <row r="35230" ht="12.75" x14ac:dyDescent="0.2"/>
    <row r="35231" ht="12.75" x14ac:dyDescent="0.2"/>
    <row r="35232" ht="12.75" x14ac:dyDescent="0.2"/>
    <row r="35233" ht="12.75" x14ac:dyDescent="0.2"/>
    <row r="35234" ht="12.75" x14ac:dyDescent="0.2"/>
    <row r="35235" ht="12.75" x14ac:dyDescent="0.2"/>
    <row r="35236" ht="12.75" x14ac:dyDescent="0.2"/>
    <row r="35237" ht="12.75" x14ac:dyDescent="0.2"/>
    <row r="35238" ht="12.75" x14ac:dyDescent="0.2"/>
    <row r="35239" ht="12.75" x14ac:dyDescent="0.2"/>
    <row r="35240" ht="12.75" x14ac:dyDescent="0.2"/>
    <row r="35241" ht="12.75" x14ac:dyDescent="0.2"/>
    <row r="35242" ht="12.75" x14ac:dyDescent="0.2"/>
    <row r="35243" ht="12.75" x14ac:dyDescent="0.2"/>
    <row r="35244" ht="12.75" x14ac:dyDescent="0.2"/>
    <row r="35245" ht="12.75" x14ac:dyDescent="0.2"/>
    <row r="35246" ht="12.75" x14ac:dyDescent="0.2"/>
    <row r="35247" ht="12.75" x14ac:dyDescent="0.2"/>
    <row r="35248" ht="12.75" x14ac:dyDescent="0.2"/>
    <row r="35249" ht="12.75" x14ac:dyDescent="0.2"/>
    <row r="35250" ht="12.75" x14ac:dyDescent="0.2"/>
    <row r="35251" ht="12.75" x14ac:dyDescent="0.2"/>
    <row r="35252" ht="12.75" x14ac:dyDescent="0.2"/>
    <row r="35253" ht="12.75" x14ac:dyDescent="0.2"/>
    <row r="35254" ht="12.75" x14ac:dyDescent="0.2"/>
    <row r="35255" ht="12.75" x14ac:dyDescent="0.2"/>
    <row r="35256" ht="12.75" x14ac:dyDescent="0.2"/>
    <row r="35257" ht="12.75" x14ac:dyDescent="0.2"/>
    <row r="35258" ht="12.75" x14ac:dyDescent="0.2"/>
    <row r="35259" ht="12.75" x14ac:dyDescent="0.2"/>
    <row r="35260" ht="12.75" x14ac:dyDescent="0.2"/>
    <row r="35261" ht="12.75" x14ac:dyDescent="0.2"/>
    <row r="35262" ht="12.75" x14ac:dyDescent="0.2"/>
    <row r="35263" ht="12.75" x14ac:dyDescent="0.2"/>
    <row r="35264" ht="12.75" x14ac:dyDescent="0.2"/>
    <row r="35265" ht="12.75" x14ac:dyDescent="0.2"/>
    <row r="35266" ht="12.75" x14ac:dyDescent="0.2"/>
    <row r="35267" ht="12.75" x14ac:dyDescent="0.2"/>
    <row r="35268" ht="12.75" x14ac:dyDescent="0.2"/>
    <row r="35269" ht="12.75" x14ac:dyDescent="0.2"/>
    <row r="35270" ht="12.75" x14ac:dyDescent="0.2"/>
    <row r="35271" ht="12.75" x14ac:dyDescent="0.2"/>
    <row r="35272" ht="12.75" x14ac:dyDescent="0.2"/>
    <row r="35273" ht="12.75" x14ac:dyDescent="0.2"/>
    <row r="35274" ht="12.75" x14ac:dyDescent="0.2"/>
    <row r="35275" ht="12.75" x14ac:dyDescent="0.2"/>
    <row r="35276" ht="12.75" x14ac:dyDescent="0.2"/>
    <row r="35277" ht="12.75" x14ac:dyDescent="0.2"/>
    <row r="35278" ht="12.75" x14ac:dyDescent="0.2"/>
    <row r="35279" ht="12.75" x14ac:dyDescent="0.2"/>
    <row r="35280" ht="12.75" x14ac:dyDescent="0.2"/>
    <row r="35281" ht="12.75" x14ac:dyDescent="0.2"/>
    <row r="35282" ht="12.75" x14ac:dyDescent="0.2"/>
    <row r="35283" ht="12.75" x14ac:dyDescent="0.2"/>
    <row r="35284" ht="12.75" x14ac:dyDescent="0.2"/>
    <row r="35285" ht="12.75" x14ac:dyDescent="0.2"/>
    <row r="35286" ht="12.75" x14ac:dyDescent="0.2"/>
    <row r="35287" ht="12.75" x14ac:dyDescent="0.2"/>
    <row r="35288" ht="12.75" x14ac:dyDescent="0.2"/>
    <row r="35289" ht="12.75" x14ac:dyDescent="0.2"/>
    <row r="35290" ht="12.75" x14ac:dyDescent="0.2"/>
    <row r="35291" ht="12.75" x14ac:dyDescent="0.2"/>
    <row r="35292" ht="12.75" x14ac:dyDescent="0.2"/>
    <row r="35293" ht="12.75" x14ac:dyDescent="0.2"/>
    <row r="35294" ht="12.75" x14ac:dyDescent="0.2"/>
    <row r="35295" ht="12.75" x14ac:dyDescent="0.2"/>
    <row r="35296" ht="12.75" x14ac:dyDescent="0.2"/>
    <row r="35297" ht="12.75" x14ac:dyDescent="0.2"/>
    <row r="35298" ht="12.75" x14ac:dyDescent="0.2"/>
    <row r="35299" ht="12.75" x14ac:dyDescent="0.2"/>
    <row r="35300" ht="12.75" x14ac:dyDescent="0.2"/>
    <row r="35301" ht="12.75" x14ac:dyDescent="0.2"/>
    <row r="35302" ht="12.75" x14ac:dyDescent="0.2"/>
    <row r="35303" ht="12.75" x14ac:dyDescent="0.2"/>
    <row r="35304" ht="12.75" x14ac:dyDescent="0.2"/>
    <row r="35305" ht="12.75" x14ac:dyDescent="0.2"/>
    <row r="35306" ht="12.75" x14ac:dyDescent="0.2"/>
    <row r="35307" ht="12.75" x14ac:dyDescent="0.2"/>
    <row r="35308" ht="12.75" x14ac:dyDescent="0.2"/>
    <row r="35309" ht="12.75" x14ac:dyDescent="0.2"/>
    <row r="35310" ht="12.75" x14ac:dyDescent="0.2"/>
    <row r="35311" ht="12.75" x14ac:dyDescent="0.2"/>
    <row r="35312" ht="12.75" x14ac:dyDescent="0.2"/>
    <row r="35313" ht="12.75" x14ac:dyDescent="0.2"/>
    <row r="35314" ht="12.75" x14ac:dyDescent="0.2"/>
    <row r="35315" ht="12.75" x14ac:dyDescent="0.2"/>
    <row r="35316" ht="12.75" x14ac:dyDescent="0.2"/>
    <row r="35317" ht="12.75" x14ac:dyDescent="0.2"/>
    <row r="35318" ht="12.75" x14ac:dyDescent="0.2"/>
    <row r="35319" ht="12.75" x14ac:dyDescent="0.2"/>
    <row r="35320" ht="12.75" x14ac:dyDescent="0.2"/>
    <row r="35321" ht="12.75" x14ac:dyDescent="0.2"/>
    <row r="35322" ht="12.75" x14ac:dyDescent="0.2"/>
    <row r="35323" ht="12.75" x14ac:dyDescent="0.2"/>
    <row r="35324" ht="12.75" x14ac:dyDescent="0.2"/>
    <row r="35325" ht="12.75" x14ac:dyDescent="0.2"/>
    <row r="35326" ht="12.75" x14ac:dyDescent="0.2"/>
    <row r="35327" ht="12.75" x14ac:dyDescent="0.2"/>
    <row r="35328" ht="12.75" x14ac:dyDescent="0.2"/>
    <row r="35329" ht="12.75" x14ac:dyDescent="0.2"/>
    <row r="35330" ht="12.75" x14ac:dyDescent="0.2"/>
    <row r="35331" ht="12.75" x14ac:dyDescent="0.2"/>
    <row r="35332" ht="12.75" x14ac:dyDescent="0.2"/>
    <row r="35333" ht="12.75" x14ac:dyDescent="0.2"/>
    <row r="35334" ht="12.75" x14ac:dyDescent="0.2"/>
    <row r="35335" ht="12.75" x14ac:dyDescent="0.2"/>
    <row r="35336" ht="12.75" x14ac:dyDescent="0.2"/>
    <row r="35337" ht="12.75" x14ac:dyDescent="0.2"/>
    <row r="35338" ht="12.75" x14ac:dyDescent="0.2"/>
    <row r="35339" ht="12.75" x14ac:dyDescent="0.2"/>
    <row r="35340" ht="12.75" x14ac:dyDescent="0.2"/>
    <row r="35341" ht="12.75" x14ac:dyDescent="0.2"/>
    <row r="35342" ht="12.75" x14ac:dyDescent="0.2"/>
    <row r="35343" ht="12.75" x14ac:dyDescent="0.2"/>
    <row r="35344" ht="12.75" x14ac:dyDescent="0.2"/>
    <row r="35345" ht="12.75" x14ac:dyDescent="0.2"/>
    <row r="35346" ht="12.75" x14ac:dyDescent="0.2"/>
    <row r="35347" ht="12.75" x14ac:dyDescent="0.2"/>
    <row r="35348" ht="12.75" x14ac:dyDescent="0.2"/>
    <row r="35349" ht="12.75" x14ac:dyDescent="0.2"/>
    <row r="35350" ht="12.75" x14ac:dyDescent="0.2"/>
    <row r="35351" ht="12.75" x14ac:dyDescent="0.2"/>
    <row r="35352" ht="12.75" x14ac:dyDescent="0.2"/>
    <row r="35353" ht="12.75" x14ac:dyDescent="0.2"/>
    <row r="35354" ht="12.75" x14ac:dyDescent="0.2"/>
    <row r="35355" ht="12.75" x14ac:dyDescent="0.2"/>
    <row r="35356" ht="12.75" x14ac:dyDescent="0.2"/>
    <row r="35357" ht="12.75" x14ac:dyDescent="0.2"/>
    <row r="35358" ht="12.75" x14ac:dyDescent="0.2"/>
    <row r="35359" ht="12.75" x14ac:dyDescent="0.2"/>
    <row r="35360" ht="12.75" x14ac:dyDescent="0.2"/>
    <row r="35361" ht="12.75" x14ac:dyDescent="0.2"/>
    <row r="35362" ht="12.75" x14ac:dyDescent="0.2"/>
    <row r="35363" ht="12.75" x14ac:dyDescent="0.2"/>
    <row r="35364" ht="12.75" x14ac:dyDescent="0.2"/>
    <row r="35365" ht="12.75" x14ac:dyDescent="0.2"/>
    <row r="35366" ht="12.75" x14ac:dyDescent="0.2"/>
    <row r="35367" ht="12.75" x14ac:dyDescent="0.2"/>
    <row r="35368" ht="12.75" x14ac:dyDescent="0.2"/>
    <row r="35369" ht="12.75" x14ac:dyDescent="0.2"/>
    <row r="35370" ht="12.75" x14ac:dyDescent="0.2"/>
    <row r="35371" ht="12.75" x14ac:dyDescent="0.2"/>
    <row r="35372" ht="12.75" x14ac:dyDescent="0.2"/>
    <row r="35373" ht="12.75" x14ac:dyDescent="0.2"/>
    <row r="35374" ht="12.75" x14ac:dyDescent="0.2"/>
    <row r="35375" ht="12.75" x14ac:dyDescent="0.2"/>
    <row r="35376" ht="12.75" x14ac:dyDescent="0.2"/>
    <row r="35377" ht="12.75" x14ac:dyDescent="0.2"/>
    <row r="35378" ht="12.75" x14ac:dyDescent="0.2"/>
    <row r="35379" ht="12.75" x14ac:dyDescent="0.2"/>
    <row r="35380" ht="12.75" x14ac:dyDescent="0.2"/>
    <row r="35381" ht="12.75" x14ac:dyDescent="0.2"/>
    <row r="35382" ht="12.75" x14ac:dyDescent="0.2"/>
    <row r="35383" ht="12.75" x14ac:dyDescent="0.2"/>
    <row r="35384" ht="12.75" x14ac:dyDescent="0.2"/>
    <row r="35385" ht="12.75" x14ac:dyDescent="0.2"/>
    <row r="35386" ht="12.75" x14ac:dyDescent="0.2"/>
    <row r="35387" ht="12.75" x14ac:dyDescent="0.2"/>
    <row r="35388" ht="12.75" x14ac:dyDescent="0.2"/>
    <row r="35389" ht="12.75" x14ac:dyDescent="0.2"/>
    <row r="35390" ht="12.75" x14ac:dyDescent="0.2"/>
    <row r="35391" ht="12.75" x14ac:dyDescent="0.2"/>
    <row r="35392" ht="12.75" x14ac:dyDescent="0.2"/>
    <row r="35393" ht="12.75" x14ac:dyDescent="0.2"/>
    <row r="35394" ht="12.75" x14ac:dyDescent="0.2"/>
    <row r="35395" ht="12.75" x14ac:dyDescent="0.2"/>
    <row r="35396" ht="12.75" x14ac:dyDescent="0.2"/>
    <row r="35397" ht="12.75" x14ac:dyDescent="0.2"/>
    <row r="35398" ht="12.75" x14ac:dyDescent="0.2"/>
    <row r="35399" ht="12.75" x14ac:dyDescent="0.2"/>
    <row r="35400" ht="12.75" x14ac:dyDescent="0.2"/>
    <row r="35401" ht="12.75" x14ac:dyDescent="0.2"/>
    <row r="35402" ht="12.75" x14ac:dyDescent="0.2"/>
    <row r="35403" ht="12.75" x14ac:dyDescent="0.2"/>
    <row r="35404" ht="12.75" x14ac:dyDescent="0.2"/>
    <row r="35405" ht="12.75" x14ac:dyDescent="0.2"/>
    <row r="35406" ht="12.75" x14ac:dyDescent="0.2"/>
    <row r="35407" ht="12.75" x14ac:dyDescent="0.2"/>
    <row r="35408" ht="12.75" x14ac:dyDescent="0.2"/>
    <row r="35409" ht="12.75" x14ac:dyDescent="0.2"/>
    <row r="35410" ht="12.75" x14ac:dyDescent="0.2"/>
    <row r="35411" ht="12.75" x14ac:dyDescent="0.2"/>
    <row r="35412" ht="12.75" x14ac:dyDescent="0.2"/>
    <row r="35413" ht="12.75" x14ac:dyDescent="0.2"/>
    <row r="35414" ht="12.75" x14ac:dyDescent="0.2"/>
    <row r="35415" ht="12.75" x14ac:dyDescent="0.2"/>
    <row r="35416" ht="12.75" x14ac:dyDescent="0.2"/>
    <row r="35417" ht="12.75" x14ac:dyDescent="0.2"/>
    <row r="35418" ht="12.75" x14ac:dyDescent="0.2"/>
    <row r="35419" ht="12.75" x14ac:dyDescent="0.2"/>
    <row r="35420" ht="12.75" x14ac:dyDescent="0.2"/>
    <row r="35421" ht="12.75" x14ac:dyDescent="0.2"/>
    <row r="35422" ht="12.75" x14ac:dyDescent="0.2"/>
    <row r="35423" ht="12.75" x14ac:dyDescent="0.2"/>
    <row r="35424" ht="12.75" x14ac:dyDescent="0.2"/>
    <row r="35425" ht="12.75" x14ac:dyDescent="0.2"/>
    <row r="35426" ht="12.75" x14ac:dyDescent="0.2"/>
    <row r="35427" ht="12.75" x14ac:dyDescent="0.2"/>
    <row r="35428" ht="12.75" x14ac:dyDescent="0.2"/>
    <row r="35429" ht="12.75" x14ac:dyDescent="0.2"/>
    <row r="35430" ht="12.75" x14ac:dyDescent="0.2"/>
    <row r="35431" ht="12.75" x14ac:dyDescent="0.2"/>
    <row r="35432" ht="12.75" x14ac:dyDescent="0.2"/>
    <row r="35433" ht="12.75" x14ac:dyDescent="0.2"/>
    <row r="35434" ht="12.75" x14ac:dyDescent="0.2"/>
    <row r="35435" ht="12.75" x14ac:dyDescent="0.2"/>
    <row r="35436" ht="12.75" x14ac:dyDescent="0.2"/>
    <row r="35437" ht="12.75" x14ac:dyDescent="0.2"/>
    <row r="35438" ht="12.75" x14ac:dyDescent="0.2"/>
    <row r="35439" ht="12.75" x14ac:dyDescent="0.2"/>
    <row r="35440" ht="12.75" x14ac:dyDescent="0.2"/>
    <row r="35441" ht="12.75" x14ac:dyDescent="0.2"/>
    <row r="35442" ht="12.75" x14ac:dyDescent="0.2"/>
    <row r="35443" ht="12.75" x14ac:dyDescent="0.2"/>
    <row r="35444" ht="12.75" x14ac:dyDescent="0.2"/>
    <row r="35445" ht="12.75" x14ac:dyDescent="0.2"/>
    <row r="35446" ht="12.75" x14ac:dyDescent="0.2"/>
    <row r="35447" ht="12.75" x14ac:dyDescent="0.2"/>
    <row r="35448" ht="12.75" x14ac:dyDescent="0.2"/>
    <row r="35449" ht="12.75" x14ac:dyDescent="0.2"/>
    <row r="35450" ht="12.75" x14ac:dyDescent="0.2"/>
    <row r="35451" ht="12.75" x14ac:dyDescent="0.2"/>
    <row r="35452" ht="12.75" x14ac:dyDescent="0.2"/>
    <row r="35453" ht="12.75" x14ac:dyDescent="0.2"/>
    <row r="35454" ht="12.75" x14ac:dyDescent="0.2"/>
    <row r="35455" ht="12.75" x14ac:dyDescent="0.2"/>
    <row r="35456" ht="12.75" x14ac:dyDescent="0.2"/>
    <row r="35457" ht="12.75" x14ac:dyDescent="0.2"/>
    <row r="35458" ht="12.75" x14ac:dyDescent="0.2"/>
    <row r="35459" ht="12.75" x14ac:dyDescent="0.2"/>
    <row r="35460" ht="12.75" x14ac:dyDescent="0.2"/>
    <row r="35461" ht="12.75" x14ac:dyDescent="0.2"/>
    <row r="35462" ht="12.75" x14ac:dyDescent="0.2"/>
    <row r="35463" ht="12.75" x14ac:dyDescent="0.2"/>
    <row r="35464" ht="12.75" x14ac:dyDescent="0.2"/>
    <row r="35465" ht="12.75" x14ac:dyDescent="0.2"/>
    <row r="35466" ht="12.75" x14ac:dyDescent="0.2"/>
    <row r="35467" ht="12.75" x14ac:dyDescent="0.2"/>
    <row r="35468" ht="12.75" x14ac:dyDescent="0.2"/>
    <row r="35469" ht="12.75" x14ac:dyDescent="0.2"/>
    <row r="35470" ht="12.75" x14ac:dyDescent="0.2"/>
    <row r="35471" ht="12.75" x14ac:dyDescent="0.2"/>
    <row r="35472" ht="12.75" x14ac:dyDescent="0.2"/>
    <row r="35473" ht="12.75" x14ac:dyDescent="0.2"/>
    <row r="35474" ht="12.75" x14ac:dyDescent="0.2"/>
    <row r="35475" ht="12.75" x14ac:dyDescent="0.2"/>
    <row r="35476" ht="12.75" x14ac:dyDescent="0.2"/>
    <row r="35477" ht="12.75" x14ac:dyDescent="0.2"/>
    <row r="35478" ht="12.75" x14ac:dyDescent="0.2"/>
    <row r="35479" ht="12.75" x14ac:dyDescent="0.2"/>
    <row r="35480" ht="12.75" x14ac:dyDescent="0.2"/>
    <row r="35481" ht="12.75" x14ac:dyDescent="0.2"/>
    <row r="35482" ht="12.75" x14ac:dyDescent="0.2"/>
    <row r="35483" ht="12.75" x14ac:dyDescent="0.2"/>
    <row r="35484" ht="12.75" x14ac:dyDescent="0.2"/>
    <row r="35485" ht="12.75" x14ac:dyDescent="0.2"/>
    <row r="35486" ht="12.75" x14ac:dyDescent="0.2"/>
    <row r="35487" ht="12.75" x14ac:dyDescent="0.2"/>
    <row r="35488" ht="12.75" x14ac:dyDescent="0.2"/>
    <row r="35489" ht="12.75" x14ac:dyDescent="0.2"/>
    <row r="35490" ht="12.75" x14ac:dyDescent="0.2"/>
    <row r="35491" ht="12.75" x14ac:dyDescent="0.2"/>
    <row r="35492" ht="12.75" x14ac:dyDescent="0.2"/>
    <row r="35493" ht="12.75" x14ac:dyDescent="0.2"/>
    <row r="35494" ht="12.75" x14ac:dyDescent="0.2"/>
    <row r="35495" ht="12.75" x14ac:dyDescent="0.2"/>
    <row r="35496" ht="12.75" x14ac:dyDescent="0.2"/>
    <row r="35497" ht="12.75" x14ac:dyDescent="0.2"/>
    <row r="35498" ht="12.75" x14ac:dyDescent="0.2"/>
    <row r="35499" ht="12.75" x14ac:dyDescent="0.2"/>
    <row r="35500" ht="12.75" x14ac:dyDescent="0.2"/>
    <row r="35501" ht="12.75" x14ac:dyDescent="0.2"/>
    <row r="35502" ht="12.75" x14ac:dyDescent="0.2"/>
    <row r="35503" ht="12.75" x14ac:dyDescent="0.2"/>
    <row r="35504" ht="12.75" x14ac:dyDescent="0.2"/>
    <row r="35505" ht="12.75" x14ac:dyDescent="0.2"/>
    <row r="35506" ht="12.75" x14ac:dyDescent="0.2"/>
    <row r="35507" ht="12.75" x14ac:dyDescent="0.2"/>
    <row r="35508" ht="12.75" x14ac:dyDescent="0.2"/>
    <row r="35509" ht="12.75" x14ac:dyDescent="0.2"/>
    <row r="35510" ht="12.75" x14ac:dyDescent="0.2"/>
    <row r="35511" ht="12.75" x14ac:dyDescent="0.2"/>
    <row r="35512" ht="12.75" x14ac:dyDescent="0.2"/>
    <row r="35513" ht="12.75" x14ac:dyDescent="0.2"/>
    <row r="35514" ht="12.75" x14ac:dyDescent="0.2"/>
    <row r="35515" ht="12.75" x14ac:dyDescent="0.2"/>
    <row r="35516" ht="12.75" x14ac:dyDescent="0.2"/>
    <row r="35517" ht="12.75" x14ac:dyDescent="0.2"/>
    <row r="35518" ht="12.75" x14ac:dyDescent="0.2"/>
    <row r="35519" ht="12.75" x14ac:dyDescent="0.2"/>
    <row r="35520" ht="12.75" x14ac:dyDescent="0.2"/>
    <row r="35521" ht="12.75" x14ac:dyDescent="0.2"/>
    <row r="35522" ht="12.75" x14ac:dyDescent="0.2"/>
    <row r="35523" ht="12.75" x14ac:dyDescent="0.2"/>
    <row r="35524" ht="12.75" x14ac:dyDescent="0.2"/>
    <row r="35525" ht="12.75" x14ac:dyDescent="0.2"/>
    <row r="35526" ht="12.75" x14ac:dyDescent="0.2"/>
    <row r="35527" ht="12.75" x14ac:dyDescent="0.2"/>
    <row r="35528" ht="12.75" x14ac:dyDescent="0.2"/>
    <row r="35529" ht="12.75" x14ac:dyDescent="0.2"/>
    <row r="35530" ht="12.75" x14ac:dyDescent="0.2"/>
    <row r="35531" ht="12.75" x14ac:dyDescent="0.2"/>
    <row r="35532" ht="12.75" x14ac:dyDescent="0.2"/>
    <row r="35533" ht="12.75" x14ac:dyDescent="0.2"/>
    <row r="35534" ht="12.75" x14ac:dyDescent="0.2"/>
    <row r="35535" ht="12.75" x14ac:dyDescent="0.2"/>
    <row r="35536" ht="12.75" x14ac:dyDescent="0.2"/>
    <row r="35537" ht="12.75" x14ac:dyDescent="0.2"/>
    <row r="35538" ht="12.75" x14ac:dyDescent="0.2"/>
    <row r="35539" ht="12.75" x14ac:dyDescent="0.2"/>
    <row r="35540" ht="12.75" x14ac:dyDescent="0.2"/>
    <row r="35541" ht="12.75" x14ac:dyDescent="0.2"/>
    <row r="35542" ht="12.75" x14ac:dyDescent="0.2"/>
    <row r="35543" ht="12.75" x14ac:dyDescent="0.2"/>
    <row r="35544" ht="12.75" x14ac:dyDescent="0.2"/>
    <row r="35545" ht="12.75" x14ac:dyDescent="0.2"/>
    <row r="35546" ht="12.75" x14ac:dyDescent="0.2"/>
    <row r="35547" ht="12.75" x14ac:dyDescent="0.2"/>
    <row r="35548" ht="12.75" x14ac:dyDescent="0.2"/>
    <row r="35549" ht="12.75" x14ac:dyDescent="0.2"/>
    <row r="35550" ht="12.75" x14ac:dyDescent="0.2"/>
    <row r="35551" ht="12.75" x14ac:dyDescent="0.2"/>
    <row r="35552" ht="12.75" x14ac:dyDescent="0.2"/>
    <row r="35553" ht="12.75" x14ac:dyDescent="0.2"/>
    <row r="35554" ht="12.75" x14ac:dyDescent="0.2"/>
    <row r="35555" ht="12.75" x14ac:dyDescent="0.2"/>
    <row r="35556" ht="12.75" x14ac:dyDescent="0.2"/>
    <row r="35557" ht="12.75" x14ac:dyDescent="0.2"/>
    <row r="35558" ht="12.75" x14ac:dyDescent="0.2"/>
    <row r="35559" ht="12.75" x14ac:dyDescent="0.2"/>
    <row r="35560" ht="12.75" x14ac:dyDescent="0.2"/>
    <row r="35561" ht="12.75" x14ac:dyDescent="0.2"/>
    <row r="35562" ht="12.75" x14ac:dyDescent="0.2"/>
    <row r="35563" ht="12.75" x14ac:dyDescent="0.2"/>
    <row r="35564" ht="12.75" x14ac:dyDescent="0.2"/>
    <row r="35565" ht="12.75" x14ac:dyDescent="0.2"/>
    <row r="35566" ht="12.75" x14ac:dyDescent="0.2"/>
    <row r="35567" ht="12.75" x14ac:dyDescent="0.2"/>
    <row r="35568" ht="12.75" x14ac:dyDescent="0.2"/>
    <row r="35569" ht="12.75" x14ac:dyDescent="0.2"/>
    <row r="35570" ht="12.75" x14ac:dyDescent="0.2"/>
    <row r="35571" ht="12.75" x14ac:dyDescent="0.2"/>
    <row r="35572" ht="12.75" x14ac:dyDescent="0.2"/>
    <row r="35573" ht="12.75" x14ac:dyDescent="0.2"/>
    <row r="35574" ht="12.75" x14ac:dyDescent="0.2"/>
    <row r="35575" ht="12.75" x14ac:dyDescent="0.2"/>
    <row r="35576" ht="12.75" x14ac:dyDescent="0.2"/>
    <row r="35577" ht="12.75" x14ac:dyDescent="0.2"/>
    <row r="35578" ht="12.75" x14ac:dyDescent="0.2"/>
    <row r="35579" ht="12.75" x14ac:dyDescent="0.2"/>
    <row r="35580" ht="12.75" x14ac:dyDescent="0.2"/>
    <row r="35581" ht="12.75" x14ac:dyDescent="0.2"/>
    <row r="35582" ht="12.75" x14ac:dyDescent="0.2"/>
    <row r="35583" ht="12.75" x14ac:dyDescent="0.2"/>
    <row r="35584" ht="12.75" x14ac:dyDescent="0.2"/>
    <row r="35585" ht="12.75" x14ac:dyDescent="0.2"/>
    <row r="35586" ht="12.75" x14ac:dyDescent="0.2"/>
    <row r="35587" ht="12.75" x14ac:dyDescent="0.2"/>
    <row r="35588" ht="12.75" x14ac:dyDescent="0.2"/>
    <row r="35589" ht="12.75" x14ac:dyDescent="0.2"/>
    <row r="35590" ht="12.75" x14ac:dyDescent="0.2"/>
    <row r="35591" ht="12.75" x14ac:dyDescent="0.2"/>
    <row r="35592" ht="12.75" x14ac:dyDescent="0.2"/>
    <row r="35593" ht="12.75" x14ac:dyDescent="0.2"/>
    <row r="35594" ht="12.75" x14ac:dyDescent="0.2"/>
    <row r="35595" ht="12.75" x14ac:dyDescent="0.2"/>
    <row r="35596" ht="12.75" x14ac:dyDescent="0.2"/>
    <row r="35597" ht="12.75" x14ac:dyDescent="0.2"/>
    <row r="35598" ht="12.75" x14ac:dyDescent="0.2"/>
    <row r="35599" ht="12.75" x14ac:dyDescent="0.2"/>
    <row r="35600" ht="12.75" x14ac:dyDescent="0.2"/>
    <row r="35601" ht="12.75" x14ac:dyDescent="0.2"/>
    <row r="35602" ht="12.75" x14ac:dyDescent="0.2"/>
    <row r="35603" ht="12.75" x14ac:dyDescent="0.2"/>
    <row r="35604" ht="12.75" x14ac:dyDescent="0.2"/>
    <row r="35605" ht="12.75" x14ac:dyDescent="0.2"/>
    <row r="35606" ht="12.75" x14ac:dyDescent="0.2"/>
    <row r="35607" ht="12.75" x14ac:dyDescent="0.2"/>
    <row r="35608" ht="12.75" x14ac:dyDescent="0.2"/>
    <row r="35609" ht="12.75" x14ac:dyDescent="0.2"/>
    <row r="35610" ht="12.75" x14ac:dyDescent="0.2"/>
    <row r="35611" ht="12.75" x14ac:dyDescent="0.2"/>
    <row r="35612" ht="12.75" x14ac:dyDescent="0.2"/>
    <row r="35613" ht="12.75" x14ac:dyDescent="0.2"/>
    <row r="35614" ht="12.75" x14ac:dyDescent="0.2"/>
    <row r="35615" ht="12.75" x14ac:dyDescent="0.2"/>
    <row r="35616" ht="12.75" x14ac:dyDescent="0.2"/>
    <row r="35617" ht="12.75" x14ac:dyDescent="0.2"/>
    <row r="35618" ht="12.75" x14ac:dyDescent="0.2"/>
    <row r="35619" ht="12.75" x14ac:dyDescent="0.2"/>
    <row r="35620" ht="12.75" x14ac:dyDescent="0.2"/>
    <row r="35621" ht="12.75" x14ac:dyDescent="0.2"/>
    <row r="35622" ht="12.75" x14ac:dyDescent="0.2"/>
    <row r="35623" ht="12.75" x14ac:dyDescent="0.2"/>
    <row r="35624" ht="12.75" x14ac:dyDescent="0.2"/>
    <row r="35625" ht="12.75" x14ac:dyDescent="0.2"/>
    <row r="35626" ht="12.75" x14ac:dyDescent="0.2"/>
    <row r="35627" ht="12.75" x14ac:dyDescent="0.2"/>
    <row r="35628" ht="12.75" x14ac:dyDescent="0.2"/>
    <row r="35629" ht="12.75" x14ac:dyDescent="0.2"/>
    <row r="35630" ht="12.75" x14ac:dyDescent="0.2"/>
    <row r="35631" ht="12.75" x14ac:dyDescent="0.2"/>
    <row r="35632" ht="12.75" x14ac:dyDescent="0.2"/>
    <row r="35633" ht="12.75" x14ac:dyDescent="0.2"/>
    <row r="35634" ht="12.75" x14ac:dyDescent="0.2"/>
    <row r="35635" ht="12.75" x14ac:dyDescent="0.2"/>
    <row r="35636" ht="12.75" x14ac:dyDescent="0.2"/>
    <row r="35637" ht="12.75" x14ac:dyDescent="0.2"/>
    <row r="35638" ht="12.75" x14ac:dyDescent="0.2"/>
    <row r="35639" ht="12.75" x14ac:dyDescent="0.2"/>
    <row r="35640" ht="12.75" x14ac:dyDescent="0.2"/>
    <row r="35641" ht="12.75" x14ac:dyDescent="0.2"/>
    <row r="35642" ht="12.75" x14ac:dyDescent="0.2"/>
    <row r="35643" ht="12.75" x14ac:dyDescent="0.2"/>
    <row r="35644" ht="12.75" x14ac:dyDescent="0.2"/>
    <row r="35645" ht="12.75" x14ac:dyDescent="0.2"/>
    <row r="35646" ht="12.75" x14ac:dyDescent="0.2"/>
    <row r="35647" ht="12.75" x14ac:dyDescent="0.2"/>
    <row r="35648" ht="12.75" x14ac:dyDescent="0.2"/>
    <row r="35649" ht="12.75" x14ac:dyDescent="0.2"/>
    <row r="35650" ht="12.75" x14ac:dyDescent="0.2"/>
    <row r="35651" ht="12.75" x14ac:dyDescent="0.2"/>
    <row r="35652" ht="12.75" x14ac:dyDescent="0.2"/>
    <row r="35653" ht="12.75" x14ac:dyDescent="0.2"/>
    <row r="35654" ht="12.75" x14ac:dyDescent="0.2"/>
    <row r="35655" ht="12.75" x14ac:dyDescent="0.2"/>
    <row r="35656" ht="12.75" x14ac:dyDescent="0.2"/>
    <row r="35657" ht="12.75" x14ac:dyDescent="0.2"/>
    <row r="35658" ht="12.75" x14ac:dyDescent="0.2"/>
    <row r="35659" ht="12.75" x14ac:dyDescent="0.2"/>
    <row r="35660" ht="12.75" x14ac:dyDescent="0.2"/>
    <row r="35661" ht="12.75" x14ac:dyDescent="0.2"/>
    <row r="35662" ht="12.75" x14ac:dyDescent="0.2"/>
    <row r="35663" ht="12.75" x14ac:dyDescent="0.2"/>
    <row r="35664" ht="12.75" x14ac:dyDescent="0.2"/>
    <row r="35665" ht="12.75" x14ac:dyDescent="0.2"/>
    <row r="35666" ht="12.75" x14ac:dyDescent="0.2"/>
    <row r="35667" ht="12.75" x14ac:dyDescent="0.2"/>
    <row r="35668" ht="12.75" x14ac:dyDescent="0.2"/>
    <row r="35669" ht="12.75" x14ac:dyDescent="0.2"/>
    <row r="35670" ht="12.75" x14ac:dyDescent="0.2"/>
    <row r="35671" ht="12.75" x14ac:dyDescent="0.2"/>
    <row r="35672" ht="12.75" x14ac:dyDescent="0.2"/>
    <row r="35673" ht="12.75" x14ac:dyDescent="0.2"/>
    <row r="35674" ht="12.75" x14ac:dyDescent="0.2"/>
    <row r="35675" ht="12.75" x14ac:dyDescent="0.2"/>
    <row r="35676" ht="12.75" x14ac:dyDescent="0.2"/>
    <row r="35677" ht="12.75" x14ac:dyDescent="0.2"/>
    <row r="35678" ht="12.75" x14ac:dyDescent="0.2"/>
    <row r="35679" ht="12.75" x14ac:dyDescent="0.2"/>
    <row r="35680" ht="12.75" x14ac:dyDescent="0.2"/>
    <row r="35681" ht="12.75" x14ac:dyDescent="0.2"/>
    <row r="35682" ht="12.75" x14ac:dyDescent="0.2"/>
    <row r="35683" ht="12.75" x14ac:dyDescent="0.2"/>
    <row r="35684" ht="12.75" x14ac:dyDescent="0.2"/>
    <row r="35685" ht="12.75" x14ac:dyDescent="0.2"/>
    <row r="35686" ht="12.75" x14ac:dyDescent="0.2"/>
    <row r="35687" ht="12.75" x14ac:dyDescent="0.2"/>
    <row r="35688" ht="12.75" x14ac:dyDescent="0.2"/>
    <row r="35689" ht="12.75" x14ac:dyDescent="0.2"/>
    <row r="35690" ht="12.75" x14ac:dyDescent="0.2"/>
    <row r="35691" ht="12.75" x14ac:dyDescent="0.2"/>
    <row r="35692" ht="12.75" x14ac:dyDescent="0.2"/>
    <row r="35693" ht="12.75" x14ac:dyDescent="0.2"/>
    <row r="35694" ht="12.75" x14ac:dyDescent="0.2"/>
    <row r="35695" ht="12.75" x14ac:dyDescent="0.2"/>
    <row r="35696" ht="12.75" x14ac:dyDescent="0.2"/>
    <row r="35697" ht="12.75" x14ac:dyDescent="0.2"/>
    <row r="35698" ht="12.75" x14ac:dyDescent="0.2"/>
    <row r="35699" ht="12.75" x14ac:dyDescent="0.2"/>
    <row r="35700" ht="12.75" x14ac:dyDescent="0.2"/>
    <row r="35701" ht="12.75" x14ac:dyDescent="0.2"/>
    <row r="35702" ht="12.75" x14ac:dyDescent="0.2"/>
    <row r="35703" ht="12.75" x14ac:dyDescent="0.2"/>
    <row r="35704" ht="12.75" x14ac:dyDescent="0.2"/>
    <row r="35705" ht="12.75" x14ac:dyDescent="0.2"/>
    <row r="35706" ht="12.75" x14ac:dyDescent="0.2"/>
    <row r="35707" ht="12.75" x14ac:dyDescent="0.2"/>
    <row r="35708" ht="12.75" x14ac:dyDescent="0.2"/>
    <row r="35709" ht="12.75" x14ac:dyDescent="0.2"/>
    <row r="35710" ht="12.75" x14ac:dyDescent="0.2"/>
    <row r="35711" ht="12.75" x14ac:dyDescent="0.2"/>
    <row r="35712" ht="12.75" x14ac:dyDescent="0.2"/>
    <row r="35713" ht="12.75" x14ac:dyDescent="0.2"/>
    <row r="35714" ht="12.75" x14ac:dyDescent="0.2"/>
    <row r="35715" ht="12.75" x14ac:dyDescent="0.2"/>
    <row r="35716" ht="12.75" x14ac:dyDescent="0.2"/>
    <row r="35717" ht="12.75" x14ac:dyDescent="0.2"/>
    <row r="35718" ht="12.75" x14ac:dyDescent="0.2"/>
    <row r="35719" ht="12.75" x14ac:dyDescent="0.2"/>
    <row r="35720" ht="12.75" x14ac:dyDescent="0.2"/>
    <row r="35721" ht="12.75" x14ac:dyDescent="0.2"/>
    <row r="35722" ht="12.75" x14ac:dyDescent="0.2"/>
    <row r="35723" ht="12.75" x14ac:dyDescent="0.2"/>
    <row r="35724" ht="12.75" x14ac:dyDescent="0.2"/>
    <row r="35725" ht="12.75" x14ac:dyDescent="0.2"/>
    <row r="35726" ht="12.75" x14ac:dyDescent="0.2"/>
    <row r="35727" ht="12.75" x14ac:dyDescent="0.2"/>
    <row r="35728" ht="12.75" x14ac:dyDescent="0.2"/>
    <row r="35729" ht="12.75" x14ac:dyDescent="0.2"/>
    <row r="35730" ht="12.75" x14ac:dyDescent="0.2"/>
    <row r="35731" ht="12.75" x14ac:dyDescent="0.2"/>
    <row r="35732" ht="12.75" x14ac:dyDescent="0.2"/>
    <row r="35733" ht="12.75" x14ac:dyDescent="0.2"/>
    <row r="35734" ht="12.75" x14ac:dyDescent="0.2"/>
    <row r="35735" ht="12.75" x14ac:dyDescent="0.2"/>
    <row r="35736" ht="12.75" x14ac:dyDescent="0.2"/>
    <row r="35737" ht="12.75" x14ac:dyDescent="0.2"/>
    <row r="35738" ht="12.75" x14ac:dyDescent="0.2"/>
    <row r="35739" ht="12.75" x14ac:dyDescent="0.2"/>
    <row r="35740" ht="12.75" x14ac:dyDescent="0.2"/>
    <row r="35741" ht="12.75" x14ac:dyDescent="0.2"/>
    <row r="35742" ht="12.75" x14ac:dyDescent="0.2"/>
    <row r="35743" ht="12.75" x14ac:dyDescent="0.2"/>
    <row r="35744" ht="12.75" x14ac:dyDescent="0.2"/>
    <row r="35745" ht="12.75" x14ac:dyDescent="0.2"/>
    <row r="35746" ht="12.75" x14ac:dyDescent="0.2"/>
    <row r="35747" ht="12.75" x14ac:dyDescent="0.2"/>
    <row r="35748" ht="12.75" x14ac:dyDescent="0.2"/>
    <row r="35749" ht="12.75" x14ac:dyDescent="0.2"/>
    <row r="35750" ht="12.75" x14ac:dyDescent="0.2"/>
    <row r="35751" ht="12.75" x14ac:dyDescent="0.2"/>
    <row r="35752" ht="12.75" x14ac:dyDescent="0.2"/>
    <row r="35753" ht="12.75" x14ac:dyDescent="0.2"/>
    <row r="35754" ht="12.75" x14ac:dyDescent="0.2"/>
    <row r="35755" ht="12.75" x14ac:dyDescent="0.2"/>
    <row r="35756" ht="12.75" x14ac:dyDescent="0.2"/>
    <row r="35757" ht="12.75" x14ac:dyDescent="0.2"/>
    <row r="35758" ht="12.75" x14ac:dyDescent="0.2"/>
    <row r="35759" ht="12.75" x14ac:dyDescent="0.2"/>
    <row r="35760" ht="12.75" x14ac:dyDescent="0.2"/>
    <row r="35761" ht="12.75" x14ac:dyDescent="0.2"/>
    <row r="35762" ht="12.75" x14ac:dyDescent="0.2"/>
    <row r="35763" ht="12.75" x14ac:dyDescent="0.2"/>
    <row r="35764" ht="12.75" x14ac:dyDescent="0.2"/>
    <row r="35765" ht="12.75" x14ac:dyDescent="0.2"/>
    <row r="35766" ht="12.75" x14ac:dyDescent="0.2"/>
    <row r="35767" ht="12.75" x14ac:dyDescent="0.2"/>
    <row r="35768" ht="12.75" x14ac:dyDescent="0.2"/>
    <row r="35769" ht="12.75" x14ac:dyDescent="0.2"/>
    <row r="35770" ht="12.75" x14ac:dyDescent="0.2"/>
    <row r="35771" ht="12.75" x14ac:dyDescent="0.2"/>
    <row r="35772" ht="12.75" x14ac:dyDescent="0.2"/>
    <row r="35773" ht="12.75" x14ac:dyDescent="0.2"/>
    <row r="35774" ht="12.75" x14ac:dyDescent="0.2"/>
    <row r="35775" ht="12.75" x14ac:dyDescent="0.2"/>
    <row r="35776" ht="12.75" x14ac:dyDescent="0.2"/>
    <row r="35777" ht="12.75" x14ac:dyDescent="0.2"/>
    <row r="35778" ht="12.75" x14ac:dyDescent="0.2"/>
    <row r="35779" ht="12.75" x14ac:dyDescent="0.2"/>
    <row r="35780" ht="12.75" x14ac:dyDescent="0.2"/>
    <row r="35781" ht="12.75" x14ac:dyDescent="0.2"/>
    <row r="35782" ht="12.75" x14ac:dyDescent="0.2"/>
    <row r="35783" ht="12.75" x14ac:dyDescent="0.2"/>
    <row r="35784" ht="12.75" x14ac:dyDescent="0.2"/>
    <row r="35785" ht="12.75" x14ac:dyDescent="0.2"/>
    <row r="35786" ht="12.75" x14ac:dyDescent="0.2"/>
    <row r="35787" ht="12.75" x14ac:dyDescent="0.2"/>
    <row r="35788" ht="12.75" x14ac:dyDescent="0.2"/>
    <row r="35789" ht="12.75" x14ac:dyDescent="0.2"/>
    <row r="35790" ht="12.75" x14ac:dyDescent="0.2"/>
    <row r="35791" ht="12.75" x14ac:dyDescent="0.2"/>
    <row r="35792" ht="12.75" x14ac:dyDescent="0.2"/>
    <row r="35793" ht="12.75" x14ac:dyDescent="0.2"/>
    <row r="35794" ht="12.75" x14ac:dyDescent="0.2"/>
    <row r="35795" ht="12.75" x14ac:dyDescent="0.2"/>
    <row r="35796" ht="12.75" x14ac:dyDescent="0.2"/>
    <row r="35797" ht="12.75" x14ac:dyDescent="0.2"/>
    <row r="35798" ht="12.75" x14ac:dyDescent="0.2"/>
    <row r="35799" ht="12.75" x14ac:dyDescent="0.2"/>
    <row r="35800" ht="12.75" x14ac:dyDescent="0.2"/>
    <row r="35801" ht="12.75" x14ac:dyDescent="0.2"/>
    <row r="35802" ht="12.75" x14ac:dyDescent="0.2"/>
    <row r="35803" ht="12.75" x14ac:dyDescent="0.2"/>
    <row r="35804" ht="12.75" x14ac:dyDescent="0.2"/>
    <row r="35805" ht="12.75" x14ac:dyDescent="0.2"/>
    <row r="35806" ht="12.75" x14ac:dyDescent="0.2"/>
    <row r="35807" ht="12.75" x14ac:dyDescent="0.2"/>
    <row r="35808" ht="12.75" x14ac:dyDescent="0.2"/>
    <row r="35809" ht="12.75" x14ac:dyDescent="0.2"/>
    <row r="35810" ht="12.75" x14ac:dyDescent="0.2"/>
    <row r="35811" ht="12.75" x14ac:dyDescent="0.2"/>
    <row r="35812" ht="12.75" x14ac:dyDescent="0.2"/>
    <row r="35813" ht="12.75" x14ac:dyDescent="0.2"/>
    <row r="35814" ht="12.75" x14ac:dyDescent="0.2"/>
    <row r="35815" ht="12.75" x14ac:dyDescent="0.2"/>
    <row r="35816" ht="12.75" x14ac:dyDescent="0.2"/>
    <row r="35817" ht="12.75" x14ac:dyDescent="0.2"/>
    <row r="35818" ht="12.75" x14ac:dyDescent="0.2"/>
    <row r="35819" ht="12.75" x14ac:dyDescent="0.2"/>
    <row r="35820" ht="12.75" x14ac:dyDescent="0.2"/>
    <row r="35821" ht="12.75" x14ac:dyDescent="0.2"/>
    <row r="35822" ht="12.75" x14ac:dyDescent="0.2"/>
    <row r="35823" ht="12.75" x14ac:dyDescent="0.2"/>
    <row r="35824" ht="12.75" x14ac:dyDescent="0.2"/>
    <row r="35825" ht="12.75" x14ac:dyDescent="0.2"/>
    <row r="35826" ht="12.75" x14ac:dyDescent="0.2"/>
    <row r="35827" ht="12.75" x14ac:dyDescent="0.2"/>
    <row r="35828" ht="12.75" x14ac:dyDescent="0.2"/>
    <row r="35829" ht="12.75" x14ac:dyDescent="0.2"/>
    <row r="35830" ht="12.75" x14ac:dyDescent="0.2"/>
    <row r="35831" ht="12.75" x14ac:dyDescent="0.2"/>
    <row r="35832" ht="12.75" x14ac:dyDescent="0.2"/>
    <row r="35833" ht="12.75" x14ac:dyDescent="0.2"/>
    <row r="35834" ht="12.75" x14ac:dyDescent="0.2"/>
    <row r="35835" ht="12.75" x14ac:dyDescent="0.2"/>
    <row r="35836" ht="12.75" x14ac:dyDescent="0.2"/>
    <row r="35837" ht="12.75" x14ac:dyDescent="0.2"/>
    <row r="35838" ht="12.75" x14ac:dyDescent="0.2"/>
    <row r="35839" ht="12.75" x14ac:dyDescent="0.2"/>
    <row r="35840" ht="12.75" x14ac:dyDescent="0.2"/>
    <row r="35841" ht="12.75" x14ac:dyDescent="0.2"/>
    <row r="35842" ht="12.75" x14ac:dyDescent="0.2"/>
    <row r="35843" ht="12.75" x14ac:dyDescent="0.2"/>
    <row r="35844" ht="12.75" x14ac:dyDescent="0.2"/>
    <row r="35845" ht="12.75" x14ac:dyDescent="0.2"/>
    <row r="35846" ht="12.75" x14ac:dyDescent="0.2"/>
    <row r="35847" ht="12.75" x14ac:dyDescent="0.2"/>
    <row r="35848" ht="12.75" x14ac:dyDescent="0.2"/>
    <row r="35849" ht="12.75" x14ac:dyDescent="0.2"/>
    <row r="35850" ht="12.75" x14ac:dyDescent="0.2"/>
    <row r="35851" ht="12.75" x14ac:dyDescent="0.2"/>
    <row r="35852" ht="12.75" x14ac:dyDescent="0.2"/>
    <row r="35853" ht="12.75" x14ac:dyDescent="0.2"/>
    <row r="35854" ht="12.75" x14ac:dyDescent="0.2"/>
    <row r="35855" ht="12.75" x14ac:dyDescent="0.2"/>
    <row r="35856" ht="12.75" x14ac:dyDescent="0.2"/>
    <row r="35857" ht="12.75" x14ac:dyDescent="0.2"/>
    <row r="35858" ht="12.75" x14ac:dyDescent="0.2"/>
    <row r="35859" ht="12.75" x14ac:dyDescent="0.2"/>
    <row r="35860" ht="12.75" x14ac:dyDescent="0.2"/>
    <row r="35861" ht="12.75" x14ac:dyDescent="0.2"/>
    <row r="35862" ht="12.75" x14ac:dyDescent="0.2"/>
    <row r="35863" ht="12.75" x14ac:dyDescent="0.2"/>
    <row r="35864" ht="12.75" x14ac:dyDescent="0.2"/>
    <row r="35865" ht="12.75" x14ac:dyDescent="0.2"/>
    <row r="35866" ht="12.75" x14ac:dyDescent="0.2"/>
    <row r="35867" ht="12.75" x14ac:dyDescent="0.2"/>
    <row r="35868" ht="12.75" x14ac:dyDescent="0.2"/>
    <row r="35869" ht="12.75" x14ac:dyDescent="0.2"/>
    <row r="35870" ht="12.75" x14ac:dyDescent="0.2"/>
    <row r="35871" ht="12.75" x14ac:dyDescent="0.2"/>
    <row r="35872" ht="12.75" x14ac:dyDescent="0.2"/>
    <row r="35873" ht="12.75" x14ac:dyDescent="0.2"/>
    <row r="35874" ht="12.75" x14ac:dyDescent="0.2"/>
    <row r="35875" ht="12.75" x14ac:dyDescent="0.2"/>
    <row r="35876" ht="12.75" x14ac:dyDescent="0.2"/>
    <row r="35877" ht="12.75" x14ac:dyDescent="0.2"/>
    <row r="35878" ht="12.75" x14ac:dyDescent="0.2"/>
    <row r="35879" ht="12.75" x14ac:dyDescent="0.2"/>
    <row r="35880" ht="12.75" x14ac:dyDescent="0.2"/>
    <row r="35881" ht="12.75" x14ac:dyDescent="0.2"/>
    <row r="35882" ht="12.75" x14ac:dyDescent="0.2"/>
    <row r="35883" ht="12.75" x14ac:dyDescent="0.2"/>
    <row r="35884" ht="12.75" x14ac:dyDescent="0.2"/>
    <row r="35885" ht="12.75" x14ac:dyDescent="0.2"/>
    <row r="35886" ht="12.75" x14ac:dyDescent="0.2"/>
    <row r="35887" ht="12.75" x14ac:dyDescent="0.2"/>
    <row r="35888" ht="12.75" x14ac:dyDescent="0.2"/>
    <row r="35889" ht="12.75" x14ac:dyDescent="0.2"/>
    <row r="35890" ht="12.75" x14ac:dyDescent="0.2"/>
    <row r="35891" ht="12.75" x14ac:dyDescent="0.2"/>
    <row r="35892" ht="12.75" x14ac:dyDescent="0.2"/>
    <row r="35893" ht="12.75" x14ac:dyDescent="0.2"/>
    <row r="35894" ht="12.75" x14ac:dyDescent="0.2"/>
    <row r="35895" ht="12.75" x14ac:dyDescent="0.2"/>
    <row r="35896" ht="12.75" x14ac:dyDescent="0.2"/>
    <row r="35897" ht="12.75" x14ac:dyDescent="0.2"/>
    <row r="35898" ht="12.75" x14ac:dyDescent="0.2"/>
    <row r="35899" ht="12.75" x14ac:dyDescent="0.2"/>
    <row r="35900" ht="12.75" x14ac:dyDescent="0.2"/>
    <row r="35901" ht="12.75" x14ac:dyDescent="0.2"/>
    <row r="35902" ht="12.75" x14ac:dyDescent="0.2"/>
    <row r="35903" ht="12.75" x14ac:dyDescent="0.2"/>
    <row r="35904" ht="12.75" x14ac:dyDescent="0.2"/>
    <row r="35905" ht="12.75" x14ac:dyDescent="0.2"/>
    <row r="35906" ht="12.75" x14ac:dyDescent="0.2"/>
    <row r="35907" ht="12.75" x14ac:dyDescent="0.2"/>
    <row r="35908" ht="12.75" x14ac:dyDescent="0.2"/>
    <row r="35909" ht="12.75" x14ac:dyDescent="0.2"/>
    <row r="35910" ht="12.75" x14ac:dyDescent="0.2"/>
    <row r="35911" ht="12.75" x14ac:dyDescent="0.2"/>
    <row r="35912" ht="12.75" x14ac:dyDescent="0.2"/>
    <row r="35913" ht="12.75" x14ac:dyDescent="0.2"/>
    <row r="35914" ht="12.75" x14ac:dyDescent="0.2"/>
    <row r="35915" ht="12.75" x14ac:dyDescent="0.2"/>
    <row r="35916" ht="12.75" x14ac:dyDescent="0.2"/>
    <row r="35917" ht="12.75" x14ac:dyDescent="0.2"/>
    <row r="35918" ht="12.75" x14ac:dyDescent="0.2"/>
    <row r="35919" ht="12.75" x14ac:dyDescent="0.2"/>
    <row r="35920" ht="12.75" x14ac:dyDescent="0.2"/>
    <row r="35921" ht="12.75" x14ac:dyDescent="0.2"/>
    <row r="35922" ht="12.75" x14ac:dyDescent="0.2"/>
    <row r="35923" ht="12.75" x14ac:dyDescent="0.2"/>
    <row r="35924" ht="12.75" x14ac:dyDescent="0.2"/>
    <row r="35925" ht="12.75" x14ac:dyDescent="0.2"/>
    <row r="35926" ht="12.75" x14ac:dyDescent="0.2"/>
    <row r="35927" ht="12.75" x14ac:dyDescent="0.2"/>
    <row r="35928" ht="12.75" x14ac:dyDescent="0.2"/>
    <row r="35929" ht="12.75" x14ac:dyDescent="0.2"/>
    <row r="35930" ht="12.75" x14ac:dyDescent="0.2"/>
    <row r="35931" ht="12.75" x14ac:dyDescent="0.2"/>
    <row r="35932" ht="12.75" x14ac:dyDescent="0.2"/>
    <row r="35933" ht="12.75" x14ac:dyDescent="0.2"/>
    <row r="35934" ht="12.75" x14ac:dyDescent="0.2"/>
    <row r="35935" ht="12.75" x14ac:dyDescent="0.2"/>
    <row r="35936" ht="12.75" x14ac:dyDescent="0.2"/>
    <row r="35937" ht="12.75" x14ac:dyDescent="0.2"/>
    <row r="35938" ht="12.75" x14ac:dyDescent="0.2"/>
    <row r="35939" ht="12.75" x14ac:dyDescent="0.2"/>
    <row r="35940" ht="12.75" x14ac:dyDescent="0.2"/>
    <row r="35941" ht="12.75" x14ac:dyDescent="0.2"/>
    <row r="35942" ht="12.75" x14ac:dyDescent="0.2"/>
    <row r="35943" ht="12.75" x14ac:dyDescent="0.2"/>
    <row r="35944" ht="12.75" x14ac:dyDescent="0.2"/>
    <row r="35945" ht="12.75" x14ac:dyDescent="0.2"/>
    <row r="35946" ht="12.75" x14ac:dyDescent="0.2"/>
    <row r="35947" ht="12.75" x14ac:dyDescent="0.2"/>
    <row r="35948" ht="12.75" x14ac:dyDescent="0.2"/>
    <row r="35949" ht="12.75" x14ac:dyDescent="0.2"/>
    <row r="35950" ht="12.75" x14ac:dyDescent="0.2"/>
    <row r="35951" ht="12.75" x14ac:dyDescent="0.2"/>
    <row r="35952" ht="12.75" x14ac:dyDescent="0.2"/>
    <row r="35953" ht="12.75" x14ac:dyDescent="0.2"/>
    <row r="35954" ht="12.75" x14ac:dyDescent="0.2"/>
    <row r="35955" ht="12.75" x14ac:dyDescent="0.2"/>
    <row r="35956" ht="12.75" x14ac:dyDescent="0.2"/>
    <row r="35957" ht="12.75" x14ac:dyDescent="0.2"/>
    <row r="35958" ht="12.75" x14ac:dyDescent="0.2"/>
    <row r="35959" ht="12.75" x14ac:dyDescent="0.2"/>
    <row r="35960" ht="12.75" x14ac:dyDescent="0.2"/>
    <row r="35961" ht="12.75" x14ac:dyDescent="0.2"/>
    <row r="35962" ht="12.75" x14ac:dyDescent="0.2"/>
    <row r="35963" ht="12.75" x14ac:dyDescent="0.2"/>
    <row r="35964" ht="12.75" x14ac:dyDescent="0.2"/>
    <row r="35965" ht="12.75" x14ac:dyDescent="0.2"/>
    <row r="35966" ht="12.75" x14ac:dyDescent="0.2"/>
    <row r="35967" ht="12.75" x14ac:dyDescent="0.2"/>
    <row r="35968" ht="12.75" x14ac:dyDescent="0.2"/>
    <row r="35969" ht="12.75" x14ac:dyDescent="0.2"/>
    <row r="35970" ht="12.75" x14ac:dyDescent="0.2"/>
    <row r="35971" ht="12.75" x14ac:dyDescent="0.2"/>
    <row r="35972" ht="12.75" x14ac:dyDescent="0.2"/>
    <row r="35973" ht="12.75" x14ac:dyDescent="0.2"/>
    <row r="35974" ht="12.75" x14ac:dyDescent="0.2"/>
    <row r="35975" ht="12.75" x14ac:dyDescent="0.2"/>
    <row r="35976" ht="12.75" x14ac:dyDescent="0.2"/>
    <row r="35977" ht="12.75" x14ac:dyDescent="0.2"/>
    <row r="35978" ht="12.75" x14ac:dyDescent="0.2"/>
    <row r="35979" ht="12.75" x14ac:dyDescent="0.2"/>
    <row r="35980" ht="12.75" x14ac:dyDescent="0.2"/>
    <row r="35981" ht="12.75" x14ac:dyDescent="0.2"/>
    <row r="35982" ht="12.75" x14ac:dyDescent="0.2"/>
    <row r="35983" ht="12.75" x14ac:dyDescent="0.2"/>
    <row r="35984" ht="12.75" x14ac:dyDescent="0.2"/>
    <row r="35985" ht="12.75" x14ac:dyDescent="0.2"/>
    <row r="35986" ht="12.75" x14ac:dyDescent="0.2"/>
    <row r="35987" ht="12.75" x14ac:dyDescent="0.2"/>
    <row r="35988" ht="12.75" x14ac:dyDescent="0.2"/>
    <row r="35989" ht="12.75" x14ac:dyDescent="0.2"/>
    <row r="35990" ht="12.75" x14ac:dyDescent="0.2"/>
    <row r="35991" ht="12.75" x14ac:dyDescent="0.2"/>
    <row r="35992" ht="12.75" x14ac:dyDescent="0.2"/>
    <row r="35993" ht="12.75" x14ac:dyDescent="0.2"/>
    <row r="35994" ht="12.75" x14ac:dyDescent="0.2"/>
    <row r="35995" ht="12.75" x14ac:dyDescent="0.2"/>
    <row r="35996" ht="12.75" x14ac:dyDescent="0.2"/>
    <row r="35997" ht="12.75" x14ac:dyDescent="0.2"/>
    <row r="35998" ht="12.75" x14ac:dyDescent="0.2"/>
    <row r="35999" ht="12.75" x14ac:dyDescent="0.2"/>
    <row r="36000" ht="12.75" x14ac:dyDescent="0.2"/>
    <row r="36001" ht="12.75" x14ac:dyDescent="0.2"/>
    <row r="36002" ht="12.75" x14ac:dyDescent="0.2"/>
    <row r="36003" ht="12.75" x14ac:dyDescent="0.2"/>
    <row r="36004" ht="12.75" x14ac:dyDescent="0.2"/>
    <row r="36005" ht="12.75" x14ac:dyDescent="0.2"/>
    <row r="36006" ht="12.75" x14ac:dyDescent="0.2"/>
    <row r="36007" ht="12.75" x14ac:dyDescent="0.2"/>
    <row r="36008" ht="12.75" x14ac:dyDescent="0.2"/>
    <row r="36009" ht="12.75" x14ac:dyDescent="0.2"/>
    <row r="36010" ht="12.75" x14ac:dyDescent="0.2"/>
    <row r="36011" ht="12.75" x14ac:dyDescent="0.2"/>
    <row r="36012" ht="12.75" x14ac:dyDescent="0.2"/>
    <row r="36013" ht="12.75" x14ac:dyDescent="0.2"/>
    <row r="36014" ht="12.75" x14ac:dyDescent="0.2"/>
    <row r="36015" ht="12.75" x14ac:dyDescent="0.2"/>
    <row r="36016" ht="12.75" x14ac:dyDescent="0.2"/>
    <row r="36017" ht="12.75" x14ac:dyDescent="0.2"/>
    <row r="36018" ht="12.75" x14ac:dyDescent="0.2"/>
    <row r="36019" ht="12.75" x14ac:dyDescent="0.2"/>
    <row r="36020" ht="12.75" x14ac:dyDescent="0.2"/>
    <row r="36021" ht="12.75" x14ac:dyDescent="0.2"/>
    <row r="36022" ht="12.75" x14ac:dyDescent="0.2"/>
    <row r="36023" ht="12.75" x14ac:dyDescent="0.2"/>
    <row r="36024" ht="12.75" x14ac:dyDescent="0.2"/>
    <row r="36025" ht="12.75" x14ac:dyDescent="0.2"/>
    <row r="36026" ht="12.75" x14ac:dyDescent="0.2"/>
    <row r="36027" ht="12.75" x14ac:dyDescent="0.2"/>
    <row r="36028" ht="12.75" x14ac:dyDescent="0.2"/>
    <row r="36029" ht="12.75" x14ac:dyDescent="0.2"/>
    <row r="36030" ht="12.75" x14ac:dyDescent="0.2"/>
    <row r="36031" ht="12.75" x14ac:dyDescent="0.2"/>
    <row r="36032" ht="12.75" x14ac:dyDescent="0.2"/>
    <row r="36033" ht="12.75" x14ac:dyDescent="0.2"/>
    <row r="36034" ht="12.75" x14ac:dyDescent="0.2"/>
    <row r="36035" ht="12.75" x14ac:dyDescent="0.2"/>
    <row r="36036" ht="12.75" x14ac:dyDescent="0.2"/>
    <row r="36037" ht="12.75" x14ac:dyDescent="0.2"/>
    <row r="36038" ht="12.75" x14ac:dyDescent="0.2"/>
    <row r="36039" ht="12.75" x14ac:dyDescent="0.2"/>
    <row r="36040" ht="12.75" x14ac:dyDescent="0.2"/>
    <row r="36041" ht="12.75" x14ac:dyDescent="0.2"/>
    <row r="36042" ht="12.75" x14ac:dyDescent="0.2"/>
    <row r="36043" ht="12.75" x14ac:dyDescent="0.2"/>
    <row r="36044" ht="12.75" x14ac:dyDescent="0.2"/>
    <row r="36045" ht="12.75" x14ac:dyDescent="0.2"/>
    <row r="36046" ht="12.75" x14ac:dyDescent="0.2"/>
    <row r="36047" ht="12.75" x14ac:dyDescent="0.2"/>
    <row r="36048" ht="12.75" x14ac:dyDescent="0.2"/>
    <row r="36049" ht="12.75" x14ac:dyDescent="0.2"/>
    <row r="36050" ht="12.75" x14ac:dyDescent="0.2"/>
    <row r="36051" ht="12.75" x14ac:dyDescent="0.2"/>
    <row r="36052" ht="12.75" x14ac:dyDescent="0.2"/>
    <row r="36053" ht="12.75" x14ac:dyDescent="0.2"/>
    <row r="36054" ht="12.75" x14ac:dyDescent="0.2"/>
    <row r="36055" ht="12.75" x14ac:dyDescent="0.2"/>
    <row r="36056" ht="12.75" x14ac:dyDescent="0.2"/>
    <row r="36057" ht="12.75" x14ac:dyDescent="0.2"/>
    <row r="36058" ht="12.75" x14ac:dyDescent="0.2"/>
    <row r="36059" ht="12.75" x14ac:dyDescent="0.2"/>
    <row r="36060" ht="12.75" x14ac:dyDescent="0.2"/>
    <row r="36061" ht="12.75" x14ac:dyDescent="0.2"/>
    <row r="36062" ht="12.75" x14ac:dyDescent="0.2"/>
    <row r="36063" ht="12.75" x14ac:dyDescent="0.2"/>
    <row r="36064" ht="12.75" x14ac:dyDescent="0.2"/>
    <row r="36065" ht="12.75" x14ac:dyDescent="0.2"/>
    <row r="36066" ht="12.75" x14ac:dyDescent="0.2"/>
    <row r="36067" ht="12.75" x14ac:dyDescent="0.2"/>
    <row r="36068" ht="12.75" x14ac:dyDescent="0.2"/>
    <row r="36069" ht="12.75" x14ac:dyDescent="0.2"/>
    <row r="36070" ht="12.75" x14ac:dyDescent="0.2"/>
    <row r="36071" ht="12.75" x14ac:dyDescent="0.2"/>
    <row r="36072" ht="12.75" x14ac:dyDescent="0.2"/>
    <row r="36073" ht="12.75" x14ac:dyDescent="0.2"/>
    <row r="36074" ht="12.75" x14ac:dyDescent="0.2"/>
    <row r="36075" ht="12.75" x14ac:dyDescent="0.2"/>
    <row r="36076" ht="12.75" x14ac:dyDescent="0.2"/>
    <row r="36077" ht="12.75" x14ac:dyDescent="0.2"/>
    <row r="36078" ht="12.75" x14ac:dyDescent="0.2"/>
    <row r="36079" ht="12.75" x14ac:dyDescent="0.2"/>
    <row r="36080" ht="12.75" x14ac:dyDescent="0.2"/>
    <row r="36081" ht="12.75" x14ac:dyDescent="0.2"/>
    <row r="36082" ht="12.75" x14ac:dyDescent="0.2"/>
    <row r="36083" ht="12.75" x14ac:dyDescent="0.2"/>
    <row r="36084" ht="12.75" x14ac:dyDescent="0.2"/>
    <row r="36085" ht="12.75" x14ac:dyDescent="0.2"/>
    <row r="36086" ht="12.75" x14ac:dyDescent="0.2"/>
    <row r="36087" ht="12.75" x14ac:dyDescent="0.2"/>
    <row r="36088" ht="12.75" x14ac:dyDescent="0.2"/>
    <row r="36089" ht="12.75" x14ac:dyDescent="0.2"/>
    <row r="36090" ht="12.75" x14ac:dyDescent="0.2"/>
    <row r="36091" ht="12.75" x14ac:dyDescent="0.2"/>
    <row r="36092" ht="12.75" x14ac:dyDescent="0.2"/>
    <row r="36093" ht="12.75" x14ac:dyDescent="0.2"/>
    <row r="36094" ht="12.75" x14ac:dyDescent="0.2"/>
    <row r="36095" ht="12.75" x14ac:dyDescent="0.2"/>
    <row r="36096" ht="12.75" x14ac:dyDescent="0.2"/>
    <row r="36097" ht="12.75" x14ac:dyDescent="0.2"/>
    <row r="36098" ht="12.75" x14ac:dyDescent="0.2"/>
    <row r="36099" ht="12.75" x14ac:dyDescent="0.2"/>
    <row r="36100" ht="12.75" x14ac:dyDescent="0.2"/>
    <row r="36101" ht="12.75" x14ac:dyDescent="0.2"/>
    <row r="36102" ht="12.75" x14ac:dyDescent="0.2"/>
    <row r="36103" ht="12.75" x14ac:dyDescent="0.2"/>
    <row r="36104" ht="12.75" x14ac:dyDescent="0.2"/>
    <row r="36105" ht="12.75" x14ac:dyDescent="0.2"/>
    <row r="36106" ht="12.75" x14ac:dyDescent="0.2"/>
    <row r="36107" ht="12.75" x14ac:dyDescent="0.2"/>
    <row r="36108" ht="12.75" x14ac:dyDescent="0.2"/>
    <row r="36109" ht="12.75" x14ac:dyDescent="0.2"/>
    <row r="36110" ht="12.75" x14ac:dyDescent="0.2"/>
    <row r="36111" ht="12.75" x14ac:dyDescent="0.2"/>
    <row r="36112" ht="12.75" x14ac:dyDescent="0.2"/>
    <row r="36113" ht="12.75" x14ac:dyDescent="0.2"/>
    <row r="36114" ht="12.75" x14ac:dyDescent="0.2"/>
    <row r="36115" ht="12.75" x14ac:dyDescent="0.2"/>
    <row r="36116" ht="12.75" x14ac:dyDescent="0.2"/>
    <row r="36117" ht="12.75" x14ac:dyDescent="0.2"/>
    <row r="36118" ht="12.75" x14ac:dyDescent="0.2"/>
    <row r="36119" ht="12.75" x14ac:dyDescent="0.2"/>
    <row r="36120" ht="12.75" x14ac:dyDescent="0.2"/>
    <row r="36121" ht="12.75" x14ac:dyDescent="0.2"/>
    <row r="36122" ht="12.75" x14ac:dyDescent="0.2"/>
    <row r="36123" ht="12.75" x14ac:dyDescent="0.2"/>
    <row r="36124" ht="12.75" x14ac:dyDescent="0.2"/>
    <row r="36125" ht="12.75" x14ac:dyDescent="0.2"/>
    <row r="36126" ht="12.75" x14ac:dyDescent="0.2"/>
    <row r="36127" ht="12.75" x14ac:dyDescent="0.2"/>
    <row r="36128" ht="12.75" x14ac:dyDescent="0.2"/>
    <row r="36129" ht="12.75" x14ac:dyDescent="0.2"/>
    <row r="36130" ht="12.75" x14ac:dyDescent="0.2"/>
    <row r="36131" ht="12.75" x14ac:dyDescent="0.2"/>
    <row r="36132" ht="12.75" x14ac:dyDescent="0.2"/>
    <row r="36133" ht="12.75" x14ac:dyDescent="0.2"/>
    <row r="36134" ht="12.75" x14ac:dyDescent="0.2"/>
    <row r="36135" ht="12.75" x14ac:dyDescent="0.2"/>
    <row r="36136" ht="12.75" x14ac:dyDescent="0.2"/>
    <row r="36137" ht="12.75" x14ac:dyDescent="0.2"/>
    <row r="36138" ht="12.75" x14ac:dyDescent="0.2"/>
    <row r="36139" ht="12.75" x14ac:dyDescent="0.2"/>
    <row r="36140" ht="12.75" x14ac:dyDescent="0.2"/>
    <row r="36141" ht="12.75" x14ac:dyDescent="0.2"/>
    <row r="36142" ht="12.75" x14ac:dyDescent="0.2"/>
    <row r="36143" ht="12.75" x14ac:dyDescent="0.2"/>
    <row r="36144" ht="12.75" x14ac:dyDescent="0.2"/>
    <row r="36145" ht="12.75" x14ac:dyDescent="0.2"/>
    <row r="36146" ht="12.75" x14ac:dyDescent="0.2"/>
    <row r="36147" ht="12.75" x14ac:dyDescent="0.2"/>
    <row r="36148" ht="12.75" x14ac:dyDescent="0.2"/>
    <row r="36149" ht="12.75" x14ac:dyDescent="0.2"/>
    <row r="36150" ht="12.75" x14ac:dyDescent="0.2"/>
    <row r="36151" ht="12.75" x14ac:dyDescent="0.2"/>
    <row r="36152" ht="12.75" x14ac:dyDescent="0.2"/>
    <row r="36153" ht="12.75" x14ac:dyDescent="0.2"/>
    <row r="36154" ht="12.75" x14ac:dyDescent="0.2"/>
    <row r="36155" ht="12.75" x14ac:dyDescent="0.2"/>
    <row r="36156" ht="12.75" x14ac:dyDescent="0.2"/>
    <row r="36157" ht="12.75" x14ac:dyDescent="0.2"/>
    <row r="36158" ht="12.75" x14ac:dyDescent="0.2"/>
    <row r="36159" ht="12.75" x14ac:dyDescent="0.2"/>
    <row r="36160" ht="12.75" x14ac:dyDescent="0.2"/>
    <row r="36161" ht="12.75" x14ac:dyDescent="0.2"/>
    <row r="36162" ht="12.75" x14ac:dyDescent="0.2"/>
    <row r="36163" ht="12.75" x14ac:dyDescent="0.2"/>
    <row r="36164" ht="12.75" x14ac:dyDescent="0.2"/>
    <row r="36165" ht="12.75" x14ac:dyDescent="0.2"/>
    <row r="36166" ht="12.75" x14ac:dyDescent="0.2"/>
    <row r="36167" ht="12.75" x14ac:dyDescent="0.2"/>
    <row r="36168" ht="12.75" x14ac:dyDescent="0.2"/>
    <row r="36169" ht="12.75" x14ac:dyDescent="0.2"/>
    <row r="36170" ht="12.75" x14ac:dyDescent="0.2"/>
    <row r="36171" ht="12.75" x14ac:dyDescent="0.2"/>
    <row r="36172" ht="12.75" x14ac:dyDescent="0.2"/>
    <row r="36173" ht="12.75" x14ac:dyDescent="0.2"/>
    <row r="36174" ht="12.75" x14ac:dyDescent="0.2"/>
    <row r="36175" ht="12.75" x14ac:dyDescent="0.2"/>
    <row r="36176" ht="12.75" x14ac:dyDescent="0.2"/>
    <row r="36177" ht="12.75" x14ac:dyDescent="0.2"/>
    <row r="36178" ht="12.75" x14ac:dyDescent="0.2"/>
    <row r="36179" ht="12.75" x14ac:dyDescent="0.2"/>
    <row r="36180" ht="12.75" x14ac:dyDescent="0.2"/>
    <row r="36181" ht="12.75" x14ac:dyDescent="0.2"/>
    <row r="36182" ht="12.75" x14ac:dyDescent="0.2"/>
    <row r="36183" ht="12.75" x14ac:dyDescent="0.2"/>
    <row r="36184" ht="12.75" x14ac:dyDescent="0.2"/>
    <row r="36185" ht="12.75" x14ac:dyDescent="0.2"/>
    <row r="36186" ht="12.75" x14ac:dyDescent="0.2"/>
    <row r="36187" ht="12.75" x14ac:dyDescent="0.2"/>
    <row r="36188" ht="12.75" x14ac:dyDescent="0.2"/>
    <row r="36189" ht="12.75" x14ac:dyDescent="0.2"/>
    <row r="36190" ht="12.75" x14ac:dyDescent="0.2"/>
    <row r="36191" ht="12.75" x14ac:dyDescent="0.2"/>
    <row r="36192" ht="12.75" x14ac:dyDescent="0.2"/>
    <row r="36193" ht="12.75" x14ac:dyDescent="0.2"/>
    <row r="36194" ht="12.75" x14ac:dyDescent="0.2"/>
    <row r="36195" ht="12.75" x14ac:dyDescent="0.2"/>
    <row r="36196" ht="12.75" x14ac:dyDescent="0.2"/>
    <row r="36197" ht="12.75" x14ac:dyDescent="0.2"/>
    <row r="36198" ht="12.75" x14ac:dyDescent="0.2"/>
    <row r="36199" ht="12.75" x14ac:dyDescent="0.2"/>
    <row r="36200" ht="12.75" x14ac:dyDescent="0.2"/>
    <row r="36201" ht="12.75" x14ac:dyDescent="0.2"/>
    <row r="36202" ht="12.75" x14ac:dyDescent="0.2"/>
    <row r="36203" ht="12.75" x14ac:dyDescent="0.2"/>
    <row r="36204" ht="12.75" x14ac:dyDescent="0.2"/>
    <row r="36205" ht="12.75" x14ac:dyDescent="0.2"/>
    <row r="36206" ht="12.75" x14ac:dyDescent="0.2"/>
    <row r="36207" ht="12.75" x14ac:dyDescent="0.2"/>
    <row r="36208" ht="12.75" x14ac:dyDescent="0.2"/>
    <row r="36209" ht="12.75" x14ac:dyDescent="0.2"/>
    <row r="36210" ht="12.75" x14ac:dyDescent="0.2"/>
    <row r="36211" ht="12.75" x14ac:dyDescent="0.2"/>
    <row r="36212" ht="12.75" x14ac:dyDescent="0.2"/>
    <row r="36213" ht="12.75" x14ac:dyDescent="0.2"/>
    <row r="36214" ht="12.75" x14ac:dyDescent="0.2"/>
    <row r="36215" ht="12.75" x14ac:dyDescent="0.2"/>
    <row r="36216" ht="12.75" x14ac:dyDescent="0.2"/>
    <row r="36217" ht="12.75" x14ac:dyDescent="0.2"/>
    <row r="36218" ht="12.75" x14ac:dyDescent="0.2"/>
    <row r="36219" ht="12.75" x14ac:dyDescent="0.2"/>
    <row r="36220" ht="12.75" x14ac:dyDescent="0.2"/>
    <row r="36221" ht="12.75" x14ac:dyDescent="0.2"/>
    <row r="36222" ht="12.75" x14ac:dyDescent="0.2"/>
    <row r="36223" ht="12.75" x14ac:dyDescent="0.2"/>
    <row r="36224" ht="12.75" x14ac:dyDescent="0.2"/>
    <row r="36225" ht="12.75" x14ac:dyDescent="0.2"/>
    <row r="36226" ht="12.75" x14ac:dyDescent="0.2"/>
    <row r="36227" ht="12.75" x14ac:dyDescent="0.2"/>
    <row r="36228" ht="12.75" x14ac:dyDescent="0.2"/>
    <row r="36229" ht="12.75" x14ac:dyDescent="0.2"/>
    <row r="36230" ht="12.75" x14ac:dyDescent="0.2"/>
    <row r="36231" ht="12.75" x14ac:dyDescent="0.2"/>
    <row r="36232" ht="12.75" x14ac:dyDescent="0.2"/>
    <row r="36233" ht="12.75" x14ac:dyDescent="0.2"/>
    <row r="36234" ht="12.75" x14ac:dyDescent="0.2"/>
    <row r="36235" ht="12.75" x14ac:dyDescent="0.2"/>
    <row r="36236" ht="12.75" x14ac:dyDescent="0.2"/>
    <row r="36237" ht="12.75" x14ac:dyDescent="0.2"/>
    <row r="36238" ht="12.75" x14ac:dyDescent="0.2"/>
    <row r="36239" ht="12.75" x14ac:dyDescent="0.2"/>
    <row r="36240" ht="12.75" x14ac:dyDescent="0.2"/>
    <row r="36241" ht="12.75" x14ac:dyDescent="0.2"/>
    <row r="36242" ht="12.75" x14ac:dyDescent="0.2"/>
    <row r="36243" ht="12.75" x14ac:dyDescent="0.2"/>
    <row r="36244" ht="12.75" x14ac:dyDescent="0.2"/>
    <row r="36245" ht="12.75" x14ac:dyDescent="0.2"/>
    <row r="36246" ht="12.75" x14ac:dyDescent="0.2"/>
    <row r="36247" ht="12.75" x14ac:dyDescent="0.2"/>
    <row r="36248" ht="12.75" x14ac:dyDescent="0.2"/>
    <row r="36249" ht="12.75" x14ac:dyDescent="0.2"/>
    <row r="36250" ht="12.75" x14ac:dyDescent="0.2"/>
    <row r="36251" ht="12.75" x14ac:dyDescent="0.2"/>
    <row r="36252" ht="12.75" x14ac:dyDescent="0.2"/>
    <row r="36253" ht="12.75" x14ac:dyDescent="0.2"/>
    <row r="36254" ht="12.75" x14ac:dyDescent="0.2"/>
    <row r="36255" ht="12.75" x14ac:dyDescent="0.2"/>
    <row r="36256" ht="12.75" x14ac:dyDescent="0.2"/>
    <row r="36257" ht="12.75" x14ac:dyDescent="0.2"/>
    <row r="36258" ht="12.75" x14ac:dyDescent="0.2"/>
    <row r="36259" ht="12.75" x14ac:dyDescent="0.2"/>
    <row r="36260" ht="12.75" x14ac:dyDescent="0.2"/>
    <row r="36261" ht="12.75" x14ac:dyDescent="0.2"/>
    <row r="36262" ht="12.75" x14ac:dyDescent="0.2"/>
    <row r="36263" ht="12.75" x14ac:dyDescent="0.2"/>
    <row r="36264" ht="12.75" x14ac:dyDescent="0.2"/>
    <row r="36265" ht="12.75" x14ac:dyDescent="0.2"/>
    <row r="36266" ht="12.75" x14ac:dyDescent="0.2"/>
    <row r="36267" ht="12.75" x14ac:dyDescent="0.2"/>
    <row r="36268" ht="12.75" x14ac:dyDescent="0.2"/>
    <row r="36269" ht="12.75" x14ac:dyDescent="0.2"/>
    <row r="36270" ht="12.75" x14ac:dyDescent="0.2"/>
    <row r="36271" ht="12.75" x14ac:dyDescent="0.2"/>
    <row r="36272" ht="12.75" x14ac:dyDescent="0.2"/>
    <row r="36273" ht="12.75" x14ac:dyDescent="0.2"/>
    <row r="36274" ht="12.75" x14ac:dyDescent="0.2"/>
    <row r="36275" ht="12.75" x14ac:dyDescent="0.2"/>
    <row r="36276" ht="12.75" x14ac:dyDescent="0.2"/>
    <row r="36277" ht="12.75" x14ac:dyDescent="0.2"/>
    <row r="36278" ht="12.75" x14ac:dyDescent="0.2"/>
    <row r="36279" ht="12.75" x14ac:dyDescent="0.2"/>
    <row r="36280" ht="12.75" x14ac:dyDescent="0.2"/>
    <row r="36281" ht="12.75" x14ac:dyDescent="0.2"/>
    <row r="36282" ht="12.75" x14ac:dyDescent="0.2"/>
    <row r="36283" ht="12.75" x14ac:dyDescent="0.2"/>
    <row r="36284" ht="12.75" x14ac:dyDescent="0.2"/>
    <row r="36285" ht="12.75" x14ac:dyDescent="0.2"/>
    <row r="36286" ht="12.75" x14ac:dyDescent="0.2"/>
    <row r="36287" ht="12.75" x14ac:dyDescent="0.2"/>
    <row r="36288" ht="12.75" x14ac:dyDescent="0.2"/>
    <row r="36289" ht="12.75" x14ac:dyDescent="0.2"/>
    <row r="36290" ht="12.75" x14ac:dyDescent="0.2"/>
    <row r="36291" ht="12.75" x14ac:dyDescent="0.2"/>
    <row r="36292" ht="12.75" x14ac:dyDescent="0.2"/>
    <row r="36293" ht="12.75" x14ac:dyDescent="0.2"/>
    <row r="36294" ht="12.75" x14ac:dyDescent="0.2"/>
    <row r="36295" ht="12.75" x14ac:dyDescent="0.2"/>
    <row r="36296" ht="12.75" x14ac:dyDescent="0.2"/>
    <row r="36297" ht="12.75" x14ac:dyDescent="0.2"/>
    <row r="36298" ht="12.75" x14ac:dyDescent="0.2"/>
    <row r="36299" ht="12.75" x14ac:dyDescent="0.2"/>
    <row r="36300" ht="12.75" x14ac:dyDescent="0.2"/>
    <row r="36301" ht="12.75" x14ac:dyDescent="0.2"/>
    <row r="36302" ht="12.75" x14ac:dyDescent="0.2"/>
    <row r="36303" ht="12.75" x14ac:dyDescent="0.2"/>
    <row r="36304" ht="12.75" x14ac:dyDescent="0.2"/>
    <row r="36305" ht="12.75" x14ac:dyDescent="0.2"/>
    <row r="36306" ht="12.75" x14ac:dyDescent="0.2"/>
    <row r="36307" ht="12.75" x14ac:dyDescent="0.2"/>
    <row r="36308" ht="12.75" x14ac:dyDescent="0.2"/>
    <row r="36309" ht="12.75" x14ac:dyDescent="0.2"/>
    <row r="36310" ht="12.75" x14ac:dyDescent="0.2"/>
    <row r="36311" ht="12.75" x14ac:dyDescent="0.2"/>
    <row r="36312" ht="12.75" x14ac:dyDescent="0.2"/>
    <row r="36313" ht="12.75" x14ac:dyDescent="0.2"/>
    <row r="36314" ht="12.75" x14ac:dyDescent="0.2"/>
    <row r="36315" ht="12.75" x14ac:dyDescent="0.2"/>
    <row r="36316" ht="12.75" x14ac:dyDescent="0.2"/>
    <row r="36317" ht="12.75" x14ac:dyDescent="0.2"/>
    <row r="36318" ht="12.75" x14ac:dyDescent="0.2"/>
    <row r="36319" ht="12.75" x14ac:dyDescent="0.2"/>
    <row r="36320" ht="12.75" x14ac:dyDescent="0.2"/>
    <row r="36321" ht="12.75" x14ac:dyDescent="0.2"/>
    <row r="36322" ht="12.75" x14ac:dyDescent="0.2"/>
    <row r="36323" ht="12.75" x14ac:dyDescent="0.2"/>
    <row r="36324" ht="12.75" x14ac:dyDescent="0.2"/>
    <row r="36325" ht="12.75" x14ac:dyDescent="0.2"/>
    <row r="36326" ht="12.75" x14ac:dyDescent="0.2"/>
    <row r="36327" ht="12.75" x14ac:dyDescent="0.2"/>
    <row r="36328" ht="12.75" x14ac:dyDescent="0.2"/>
    <row r="36329" ht="12.75" x14ac:dyDescent="0.2"/>
    <row r="36330" ht="12.75" x14ac:dyDescent="0.2"/>
    <row r="36331" ht="12.75" x14ac:dyDescent="0.2"/>
    <row r="36332" ht="12.75" x14ac:dyDescent="0.2"/>
    <row r="36333" ht="12.75" x14ac:dyDescent="0.2"/>
    <row r="36334" ht="12.75" x14ac:dyDescent="0.2"/>
    <row r="36335" ht="12.75" x14ac:dyDescent="0.2"/>
    <row r="36336" ht="12.75" x14ac:dyDescent="0.2"/>
    <row r="36337" ht="12.75" x14ac:dyDescent="0.2"/>
    <row r="36338" ht="12.75" x14ac:dyDescent="0.2"/>
    <row r="36339" ht="12.75" x14ac:dyDescent="0.2"/>
    <row r="36340" ht="12.75" x14ac:dyDescent="0.2"/>
    <row r="36341" ht="12.75" x14ac:dyDescent="0.2"/>
    <row r="36342" ht="12.75" x14ac:dyDescent="0.2"/>
    <row r="36343" ht="12.75" x14ac:dyDescent="0.2"/>
    <row r="36344" ht="12.75" x14ac:dyDescent="0.2"/>
    <row r="36345" ht="12.75" x14ac:dyDescent="0.2"/>
    <row r="36346" ht="12.75" x14ac:dyDescent="0.2"/>
    <row r="36347" ht="12.75" x14ac:dyDescent="0.2"/>
    <row r="36348" ht="12.75" x14ac:dyDescent="0.2"/>
    <row r="36349" ht="12.75" x14ac:dyDescent="0.2"/>
    <row r="36350" ht="12.75" x14ac:dyDescent="0.2"/>
    <row r="36351" ht="12.75" x14ac:dyDescent="0.2"/>
    <row r="36352" ht="12.75" x14ac:dyDescent="0.2"/>
    <row r="36353" ht="12.75" x14ac:dyDescent="0.2"/>
    <row r="36354" ht="12.75" x14ac:dyDescent="0.2"/>
    <row r="36355" ht="12.75" x14ac:dyDescent="0.2"/>
    <row r="36356" ht="12.75" x14ac:dyDescent="0.2"/>
    <row r="36357" ht="12.75" x14ac:dyDescent="0.2"/>
    <row r="36358" ht="12.75" x14ac:dyDescent="0.2"/>
    <row r="36359" ht="12.75" x14ac:dyDescent="0.2"/>
    <row r="36360" ht="12.75" x14ac:dyDescent="0.2"/>
    <row r="36361" ht="12.75" x14ac:dyDescent="0.2"/>
    <row r="36362" ht="12.75" x14ac:dyDescent="0.2"/>
    <row r="36363" ht="12.75" x14ac:dyDescent="0.2"/>
    <row r="36364" ht="12.75" x14ac:dyDescent="0.2"/>
    <row r="36365" ht="12.75" x14ac:dyDescent="0.2"/>
    <row r="36366" ht="12.75" x14ac:dyDescent="0.2"/>
    <row r="36367" ht="12.75" x14ac:dyDescent="0.2"/>
    <row r="36368" ht="12.75" x14ac:dyDescent="0.2"/>
    <row r="36369" ht="12.75" x14ac:dyDescent="0.2"/>
    <row r="36370" ht="12.75" x14ac:dyDescent="0.2"/>
    <row r="36371" ht="12.75" x14ac:dyDescent="0.2"/>
    <row r="36372" ht="12.75" x14ac:dyDescent="0.2"/>
    <row r="36373" ht="12.75" x14ac:dyDescent="0.2"/>
    <row r="36374" ht="12.75" x14ac:dyDescent="0.2"/>
    <row r="36375" ht="12.75" x14ac:dyDescent="0.2"/>
    <row r="36376" ht="12.75" x14ac:dyDescent="0.2"/>
    <row r="36377" ht="12.75" x14ac:dyDescent="0.2"/>
    <row r="36378" ht="12.75" x14ac:dyDescent="0.2"/>
    <row r="36379" ht="12.75" x14ac:dyDescent="0.2"/>
    <row r="36380" ht="12.75" x14ac:dyDescent="0.2"/>
    <row r="36381" ht="12.75" x14ac:dyDescent="0.2"/>
    <row r="36382" ht="12.75" x14ac:dyDescent="0.2"/>
    <row r="36383" ht="12.75" x14ac:dyDescent="0.2"/>
    <row r="36384" ht="12.75" x14ac:dyDescent="0.2"/>
    <row r="36385" ht="12.75" x14ac:dyDescent="0.2"/>
    <row r="36386" ht="12.75" x14ac:dyDescent="0.2"/>
    <row r="36387" ht="12.75" x14ac:dyDescent="0.2"/>
    <row r="36388" ht="12.75" x14ac:dyDescent="0.2"/>
    <row r="36389" ht="12.75" x14ac:dyDescent="0.2"/>
    <row r="36390" ht="12.75" x14ac:dyDescent="0.2"/>
    <row r="36391" ht="12.75" x14ac:dyDescent="0.2"/>
    <row r="36392" ht="12.75" x14ac:dyDescent="0.2"/>
    <row r="36393" ht="12.75" x14ac:dyDescent="0.2"/>
    <row r="36394" ht="12.75" x14ac:dyDescent="0.2"/>
    <row r="36395" ht="12.75" x14ac:dyDescent="0.2"/>
    <row r="36396" ht="12.75" x14ac:dyDescent="0.2"/>
    <row r="36397" ht="12.75" x14ac:dyDescent="0.2"/>
    <row r="36398" ht="12.75" x14ac:dyDescent="0.2"/>
    <row r="36399" ht="12.75" x14ac:dyDescent="0.2"/>
    <row r="36400" ht="12.75" x14ac:dyDescent="0.2"/>
    <row r="36401" ht="12.75" x14ac:dyDescent="0.2"/>
    <row r="36402" ht="12.75" x14ac:dyDescent="0.2"/>
    <row r="36403" ht="12.75" x14ac:dyDescent="0.2"/>
    <row r="36404" ht="12.75" x14ac:dyDescent="0.2"/>
    <row r="36405" ht="12.75" x14ac:dyDescent="0.2"/>
    <row r="36406" ht="12.75" x14ac:dyDescent="0.2"/>
    <row r="36407" ht="12.75" x14ac:dyDescent="0.2"/>
    <row r="36408" ht="12.75" x14ac:dyDescent="0.2"/>
    <row r="36409" ht="12.75" x14ac:dyDescent="0.2"/>
    <row r="36410" ht="12.75" x14ac:dyDescent="0.2"/>
    <row r="36411" ht="12.75" x14ac:dyDescent="0.2"/>
    <row r="36412" ht="12.75" x14ac:dyDescent="0.2"/>
    <row r="36413" ht="12.75" x14ac:dyDescent="0.2"/>
    <row r="36414" ht="12.75" x14ac:dyDescent="0.2"/>
    <row r="36415" ht="12.75" x14ac:dyDescent="0.2"/>
    <row r="36416" ht="12.75" x14ac:dyDescent="0.2"/>
    <row r="36417" ht="12.75" x14ac:dyDescent="0.2"/>
    <row r="36418" ht="12.75" x14ac:dyDescent="0.2"/>
    <row r="36419" ht="12.75" x14ac:dyDescent="0.2"/>
    <row r="36420" ht="12.75" x14ac:dyDescent="0.2"/>
    <row r="36421" ht="12.75" x14ac:dyDescent="0.2"/>
    <row r="36422" ht="12.75" x14ac:dyDescent="0.2"/>
    <row r="36423" ht="12.75" x14ac:dyDescent="0.2"/>
    <row r="36424" ht="12.75" x14ac:dyDescent="0.2"/>
    <row r="36425" ht="12.75" x14ac:dyDescent="0.2"/>
    <row r="36426" ht="12.75" x14ac:dyDescent="0.2"/>
    <row r="36427" ht="12.75" x14ac:dyDescent="0.2"/>
    <row r="36428" ht="12.75" x14ac:dyDescent="0.2"/>
    <row r="36429" ht="12.75" x14ac:dyDescent="0.2"/>
    <row r="36430" ht="12.75" x14ac:dyDescent="0.2"/>
    <row r="36431" ht="12.75" x14ac:dyDescent="0.2"/>
    <row r="36432" ht="12.75" x14ac:dyDescent="0.2"/>
    <row r="36433" ht="12.75" x14ac:dyDescent="0.2"/>
    <row r="36434" ht="12.75" x14ac:dyDescent="0.2"/>
    <row r="36435" ht="12.75" x14ac:dyDescent="0.2"/>
    <row r="36436" ht="12.75" x14ac:dyDescent="0.2"/>
    <row r="36437" ht="12.75" x14ac:dyDescent="0.2"/>
    <row r="36438" ht="12.75" x14ac:dyDescent="0.2"/>
    <row r="36439" ht="12.75" x14ac:dyDescent="0.2"/>
    <row r="36440" ht="12.75" x14ac:dyDescent="0.2"/>
    <row r="36441" ht="12.75" x14ac:dyDescent="0.2"/>
    <row r="36442" ht="12.75" x14ac:dyDescent="0.2"/>
    <row r="36443" ht="12.75" x14ac:dyDescent="0.2"/>
    <row r="36444" ht="12.75" x14ac:dyDescent="0.2"/>
    <row r="36445" ht="12.75" x14ac:dyDescent="0.2"/>
    <row r="36446" ht="12.75" x14ac:dyDescent="0.2"/>
    <row r="36447" ht="12.75" x14ac:dyDescent="0.2"/>
    <row r="36448" ht="12.75" x14ac:dyDescent="0.2"/>
    <row r="36449" ht="12.75" x14ac:dyDescent="0.2"/>
    <row r="36450" ht="12.75" x14ac:dyDescent="0.2"/>
    <row r="36451" ht="12.75" x14ac:dyDescent="0.2"/>
    <row r="36452" ht="12.75" x14ac:dyDescent="0.2"/>
    <row r="36453" ht="12.75" x14ac:dyDescent="0.2"/>
    <row r="36454" ht="12.75" x14ac:dyDescent="0.2"/>
    <row r="36455" ht="12.75" x14ac:dyDescent="0.2"/>
    <row r="36456" ht="12.75" x14ac:dyDescent="0.2"/>
    <row r="36457" ht="12.75" x14ac:dyDescent="0.2"/>
    <row r="36458" ht="12.75" x14ac:dyDescent="0.2"/>
    <row r="36459" ht="12.75" x14ac:dyDescent="0.2"/>
    <row r="36460" ht="12.75" x14ac:dyDescent="0.2"/>
    <row r="36461" ht="12.75" x14ac:dyDescent="0.2"/>
    <row r="36462" ht="12.75" x14ac:dyDescent="0.2"/>
    <row r="36463" ht="12.75" x14ac:dyDescent="0.2"/>
    <row r="36464" ht="12.75" x14ac:dyDescent="0.2"/>
    <row r="36465" ht="12.75" x14ac:dyDescent="0.2"/>
    <row r="36466" ht="12.75" x14ac:dyDescent="0.2"/>
    <row r="36467" ht="12.75" x14ac:dyDescent="0.2"/>
    <row r="36468" ht="12.75" x14ac:dyDescent="0.2"/>
    <row r="36469" ht="12.75" x14ac:dyDescent="0.2"/>
    <row r="36470" ht="12.75" x14ac:dyDescent="0.2"/>
    <row r="36471" ht="12.75" x14ac:dyDescent="0.2"/>
    <row r="36472" ht="12.75" x14ac:dyDescent="0.2"/>
    <row r="36473" ht="12.75" x14ac:dyDescent="0.2"/>
    <row r="36474" ht="12.75" x14ac:dyDescent="0.2"/>
    <row r="36475" ht="12.75" x14ac:dyDescent="0.2"/>
    <row r="36476" ht="12.75" x14ac:dyDescent="0.2"/>
    <row r="36477" ht="12.75" x14ac:dyDescent="0.2"/>
    <row r="36478" ht="12.75" x14ac:dyDescent="0.2"/>
    <row r="36479" ht="12.75" x14ac:dyDescent="0.2"/>
    <row r="36480" ht="12.75" x14ac:dyDescent="0.2"/>
    <row r="36481" ht="12.75" x14ac:dyDescent="0.2"/>
    <row r="36482" ht="12.75" x14ac:dyDescent="0.2"/>
    <row r="36483" ht="12.75" x14ac:dyDescent="0.2"/>
    <row r="36484" ht="12.75" x14ac:dyDescent="0.2"/>
    <row r="36485" ht="12.75" x14ac:dyDescent="0.2"/>
    <row r="36486" ht="12.75" x14ac:dyDescent="0.2"/>
    <row r="36487" ht="12.75" x14ac:dyDescent="0.2"/>
    <row r="36488" ht="12.75" x14ac:dyDescent="0.2"/>
    <row r="36489" ht="12.75" x14ac:dyDescent="0.2"/>
    <row r="36490" ht="12.75" x14ac:dyDescent="0.2"/>
    <row r="36491" ht="12.75" x14ac:dyDescent="0.2"/>
    <row r="36492" ht="12.75" x14ac:dyDescent="0.2"/>
    <row r="36493" ht="12.75" x14ac:dyDescent="0.2"/>
    <row r="36494" ht="12.75" x14ac:dyDescent="0.2"/>
    <row r="36495" ht="12.75" x14ac:dyDescent="0.2"/>
    <row r="36496" ht="12.75" x14ac:dyDescent="0.2"/>
    <row r="36497" ht="12.75" x14ac:dyDescent="0.2"/>
    <row r="36498" ht="12.75" x14ac:dyDescent="0.2"/>
    <row r="36499" ht="12.75" x14ac:dyDescent="0.2"/>
    <row r="36500" ht="12.75" x14ac:dyDescent="0.2"/>
    <row r="36501" ht="12.75" x14ac:dyDescent="0.2"/>
    <row r="36502" ht="12.75" x14ac:dyDescent="0.2"/>
    <row r="36503" ht="12.75" x14ac:dyDescent="0.2"/>
    <row r="36504" ht="12.75" x14ac:dyDescent="0.2"/>
    <row r="36505" ht="12.75" x14ac:dyDescent="0.2"/>
    <row r="36506" ht="12.75" x14ac:dyDescent="0.2"/>
    <row r="36507" ht="12.75" x14ac:dyDescent="0.2"/>
    <row r="36508" ht="12.75" x14ac:dyDescent="0.2"/>
    <row r="36509" ht="12.75" x14ac:dyDescent="0.2"/>
    <row r="36510" ht="12.75" x14ac:dyDescent="0.2"/>
    <row r="36511" ht="12.75" x14ac:dyDescent="0.2"/>
    <row r="36512" ht="12.75" x14ac:dyDescent="0.2"/>
    <row r="36513" ht="12.75" x14ac:dyDescent="0.2"/>
    <row r="36514" ht="12.75" x14ac:dyDescent="0.2"/>
    <row r="36515" ht="12.75" x14ac:dyDescent="0.2"/>
    <row r="36516" ht="12.75" x14ac:dyDescent="0.2"/>
    <row r="36517" ht="12.75" x14ac:dyDescent="0.2"/>
    <row r="36518" ht="12.75" x14ac:dyDescent="0.2"/>
    <row r="36519" ht="12.75" x14ac:dyDescent="0.2"/>
    <row r="36520" ht="12.75" x14ac:dyDescent="0.2"/>
    <row r="36521" ht="12.75" x14ac:dyDescent="0.2"/>
    <row r="36522" ht="12.75" x14ac:dyDescent="0.2"/>
    <row r="36523" ht="12.75" x14ac:dyDescent="0.2"/>
    <row r="36524" ht="12.75" x14ac:dyDescent="0.2"/>
    <row r="36525" ht="12.75" x14ac:dyDescent="0.2"/>
    <row r="36526" ht="12.75" x14ac:dyDescent="0.2"/>
    <row r="36527" ht="12.75" x14ac:dyDescent="0.2"/>
    <row r="36528" ht="12.75" x14ac:dyDescent="0.2"/>
    <row r="36529" ht="12.75" x14ac:dyDescent="0.2"/>
    <row r="36530" ht="12.75" x14ac:dyDescent="0.2"/>
    <row r="36531" ht="12.75" x14ac:dyDescent="0.2"/>
    <row r="36532" ht="12.75" x14ac:dyDescent="0.2"/>
    <row r="36533" ht="12.75" x14ac:dyDescent="0.2"/>
    <row r="36534" ht="12.75" x14ac:dyDescent="0.2"/>
    <row r="36535" ht="12.75" x14ac:dyDescent="0.2"/>
    <row r="36536" ht="12.75" x14ac:dyDescent="0.2"/>
    <row r="36537" ht="12.75" x14ac:dyDescent="0.2"/>
    <row r="36538" ht="12.75" x14ac:dyDescent="0.2"/>
    <row r="36539" ht="12.75" x14ac:dyDescent="0.2"/>
    <row r="36540" ht="12.75" x14ac:dyDescent="0.2"/>
    <row r="36541" ht="12.75" x14ac:dyDescent="0.2"/>
    <row r="36542" ht="12.75" x14ac:dyDescent="0.2"/>
    <row r="36543" ht="12.75" x14ac:dyDescent="0.2"/>
    <row r="36544" ht="12.75" x14ac:dyDescent="0.2"/>
    <row r="36545" ht="12.75" x14ac:dyDescent="0.2"/>
    <row r="36546" ht="12.75" x14ac:dyDescent="0.2"/>
    <row r="36547" ht="12.75" x14ac:dyDescent="0.2"/>
    <row r="36548" ht="12.75" x14ac:dyDescent="0.2"/>
    <row r="36549" ht="12.75" x14ac:dyDescent="0.2"/>
    <row r="36550" ht="12.75" x14ac:dyDescent="0.2"/>
    <row r="36551" ht="12.75" x14ac:dyDescent="0.2"/>
    <row r="36552" ht="12.75" x14ac:dyDescent="0.2"/>
    <row r="36553" ht="12.75" x14ac:dyDescent="0.2"/>
    <row r="36554" ht="12.75" x14ac:dyDescent="0.2"/>
    <row r="36555" ht="12.75" x14ac:dyDescent="0.2"/>
    <row r="36556" ht="12.75" x14ac:dyDescent="0.2"/>
    <row r="36557" ht="12.75" x14ac:dyDescent="0.2"/>
    <row r="36558" ht="12.75" x14ac:dyDescent="0.2"/>
    <row r="36559" ht="12.75" x14ac:dyDescent="0.2"/>
    <row r="36560" ht="12.75" x14ac:dyDescent="0.2"/>
    <row r="36561" ht="12.75" x14ac:dyDescent="0.2"/>
    <row r="36562" ht="12.75" x14ac:dyDescent="0.2"/>
    <row r="36563" ht="12.75" x14ac:dyDescent="0.2"/>
    <row r="36564" ht="12.75" x14ac:dyDescent="0.2"/>
    <row r="36565" ht="12.75" x14ac:dyDescent="0.2"/>
    <row r="36566" ht="12.75" x14ac:dyDescent="0.2"/>
    <row r="36567" ht="12.75" x14ac:dyDescent="0.2"/>
    <row r="36568" ht="12.75" x14ac:dyDescent="0.2"/>
    <row r="36569" ht="12.75" x14ac:dyDescent="0.2"/>
    <row r="36570" ht="12.75" x14ac:dyDescent="0.2"/>
    <row r="36571" ht="12.75" x14ac:dyDescent="0.2"/>
    <row r="36572" ht="12.75" x14ac:dyDescent="0.2"/>
    <row r="36573" ht="12.75" x14ac:dyDescent="0.2"/>
    <row r="36574" ht="12.75" x14ac:dyDescent="0.2"/>
    <row r="36575" ht="12.75" x14ac:dyDescent="0.2"/>
    <row r="36576" ht="12.75" x14ac:dyDescent="0.2"/>
    <row r="36577" ht="12.75" x14ac:dyDescent="0.2"/>
    <row r="36578" ht="12.75" x14ac:dyDescent="0.2"/>
    <row r="36579" ht="12.75" x14ac:dyDescent="0.2"/>
    <row r="36580" ht="12.75" x14ac:dyDescent="0.2"/>
    <row r="36581" ht="12.75" x14ac:dyDescent="0.2"/>
    <row r="36582" ht="12.75" x14ac:dyDescent="0.2"/>
    <row r="36583" ht="12.75" x14ac:dyDescent="0.2"/>
    <row r="36584" ht="12.75" x14ac:dyDescent="0.2"/>
    <row r="36585" ht="12.75" x14ac:dyDescent="0.2"/>
    <row r="36586" ht="12.75" x14ac:dyDescent="0.2"/>
    <row r="36587" ht="12.75" x14ac:dyDescent="0.2"/>
    <row r="36588" ht="12.75" x14ac:dyDescent="0.2"/>
    <row r="36589" ht="12.75" x14ac:dyDescent="0.2"/>
    <row r="36590" ht="12.75" x14ac:dyDescent="0.2"/>
    <row r="36591" ht="12.75" x14ac:dyDescent="0.2"/>
    <row r="36592" ht="12.75" x14ac:dyDescent="0.2"/>
    <row r="36593" ht="12.75" x14ac:dyDescent="0.2"/>
    <row r="36594" ht="12.75" x14ac:dyDescent="0.2"/>
    <row r="36595" ht="12.75" x14ac:dyDescent="0.2"/>
    <row r="36596" ht="12.75" x14ac:dyDescent="0.2"/>
    <row r="36597" ht="12.75" x14ac:dyDescent="0.2"/>
    <row r="36598" ht="12.75" x14ac:dyDescent="0.2"/>
    <row r="36599" ht="12.75" x14ac:dyDescent="0.2"/>
    <row r="36600" ht="12.75" x14ac:dyDescent="0.2"/>
    <row r="36601" ht="12.75" x14ac:dyDescent="0.2"/>
    <row r="36602" ht="12.75" x14ac:dyDescent="0.2"/>
    <row r="36603" ht="12.75" x14ac:dyDescent="0.2"/>
    <row r="36604" ht="12.75" x14ac:dyDescent="0.2"/>
    <row r="36605" ht="12.75" x14ac:dyDescent="0.2"/>
    <row r="36606" ht="12.75" x14ac:dyDescent="0.2"/>
    <row r="36607" ht="12.75" x14ac:dyDescent="0.2"/>
    <row r="36608" ht="12.75" x14ac:dyDescent="0.2"/>
    <row r="36609" ht="12.75" x14ac:dyDescent="0.2"/>
    <row r="36610" ht="12.75" x14ac:dyDescent="0.2"/>
    <row r="36611" ht="12.75" x14ac:dyDescent="0.2"/>
    <row r="36612" ht="12.75" x14ac:dyDescent="0.2"/>
    <row r="36613" ht="12.75" x14ac:dyDescent="0.2"/>
    <row r="36614" ht="12.75" x14ac:dyDescent="0.2"/>
    <row r="36615" ht="12.75" x14ac:dyDescent="0.2"/>
    <row r="36616" ht="12.75" x14ac:dyDescent="0.2"/>
    <row r="36617" ht="12.75" x14ac:dyDescent="0.2"/>
    <row r="36618" ht="12.75" x14ac:dyDescent="0.2"/>
    <row r="36619" ht="12.75" x14ac:dyDescent="0.2"/>
    <row r="36620" ht="12.75" x14ac:dyDescent="0.2"/>
    <row r="36621" ht="12.75" x14ac:dyDescent="0.2"/>
    <row r="36622" ht="12.75" x14ac:dyDescent="0.2"/>
    <row r="36623" ht="12.75" x14ac:dyDescent="0.2"/>
    <row r="36624" ht="12.75" x14ac:dyDescent="0.2"/>
    <row r="36625" ht="12.75" x14ac:dyDescent="0.2"/>
    <row r="36626" ht="12.75" x14ac:dyDescent="0.2"/>
    <row r="36627" ht="12.75" x14ac:dyDescent="0.2"/>
    <row r="36628" ht="12.75" x14ac:dyDescent="0.2"/>
    <row r="36629" ht="12.75" x14ac:dyDescent="0.2"/>
    <row r="36630" ht="12.75" x14ac:dyDescent="0.2"/>
    <row r="36631" ht="12.75" x14ac:dyDescent="0.2"/>
    <row r="36632" ht="12.75" x14ac:dyDescent="0.2"/>
    <row r="36633" ht="12.75" x14ac:dyDescent="0.2"/>
    <row r="36634" ht="12.75" x14ac:dyDescent="0.2"/>
    <row r="36635" ht="12.75" x14ac:dyDescent="0.2"/>
    <row r="36636" ht="12.75" x14ac:dyDescent="0.2"/>
    <row r="36637" ht="12.75" x14ac:dyDescent="0.2"/>
    <row r="36638" ht="12.75" x14ac:dyDescent="0.2"/>
    <row r="36639" ht="12.75" x14ac:dyDescent="0.2"/>
    <row r="36640" ht="12.75" x14ac:dyDescent="0.2"/>
    <row r="36641" ht="12.75" x14ac:dyDescent="0.2"/>
    <row r="36642" ht="12.75" x14ac:dyDescent="0.2"/>
    <row r="36643" ht="12.75" x14ac:dyDescent="0.2"/>
    <row r="36644" ht="12.75" x14ac:dyDescent="0.2"/>
    <row r="36645" ht="12.75" x14ac:dyDescent="0.2"/>
    <row r="36646" ht="12.75" x14ac:dyDescent="0.2"/>
    <row r="36647" ht="12.75" x14ac:dyDescent="0.2"/>
    <row r="36648" ht="12.75" x14ac:dyDescent="0.2"/>
    <row r="36649" ht="12.75" x14ac:dyDescent="0.2"/>
    <row r="36650" ht="12.75" x14ac:dyDescent="0.2"/>
    <row r="36651" ht="12.75" x14ac:dyDescent="0.2"/>
    <row r="36652" ht="12.75" x14ac:dyDescent="0.2"/>
    <row r="36653" ht="12.75" x14ac:dyDescent="0.2"/>
    <row r="36654" ht="12.75" x14ac:dyDescent="0.2"/>
    <row r="36655" ht="12.75" x14ac:dyDescent="0.2"/>
    <row r="36656" ht="12.75" x14ac:dyDescent="0.2"/>
    <row r="36657" ht="12.75" x14ac:dyDescent="0.2"/>
    <row r="36658" ht="12.75" x14ac:dyDescent="0.2"/>
    <row r="36659" ht="12.75" x14ac:dyDescent="0.2"/>
    <row r="36660" ht="12.75" x14ac:dyDescent="0.2"/>
    <row r="36661" ht="12.75" x14ac:dyDescent="0.2"/>
    <row r="36662" ht="12.75" x14ac:dyDescent="0.2"/>
    <row r="36663" ht="12.75" x14ac:dyDescent="0.2"/>
    <row r="36664" ht="12.75" x14ac:dyDescent="0.2"/>
    <row r="36665" ht="12.75" x14ac:dyDescent="0.2"/>
    <row r="36666" ht="12.75" x14ac:dyDescent="0.2"/>
    <row r="36667" ht="12.75" x14ac:dyDescent="0.2"/>
    <row r="36668" ht="12.75" x14ac:dyDescent="0.2"/>
    <row r="36669" ht="12.75" x14ac:dyDescent="0.2"/>
    <row r="36670" ht="12.75" x14ac:dyDescent="0.2"/>
    <row r="36671" ht="12.75" x14ac:dyDescent="0.2"/>
    <row r="36672" ht="12.75" x14ac:dyDescent="0.2"/>
    <row r="36673" ht="12.75" x14ac:dyDescent="0.2"/>
    <row r="36674" ht="12.75" x14ac:dyDescent="0.2"/>
    <row r="36675" ht="12.75" x14ac:dyDescent="0.2"/>
    <row r="36676" ht="12.75" x14ac:dyDescent="0.2"/>
    <row r="36677" ht="12.75" x14ac:dyDescent="0.2"/>
    <row r="36678" ht="12.75" x14ac:dyDescent="0.2"/>
    <row r="36679" ht="12.75" x14ac:dyDescent="0.2"/>
    <row r="36680" ht="12.75" x14ac:dyDescent="0.2"/>
    <row r="36681" ht="12.75" x14ac:dyDescent="0.2"/>
    <row r="36682" ht="12.75" x14ac:dyDescent="0.2"/>
    <row r="36683" ht="12.75" x14ac:dyDescent="0.2"/>
    <row r="36684" ht="12.75" x14ac:dyDescent="0.2"/>
    <row r="36685" ht="12.75" x14ac:dyDescent="0.2"/>
    <row r="36686" ht="12.75" x14ac:dyDescent="0.2"/>
    <row r="36687" ht="12.75" x14ac:dyDescent="0.2"/>
    <row r="36688" ht="12.75" x14ac:dyDescent="0.2"/>
    <row r="36689" ht="12.75" x14ac:dyDescent="0.2"/>
    <row r="36690" ht="12.75" x14ac:dyDescent="0.2"/>
    <row r="36691" ht="12.75" x14ac:dyDescent="0.2"/>
    <row r="36692" ht="12.75" x14ac:dyDescent="0.2"/>
    <row r="36693" ht="12.75" x14ac:dyDescent="0.2"/>
    <row r="36694" ht="12.75" x14ac:dyDescent="0.2"/>
    <row r="36695" ht="12.75" x14ac:dyDescent="0.2"/>
    <row r="36696" ht="12.75" x14ac:dyDescent="0.2"/>
    <row r="36697" ht="12.75" x14ac:dyDescent="0.2"/>
    <row r="36698" ht="12.75" x14ac:dyDescent="0.2"/>
    <row r="36699" ht="12.75" x14ac:dyDescent="0.2"/>
    <row r="36700" ht="12.75" x14ac:dyDescent="0.2"/>
    <row r="36701" ht="12.75" x14ac:dyDescent="0.2"/>
    <row r="36702" ht="12.75" x14ac:dyDescent="0.2"/>
    <row r="36703" ht="12.75" x14ac:dyDescent="0.2"/>
    <row r="36704" ht="12.75" x14ac:dyDescent="0.2"/>
    <row r="36705" ht="12.75" x14ac:dyDescent="0.2"/>
    <row r="36706" ht="12.75" x14ac:dyDescent="0.2"/>
    <row r="36707" ht="12.75" x14ac:dyDescent="0.2"/>
    <row r="36708" ht="12.75" x14ac:dyDescent="0.2"/>
    <row r="36709" ht="12.75" x14ac:dyDescent="0.2"/>
    <row r="36710" ht="12.75" x14ac:dyDescent="0.2"/>
    <row r="36711" ht="12.75" x14ac:dyDescent="0.2"/>
    <row r="36712" ht="12.75" x14ac:dyDescent="0.2"/>
    <row r="36713" ht="12.75" x14ac:dyDescent="0.2"/>
    <row r="36714" ht="12.75" x14ac:dyDescent="0.2"/>
    <row r="36715" ht="12.75" x14ac:dyDescent="0.2"/>
    <row r="36716" ht="12.75" x14ac:dyDescent="0.2"/>
    <row r="36717" ht="12.75" x14ac:dyDescent="0.2"/>
    <row r="36718" ht="12.75" x14ac:dyDescent="0.2"/>
    <row r="36719" ht="12.75" x14ac:dyDescent="0.2"/>
    <row r="36720" ht="12.75" x14ac:dyDescent="0.2"/>
    <row r="36721" ht="12.75" x14ac:dyDescent="0.2"/>
    <row r="36722" ht="12.75" x14ac:dyDescent="0.2"/>
    <row r="36723" ht="12.75" x14ac:dyDescent="0.2"/>
    <row r="36724" ht="12.75" x14ac:dyDescent="0.2"/>
    <row r="36725" ht="12.75" x14ac:dyDescent="0.2"/>
    <row r="36726" ht="12.75" x14ac:dyDescent="0.2"/>
    <row r="36727" ht="12.75" x14ac:dyDescent="0.2"/>
    <row r="36728" ht="12.75" x14ac:dyDescent="0.2"/>
    <row r="36729" ht="12.75" x14ac:dyDescent="0.2"/>
    <row r="36730" ht="12.75" x14ac:dyDescent="0.2"/>
    <row r="36731" ht="12.75" x14ac:dyDescent="0.2"/>
    <row r="36732" ht="12.75" x14ac:dyDescent="0.2"/>
    <row r="36733" ht="12.75" x14ac:dyDescent="0.2"/>
    <row r="36734" ht="12.75" x14ac:dyDescent="0.2"/>
    <row r="36735" ht="12.75" x14ac:dyDescent="0.2"/>
    <row r="36736" ht="12.75" x14ac:dyDescent="0.2"/>
    <row r="36737" ht="12.75" x14ac:dyDescent="0.2"/>
    <row r="36738" ht="12.75" x14ac:dyDescent="0.2"/>
    <row r="36739" ht="12.75" x14ac:dyDescent="0.2"/>
    <row r="36740" ht="12.75" x14ac:dyDescent="0.2"/>
    <row r="36741" ht="12.75" x14ac:dyDescent="0.2"/>
    <row r="36742" ht="12.75" x14ac:dyDescent="0.2"/>
    <row r="36743" ht="12.75" x14ac:dyDescent="0.2"/>
    <row r="36744" ht="12.75" x14ac:dyDescent="0.2"/>
    <row r="36745" ht="12.75" x14ac:dyDescent="0.2"/>
    <row r="36746" ht="12.75" x14ac:dyDescent="0.2"/>
    <row r="36747" ht="12.75" x14ac:dyDescent="0.2"/>
    <row r="36748" ht="12.75" x14ac:dyDescent="0.2"/>
    <row r="36749" ht="12.75" x14ac:dyDescent="0.2"/>
    <row r="36750" ht="12.75" x14ac:dyDescent="0.2"/>
    <row r="36751" ht="12.75" x14ac:dyDescent="0.2"/>
    <row r="36752" ht="12.75" x14ac:dyDescent="0.2"/>
    <row r="36753" ht="12.75" x14ac:dyDescent="0.2"/>
    <row r="36754" ht="12.75" x14ac:dyDescent="0.2"/>
    <row r="36755" ht="12.75" x14ac:dyDescent="0.2"/>
    <row r="36756" ht="12.75" x14ac:dyDescent="0.2"/>
    <row r="36757" ht="12.75" x14ac:dyDescent="0.2"/>
    <row r="36758" ht="12.75" x14ac:dyDescent="0.2"/>
    <row r="36759" ht="12.75" x14ac:dyDescent="0.2"/>
    <row r="36760" ht="12.75" x14ac:dyDescent="0.2"/>
    <row r="36761" ht="12.75" x14ac:dyDescent="0.2"/>
    <row r="36762" ht="12.75" x14ac:dyDescent="0.2"/>
    <row r="36763" ht="12.75" x14ac:dyDescent="0.2"/>
    <row r="36764" ht="12.75" x14ac:dyDescent="0.2"/>
    <row r="36765" ht="12.75" x14ac:dyDescent="0.2"/>
    <row r="36766" ht="12.75" x14ac:dyDescent="0.2"/>
    <row r="36767" ht="12.75" x14ac:dyDescent="0.2"/>
    <row r="36768" ht="12.75" x14ac:dyDescent="0.2"/>
    <row r="36769" ht="12.75" x14ac:dyDescent="0.2"/>
    <row r="36770" ht="12.75" x14ac:dyDescent="0.2"/>
    <row r="36771" ht="12.75" x14ac:dyDescent="0.2"/>
    <row r="36772" ht="12.75" x14ac:dyDescent="0.2"/>
    <row r="36773" ht="12.75" x14ac:dyDescent="0.2"/>
    <row r="36774" ht="12.75" x14ac:dyDescent="0.2"/>
    <row r="36775" ht="12.75" x14ac:dyDescent="0.2"/>
    <row r="36776" ht="12.75" x14ac:dyDescent="0.2"/>
    <row r="36777" ht="12.75" x14ac:dyDescent="0.2"/>
    <row r="36778" ht="12.75" x14ac:dyDescent="0.2"/>
    <row r="36779" ht="12.75" x14ac:dyDescent="0.2"/>
    <row r="36780" ht="12.75" x14ac:dyDescent="0.2"/>
    <row r="36781" ht="12.75" x14ac:dyDescent="0.2"/>
    <row r="36782" ht="12.75" x14ac:dyDescent="0.2"/>
    <row r="36783" ht="12.75" x14ac:dyDescent="0.2"/>
    <row r="36784" ht="12.75" x14ac:dyDescent="0.2"/>
    <row r="36785" ht="12.75" x14ac:dyDescent="0.2"/>
    <row r="36786" ht="12.75" x14ac:dyDescent="0.2"/>
    <row r="36787" ht="12.75" x14ac:dyDescent="0.2"/>
    <row r="36788" ht="12.75" x14ac:dyDescent="0.2"/>
    <row r="36789" ht="12.75" x14ac:dyDescent="0.2"/>
    <row r="36790" ht="12.75" x14ac:dyDescent="0.2"/>
    <row r="36791" ht="12.75" x14ac:dyDescent="0.2"/>
    <row r="36792" ht="12.75" x14ac:dyDescent="0.2"/>
    <row r="36793" ht="12.75" x14ac:dyDescent="0.2"/>
    <row r="36794" ht="12.75" x14ac:dyDescent="0.2"/>
    <row r="36795" ht="12.75" x14ac:dyDescent="0.2"/>
    <row r="36796" ht="12.75" x14ac:dyDescent="0.2"/>
    <row r="36797" ht="12.75" x14ac:dyDescent="0.2"/>
    <row r="36798" ht="12.75" x14ac:dyDescent="0.2"/>
    <row r="36799" ht="12.75" x14ac:dyDescent="0.2"/>
    <row r="36800" ht="12.75" x14ac:dyDescent="0.2"/>
    <row r="36801" ht="12.75" x14ac:dyDescent="0.2"/>
    <row r="36802" ht="12.75" x14ac:dyDescent="0.2"/>
    <row r="36803" ht="12.75" x14ac:dyDescent="0.2"/>
    <row r="36804" ht="12.75" x14ac:dyDescent="0.2"/>
    <row r="36805" ht="12.75" x14ac:dyDescent="0.2"/>
    <row r="36806" ht="12.75" x14ac:dyDescent="0.2"/>
    <row r="36807" ht="12.75" x14ac:dyDescent="0.2"/>
    <row r="36808" ht="12.75" x14ac:dyDescent="0.2"/>
    <row r="36809" ht="12.75" x14ac:dyDescent="0.2"/>
    <row r="36810" ht="12.75" x14ac:dyDescent="0.2"/>
    <row r="36811" ht="12.75" x14ac:dyDescent="0.2"/>
    <row r="36812" ht="12.75" x14ac:dyDescent="0.2"/>
    <row r="36813" ht="12.75" x14ac:dyDescent="0.2"/>
    <row r="36814" ht="12.75" x14ac:dyDescent="0.2"/>
    <row r="36815" ht="12.75" x14ac:dyDescent="0.2"/>
    <row r="36816" ht="12.75" x14ac:dyDescent="0.2"/>
    <row r="36817" ht="12.75" x14ac:dyDescent="0.2"/>
    <row r="36818" ht="12.75" x14ac:dyDescent="0.2"/>
    <row r="36819" ht="12.75" x14ac:dyDescent="0.2"/>
    <row r="36820" ht="12.75" x14ac:dyDescent="0.2"/>
    <row r="36821" ht="12.75" x14ac:dyDescent="0.2"/>
    <row r="36822" ht="12.75" x14ac:dyDescent="0.2"/>
    <row r="36823" ht="12.75" x14ac:dyDescent="0.2"/>
    <row r="36824" ht="12.75" x14ac:dyDescent="0.2"/>
    <row r="36825" ht="12.75" x14ac:dyDescent="0.2"/>
    <row r="36826" ht="12.75" x14ac:dyDescent="0.2"/>
    <row r="36827" ht="12.75" x14ac:dyDescent="0.2"/>
    <row r="36828" ht="12.75" x14ac:dyDescent="0.2"/>
    <row r="36829" ht="12.75" x14ac:dyDescent="0.2"/>
    <row r="36830" ht="12.75" x14ac:dyDescent="0.2"/>
    <row r="36831" ht="12.75" x14ac:dyDescent="0.2"/>
    <row r="36832" ht="12.75" x14ac:dyDescent="0.2"/>
    <row r="36833" ht="12.75" x14ac:dyDescent="0.2"/>
    <row r="36834" ht="12.75" x14ac:dyDescent="0.2"/>
    <row r="36835" ht="12.75" x14ac:dyDescent="0.2"/>
    <row r="36836" ht="12.75" x14ac:dyDescent="0.2"/>
    <row r="36837" ht="12.75" x14ac:dyDescent="0.2"/>
    <row r="36838" ht="12.75" x14ac:dyDescent="0.2"/>
    <row r="36839" ht="12.75" x14ac:dyDescent="0.2"/>
    <row r="36840" ht="12.75" x14ac:dyDescent="0.2"/>
    <row r="36841" ht="12.75" x14ac:dyDescent="0.2"/>
    <row r="36842" ht="12.75" x14ac:dyDescent="0.2"/>
    <row r="36843" ht="12.75" x14ac:dyDescent="0.2"/>
    <row r="36844" ht="12.75" x14ac:dyDescent="0.2"/>
    <row r="36845" ht="12.75" x14ac:dyDescent="0.2"/>
    <row r="36846" ht="12.75" x14ac:dyDescent="0.2"/>
    <row r="36847" ht="12.75" x14ac:dyDescent="0.2"/>
    <row r="36848" ht="12.75" x14ac:dyDescent="0.2"/>
    <row r="36849" ht="12.75" x14ac:dyDescent="0.2"/>
    <row r="36850" ht="12.75" x14ac:dyDescent="0.2"/>
    <row r="36851" ht="12.75" x14ac:dyDescent="0.2"/>
    <row r="36852" ht="12.75" x14ac:dyDescent="0.2"/>
    <row r="36853" ht="12.75" x14ac:dyDescent="0.2"/>
    <row r="36854" ht="12.75" x14ac:dyDescent="0.2"/>
    <row r="36855" ht="12.75" x14ac:dyDescent="0.2"/>
    <row r="36856" ht="12.75" x14ac:dyDescent="0.2"/>
    <row r="36857" ht="12.75" x14ac:dyDescent="0.2"/>
    <row r="36858" ht="12.75" x14ac:dyDescent="0.2"/>
    <row r="36859" ht="12.75" x14ac:dyDescent="0.2"/>
    <row r="36860" ht="12.75" x14ac:dyDescent="0.2"/>
    <row r="36861" ht="12.75" x14ac:dyDescent="0.2"/>
    <row r="36862" ht="12.75" x14ac:dyDescent="0.2"/>
    <row r="36863" ht="12.75" x14ac:dyDescent="0.2"/>
    <row r="36864" ht="12.75" x14ac:dyDescent="0.2"/>
    <row r="36865" ht="12.75" x14ac:dyDescent="0.2"/>
    <row r="36866" ht="12.75" x14ac:dyDescent="0.2"/>
    <row r="36867" ht="12.75" x14ac:dyDescent="0.2"/>
    <row r="36868" ht="12.75" x14ac:dyDescent="0.2"/>
    <row r="36869" ht="12.75" x14ac:dyDescent="0.2"/>
    <row r="36870" ht="12.75" x14ac:dyDescent="0.2"/>
    <row r="36871" ht="12.75" x14ac:dyDescent="0.2"/>
    <row r="36872" ht="12.75" x14ac:dyDescent="0.2"/>
    <row r="36873" ht="12.75" x14ac:dyDescent="0.2"/>
    <row r="36874" ht="12.75" x14ac:dyDescent="0.2"/>
    <row r="36875" ht="12.75" x14ac:dyDescent="0.2"/>
    <row r="36876" ht="12.75" x14ac:dyDescent="0.2"/>
    <row r="36877" ht="12.75" x14ac:dyDescent="0.2"/>
    <row r="36878" ht="12.75" x14ac:dyDescent="0.2"/>
    <row r="36879" ht="12.75" x14ac:dyDescent="0.2"/>
    <row r="36880" ht="12.75" x14ac:dyDescent="0.2"/>
    <row r="36881" ht="12.75" x14ac:dyDescent="0.2"/>
    <row r="36882" ht="12.75" x14ac:dyDescent="0.2"/>
    <row r="36883" ht="12.75" x14ac:dyDescent="0.2"/>
    <row r="36884" ht="12.75" x14ac:dyDescent="0.2"/>
    <row r="36885" ht="12.75" x14ac:dyDescent="0.2"/>
    <row r="36886" ht="12.75" x14ac:dyDescent="0.2"/>
    <row r="36887" ht="12.75" x14ac:dyDescent="0.2"/>
    <row r="36888" ht="12.75" x14ac:dyDescent="0.2"/>
    <row r="36889" ht="12.75" x14ac:dyDescent="0.2"/>
    <row r="36890" ht="12.75" x14ac:dyDescent="0.2"/>
    <row r="36891" ht="12.75" x14ac:dyDescent="0.2"/>
    <row r="36892" ht="12.75" x14ac:dyDescent="0.2"/>
    <row r="36893" ht="12.75" x14ac:dyDescent="0.2"/>
    <row r="36894" ht="12.75" x14ac:dyDescent="0.2"/>
    <row r="36895" ht="12.75" x14ac:dyDescent="0.2"/>
    <row r="36896" ht="12.75" x14ac:dyDescent="0.2"/>
    <row r="36897" ht="12.75" x14ac:dyDescent="0.2"/>
    <row r="36898" ht="12.75" x14ac:dyDescent="0.2"/>
    <row r="36899" ht="12.75" x14ac:dyDescent="0.2"/>
    <row r="36900" ht="12.75" x14ac:dyDescent="0.2"/>
    <row r="36901" ht="12.75" x14ac:dyDescent="0.2"/>
    <row r="36902" ht="12.75" x14ac:dyDescent="0.2"/>
    <row r="36903" ht="12.75" x14ac:dyDescent="0.2"/>
    <row r="36904" ht="12.75" x14ac:dyDescent="0.2"/>
    <row r="36905" ht="12.75" x14ac:dyDescent="0.2"/>
    <row r="36906" ht="12.75" x14ac:dyDescent="0.2"/>
    <row r="36907" ht="12.75" x14ac:dyDescent="0.2"/>
    <row r="36908" ht="12.75" x14ac:dyDescent="0.2"/>
    <row r="36909" ht="12.75" x14ac:dyDescent="0.2"/>
    <row r="36910" ht="12.75" x14ac:dyDescent="0.2"/>
    <row r="36911" ht="12.75" x14ac:dyDescent="0.2"/>
    <row r="36912" ht="12.75" x14ac:dyDescent="0.2"/>
    <row r="36913" ht="12.75" x14ac:dyDescent="0.2"/>
    <row r="36914" ht="12.75" x14ac:dyDescent="0.2"/>
    <row r="36915" ht="12.75" x14ac:dyDescent="0.2"/>
    <row r="36916" ht="12.75" x14ac:dyDescent="0.2"/>
    <row r="36917" ht="12.75" x14ac:dyDescent="0.2"/>
    <row r="36918" ht="12.75" x14ac:dyDescent="0.2"/>
    <row r="36919" ht="12.75" x14ac:dyDescent="0.2"/>
    <row r="36920" ht="12.75" x14ac:dyDescent="0.2"/>
    <row r="36921" ht="12.75" x14ac:dyDescent="0.2"/>
    <row r="36922" ht="12.75" x14ac:dyDescent="0.2"/>
    <row r="36923" ht="12.75" x14ac:dyDescent="0.2"/>
    <row r="36924" ht="12.75" x14ac:dyDescent="0.2"/>
    <row r="36925" ht="12.75" x14ac:dyDescent="0.2"/>
    <row r="36926" ht="12.75" x14ac:dyDescent="0.2"/>
    <row r="36927" ht="12.75" x14ac:dyDescent="0.2"/>
    <row r="36928" ht="12.75" x14ac:dyDescent="0.2"/>
    <row r="36929" ht="12.75" x14ac:dyDescent="0.2"/>
    <row r="36930" ht="12.75" x14ac:dyDescent="0.2"/>
    <row r="36931" ht="12.75" x14ac:dyDescent="0.2"/>
    <row r="36932" ht="12.75" x14ac:dyDescent="0.2"/>
    <row r="36933" ht="12.75" x14ac:dyDescent="0.2"/>
    <row r="36934" ht="12.75" x14ac:dyDescent="0.2"/>
    <row r="36935" ht="12.75" x14ac:dyDescent="0.2"/>
    <row r="36936" ht="12.75" x14ac:dyDescent="0.2"/>
    <row r="36937" ht="12.75" x14ac:dyDescent="0.2"/>
    <row r="36938" ht="12.75" x14ac:dyDescent="0.2"/>
    <row r="36939" ht="12.75" x14ac:dyDescent="0.2"/>
    <row r="36940" ht="12.75" x14ac:dyDescent="0.2"/>
    <row r="36941" ht="12.75" x14ac:dyDescent="0.2"/>
    <row r="36942" ht="12.75" x14ac:dyDescent="0.2"/>
    <row r="36943" ht="12.75" x14ac:dyDescent="0.2"/>
    <row r="36944" ht="12.75" x14ac:dyDescent="0.2"/>
    <row r="36945" ht="12.75" x14ac:dyDescent="0.2"/>
    <row r="36946" ht="12.75" x14ac:dyDescent="0.2"/>
    <row r="36947" ht="12.75" x14ac:dyDescent="0.2"/>
    <row r="36948" ht="12.75" x14ac:dyDescent="0.2"/>
    <row r="36949" ht="12.75" x14ac:dyDescent="0.2"/>
    <row r="36950" ht="12.75" x14ac:dyDescent="0.2"/>
    <row r="36951" ht="12.75" x14ac:dyDescent="0.2"/>
    <row r="36952" ht="12.75" x14ac:dyDescent="0.2"/>
    <row r="36953" ht="12.75" x14ac:dyDescent="0.2"/>
    <row r="36954" ht="12.75" x14ac:dyDescent="0.2"/>
    <row r="36955" ht="12.75" x14ac:dyDescent="0.2"/>
    <row r="36956" ht="12.75" x14ac:dyDescent="0.2"/>
    <row r="36957" ht="12.75" x14ac:dyDescent="0.2"/>
    <row r="36958" ht="12.75" x14ac:dyDescent="0.2"/>
    <row r="36959" ht="12.75" x14ac:dyDescent="0.2"/>
    <row r="36960" ht="12.75" x14ac:dyDescent="0.2"/>
    <row r="36961" ht="12.75" x14ac:dyDescent="0.2"/>
    <row r="36962" ht="12.75" x14ac:dyDescent="0.2"/>
    <row r="36963" ht="12.75" x14ac:dyDescent="0.2"/>
    <row r="36964" ht="12.75" x14ac:dyDescent="0.2"/>
    <row r="36965" ht="12.75" x14ac:dyDescent="0.2"/>
    <row r="36966" ht="12.75" x14ac:dyDescent="0.2"/>
    <row r="36967" ht="12.75" x14ac:dyDescent="0.2"/>
    <row r="36968" ht="12.75" x14ac:dyDescent="0.2"/>
    <row r="36969" ht="12.75" x14ac:dyDescent="0.2"/>
    <row r="36970" ht="12.75" x14ac:dyDescent="0.2"/>
    <row r="36971" ht="12.75" x14ac:dyDescent="0.2"/>
    <row r="36972" ht="12.75" x14ac:dyDescent="0.2"/>
    <row r="36973" ht="12.75" x14ac:dyDescent="0.2"/>
    <row r="36974" ht="12.75" x14ac:dyDescent="0.2"/>
    <row r="36975" ht="12.75" x14ac:dyDescent="0.2"/>
    <row r="36976" ht="12.75" x14ac:dyDescent="0.2"/>
    <row r="36977" ht="12.75" x14ac:dyDescent="0.2"/>
    <row r="36978" ht="12.75" x14ac:dyDescent="0.2"/>
    <row r="36979" ht="12.75" x14ac:dyDescent="0.2"/>
    <row r="36980" ht="12.75" x14ac:dyDescent="0.2"/>
    <row r="36981" ht="12.75" x14ac:dyDescent="0.2"/>
    <row r="36982" ht="12.75" x14ac:dyDescent="0.2"/>
    <row r="36983" ht="12.75" x14ac:dyDescent="0.2"/>
    <row r="36984" ht="12.75" x14ac:dyDescent="0.2"/>
    <row r="36985" ht="12.75" x14ac:dyDescent="0.2"/>
    <row r="36986" ht="12.75" x14ac:dyDescent="0.2"/>
    <row r="36987" ht="12.75" x14ac:dyDescent="0.2"/>
    <row r="36988" ht="12.75" x14ac:dyDescent="0.2"/>
    <row r="36989" ht="12.75" x14ac:dyDescent="0.2"/>
    <row r="36990" ht="12.75" x14ac:dyDescent="0.2"/>
    <row r="36991" ht="12.75" x14ac:dyDescent="0.2"/>
    <row r="36992" ht="12.75" x14ac:dyDescent="0.2"/>
    <row r="36993" ht="12.75" x14ac:dyDescent="0.2"/>
    <row r="36994" ht="12.75" x14ac:dyDescent="0.2"/>
    <row r="36995" ht="12.75" x14ac:dyDescent="0.2"/>
    <row r="36996" ht="12.75" x14ac:dyDescent="0.2"/>
    <row r="36997" ht="12.75" x14ac:dyDescent="0.2"/>
    <row r="36998" ht="12.75" x14ac:dyDescent="0.2"/>
    <row r="36999" ht="12.75" x14ac:dyDescent="0.2"/>
    <row r="37000" ht="12.75" x14ac:dyDescent="0.2"/>
    <row r="37001" ht="12.75" x14ac:dyDescent="0.2"/>
    <row r="37002" ht="12.75" x14ac:dyDescent="0.2"/>
    <row r="37003" ht="12.75" x14ac:dyDescent="0.2"/>
    <row r="37004" ht="12.75" x14ac:dyDescent="0.2"/>
    <row r="37005" ht="12.75" x14ac:dyDescent="0.2"/>
    <row r="37006" ht="12.75" x14ac:dyDescent="0.2"/>
    <row r="37007" ht="12.75" x14ac:dyDescent="0.2"/>
    <row r="37008" ht="12.75" x14ac:dyDescent="0.2"/>
    <row r="37009" ht="12.75" x14ac:dyDescent="0.2"/>
    <row r="37010" ht="12.75" x14ac:dyDescent="0.2"/>
    <row r="37011" ht="12.75" x14ac:dyDescent="0.2"/>
    <row r="37012" ht="12.75" x14ac:dyDescent="0.2"/>
    <row r="37013" ht="12.75" x14ac:dyDescent="0.2"/>
    <row r="37014" ht="12.75" x14ac:dyDescent="0.2"/>
    <row r="37015" ht="12.75" x14ac:dyDescent="0.2"/>
    <row r="37016" ht="12.75" x14ac:dyDescent="0.2"/>
    <row r="37017" ht="12.75" x14ac:dyDescent="0.2"/>
    <row r="37018" ht="12.75" x14ac:dyDescent="0.2"/>
    <row r="37019" ht="12.75" x14ac:dyDescent="0.2"/>
    <row r="37020" ht="12.75" x14ac:dyDescent="0.2"/>
    <row r="37021" ht="12.75" x14ac:dyDescent="0.2"/>
    <row r="37022" ht="12.75" x14ac:dyDescent="0.2"/>
    <row r="37023" ht="12.75" x14ac:dyDescent="0.2"/>
    <row r="37024" ht="12.75" x14ac:dyDescent="0.2"/>
    <row r="37025" ht="12.75" x14ac:dyDescent="0.2"/>
    <row r="37026" ht="12.75" x14ac:dyDescent="0.2"/>
    <row r="37027" ht="12.75" x14ac:dyDescent="0.2"/>
    <row r="37028" ht="12.75" x14ac:dyDescent="0.2"/>
    <row r="37029" ht="12.75" x14ac:dyDescent="0.2"/>
    <row r="37030" ht="12.75" x14ac:dyDescent="0.2"/>
    <row r="37031" ht="12.75" x14ac:dyDescent="0.2"/>
    <row r="37032" ht="12.75" x14ac:dyDescent="0.2"/>
    <row r="37033" ht="12.75" x14ac:dyDescent="0.2"/>
    <row r="37034" ht="12.75" x14ac:dyDescent="0.2"/>
    <row r="37035" ht="12.75" x14ac:dyDescent="0.2"/>
    <row r="37036" ht="12.75" x14ac:dyDescent="0.2"/>
    <row r="37037" ht="12.75" x14ac:dyDescent="0.2"/>
    <row r="37038" ht="12.75" x14ac:dyDescent="0.2"/>
    <row r="37039" ht="12.75" x14ac:dyDescent="0.2"/>
    <row r="37040" ht="12.75" x14ac:dyDescent="0.2"/>
    <row r="37041" ht="12.75" x14ac:dyDescent="0.2"/>
    <row r="37042" ht="12.75" x14ac:dyDescent="0.2"/>
    <row r="37043" ht="12.75" x14ac:dyDescent="0.2"/>
    <row r="37044" ht="12.75" x14ac:dyDescent="0.2"/>
    <row r="37045" ht="12.75" x14ac:dyDescent="0.2"/>
    <row r="37046" ht="12.75" x14ac:dyDescent="0.2"/>
    <row r="37047" ht="12.75" x14ac:dyDescent="0.2"/>
    <row r="37048" ht="12.75" x14ac:dyDescent="0.2"/>
    <row r="37049" ht="12.75" x14ac:dyDescent="0.2"/>
    <row r="37050" ht="12.75" x14ac:dyDescent="0.2"/>
    <row r="37051" ht="12.75" x14ac:dyDescent="0.2"/>
    <row r="37052" ht="12.75" x14ac:dyDescent="0.2"/>
    <row r="37053" ht="12.75" x14ac:dyDescent="0.2"/>
    <row r="37054" ht="12.75" x14ac:dyDescent="0.2"/>
    <row r="37055" ht="12.75" x14ac:dyDescent="0.2"/>
    <row r="37056" ht="12.75" x14ac:dyDescent="0.2"/>
    <row r="37057" ht="12.75" x14ac:dyDescent="0.2"/>
    <row r="37058" ht="12.75" x14ac:dyDescent="0.2"/>
    <row r="37059" ht="12.75" x14ac:dyDescent="0.2"/>
    <row r="37060" ht="12.75" x14ac:dyDescent="0.2"/>
    <row r="37061" ht="12.75" x14ac:dyDescent="0.2"/>
    <row r="37062" ht="12.75" x14ac:dyDescent="0.2"/>
    <row r="37063" ht="12.75" x14ac:dyDescent="0.2"/>
    <row r="37064" ht="12.75" x14ac:dyDescent="0.2"/>
    <row r="37065" ht="12.75" x14ac:dyDescent="0.2"/>
    <row r="37066" ht="12.75" x14ac:dyDescent="0.2"/>
    <row r="37067" ht="12.75" x14ac:dyDescent="0.2"/>
    <row r="37068" ht="12.75" x14ac:dyDescent="0.2"/>
    <row r="37069" ht="12.75" x14ac:dyDescent="0.2"/>
    <row r="37070" ht="12.75" x14ac:dyDescent="0.2"/>
    <row r="37071" ht="12.75" x14ac:dyDescent="0.2"/>
    <row r="37072" ht="12.75" x14ac:dyDescent="0.2"/>
    <row r="37073" ht="12.75" x14ac:dyDescent="0.2"/>
    <row r="37074" ht="12.75" x14ac:dyDescent="0.2"/>
    <row r="37075" ht="12.75" x14ac:dyDescent="0.2"/>
    <row r="37076" ht="12.75" x14ac:dyDescent="0.2"/>
    <row r="37077" ht="12.75" x14ac:dyDescent="0.2"/>
    <row r="37078" ht="12.75" x14ac:dyDescent="0.2"/>
    <row r="37079" ht="12.75" x14ac:dyDescent="0.2"/>
    <row r="37080" ht="12.75" x14ac:dyDescent="0.2"/>
    <row r="37081" ht="12.75" x14ac:dyDescent="0.2"/>
    <row r="37082" ht="12.75" x14ac:dyDescent="0.2"/>
    <row r="37083" ht="12.75" x14ac:dyDescent="0.2"/>
    <row r="37084" ht="12.75" x14ac:dyDescent="0.2"/>
    <row r="37085" ht="12.75" x14ac:dyDescent="0.2"/>
    <row r="37086" ht="12.75" x14ac:dyDescent="0.2"/>
    <row r="37087" ht="12.75" x14ac:dyDescent="0.2"/>
    <row r="37088" ht="12.75" x14ac:dyDescent="0.2"/>
    <row r="37089" ht="12.75" x14ac:dyDescent="0.2"/>
    <row r="37090" ht="12.75" x14ac:dyDescent="0.2"/>
    <row r="37091" ht="12.75" x14ac:dyDescent="0.2"/>
    <row r="37092" ht="12.75" x14ac:dyDescent="0.2"/>
    <row r="37093" ht="12.75" x14ac:dyDescent="0.2"/>
    <row r="37094" ht="12.75" x14ac:dyDescent="0.2"/>
    <row r="37095" ht="12.75" x14ac:dyDescent="0.2"/>
    <row r="37096" ht="12.75" x14ac:dyDescent="0.2"/>
    <row r="37097" ht="12.75" x14ac:dyDescent="0.2"/>
    <row r="37098" ht="12.75" x14ac:dyDescent="0.2"/>
    <row r="37099" ht="12.75" x14ac:dyDescent="0.2"/>
    <row r="37100" ht="12.75" x14ac:dyDescent="0.2"/>
    <row r="37101" ht="12.75" x14ac:dyDescent="0.2"/>
    <row r="37102" ht="12.75" x14ac:dyDescent="0.2"/>
    <row r="37103" ht="12.75" x14ac:dyDescent="0.2"/>
    <row r="37104" ht="12.75" x14ac:dyDescent="0.2"/>
    <row r="37105" ht="12.75" x14ac:dyDescent="0.2"/>
    <row r="37106" ht="12.75" x14ac:dyDescent="0.2"/>
    <row r="37107" ht="12.75" x14ac:dyDescent="0.2"/>
    <row r="37108" ht="12.75" x14ac:dyDescent="0.2"/>
    <row r="37109" ht="12.75" x14ac:dyDescent="0.2"/>
    <row r="37110" ht="12.75" x14ac:dyDescent="0.2"/>
    <row r="37111" ht="12.75" x14ac:dyDescent="0.2"/>
    <row r="37112" ht="12.75" x14ac:dyDescent="0.2"/>
    <row r="37113" ht="12.75" x14ac:dyDescent="0.2"/>
    <row r="37114" ht="12.75" x14ac:dyDescent="0.2"/>
    <row r="37115" ht="12.75" x14ac:dyDescent="0.2"/>
    <row r="37116" ht="12.75" x14ac:dyDescent="0.2"/>
    <row r="37117" ht="12.75" x14ac:dyDescent="0.2"/>
    <row r="37118" ht="12.75" x14ac:dyDescent="0.2"/>
    <row r="37119" ht="12.75" x14ac:dyDescent="0.2"/>
    <row r="37120" ht="12.75" x14ac:dyDescent="0.2"/>
    <row r="37121" ht="12.75" x14ac:dyDescent="0.2"/>
    <row r="37122" ht="12.75" x14ac:dyDescent="0.2"/>
    <row r="37123" ht="12.75" x14ac:dyDescent="0.2"/>
    <row r="37124" ht="12.75" x14ac:dyDescent="0.2"/>
    <row r="37125" ht="12.75" x14ac:dyDescent="0.2"/>
    <row r="37126" ht="12.75" x14ac:dyDescent="0.2"/>
    <row r="37127" ht="12.75" x14ac:dyDescent="0.2"/>
    <row r="37128" ht="12.75" x14ac:dyDescent="0.2"/>
    <row r="37129" ht="12.75" x14ac:dyDescent="0.2"/>
    <row r="37130" ht="12.75" x14ac:dyDescent="0.2"/>
    <row r="37131" ht="12.75" x14ac:dyDescent="0.2"/>
    <row r="37132" ht="12.75" x14ac:dyDescent="0.2"/>
    <row r="37133" ht="12.75" x14ac:dyDescent="0.2"/>
    <row r="37134" ht="12.75" x14ac:dyDescent="0.2"/>
    <row r="37135" ht="12.75" x14ac:dyDescent="0.2"/>
    <row r="37136" ht="12.75" x14ac:dyDescent="0.2"/>
    <row r="37137" ht="12.75" x14ac:dyDescent="0.2"/>
    <row r="37138" ht="12.75" x14ac:dyDescent="0.2"/>
    <row r="37139" ht="12.75" x14ac:dyDescent="0.2"/>
    <row r="37140" ht="12.75" x14ac:dyDescent="0.2"/>
    <row r="37141" ht="12.75" x14ac:dyDescent="0.2"/>
    <row r="37142" ht="12.75" x14ac:dyDescent="0.2"/>
    <row r="37143" ht="12.75" x14ac:dyDescent="0.2"/>
    <row r="37144" ht="12.75" x14ac:dyDescent="0.2"/>
    <row r="37145" ht="12.75" x14ac:dyDescent="0.2"/>
    <row r="37146" ht="12.75" x14ac:dyDescent="0.2"/>
    <row r="37147" ht="12.75" x14ac:dyDescent="0.2"/>
    <row r="37148" ht="12.75" x14ac:dyDescent="0.2"/>
    <row r="37149" ht="12.75" x14ac:dyDescent="0.2"/>
    <row r="37150" ht="12.75" x14ac:dyDescent="0.2"/>
    <row r="37151" ht="12.75" x14ac:dyDescent="0.2"/>
    <row r="37152" ht="12.75" x14ac:dyDescent="0.2"/>
    <row r="37153" ht="12.75" x14ac:dyDescent="0.2"/>
    <row r="37154" ht="12.75" x14ac:dyDescent="0.2"/>
    <row r="37155" ht="12.75" x14ac:dyDescent="0.2"/>
    <row r="37156" ht="12.75" x14ac:dyDescent="0.2"/>
    <row r="37157" ht="12.75" x14ac:dyDescent="0.2"/>
    <row r="37158" ht="12.75" x14ac:dyDescent="0.2"/>
    <row r="37159" ht="12.75" x14ac:dyDescent="0.2"/>
    <row r="37160" ht="12.75" x14ac:dyDescent="0.2"/>
    <row r="37161" ht="12.75" x14ac:dyDescent="0.2"/>
    <row r="37162" ht="12.75" x14ac:dyDescent="0.2"/>
    <row r="37163" ht="12.75" x14ac:dyDescent="0.2"/>
    <row r="37164" ht="12.75" x14ac:dyDescent="0.2"/>
    <row r="37165" ht="12.75" x14ac:dyDescent="0.2"/>
    <row r="37166" ht="12.75" x14ac:dyDescent="0.2"/>
    <row r="37167" ht="12.75" x14ac:dyDescent="0.2"/>
    <row r="37168" ht="12.75" x14ac:dyDescent="0.2"/>
    <row r="37169" ht="12.75" x14ac:dyDescent="0.2"/>
    <row r="37170" ht="12.75" x14ac:dyDescent="0.2"/>
    <row r="37171" ht="12.75" x14ac:dyDescent="0.2"/>
    <row r="37172" ht="12.75" x14ac:dyDescent="0.2"/>
    <row r="37173" ht="12.75" x14ac:dyDescent="0.2"/>
    <row r="37174" ht="12.75" x14ac:dyDescent="0.2"/>
    <row r="37175" ht="12.75" x14ac:dyDescent="0.2"/>
    <row r="37176" ht="12.75" x14ac:dyDescent="0.2"/>
    <row r="37177" ht="12.75" x14ac:dyDescent="0.2"/>
    <row r="37178" ht="12.75" x14ac:dyDescent="0.2"/>
    <row r="37179" ht="12.75" x14ac:dyDescent="0.2"/>
    <row r="37180" ht="12.75" x14ac:dyDescent="0.2"/>
    <row r="37181" ht="12.75" x14ac:dyDescent="0.2"/>
    <row r="37182" ht="12.75" x14ac:dyDescent="0.2"/>
    <row r="37183" ht="12.75" x14ac:dyDescent="0.2"/>
    <row r="37184" ht="12.75" x14ac:dyDescent="0.2"/>
    <row r="37185" ht="12.75" x14ac:dyDescent="0.2"/>
    <row r="37186" ht="12.75" x14ac:dyDescent="0.2"/>
    <row r="37187" ht="12.75" x14ac:dyDescent="0.2"/>
    <row r="37188" ht="12.75" x14ac:dyDescent="0.2"/>
    <row r="37189" ht="12.75" x14ac:dyDescent="0.2"/>
    <row r="37190" ht="12.75" x14ac:dyDescent="0.2"/>
    <row r="37191" ht="12.75" x14ac:dyDescent="0.2"/>
    <row r="37192" ht="12.75" x14ac:dyDescent="0.2"/>
    <row r="37193" ht="12.75" x14ac:dyDescent="0.2"/>
    <row r="37194" ht="12.75" x14ac:dyDescent="0.2"/>
    <row r="37195" ht="12.75" x14ac:dyDescent="0.2"/>
    <row r="37196" ht="12.75" x14ac:dyDescent="0.2"/>
    <row r="37197" ht="12.75" x14ac:dyDescent="0.2"/>
    <row r="37198" ht="12.75" x14ac:dyDescent="0.2"/>
    <row r="37199" ht="12.75" x14ac:dyDescent="0.2"/>
    <row r="37200" ht="12.75" x14ac:dyDescent="0.2"/>
    <row r="37201" ht="12.75" x14ac:dyDescent="0.2"/>
    <row r="37202" ht="12.75" x14ac:dyDescent="0.2"/>
    <row r="37203" ht="12.75" x14ac:dyDescent="0.2"/>
    <row r="37204" ht="12.75" x14ac:dyDescent="0.2"/>
    <row r="37205" ht="12.75" x14ac:dyDescent="0.2"/>
    <row r="37206" ht="12.75" x14ac:dyDescent="0.2"/>
    <row r="37207" ht="12.75" x14ac:dyDescent="0.2"/>
    <row r="37208" ht="12.75" x14ac:dyDescent="0.2"/>
    <row r="37209" ht="12.75" x14ac:dyDescent="0.2"/>
    <row r="37210" ht="12.75" x14ac:dyDescent="0.2"/>
    <row r="37211" ht="12.75" x14ac:dyDescent="0.2"/>
    <row r="37212" ht="12.75" x14ac:dyDescent="0.2"/>
    <row r="37213" ht="12.75" x14ac:dyDescent="0.2"/>
    <row r="37214" ht="12.75" x14ac:dyDescent="0.2"/>
    <row r="37215" ht="12.75" x14ac:dyDescent="0.2"/>
    <row r="37216" ht="12.75" x14ac:dyDescent="0.2"/>
    <row r="37217" ht="12.75" x14ac:dyDescent="0.2"/>
    <row r="37218" ht="12.75" x14ac:dyDescent="0.2"/>
    <row r="37219" ht="12.75" x14ac:dyDescent="0.2"/>
    <row r="37220" ht="12.75" x14ac:dyDescent="0.2"/>
    <row r="37221" ht="12.75" x14ac:dyDescent="0.2"/>
    <row r="37222" ht="12.75" x14ac:dyDescent="0.2"/>
    <row r="37223" ht="12.75" x14ac:dyDescent="0.2"/>
    <row r="37224" ht="12.75" x14ac:dyDescent="0.2"/>
    <row r="37225" ht="12.75" x14ac:dyDescent="0.2"/>
    <row r="37226" ht="12.75" x14ac:dyDescent="0.2"/>
    <row r="37227" ht="12.75" x14ac:dyDescent="0.2"/>
    <row r="37228" ht="12.75" x14ac:dyDescent="0.2"/>
    <row r="37229" ht="12.75" x14ac:dyDescent="0.2"/>
    <row r="37230" ht="12.75" x14ac:dyDescent="0.2"/>
    <row r="37231" ht="12.75" x14ac:dyDescent="0.2"/>
    <row r="37232" ht="12.75" x14ac:dyDescent="0.2"/>
    <row r="37233" ht="12.75" x14ac:dyDescent="0.2"/>
    <row r="37234" ht="12.75" x14ac:dyDescent="0.2"/>
    <row r="37235" ht="12.75" x14ac:dyDescent="0.2"/>
    <row r="37236" ht="12.75" x14ac:dyDescent="0.2"/>
    <row r="37237" ht="12.75" x14ac:dyDescent="0.2"/>
    <row r="37238" ht="12.75" x14ac:dyDescent="0.2"/>
    <row r="37239" ht="12.75" x14ac:dyDescent="0.2"/>
    <row r="37240" ht="12.75" x14ac:dyDescent="0.2"/>
    <row r="37241" ht="12.75" x14ac:dyDescent="0.2"/>
    <row r="37242" ht="12.75" x14ac:dyDescent="0.2"/>
    <row r="37243" ht="12.75" x14ac:dyDescent="0.2"/>
    <row r="37244" ht="12.75" x14ac:dyDescent="0.2"/>
    <row r="37245" ht="12.75" x14ac:dyDescent="0.2"/>
    <row r="37246" ht="12.75" x14ac:dyDescent="0.2"/>
    <row r="37247" ht="12.75" x14ac:dyDescent="0.2"/>
    <row r="37248" ht="12.75" x14ac:dyDescent="0.2"/>
    <row r="37249" ht="12.75" x14ac:dyDescent="0.2"/>
    <row r="37250" ht="12.75" x14ac:dyDescent="0.2"/>
    <row r="37251" ht="12.75" x14ac:dyDescent="0.2"/>
    <row r="37252" ht="12.75" x14ac:dyDescent="0.2"/>
    <row r="37253" ht="12.75" x14ac:dyDescent="0.2"/>
    <row r="37254" ht="12.75" x14ac:dyDescent="0.2"/>
    <row r="37255" ht="12.75" x14ac:dyDescent="0.2"/>
    <row r="37256" ht="12.75" x14ac:dyDescent="0.2"/>
    <row r="37257" ht="12.75" x14ac:dyDescent="0.2"/>
    <row r="37258" ht="12.75" x14ac:dyDescent="0.2"/>
    <row r="37259" ht="12.75" x14ac:dyDescent="0.2"/>
    <row r="37260" ht="12.75" x14ac:dyDescent="0.2"/>
    <row r="37261" ht="12.75" x14ac:dyDescent="0.2"/>
    <row r="37262" ht="12.75" x14ac:dyDescent="0.2"/>
    <row r="37263" ht="12.75" x14ac:dyDescent="0.2"/>
    <row r="37264" ht="12.75" x14ac:dyDescent="0.2"/>
    <row r="37265" ht="12.75" x14ac:dyDescent="0.2"/>
    <row r="37266" ht="12.75" x14ac:dyDescent="0.2"/>
    <row r="37267" ht="12.75" x14ac:dyDescent="0.2"/>
    <row r="37268" ht="12.75" x14ac:dyDescent="0.2"/>
    <row r="37269" ht="12.75" x14ac:dyDescent="0.2"/>
    <row r="37270" ht="12.75" x14ac:dyDescent="0.2"/>
    <row r="37271" ht="12.75" x14ac:dyDescent="0.2"/>
    <row r="37272" ht="12.75" x14ac:dyDescent="0.2"/>
    <row r="37273" ht="12.75" x14ac:dyDescent="0.2"/>
    <row r="37274" ht="12.75" x14ac:dyDescent="0.2"/>
    <row r="37275" ht="12.75" x14ac:dyDescent="0.2"/>
    <row r="37276" ht="12.75" x14ac:dyDescent="0.2"/>
    <row r="37277" ht="12.75" x14ac:dyDescent="0.2"/>
    <row r="37278" ht="12.75" x14ac:dyDescent="0.2"/>
    <row r="37279" ht="12.75" x14ac:dyDescent="0.2"/>
    <row r="37280" ht="12.75" x14ac:dyDescent="0.2"/>
    <row r="37281" ht="12.75" x14ac:dyDescent="0.2"/>
    <row r="37282" ht="12.75" x14ac:dyDescent="0.2"/>
    <row r="37283" ht="12.75" x14ac:dyDescent="0.2"/>
    <row r="37284" ht="12.75" x14ac:dyDescent="0.2"/>
    <row r="37285" ht="12.75" x14ac:dyDescent="0.2"/>
    <row r="37286" ht="12.75" x14ac:dyDescent="0.2"/>
    <row r="37287" ht="12.75" x14ac:dyDescent="0.2"/>
    <row r="37288" ht="12.75" x14ac:dyDescent="0.2"/>
    <row r="37289" ht="12.75" x14ac:dyDescent="0.2"/>
    <row r="37290" ht="12.75" x14ac:dyDescent="0.2"/>
    <row r="37291" ht="12.75" x14ac:dyDescent="0.2"/>
    <row r="37292" ht="12.75" x14ac:dyDescent="0.2"/>
    <row r="37293" ht="12.75" x14ac:dyDescent="0.2"/>
    <row r="37294" ht="12.75" x14ac:dyDescent="0.2"/>
    <row r="37295" ht="12.75" x14ac:dyDescent="0.2"/>
    <row r="37296" ht="12.75" x14ac:dyDescent="0.2"/>
    <row r="37297" ht="12.75" x14ac:dyDescent="0.2"/>
    <row r="37298" ht="12.75" x14ac:dyDescent="0.2"/>
    <row r="37299" ht="12.75" x14ac:dyDescent="0.2"/>
    <row r="37300" ht="12.75" x14ac:dyDescent="0.2"/>
    <row r="37301" ht="12.75" x14ac:dyDescent="0.2"/>
    <row r="37302" ht="12.75" x14ac:dyDescent="0.2"/>
    <row r="37303" ht="12.75" x14ac:dyDescent="0.2"/>
    <row r="37304" ht="12.75" x14ac:dyDescent="0.2"/>
    <row r="37305" ht="12.75" x14ac:dyDescent="0.2"/>
    <row r="37306" ht="12.75" x14ac:dyDescent="0.2"/>
    <row r="37307" ht="12.75" x14ac:dyDescent="0.2"/>
    <row r="37308" ht="12.75" x14ac:dyDescent="0.2"/>
    <row r="37309" ht="12.75" x14ac:dyDescent="0.2"/>
    <row r="37310" ht="12.75" x14ac:dyDescent="0.2"/>
    <row r="37311" ht="12.75" x14ac:dyDescent="0.2"/>
    <row r="37312" ht="12.75" x14ac:dyDescent="0.2"/>
    <row r="37313" ht="12.75" x14ac:dyDescent="0.2"/>
    <row r="37314" ht="12.75" x14ac:dyDescent="0.2"/>
    <row r="37315" ht="12.75" x14ac:dyDescent="0.2"/>
    <row r="37316" ht="12.75" x14ac:dyDescent="0.2"/>
    <row r="37317" ht="12.75" x14ac:dyDescent="0.2"/>
    <row r="37318" ht="12.75" x14ac:dyDescent="0.2"/>
    <row r="37319" ht="12.75" x14ac:dyDescent="0.2"/>
    <row r="37320" ht="12.75" x14ac:dyDescent="0.2"/>
    <row r="37321" ht="12.75" x14ac:dyDescent="0.2"/>
    <row r="37322" ht="12.75" x14ac:dyDescent="0.2"/>
    <row r="37323" ht="12.75" x14ac:dyDescent="0.2"/>
    <row r="37324" ht="12.75" x14ac:dyDescent="0.2"/>
    <row r="37325" ht="12.75" x14ac:dyDescent="0.2"/>
    <row r="37326" ht="12.75" x14ac:dyDescent="0.2"/>
    <row r="37327" ht="12.75" x14ac:dyDescent="0.2"/>
    <row r="37328" ht="12.75" x14ac:dyDescent="0.2"/>
    <row r="37329" ht="12.75" x14ac:dyDescent="0.2"/>
    <row r="37330" ht="12.75" x14ac:dyDescent="0.2"/>
    <row r="37331" ht="12.75" x14ac:dyDescent="0.2"/>
    <row r="37332" ht="12.75" x14ac:dyDescent="0.2"/>
    <row r="37333" ht="12.75" x14ac:dyDescent="0.2"/>
    <row r="37334" ht="12.75" x14ac:dyDescent="0.2"/>
    <row r="37335" ht="12.75" x14ac:dyDescent="0.2"/>
    <row r="37336" ht="12.75" x14ac:dyDescent="0.2"/>
    <row r="37337" ht="12.75" x14ac:dyDescent="0.2"/>
    <row r="37338" ht="12.75" x14ac:dyDescent="0.2"/>
    <row r="37339" ht="12.75" x14ac:dyDescent="0.2"/>
    <row r="37340" ht="12.75" x14ac:dyDescent="0.2"/>
    <row r="37341" ht="12.75" x14ac:dyDescent="0.2"/>
    <row r="37342" ht="12.75" x14ac:dyDescent="0.2"/>
    <row r="37343" ht="12.75" x14ac:dyDescent="0.2"/>
    <row r="37344" ht="12.75" x14ac:dyDescent="0.2"/>
    <row r="37345" ht="12.75" x14ac:dyDescent="0.2"/>
    <row r="37346" ht="12.75" x14ac:dyDescent="0.2"/>
    <row r="37347" ht="12.75" x14ac:dyDescent="0.2"/>
    <row r="37348" ht="12.75" x14ac:dyDescent="0.2"/>
    <row r="37349" ht="12.75" x14ac:dyDescent="0.2"/>
    <row r="37350" ht="12.75" x14ac:dyDescent="0.2"/>
    <row r="37351" ht="12.75" x14ac:dyDescent="0.2"/>
    <row r="37352" ht="12.75" x14ac:dyDescent="0.2"/>
    <row r="37353" ht="12.75" x14ac:dyDescent="0.2"/>
    <row r="37354" ht="12.75" x14ac:dyDescent="0.2"/>
    <row r="37355" ht="12.75" x14ac:dyDescent="0.2"/>
    <row r="37356" ht="12.75" x14ac:dyDescent="0.2"/>
    <row r="37357" ht="12.75" x14ac:dyDescent="0.2"/>
    <row r="37358" ht="12.75" x14ac:dyDescent="0.2"/>
    <row r="37359" ht="12.75" x14ac:dyDescent="0.2"/>
    <row r="37360" ht="12.75" x14ac:dyDescent="0.2"/>
    <row r="37361" ht="12.75" x14ac:dyDescent="0.2"/>
    <row r="37362" ht="12.75" x14ac:dyDescent="0.2"/>
    <row r="37363" ht="12.75" x14ac:dyDescent="0.2"/>
    <row r="37364" ht="12.75" x14ac:dyDescent="0.2"/>
    <row r="37365" ht="12.75" x14ac:dyDescent="0.2"/>
    <row r="37366" ht="12.75" x14ac:dyDescent="0.2"/>
    <row r="37367" ht="12.75" x14ac:dyDescent="0.2"/>
    <row r="37368" ht="12.75" x14ac:dyDescent="0.2"/>
    <row r="37369" ht="12.75" x14ac:dyDescent="0.2"/>
    <row r="37370" ht="12.75" x14ac:dyDescent="0.2"/>
    <row r="37371" ht="12.75" x14ac:dyDescent="0.2"/>
    <row r="37372" ht="12.75" x14ac:dyDescent="0.2"/>
    <row r="37373" ht="12.75" x14ac:dyDescent="0.2"/>
    <row r="37374" ht="12.75" x14ac:dyDescent="0.2"/>
    <row r="37375" ht="12.75" x14ac:dyDescent="0.2"/>
    <row r="37376" ht="12.75" x14ac:dyDescent="0.2"/>
    <row r="37377" ht="12.75" x14ac:dyDescent="0.2"/>
    <row r="37378" ht="12.75" x14ac:dyDescent="0.2"/>
    <row r="37379" ht="12.75" x14ac:dyDescent="0.2"/>
    <row r="37380" ht="12.75" x14ac:dyDescent="0.2"/>
    <row r="37381" ht="12.75" x14ac:dyDescent="0.2"/>
    <row r="37382" ht="12.75" x14ac:dyDescent="0.2"/>
    <row r="37383" ht="12.75" x14ac:dyDescent="0.2"/>
    <row r="37384" ht="12.75" x14ac:dyDescent="0.2"/>
    <row r="37385" ht="12.75" x14ac:dyDescent="0.2"/>
    <row r="37386" ht="12.75" x14ac:dyDescent="0.2"/>
    <row r="37387" ht="12.75" x14ac:dyDescent="0.2"/>
    <row r="37388" ht="12.75" x14ac:dyDescent="0.2"/>
    <row r="37389" ht="12.75" x14ac:dyDescent="0.2"/>
    <row r="37390" ht="12.75" x14ac:dyDescent="0.2"/>
    <row r="37391" ht="12.75" x14ac:dyDescent="0.2"/>
    <row r="37392" ht="12.75" x14ac:dyDescent="0.2"/>
    <row r="37393" ht="12.75" x14ac:dyDescent="0.2"/>
    <row r="37394" ht="12.75" x14ac:dyDescent="0.2"/>
    <row r="37395" ht="12.75" x14ac:dyDescent="0.2"/>
    <row r="37396" ht="12.75" x14ac:dyDescent="0.2"/>
    <row r="37397" ht="12.75" x14ac:dyDescent="0.2"/>
    <row r="37398" ht="12.75" x14ac:dyDescent="0.2"/>
    <row r="37399" ht="12.75" x14ac:dyDescent="0.2"/>
    <row r="37400" ht="12.75" x14ac:dyDescent="0.2"/>
    <row r="37401" ht="12.75" x14ac:dyDescent="0.2"/>
    <row r="37402" ht="12.75" x14ac:dyDescent="0.2"/>
    <row r="37403" ht="12.75" x14ac:dyDescent="0.2"/>
    <row r="37404" ht="12.75" x14ac:dyDescent="0.2"/>
    <row r="37405" ht="12.75" x14ac:dyDescent="0.2"/>
    <row r="37406" ht="12.75" x14ac:dyDescent="0.2"/>
    <row r="37407" ht="12.75" x14ac:dyDescent="0.2"/>
    <row r="37408" ht="12.75" x14ac:dyDescent="0.2"/>
    <row r="37409" ht="12.75" x14ac:dyDescent="0.2"/>
    <row r="37410" ht="12.75" x14ac:dyDescent="0.2"/>
    <row r="37411" ht="12.75" x14ac:dyDescent="0.2"/>
    <row r="37412" ht="12.75" x14ac:dyDescent="0.2"/>
    <row r="37413" ht="12.75" x14ac:dyDescent="0.2"/>
    <row r="37414" ht="12.75" x14ac:dyDescent="0.2"/>
    <row r="37415" ht="12.75" x14ac:dyDescent="0.2"/>
    <row r="37416" ht="12.75" x14ac:dyDescent="0.2"/>
    <row r="37417" ht="12.75" x14ac:dyDescent="0.2"/>
    <row r="37418" ht="12.75" x14ac:dyDescent="0.2"/>
    <row r="37419" ht="12.75" x14ac:dyDescent="0.2"/>
    <row r="37420" ht="12.75" x14ac:dyDescent="0.2"/>
    <row r="37421" ht="12.75" x14ac:dyDescent="0.2"/>
    <row r="37422" ht="12.75" x14ac:dyDescent="0.2"/>
    <row r="37423" ht="12.75" x14ac:dyDescent="0.2"/>
    <row r="37424" ht="12.75" x14ac:dyDescent="0.2"/>
    <row r="37425" ht="12.75" x14ac:dyDescent="0.2"/>
    <row r="37426" ht="12.75" x14ac:dyDescent="0.2"/>
    <row r="37427" ht="12.75" x14ac:dyDescent="0.2"/>
    <row r="37428" ht="12.75" x14ac:dyDescent="0.2"/>
    <row r="37429" ht="12.75" x14ac:dyDescent="0.2"/>
    <row r="37430" ht="12.75" x14ac:dyDescent="0.2"/>
    <row r="37431" ht="12.75" x14ac:dyDescent="0.2"/>
    <row r="37432" ht="12.75" x14ac:dyDescent="0.2"/>
    <row r="37433" ht="12.75" x14ac:dyDescent="0.2"/>
    <row r="37434" ht="12.75" x14ac:dyDescent="0.2"/>
    <row r="37435" ht="12.75" x14ac:dyDescent="0.2"/>
    <row r="37436" ht="12.75" x14ac:dyDescent="0.2"/>
    <row r="37437" ht="12.75" x14ac:dyDescent="0.2"/>
    <row r="37438" ht="12.75" x14ac:dyDescent="0.2"/>
    <row r="37439" ht="12.75" x14ac:dyDescent="0.2"/>
    <row r="37440" ht="12.75" x14ac:dyDescent="0.2"/>
    <row r="37441" ht="12.75" x14ac:dyDescent="0.2"/>
    <row r="37442" ht="12.75" x14ac:dyDescent="0.2"/>
    <row r="37443" ht="12.75" x14ac:dyDescent="0.2"/>
    <row r="37444" ht="12.75" x14ac:dyDescent="0.2"/>
    <row r="37445" ht="12.75" x14ac:dyDescent="0.2"/>
    <row r="37446" ht="12.75" x14ac:dyDescent="0.2"/>
    <row r="37447" ht="12.75" x14ac:dyDescent="0.2"/>
    <row r="37448" ht="12.75" x14ac:dyDescent="0.2"/>
    <row r="37449" ht="12.75" x14ac:dyDescent="0.2"/>
    <row r="37450" ht="12.75" x14ac:dyDescent="0.2"/>
    <row r="37451" ht="12.75" x14ac:dyDescent="0.2"/>
    <row r="37452" ht="12.75" x14ac:dyDescent="0.2"/>
    <row r="37453" ht="12.75" x14ac:dyDescent="0.2"/>
    <row r="37454" ht="12.75" x14ac:dyDescent="0.2"/>
    <row r="37455" ht="12.75" x14ac:dyDescent="0.2"/>
    <row r="37456" ht="12.75" x14ac:dyDescent="0.2"/>
    <row r="37457" ht="12.75" x14ac:dyDescent="0.2"/>
    <row r="37458" ht="12.75" x14ac:dyDescent="0.2"/>
    <row r="37459" ht="12.75" x14ac:dyDescent="0.2"/>
    <row r="37460" ht="12.75" x14ac:dyDescent="0.2"/>
    <row r="37461" ht="12.75" x14ac:dyDescent="0.2"/>
    <row r="37462" ht="12.75" x14ac:dyDescent="0.2"/>
    <row r="37463" ht="12.75" x14ac:dyDescent="0.2"/>
    <row r="37464" ht="12.75" x14ac:dyDescent="0.2"/>
    <row r="37465" ht="12.75" x14ac:dyDescent="0.2"/>
    <row r="37466" ht="12.75" x14ac:dyDescent="0.2"/>
    <row r="37467" ht="12.75" x14ac:dyDescent="0.2"/>
    <row r="37468" ht="12.75" x14ac:dyDescent="0.2"/>
    <row r="37469" ht="12.75" x14ac:dyDescent="0.2"/>
    <row r="37470" ht="12.75" x14ac:dyDescent="0.2"/>
    <row r="37471" ht="12.75" x14ac:dyDescent="0.2"/>
    <row r="37472" ht="12.75" x14ac:dyDescent="0.2"/>
    <row r="37473" ht="12.75" x14ac:dyDescent="0.2"/>
    <row r="37474" ht="12.75" x14ac:dyDescent="0.2"/>
    <row r="37475" ht="12.75" x14ac:dyDescent="0.2"/>
    <row r="37476" ht="12.75" x14ac:dyDescent="0.2"/>
    <row r="37477" ht="12.75" x14ac:dyDescent="0.2"/>
    <row r="37478" ht="12.75" x14ac:dyDescent="0.2"/>
    <row r="37479" ht="12.75" x14ac:dyDescent="0.2"/>
    <row r="37480" ht="12.75" x14ac:dyDescent="0.2"/>
    <row r="37481" ht="12.75" x14ac:dyDescent="0.2"/>
    <row r="37482" ht="12.75" x14ac:dyDescent="0.2"/>
    <row r="37483" ht="12.75" x14ac:dyDescent="0.2"/>
    <row r="37484" ht="12.75" x14ac:dyDescent="0.2"/>
    <row r="37485" ht="12.75" x14ac:dyDescent="0.2"/>
    <row r="37486" ht="12.75" x14ac:dyDescent="0.2"/>
    <row r="37487" ht="12.75" x14ac:dyDescent="0.2"/>
    <row r="37488" ht="12.75" x14ac:dyDescent="0.2"/>
    <row r="37489" ht="12.75" x14ac:dyDescent="0.2"/>
    <row r="37490" ht="12.75" x14ac:dyDescent="0.2"/>
    <row r="37491" ht="12.75" x14ac:dyDescent="0.2"/>
    <row r="37492" ht="12.75" x14ac:dyDescent="0.2"/>
    <row r="37493" ht="12.75" x14ac:dyDescent="0.2"/>
    <row r="37494" ht="12.75" x14ac:dyDescent="0.2"/>
    <row r="37495" ht="12.75" x14ac:dyDescent="0.2"/>
    <row r="37496" ht="12.75" x14ac:dyDescent="0.2"/>
    <row r="37497" ht="12.75" x14ac:dyDescent="0.2"/>
    <row r="37498" ht="12.75" x14ac:dyDescent="0.2"/>
    <row r="37499" ht="12.75" x14ac:dyDescent="0.2"/>
    <row r="37500" ht="12.75" x14ac:dyDescent="0.2"/>
    <row r="37501" ht="12.75" x14ac:dyDescent="0.2"/>
    <row r="37502" ht="12.75" x14ac:dyDescent="0.2"/>
    <row r="37503" ht="12.75" x14ac:dyDescent="0.2"/>
    <row r="37504" ht="12.75" x14ac:dyDescent="0.2"/>
    <row r="37505" ht="12.75" x14ac:dyDescent="0.2"/>
    <row r="37506" ht="12.75" x14ac:dyDescent="0.2"/>
    <row r="37507" ht="12.75" x14ac:dyDescent="0.2"/>
    <row r="37508" ht="12.75" x14ac:dyDescent="0.2"/>
    <row r="37509" ht="12.75" x14ac:dyDescent="0.2"/>
    <row r="37510" ht="12.75" x14ac:dyDescent="0.2"/>
    <row r="37511" ht="12.75" x14ac:dyDescent="0.2"/>
    <row r="37512" ht="12.75" x14ac:dyDescent="0.2"/>
    <row r="37513" ht="12.75" x14ac:dyDescent="0.2"/>
    <row r="37514" ht="12.75" x14ac:dyDescent="0.2"/>
    <row r="37515" ht="12.75" x14ac:dyDescent="0.2"/>
    <row r="37516" ht="12.75" x14ac:dyDescent="0.2"/>
    <row r="37517" ht="12.75" x14ac:dyDescent="0.2"/>
    <row r="37518" ht="12.75" x14ac:dyDescent="0.2"/>
    <row r="37519" ht="12.75" x14ac:dyDescent="0.2"/>
    <row r="37520" ht="12.75" x14ac:dyDescent="0.2"/>
    <row r="37521" ht="12.75" x14ac:dyDescent="0.2"/>
    <row r="37522" ht="12.75" x14ac:dyDescent="0.2"/>
    <row r="37523" ht="12.75" x14ac:dyDescent="0.2"/>
    <row r="37524" ht="12.75" x14ac:dyDescent="0.2"/>
    <row r="37525" ht="12.75" x14ac:dyDescent="0.2"/>
    <row r="37526" ht="12.75" x14ac:dyDescent="0.2"/>
    <row r="37527" ht="12.75" x14ac:dyDescent="0.2"/>
    <row r="37528" ht="12.75" x14ac:dyDescent="0.2"/>
    <row r="37529" ht="12.75" x14ac:dyDescent="0.2"/>
    <row r="37530" ht="12.75" x14ac:dyDescent="0.2"/>
    <row r="37531" ht="12.75" x14ac:dyDescent="0.2"/>
    <row r="37532" ht="12.75" x14ac:dyDescent="0.2"/>
    <row r="37533" ht="12.75" x14ac:dyDescent="0.2"/>
    <row r="37534" ht="12.75" x14ac:dyDescent="0.2"/>
    <row r="37535" ht="12.75" x14ac:dyDescent="0.2"/>
    <row r="37536" ht="12.75" x14ac:dyDescent="0.2"/>
    <row r="37537" ht="12.75" x14ac:dyDescent="0.2"/>
    <row r="37538" ht="12.75" x14ac:dyDescent="0.2"/>
    <row r="37539" ht="12.75" x14ac:dyDescent="0.2"/>
    <row r="37540" ht="12.75" x14ac:dyDescent="0.2"/>
    <row r="37541" ht="12.75" x14ac:dyDescent="0.2"/>
    <row r="37542" ht="12.75" x14ac:dyDescent="0.2"/>
    <row r="37543" ht="12.75" x14ac:dyDescent="0.2"/>
    <row r="37544" ht="12.75" x14ac:dyDescent="0.2"/>
    <row r="37545" ht="12.75" x14ac:dyDescent="0.2"/>
    <row r="37546" ht="12.75" x14ac:dyDescent="0.2"/>
    <row r="37547" ht="12.75" x14ac:dyDescent="0.2"/>
    <row r="37548" ht="12.75" x14ac:dyDescent="0.2"/>
    <row r="37549" ht="12.75" x14ac:dyDescent="0.2"/>
    <row r="37550" ht="12.75" x14ac:dyDescent="0.2"/>
    <row r="37551" ht="12.75" x14ac:dyDescent="0.2"/>
    <row r="37552" ht="12.75" x14ac:dyDescent="0.2"/>
    <row r="37553" ht="12.75" x14ac:dyDescent="0.2"/>
    <row r="37554" ht="12.75" x14ac:dyDescent="0.2"/>
    <row r="37555" ht="12.75" x14ac:dyDescent="0.2"/>
    <row r="37556" ht="12.75" x14ac:dyDescent="0.2"/>
    <row r="37557" ht="12.75" x14ac:dyDescent="0.2"/>
    <row r="37558" ht="12.75" x14ac:dyDescent="0.2"/>
    <row r="37559" ht="12.75" x14ac:dyDescent="0.2"/>
    <row r="37560" ht="12.75" x14ac:dyDescent="0.2"/>
    <row r="37561" ht="12.75" x14ac:dyDescent="0.2"/>
    <row r="37562" ht="12.75" x14ac:dyDescent="0.2"/>
    <row r="37563" ht="12.75" x14ac:dyDescent="0.2"/>
    <row r="37564" ht="12.75" x14ac:dyDescent="0.2"/>
    <row r="37565" ht="12.75" x14ac:dyDescent="0.2"/>
    <row r="37566" ht="12.75" x14ac:dyDescent="0.2"/>
    <row r="37567" ht="12.75" x14ac:dyDescent="0.2"/>
    <row r="37568" ht="12.75" x14ac:dyDescent="0.2"/>
    <row r="37569" ht="12.75" x14ac:dyDescent="0.2"/>
    <row r="37570" ht="12.75" x14ac:dyDescent="0.2"/>
    <row r="37571" ht="12.75" x14ac:dyDescent="0.2"/>
    <row r="37572" ht="12.75" x14ac:dyDescent="0.2"/>
    <row r="37573" ht="12.75" x14ac:dyDescent="0.2"/>
    <row r="37574" ht="12.75" x14ac:dyDescent="0.2"/>
    <row r="37575" ht="12.75" x14ac:dyDescent="0.2"/>
    <row r="37576" ht="12.75" x14ac:dyDescent="0.2"/>
    <row r="37577" ht="12.75" x14ac:dyDescent="0.2"/>
    <row r="37578" ht="12.75" x14ac:dyDescent="0.2"/>
    <row r="37579" ht="12.75" x14ac:dyDescent="0.2"/>
    <row r="37580" ht="12.75" x14ac:dyDescent="0.2"/>
    <row r="37581" ht="12.75" x14ac:dyDescent="0.2"/>
    <row r="37582" ht="12.75" x14ac:dyDescent="0.2"/>
    <row r="37583" ht="12.75" x14ac:dyDescent="0.2"/>
    <row r="37584" ht="12.75" x14ac:dyDescent="0.2"/>
    <row r="37585" ht="12.75" x14ac:dyDescent="0.2"/>
    <row r="37586" ht="12.75" x14ac:dyDescent="0.2"/>
    <row r="37587" ht="12.75" x14ac:dyDescent="0.2"/>
    <row r="37588" ht="12.75" x14ac:dyDescent="0.2"/>
    <row r="37589" ht="12.75" x14ac:dyDescent="0.2"/>
    <row r="37590" ht="12.75" x14ac:dyDescent="0.2"/>
    <row r="37591" ht="12.75" x14ac:dyDescent="0.2"/>
    <row r="37592" ht="12.75" x14ac:dyDescent="0.2"/>
    <row r="37593" ht="12.75" x14ac:dyDescent="0.2"/>
    <row r="37594" ht="12.75" x14ac:dyDescent="0.2"/>
    <row r="37595" ht="12.75" x14ac:dyDescent="0.2"/>
    <row r="37596" ht="12.75" x14ac:dyDescent="0.2"/>
    <row r="37597" ht="12.75" x14ac:dyDescent="0.2"/>
    <row r="37598" ht="12.75" x14ac:dyDescent="0.2"/>
    <row r="37599" ht="12.75" x14ac:dyDescent="0.2"/>
    <row r="37600" ht="12.75" x14ac:dyDescent="0.2"/>
    <row r="37601" ht="12.75" x14ac:dyDescent="0.2"/>
    <row r="37602" ht="12.75" x14ac:dyDescent="0.2"/>
    <row r="37603" ht="12.75" x14ac:dyDescent="0.2"/>
    <row r="37604" ht="12.75" x14ac:dyDescent="0.2"/>
    <row r="37605" ht="12.75" x14ac:dyDescent="0.2"/>
    <row r="37606" ht="12.75" x14ac:dyDescent="0.2"/>
    <row r="37607" ht="12.75" x14ac:dyDescent="0.2"/>
    <row r="37608" ht="12.75" x14ac:dyDescent="0.2"/>
    <row r="37609" ht="12.75" x14ac:dyDescent="0.2"/>
    <row r="37610" ht="12.75" x14ac:dyDescent="0.2"/>
    <row r="37611" ht="12.75" x14ac:dyDescent="0.2"/>
    <row r="37612" ht="12.75" x14ac:dyDescent="0.2"/>
    <row r="37613" ht="12.75" x14ac:dyDescent="0.2"/>
    <row r="37614" ht="12.75" x14ac:dyDescent="0.2"/>
    <row r="37615" ht="12.75" x14ac:dyDescent="0.2"/>
    <row r="37616" ht="12.75" x14ac:dyDescent="0.2"/>
    <row r="37617" ht="12.75" x14ac:dyDescent="0.2"/>
    <row r="37618" ht="12.75" x14ac:dyDescent="0.2"/>
    <row r="37619" ht="12.75" x14ac:dyDescent="0.2"/>
    <row r="37620" ht="12.75" x14ac:dyDescent="0.2"/>
    <row r="37621" ht="12.75" x14ac:dyDescent="0.2"/>
    <row r="37622" ht="12.75" x14ac:dyDescent="0.2"/>
    <row r="37623" ht="12.75" x14ac:dyDescent="0.2"/>
    <row r="37624" ht="12.75" x14ac:dyDescent="0.2"/>
    <row r="37625" ht="12.75" x14ac:dyDescent="0.2"/>
    <row r="37626" ht="12.75" x14ac:dyDescent="0.2"/>
    <row r="37627" ht="12.75" x14ac:dyDescent="0.2"/>
    <row r="37628" ht="12.75" x14ac:dyDescent="0.2"/>
    <row r="37629" ht="12.75" x14ac:dyDescent="0.2"/>
    <row r="37630" ht="12.75" x14ac:dyDescent="0.2"/>
    <row r="37631" ht="12.75" x14ac:dyDescent="0.2"/>
    <row r="37632" ht="12.75" x14ac:dyDescent="0.2"/>
    <row r="37633" ht="12.75" x14ac:dyDescent="0.2"/>
    <row r="37634" ht="12.75" x14ac:dyDescent="0.2"/>
    <row r="37635" ht="12.75" x14ac:dyDescent="0.2"/>
    <row r="37636" ht="12.75" x14ac:dyDescent="0.2"/>
    <row r="37637" ht="12.75" x14ac:dyDescent="0.2"/>
    <row r="37638" ht="12.75" x14ac:dyDescent="0.2"/>
    <row r="37639" ht="12.75" x14ac:dyDescent="0.2"/>
    <row r="37640" ht="12.75" x14ac:dyDescent="0.2"/>
    <row r="37641" ht="12.75" x14ac:dyDescent="0.2"/>
    <row r="37642" ht="12.75" x14ac:dyDescent="0.2"/>
    <row r="37643" ht="12.75" x14ac:dyDescent="0.2"/>
    <row r="37644" ht="12.75" x14ac:dyDescent="0.2"/>
    <row r="37645" ht="12.75" x14ac:dyDescent="0.2"/>
    <row r="37646" ht="12.75" x14ac:dyDescent="0.2"/>
    <row r="37647" ht="12.75" x14ac:dyDescent="0.2"/>
    <row r="37648" ht="12.75" x14ac:dyDescent="0.2"/>
    <row r="37649" ht="12.75" x14ac:dyDescent="0.2"/>
    <row r="37650" ht="12.75" x14ac:dyDescent="0.2"/>
    <row r="37651" ht="12.75" x14ac:dyDescent="0.2"/>
    <row r="37652" ht="12.75" x14ac:dyDescent="0.2"/>
    <row r="37653" ht="12.75" x14ac:dyDescent="0.2"/>
    <row r="37654" ht="12.75" x14ac:dyDescent="0.2"/>
    <row r="37655" ht="12.75" x14ac:dyDescent="0.2"/>
    <row r="37656" ht="12.75" x14ac:dyDescent="0.2"/>
    <row r="37657" ht="12.75" x14ac:dyDescent="0.2"/>
    <row r="37658" ht="12.75" x14ac:dyDescent="0.2"/>
    <row r="37659" ht="12.75" x14ac:dyDescent="0.2"/>
    <row r="37660" ht="12.75" x14ac:dyDescent="0.2"/>
    <row r="37661" ht="12.75" x14ac:dyDescent="0.2"/>
    <row r="37662" ht="12.75" x14ac:dyDescent="0.2"/>
    <row r="37663" ht="12.75" x14ac:dyDescent="0.2"/>
    <row r="37664" ht="12.75" x14ac:dyDescent="0.2"/>
    <row r="37665" ht="12.75" x14ac:dyDescent="0.2"/>
    <row r="37666" ht="12.75" x14ac:dyDescent="0.2"/>
    <row r="37667" ht="12.75" x14ac:dyDescent="0.2"/>
    <row r="37668" ht="12.75" x14ac:dyDescent="0.2"/>
    <row r="37669" ht="12.75" x14ac:dyDescent="0.2"/>
    <row r="37670" ht="12.75" x14ac:dyDescent="0.2"/>
    <row r="37671" ht="12.75" x14ac:dyDescent="0.2"/>
    <row r="37672" ht="12.75" x14ac:dyDescent="0.2"/>
    <row r="37673" ht="12.75" x14ac:dyDescent="0.2"/>
    <row r="37674" ht="12.75" x14ac:dyDescent="0.2"/>
    <row r="37675" ht="12.75" x14ac:dyDescent="0.2"/>
    <row r="37676" ht="12.75" x14ac:dyDescent="0.2"/>
    <row r="37677" ht="12.75" x14ac:dyDescent="0.2"/>
    <row r="37678" ht="12.75" x14ac:dyDescent="0.2"/>
    <row r="37679" ht="12.75" x14ac:dyDescent="0.2"/>
    <row r="37680" ht="12.75" x14ac:dyDescent="0.2"/>
    <row r="37681" ht="12.75" x14ac:dyDescent="0.2"/>
    <row r="37682" ht="12.75" x14ac:dyDescent="0.2"/>
    <row r="37683" ht="12.75" x14ac:dyDescent="0.2"/>
    <row r="37684" ht="12.75" x14ac:dyDescent="0.2"/>
    <row r="37685" ht="12.75" x14ac:dyDescent="0.2"/>
    <row r="37686" ht="12.75" x14ac:dyDescent="0.2"/>
    <row r="37687" ht="12.75" x14ac:dyDescent="0.2"/>
    <row r="37688" ht="12.75" x14ac:dyDescent="0.2"/>
    <row r="37689" ht="12.75" x14ac:dyDescent="0.2"/>
    <row r="37690" ht="12.75" x14ac:dyDescent="0.2"/>
    <row r="37691" ht="12.75" x14ac:dyDescent="0.2"/>
    <row r="37692" ht="12.75" x14ac:dyDescent="0.2"/>
    <row r="37693" ht="12.75" x14ac:dyDescent="0.2"/>
    <row r="37694" ht="12.75" x14ac:dyDescent="0.2"/>
    <row r="37695" ht="12.75" x14ac:dyDescent="0.2"/>
    <row r="37696" ht="12.75" x14ac:dyDescent="0.2"/>
    <row r="37697" ht="12.75" x14ac:dyDescent="0.2"/>
    <row r="37698" ht="12.75" x14ac:dyDescent="0.2"/>
    <row r="37699" ht="12.75" x14ac:dyDescent="0.2"/>
    <row r="37700" ht="12.75" x14ac:dyDescent="0.2"/>
    <row r="37701" ht="12.75" x14ac:dyDescent="0.2"/>
    <row r="37702" ht="12.75" x14ac:dyDescent="0.2"/>
    <row r="37703" ht="12.75" x14ac:dyDescent="0.2"/>
    <row r="37704" ht="12.75" x14ac:dyDescent="0.2"/>
    <row r="37705" ht="12.75" x14ac:dyDescent="0.2"/>
    <row r="37706" ht="12.75" x14ac:dyDescent="0.2"/>
    <row r="37707" ht="12.75" x14ac:dyDescent="0.2"/>
    <row r="37708" ht="12.75" x14ac:dyDescent="0.2"/>
    <row r="37709" ht="12.75" x14ac:dyDescent="0.2"/>
    <row r="37710" ht="12.75" x14ac:dyDescent="0.2"/>
    <row r="37711" ht="12.75" x14ac:dyDescent="0.2"/>
    <row r="37712" ht="12.75" x14ac:dyDescent="0.2"/>
    <row r="37713" ht="12.75" x14ac:dyDescent="0.2"/>
    <row r="37714" ht="12.75" x14ac:dyDescent="0.2"/>
    <row r="37715" ht="12.75" x14ac:dyDescent="0.2"/>
    <row r="37716" ht="12.75" x14ac:dyDescent="0.2"/>
    <row r="37717" ht="12.75" x14ac:dyDescent="0.2"/>
    <row r="37718" ht="12.75" x14ac:dyDescent="0.2"/>
    <row r="37719" ht="12.75" x14ac:dyDescent="0.2"/>
    <row r="37720" ht="12.75" x14ac:dyDescent="0.2"/>
    <row r="37721" ht="12.75" x14ac:dyDescent="0.2"/>
    <row r="37722" ht="12.75" x14ac:dyDescent="0.2"/>
    <row r="37723" ht="12.75" x14ac:dyDescent="0.2"/>
    <row r="37724" ht="12.75" x14ac:dyDescent="0.2"/>
    <row r="37725" ht="12.75" x14ac:dyDescent="0.2"/>
    <row r="37726" ht="12.75" x14ac:dyDescent="0.2"/>
    <row r="37727" ht="12.75" x14ac:dyDescent="0.2"/>
    <row r="37728" ht="12.75" x14ac:dyDescent="0.2"/>
    <row r="37729" ht="12.75" x14ac:dyDescent="0.2"/>
    <row r="37730" ht="12.75" x14ac:dyDescent="0.2"/>
    <row r="37731" ht="12.75" x14ac:dyDescent="0.2"/>
    <row r="37732" ht="12.75" x14ac:dyDescent="0.2"/>
    <row r="37733" ht="12.75" x14ac:dyDescent="0.2"/>
    <row r="37734" ht="12.75" x14ac:dyDescent="0.2"/>
    <row r="37735" ht="12.75" x14ac:dyDescent="0.2"/>
    <row r="37736" ht="12.75" x14ac:dyDescent="0.2"/>
    <row r="37737" ht="12.75" x14ac:dyDescent="0.2"/>
    <row r="37738" ht="12.75" x14ac:dyDescent="0.2"/>
    <row r="37739" ht="12.75" x14ac:dyDescent="0.2"/>
    <row r="37740" ht="12.75" x14ac:dyDescent="0.2"/>
    <row r="37741" ht="12.75" x14ac:dyDescent="0.2"/>
    <row r="37742" ht="12.75" x14ac:dyDescent="0.2"/>
    <row r="37743" ht="12.75" x14ac:dyDescent="0.2"/>
    <row r="37744" ht="12.75" x14ac:dyDescent="0.2"/>
    <row r="37745" ht="12.75" x14ac:dyDescent="0.2"/>
    <row r="37746" ht="12.75" x14ac:dyDescent="0.2"/>
    <row r="37747" ht="12.75" x14ac:dyDescent="0.2"/>
    <row r="37748" ht="12.75" x14ac:dyDescent="0.2"/>
    <row r="37749" ht="12.75" x14ac:dyDescent="0.2"/>
    <row r="37750" ht="12.75" x14ac:dyDescent="0.2"/>
    <row r="37751" ht="12.75" x14ac:dyDescent="0.2"/>
    <row r="37752" ht="12.75" x14ac:dyDescent="0.2"/>
    <row r="37753" ht="12.75" x14ac:dyDescent="0.2"/>
    <row r="37754" ht="12.75" x14ac:dyDescent="0.2"/>
    <row r="37755" ht="12.75" x14ac:dyDescent="0.2"/>
    <row r="37756" ht="12.75" x14ac:dyDescent="0.2"/>
    <row r="37757" ht="12.75" x14ac:dyDescent="0.2"/>
    <row r="37758" ht="12.75" x14ac:dyDescent="0.2"/>
    <row r="37759" ht="12.75" x14ac:dyDescent="0.2"/>
    <row r="37760" ht="12.75" x14ac:dyDescent="0.2"/>
    <row r="37761" ht="12.75" x14ac:dyDescent="0.2"/>
    <row r="37762" ht="12.75" x14ac:dyDescent="0.2"/>
    <row r="37763" ht="12.75" x14ac:dyDescent="0.2"/>
    <row r="37764" ht="12.75" x14ac:dyDescent="0.2"/>
    <row r="37765" ht="12.75" x14ac:dyDescent="0.2"/>
    <row r="37766" ht="12.75" x14ac:dyDescent="0.2"/>
    <row r="37767" ht="12.75" x14ac:dyDescent="0.2"/>
    <row r="37768" ht="12.75" x14ac:dyDescent="0.2"/>
    <row r="37769" ht="12.75" x14ac:dyDescent="0.2"/>
    <row r="37770" ht="12.75" x14ac:dyDescent="0.2"/>
    <row r="37771" ht="12.75" x14ac:dyDescent="0.2"/>
    <row r="37772" ht="12.75" x14ac:dyDescent="0.2"/>
    <row r="37773" ht="12.75" x14ac:dyDescent="0.2"/>
    <row r="37774" ht="12.75" x14ac:dyDescent="0.2"/>
    <row r="37775" ht="12.75" x14ac:dyDescent="0.2"/>
    <row r="37776" ht="12.75" x14ac:dyDescent="0.2"/>
    <row r="37777" ht="12.75" x14ac:dyDescent="0.2"/>
    <row r="37778" ht="12.75" x14ac:dyDescent="0.2"/>
    <row r="37779" ht="12.75" x14ac:dyDescent="0.2"/>
    <row r="37780" ht="12.75" x14ac:dyDescent="0.2"/>
    <row r="37781" ht="12.75" x14ac:dyDescent="0.2"/>
    <row r="37782" ht="12.75" x14ac:dyDescent="0.2"/>
    <row r="37783" ht="12.75" x14ac:dyDescent="0.2"/>
    <row r="37784" ht="12.75" x14ac:dyDescent="0.2"/>
    <row r="37785" ht="12.75" x14ac:dyDescent="0.2"/>
    <row r="37786" ht="12.75" x14ac:dyDescent="0.2"/>
    <row r="37787" ht="12.75" x14ac:dyDescent="0.2"/>
    <row r="37788" ht="12.75" x14ac:dyDescent="0.2"/>
    <row r="37789" ht="12.75" x14ac:dyDescent="0.2"/>
    <row r="37790" ht="12.75" x14ac:dyDescent="0.2"/>
    <row r="37791" ht="12.75" x14ac:dyDescent="0.2"/>
    <row r="37792" ht="12.75" x14ac:dyDescent="0.2"/>
    <row r="37793" ht="12.75" x14ac:dyDescent="0.2"/>
    <row r="37794" ht="12.75" x14ac:dyDescent="0.2"/>
    <row r="37795" ht="12.75" x14ac:dyDescent="0.2"/>
    <row r="37796" ht="12.75" x14ac:dyDescent="0.2"/>
    <row r="37797" ht="12.75" x14ac:dyDescent="0.2"/>
    <row r="37798" ht="12.75" x14ac:dyDescent="0.2"/>
    <row r="37799" ht="12.75" x14ac:dyDescent="0.2"/>
    <row r="37800" ht="12.75" x14ac:dyDescent="0.2"/>
    <row r="37801" ht="12.75" x14ac:dyDescent="0.2"/>
    <row r="37802" ht="12.75" x14ac:dyDescent="0.2"/>
    <row r="37803" ht="12.75" x14ac:dyDescent="0.2"/>
    <row r="37804" ht="12.75" x14ac:dyDescent="0.2"/>
    <row r="37805" ht="12.75" x14ac:dyDescent="0.2"/>
    <row r="37806" ht="12.75" x14ac:dyDescent="0.2"/>
    <row r="37807" ht="12.75" x14ac:dyDescent="0.2"/>
    <row r="37808" ht="12.75" x14ac:dyDescent="0.2"/>
    <row r="37809" ht="12.75" x14ac:dyDescent="0.2"/>
    <row r="37810" ht="12.75" x14ac:dyDescent="0.2"/>
    <row r="37811" ht="12.75" x14ac:dyDescent="0.2"/>
    <row r="37812" ht="12.75" x14ac:dyDescent="0.2"/>
    <row r="37813" ht="12.75" x14ac:dyDescent="0.2"/>
    <row r="37814" ht="12.75" x14ac:dyDescent="0.2"/>
    <row r="37815" ht="12.75" x14ac:dyDescent="0.2"/>
    <row r="37816" ht="12.75" x14ac:dyDescent="0.2"/>
    <row r="37817" ht="12.75" x14ac:dyDescent="0.2"/>
    <row r="37818" ht="12.75" x14ac:dyDescent="0.2"/>
    <row r="37819" ht="12.75" x14ac:dyDescent="0.2"/>
    <row r="37820" ht="12.75" x14ac:dyDescent="0.2"/>
    <row r="37821" ht="12.75" x14ac:dyDescent="0.2"/>
    <row r="37822" ht="12.75" x14ac:dyDescent="0.2"/>
    <row r="37823" ht="12.75" x14ac:dyDescent="0.2"/>
    <row r="37824" ht="12.75" x14ac:dyDescent="0.2"/>
    <row r="37825" ht="12.75" x14ac:dyDescent="0.2"/>
    <row r="37826" ht="12.75" x14ac:dyDescent="0.2"/>
    <row r="37827" ht="12.75" x14ac:dyDescent="0.2"/>
    <row r="37828" ht="12.75" x14ac:dyDescent="0.2"/>
    <row r="37829" ht="12.75" x14ac:dyDescent="0.2"/>
    <row r="37830" ht="12.75" x14ac:dyDescent="0.2"/>
    <row r="37831" ht="12.75" x14ac:dyDescent="0.2"/>
    <row r="37832" ht="12.75" x14ac:dyDescent="0.2"/>
    <row r="37833" ht="12.75" x14ac:dyDescent="0.2"/>
    <row r="37834" ht="12.75" x14ac:dyDescent="0.2"/>
    <row r="37835" ht="12.75" x14ac:dyDescent="0.2"/>
    <row r="37836" ht="12.75" x14ac:dyDescent="0.2"/>
    <row r="37837" ht="12.75" x14ac:dyDescent="0.2"/>
    <row r="37838" ht="12.75" x14ac:dyDescent="0.2"/>
    <row r="37839" ht="12.75" x14ac:dyDescent="0.2"/>
    <row r="37840" ht="12.75" x14ac:dyDescent="0.2"/>
    <row r="37841" ht="12.75" x14ac:dyDescent="0.2"/>
    <row r="37842" ht="12.75" x14ac:dyDescent="0.2"/>
    <row r="37843" ht="12.75" x14ac:dyDescent="0.2"/>
    <row r="37844" ht="12.75" x14ac:dyDescent="0.2"/>
    <row r="37845" ht="12.75" x14ac:dyDescent="0.2"/>
    <row r="37846" ht="12.75" x14ac:dyDescent="0.2"/>
    <row r="37847" ht="12.75" x14ac:dyDescent="0.2"/>
    <row r="37848" ht="12.75" x14ac:dyDescent="0.2"/>
    <row r="37849" ht="12.75" x14ac:dyDescent="0.2"/>
    <row r="37850" ht="12.75" x14ac:dyDescent="0.2"/>
    <row r="37851" ht="12.75" x14ac:dyDescent="0.2"/>
    <row r="37852" ht="12.75" x14ac:dyDescent="0.2"/>
    <row r="37853" ht="12.75" x14ac:dyDescent="0.2"/>
    <row r="37854" ht="12.75" x14ac:dyDescent="0.2"/>
    <row r="37855" ht="12.75" x14ac:dyDescent="0.2"/>
    <row r="37856" ht="12.75" x14ac:dyDescent="0.2"/>
    <row r="37857" ht="12.75" x14ac:dyDescent="0.2"/>
    <row r="37858" ht="12.75" x14ac:dyDescent="0.2"/>
    <row r="37859" ht="12.75" x14ac:dyDescent="0.2"/>
    <row r="37860" ht="12.75" x14ac:dyDescent="0.2"/>
    <row r="37861" ht="12.75" x14ac:dyDescent="0.2"/>
    <row r="37862" ht="12.75" x14ac:dyDescent="0.2"/>
    <row r="37863" ht="12.75" x14ac:dyDescent="0.2"/>
    <row r="37864" ht="12.75" x14ac:dyDescent="0.2"/>
    <row r="37865" ht="12.75" x14ac:dyDescent="0.2"/>
    <row r="37866" ht="12.75" x14ac:dyDescent="0.2"/>
    <row r="37867" ht="12.75" x14ac:dyDescent="0.2"/>
    <row r="37868" ht="12.75" x14ac:dyDescent="0.2"/>
    <row r="37869" ht="12.75" x14ac:dyDescent="0.2"/>
    <row r="37870" ht="12.75" x14ac:dyDescent="0.2"/>
    <row r="37871" ht="12.75" x14ac:dyDescent="0.2"/>
    <row r="37872" ht="12.75" x14ac:dyDescent="0.2"/>
    <row r="37873" ht="12.75" x14ac:dyDescent="0.2"/>
    <row r="37874" ht="12.75" x14ac:dyDescent="0.2"/>
    <row r="37875" ht="12.75" x14ac:dyDescent="0.2"/>
    <row r="37876" ht="12.75" x14ac:dyDescent="0.2"/>
    <row r="37877" ht="12.75" x14ac:dyDescent="0.2"/>
    <row r="37878" ht="12.75" x14ac:dyDescent="0.2"/>
    <row r="37879" ht="12.75" x14ac:dyDescent="0.2"/>
    <row r="37880" ht="12.75" x14ac:dyDescent="0.2"/>
    <row r="37881" ht="12.75" x14ac:dyDescent="0.2"/>
    <row r="37882" ht="12.75" x14ac:dyDescent="0.2"/>
    <row r="37883" ht="12.75" x14ac:dyDescent="0.2"/>
    <row r="37884" ht="12.75" x14ac:dyDescent="0.2"/>
    <row r="37885" ht="12.75" x14ac:dyDescent="0.2"/>
    <row r="37886" ht="12.75" x14ac:dyDescent="0.2"/>
    <row r="37887" ht="12.75" x14ac:dyDescent="0.2"/>
    <row r="37888" ht="12.75" x14ac:dyDescent="0.2"/>
    <row r="37889" ht="12.75" x14ac:dyDescent="0.2"/>
    <row r="37890" ht="12.75" x14ac:dyDescent="0.2"/>
    <row r="37891" ht="12.75" x14ac:dyDescent="0.2"/>
    <row r="37892" ht="12.75" x14ac:dyDescent="0.2"/>
    <row r="37893" ht="12.75" x14ac:dyDescent="0.2"/>
    <row r="37894" ht="12.75" x14ac:dyDescent="0.2"/>
    <row r="37895" ht="12.75" x14ac:dyDescent="0.2"/>
    <row r="37896" ht="12.75" x14ac:dyDescent="0.2"/>
    <row r="37897" ht="12.75" x14ac:dyDescent="0.2"/>
    <row r="37898" ht="12.75" x14ac:dyDescent="0.2"/>
    <row r="37899" ht="12.75" x14ac:dyDescent="0.2"/>
    <row r="37900" ht="12.75" x14ac:dyDescent="0.2"/>
    <row r="37901" ht="12.75" x14ac:dyDescent="0.2"/>
    <row r="37902" ht="12.75" x14ac:dyDescent="0.2"/>
    <row r="37903" ht="12.75" x14ac:dyDescent="0.2"/>
    <row r="37904" ht="12.75" x14ac:dyDescent="0.2"/>
    <row r="37905" ht="12.75" x14ac:dyDescent="0.2"/>
    <row r="37906" ht="12.75" x14ac:dyDescent="0.2"/>
    <row r="37907" ht="12.75" x14ac:dyDescent="0.2"/>
    <row r="37908" ht="12.75" x14ac:dyDescent="0.2"/>
    <row r="37909" ht="12.75" x14ac:dyDescent="0.2"/>
    <row r="37910" ht="12.75" x14ac:dyDescent="0.2"/>
    <row r="37911" ht="12.75" x14ac:dyDescent="0.2"/>
    <row r="37912" ht="12.75" x14ac:dyDescent="0.2"/>
    <row r="37913" ht="12.75" x14ac:dyDescent="0.2"/>
    <row r="37914" ht="12.75" x14ac:dyDescent="0.2"/>
    <row r="37915" ht="12.75" x14ac:dyDescent="0.2"/>
    <row r="37916" ht="12.75" x14ac:dyDescent="0.2"/>
    <row r="37917" ht="12.75" x14ac:dyDescent="0.2"/>
    <row r="37918" ht="12.75" x14ac:dyDescent="0.2"/>
    <row r="37919" ht="12.75" x14ac:dyDescent="0.2"/>
    <row r="37920" ht="12.75" x14ac:dyDescent="0.2"/>
    <row r="37921" ht="12.75" x14ac:dyDescent="0.2"/>
    <row r="37922" ht="12.75" x14ac:dyDescent="0.2"/>
    <row r="37923" ht="12.75" x14ac:dyDescent="0.2"/>
    <row r="37924" ht="12.75" x14ac:dyDescent="0.2"/>
    <row r="37925" ht="12.75" x14ac:dyDescent="0.2"/>
    <row r="37926" ht="12.75" x14ac:dyDescent="0.2"/>
    <row r="37927" ht="12.75" x14ac:dyDescent="0.2"/>
    <row r="37928" ht="12.75" x14ac:dyDescent="0.2"/>
    <row r="37929" ht="12.75" x14ac:dyDescent="0.2"/>
    <row r="37930" ht="12.75" x14ac:dyDescent="0.2"/>
    <row r="37931" ht="12.75" x14ac:dyDescent="0.2"/>
    <row r="37932" ht="12.75" x14ac:dyDescent="0.2"/>
    <row r="37933" ht="12.75" x14ac:dyDescent="0.2"/>
    <row r="37934" ht="12.75" x14ac:dyDescent="0.2"/>
    <row r="37935" ht="12.75" x14ac:dyDescent="0.2"/>
    <row r="37936" ht="12.75" x14ac:dyDescent="0.2"/>
    <row r="37937" ht="12.75" x14ac:dyDescent="0.2"/>
    <row r="37938" ht="12.75" x14ac:dyDescent="0.2"/>
    <row r="37939" ht="12.75" x14ac:dyDescent="0.2"/>
    <row r="37940" ht="12.75" x14ac:dyDescent="0.2"/>
    <row r="37941" ht="12.75" x14ac:dyDescent="0.2"/>
    <row r="37942" ht="12.75" x14ac:dyDescent="0.2"/>
    <row r="37943" ht="12.75" x14ac:dyDescent="0.2"/>
    <row r="37944" ht="12.75" x14ac:dyDescent="0.2"/>
    <row r="37945" ht="12.75" x14ac:dyDescent="0.2"/>
    <row r="37946" ht="12.75" x14ac:dyDescent="0.2"/>
    <row r="37947" ht="12.75" x14ac:dyDescent="0.2"/>
    <row r="37948" ht="12.75" x14ac:dyDescent="0.2"/>
    <row r="37949" ht="12.75" x14ac:dyDescent="0.2"/>
    <row r="37950" ht="12.75" x14ac:dyDescent="0.2"/>
    <row r="37951" ht="12.75" x14ac:dyDescent="0.2"/>
    <row r="37952" ht="12.75" x14ac:dyDescent="0.2"/>
    <row r="37953" ht="12.75" x14ac:dyDescent="0.2"/>
    <row r="37954" ht="12.75" x14ac:dyDescent="0.2"/>
    <row r="37955" ht="12.75" x14ac:dyDescent="0.2"/>
    <row r="37956" ht="12.75" x14ac:dyDescent="0.2"/>
    <row r="37957" ht="12.75" x14ac:dyDescent="0.2"/>
    <row r="37958" ht="12.75" x14ac:dyDescent="0.2"/>
    <row r="37959" ht="12.75" x14ac:dyDescent="0.2"/>
    <row r="37960" ht="12.75" x14ac:dyDescent="0.2"/>
    <row r="37961" ht="12.75" x14ac:dyDescent="0.2"/>
    <row r="37962" ht="12.75" x14ac:dyDescent="0.2"/>
    <row r="37963" ht="12.75" x14ac:dyDescent="0.2"/>
    <row r="37964" ht="12.75" x14ac:dyDescent="0.2"/>
    <row r="37965" ht="12.75" x14ac:dyDescent="0.2"/>
    <row r="37966" ht="12.75" x14ac:dyDescent="0.2"/>
    <row r="37967" ht="12.75" x14ac:dyDescent="0.2"/>
    <row r="37968" ht="12.75" x14ac:dyDescent="0.2"/>
    <row r="37969" ht="12.75" x14ac:dyDescent="0.2"/>
    <row r="37970" ht="12.75" x14ac:dyDescent="0.2"/>
    <row r="37971" ht="12.75" x14ac:dyDescent="0.2"/>
    <row r="37972" ht="12.75" x14ac:dyDescent="0.2"/>
    <row r="37973" ht="12.75" x14ac:dyDescent="0.2"/>
    <row r="37974" ht="12.75" x14ac:dyDescent="0.2"/>
    <row r="37975" ht="12.75" x14ac:dyDescent="0.2"/>
    <row r="37976" ht="12.75" x14ac:dyDescent="0.2"/>
    <row r="37977" ht="12.75" x14ac:dyDescent="0.2"/>
    <row r="37978" ht="12.75" x14ac:dyDescent="0.2"/>
    <row r="37979" ht="12.75" x14ac:dyDescent="0.2"/>
    <row r="37980" ht="12.75" x14ac:dyDescent="0.2"/>
    <row r="37981" ht="12.75" x14ac:dyDescent="0.2"/>
    <row r="37982" ht="12.75" x14ac:dyDescent="0.2"/>
    <row r="37983" ht="12.75" x14ac:dyDescent="0.2"/>
    <row r="37984" ht="12.75" x14ac:dyDescent="0.2"/>
    <row r="37985" ht="12.75" x14ac:dyDescent="0.2"/>
    <row r="37986" ht="12.75" x14ac:dyDescent="0.2"/>
    <row r="37987" ht="12.75" x14ac:dyDescent="0.2"/>
    <row r="37988" ht="12.75" x14ac:dyDescent="0.2"/>
    <row r="37989" ht="12.75" x14ac:dyDescent="0.2"/>
    <row r="37990" ht="12.75" x14ac:dyDescent="0.2"/>
    <row r="37991" ht="12.75" x14ac:dyDescent="0.2"/>
    <row r="37992" ht="12.75" x14ac:dyDescent="0.2"/>
    <row r="37993" ht="12.75" x14ac:dyDescent="0.2"/>
    <row r="37994" ht="12.75" x14ac:dyDescent="0.2"/>
    <row r="37995" ht="12.75" x14ac:dyDescent="0.2"/>
    <row r="37996" ht="12.75" x14ac:dyDescent="0.2"/>
    <row r="37997" ht="12.75" x14ac:dyDescent="0.2"/>
    <row r="37998" ht="12.75" x14ac:dyDescent="0.2"/>
    <row r="37999" ht="12.75" x14ac:dyDescent="0.2"/>
    <row r="38000" ht="12.75" x14ac:dyDescent="0.2"/>
    <row r="38001" ht="12.75" x14ac:dyDescent="0.2"/>
    <row r="38002" ht="12.75" x14ac:dyDescent="0.2"/>
    <row r="38003" ht="12.75" x14ac:dyDescent="0.2"/>
    <row r="38004" ht="12.75" x14ac:dyDescent="0.2"/>
    <row r="38005" ht="12.75" x14ac:dyDescent="0.2"/>
    <row r="38006" ht="12.75" x14ac:dyDescent="0.2"/>
    <row r="38007" ht="12.75" x14ac:dyDescent="0.2"/>
    <row r="38008" ht="12.75" x14ac:dyDescent="0.2"/>
    <row r="38009" ht="12.75" x14ac:dyDescent="0.2"/>
    <row r="38010" ht="12.75" x14ac:dyDescent="0.2"/>
    <row r="38011" ht="12.75" x14ac:dyDescent="0.2"/>
    <row r="38012" ht="12.75" x14ac:dyDescent="0.2"/>
    <row r="38013" ht="12.75" x14ac:dyDescent="0.2"/>
    <row r="38014" ht="12.75" x14ac:dyDescent="0.2"/>
    <row r="38015" ht="12.75" x14ac:dyDescent="0.2"/>
    <row r="38016" ht="12.75" x14ac:dyDescent="0.2"/>
    <row r="38017" ht="12.75" x14ac:dyDescent="0.2"/>
    <row r="38018" ht="12.75" x14ac:dyDescent="0.2"/>
    <row r="38019" ht="12.75" x14ac:dyDescent="0.2"/>
    <row r="38020" ht="12.75" x14ac:dyDescent="0.2"/>
    <row r="38021" ht="12.75" x14ac:dyDescent="0.2"/>
    <row r="38022" ht="12.75" x14ac:dyDescent="0.2"/>
    <row r="38023" ht="12.75" x14ac:dyDescent="0.2"/>
    <row r="38024" ht="12.75" x14ac:dyDescent="0.2"/>
    <row r="38025" ht="12.75" x14ac:dyDescent="0.2"/>
    <row r="38026" ht="12.75" x14ac:dyDescent="0.2"/>
    <row r="38027" ht="12.75" x14ac:dyDescent="0.2"/>
    <row r="38028" ht="12.75" x14ac:dyDescent="0.2"/>
    <row r="38029" ht="12.75" x14ac:dyDescent="0.2"/>
    <row r="38030" ht="12.75" x14ac:dyDescent="0.2"/>
    <row r="38031" ht="12.75" x14ac:dyDescent="0.2"/>
    <row r="38032" ht="12.75" x14ac:dyDescent="0.2"/>
    <row r="38033" ht="12.75" x14ac:dyDescent="0.2"/>
    <row r="38034" ht="12.75" x14ac:dyDescent="0.2"/>
    <row r="38035" ht="12.75" x14ac:dyDescent="0.2"/>
    <row r="38036" ht="12.75" x14ac:dyDescent="0.2"/>
    <row r="38037" ht="12.75" x14ac:dyDescent="0.2"/>
    <row r="38038" ht="12.75" x14ac:dyDescent="0.2"/>
    <row r="38039" ht="12.75" x14ac:dyDescent="0.2"/>
    <row r="38040" ht="12.75" x14ac:dyDescent="0.2"/>
    <row r="38041" ht="12.75" x14ac:dyDescent="0.2"/>
    <row r="38042" ht="12.75" x14ac:dyDescent="0.2"/>
    <row r="38043" ht="12.75" x14ac:dyDescent="0.2"/>
    <row r="38044" ht="12.75" x14ac:dyDescent="0.2"/>
    <row r="38045" ht="12.75" x14ac:dyDescent="0.2"/>
    <row r="38046" ht="12.75" x14ac:dyDescent="0.2"/>
    <row r="38047" ht="12.75" x14ac:dyDescent="0.2"/>
    <row r="38048" ht="12.75" x14ac:dyDescent="0.2"/>
    <row r="38049" ht="12.75" x14ac:dyDescent="0.2"/>
    <row r="38050" ht="12.75" x14ac:dyDescent="0.2"/>
    <row r="38051" ht="12.75" x14ac:dyDescent="0.2"/>
    <row r="38052" ht="12.75" x14ac:dyDescent="0.2"/>
    <row r="38053" ht="12.75" x14ac:dyDescent="0.2"/>
    <row r="38054" ht="12.75" x14ac:dyDescent="0.2"/>
    <row r="38055" ht="12.75" x14ac:dyDescent="0.2"/>
    <row r="38056" ht="12.75" x14ac:dyDescent="0.2"/>
    <row r="38057" ht="12.75" x14ac:dyDescent="0.2"/>
    <row r="38058" ht="12.75" x14ac:dyDescent="0.2"/>
    <row r="38059" ht="12.75" x14ac:dyDescent="0.2"/>
    <row r="38060" ht="12.75" x14ac:dyDescent="0.2"/>
    <row r="38061" ht="12.75" x14ac:dyDescent="0.2"/>
    <row r="38062" ht="12.75" x14ac:dyDescent="0.2"/>
    <row r="38063" ht="12.75" x14ac:dyDescent="0.2"/>
    <row r="38064" ht="12.75" x14ac:dyDescent="0.2"/>
    <row r="38065" ht="12.75" x14ac:dyDescent="0.2"/>
    <row r="38066" ht="12.75" x14ac:dyDescent="0.2"/>
    <row r="38067" ht="12.75" x14ac:dyDescent="0.2"/>
    <row r="38068" ht="12.75" x14ac:dyDescent="0.2"/>
    <row r="38069" ht="12.75" x14ac:dyDescent="0.2"/>
    <row r="38070" ht="12.75" x14ac:dyDescent="0.2"/>
    <row r="38071" ht="12.75" x14ac:dyDescent="0.2"/>
    <row r="38072" ht="12.75" x14ac:dyDescent="0.2"/>
    <row r="38073" ht="12.75" x14ac:dyDescent="0.2"/>
    <row r="38074" ht="12.75" x14ac:dyDescent="0.2"/>
    <row r="38075" ht="12.75" x14ac:dyDescent="0.2"/>
    <row r="38076" ht="12.75" x14ac:dyDescent="0.2"/>
    <row r="38077" ht="12.75" x14ac:dyDescent="0.2"/>
    <row r="38078" ht="12.75" x14ac:dyDescent="0.2"/>
    <row r="38079" ht="12.75" x14ac:dyDescent="0.2"/>
    <row r="38080" ht="12.75" x14ac:dyDescent="0.2"/>
    <row r="38081" ht="12.75" x14ac:dyDescent="0.2"/>
    <row r="38082" ht="12.75" x14ac:dyDescent="0.2"/>
    <row r="38083" ht="12.75" x14ac:dyDescent="0.2"/>
    <row r="38084" ht="12.75" x14ac:dyDescent="0.2"/>
    <row r="38085" ht="12.75" x14ac:dyDescent="0.2"/>
    <row r="38086" ht="12.75" x14ac:dyDescent="0.2"/>
    <row r="38087" ht="12.75" x14ac:dyDescent="0.2"/>
    <row r="38088" ht="12.75" x14ac:dyDescent="0.2"/>
    <row r="38089" ht="12.75" x14ac:dyDescent="0.2"/>
    <row r="38090" ht="12.75" x14ac:dyDescent="0.2"/>
    <row r="38091" ht="12.75" x14ac:dyDescent="0.2"/>
    <row r="38092" ht="12.75" x14ac:dyDescent="0.2"/>
    <row r="38093" ht="12.75" x14ac:dyDescent="0.2"/>
    <row r="38094" ht="12.75" x14ac:dyDescent="0.2"/>
    <row r="38095" ht="12.75" x14ac:dyDescent="0.2"/>
    <row r="38096" ht="12.75" x14ac:dyDescent="0.2"/>
    <row r="38097" ht="12.75" x14ac:dyDescent="0.2"/>
    <row r="38098" ht="12.75" x14ac:dyDescent="0.2"/>
    <row r="38099" ht="12.75" x14ac:dyDescent="0.2"/>
    <row r="38100" ht="12.75" x14ac:dyDescent="0.2"/>
    <row r="38101" ht="12.75" x14ac:dyDescent="0.2"/>
    <row r="38102" ht="12.75" x14ac:dyDescent="0.2"/>
    <row r="38103" ht="12.75" x14ac:dyDescent="0.2"/>
    <row r="38104" ht="12.75" x14ac:dyDescent="0.2"/>
    <row r="38105" ht="12.75" x14ac:dyDescent="0.2"/>
    <row r="38106" ht="12.75" x14ac:dyDescent="0.2"/>
    <row r="38107" ht="12.75" x14ac:dyDescent="0.2"/>
    <row r="38108" ht="12.75" x14ac:dyDescent="0.2"/>
    <row r="38109" ht="12.75" x14ac:dyDescent="0.2"/>
    <row r="38110" ht="12.75" x14ac:dyDescent="0.2"/>
    <row r="38111" ht="12.75" x14ac:dyDescent="0.2"/>
    <row r="38112" ht="12.75" x14ac:dyDescent="0.2"/>
    <row r="38113" ht="12.75" x14ac:dyDescent="0.2"/>
    <row r="38114" ht="12.75" x14ac:dyDescent="0.2"/>
    <row r="38115" ht="12.75" x14ac:dyDescent="0.2"/>
    <row r="38116" ht="12.75" x14ac:dyDescent="0.2"/>
    <row r="38117" ht="12.75" x14ac:dyDescent="0.2"/>
    <row r="38118" ht="12.75" x14ac:dyDescent="0.2"/>
    <row r="38119" ht="12.75" x14ac:dyDescent="0.2"/>
    <row r="38120" ht="12.75" x14ac:dyDescent="0.2"/>
    <row r="38121" ht="12.75" x14ac:dyDescent="0.2"/>
    <row r="38122" ht="12.75" x14ac:dyDescent="0.2"/>
    <row r="38123" ht="12.75" x14ac:dyDescent="0.2"/>
    <row r="38124" ht="12.75" x14ac:dyDescent="0.2"/>
    <row r="38125" ht="12.75" x14ac:dyDescent="0.2"/>
    <row r="38126" ht="12.75" x14ac:dyDescent="0.2"/>
    <row r="38127" ht="12.75" x14ac:dyDescent="0.2"/>
    <row r="38128" ht="12.75" x14ac:dyDescent="0.2"/>
    <row r="38129" ht="12.75" x14ac:dyDescent="0.2"/>
    <row r="38130" ht="12.75" x14ac:dyDescent="0.2"/>
    <row r="38131" ht="12.75" x14ac:dyDescent="0.2"/>
    <row r="38132" ht="12.75" x14ac:dyDescent="0.2"/>
    <row r="38133" ht="12.75" x14ac:dyDescent="0.2"/>
    <row r="38134" ht="12.75" x14ac:dyDescent="0.2"/>
    <row r="38135" ht="12.75" x14ac:dyDescent="0.2"/>
    <row r="38136" ht="12.75" x14ac:dyDescent="0.2"/>
    <row r="38137" ht="12.75" x14ac:dyDescent="0.2"/>
    <row r="38138" ht="12.75" x14ac:dyDescent="0.2"/>
    <row r="38139" ht="12.75" x14ac:dyDescent="0.2"/>
    <row r="38140" ht="12.75" x14ac:dyDescent="0.2"/>
    <row r="38141" ht="12.75" x14ac:dyDescent="0.2"/>
    <row r="38142" ht="12.75" x14ac:dyDescent="0.2"/>
    <row r="38143" ht="12.75" x14ac:dyDescent="0.2"/>
    <row r="38144" ht="12.75" x14ac:dyDescent="0.2"/>
    <row r="38145" ht="12.75" x14ac:dyDescent="0.2"/>
    <row r="38146" ht="12.75" x14ac:dyDescent="0.2"/>
    <row r="38147" ht="12.75" x14ac:dyDescent="0.2"/>
    <row r="38148" ht="12.75" x14ac:dyDescent="0.2"/>
    <row r="38149" ht="12.75" x14ac:dyDescent="0.2"/>
    <row r="38150" ht="12.75" x14ac:dyDescent="0.2"/>
    <row r="38151" ht="12.75" x14ac:dyDescent="0.2"/>
    <row r="38152" ht="12.75" x14ac:dyDescent="0.2"/>
    <row r="38153" ht="12.75" x14ac:dyDescent="0.2"/>
    <row r="38154" ht="12.75" x14ac:dyDescent="0.2"/>
    <row r="38155" ht="12.75" x14ac:dyDescent="0.2"/>
    <row r="38156" ht="12.75" x14ac:dyDescent="0.2"/>
    <row r="38157" ht="12.75" x14ac:dyDescent="0.2"/>
    <row r="38158" ht="12.75" x14ac:dyDescent="0.2"/>
    <row r="38159" ht="12.75" x14ac:dyDescent="0.2"/>
    <row r="38160" ht="12.75" x14ac:dyDescent="0.2"/>
    <row r="38161" ht="12.75" x14ac:dyDescent="0.2"/>
    <row r="38162" ht="12.75" x14ac:dyDescent="0.2"/>
    <row r="38163" ht="12.75" x14ac:dyDescent="0.2"/>
    <row r="38164" ht="12.75" x14ac:dyDescent="0.2"/>
    <row r="38165" ht="12.75" x14ac:dyDescent="0.2"/>
    <row r="38166" ht="12.75" x14ac:dyDescent="0.2"/>
    <row r="38167" ht="12.75" x14ac:dyDescent="0.2"/>
    <row r="38168" ht="12.75" x14ac:dyDescent="0.2"/>
    <row r="38169" ht="12.75" x14ac:dyDescent="0.2"/>
    <row r="38170" ht="12.75" x14ac:dyDescent="0.2"/>
    <row r="38171" ht="12.75" x14ac:dyDescent="0.2"/>
    <row r="38172" ht="12.75" x14ac:dyDescent="0.2"/>
    <row r="38173" ht="12.75" x14ac:dyDescent="0.2"/>
    <row r="38174" ht="12.75" x14ac:dyDescent="0.2"/>
    <row r="38175" ht="12.75" x14ac:dyDescent="0.2"/>
    <row r="38176" ht="12.75" x14ac:dyDescent="0.2"/>
    <row r="38177" ht="12.75" x14ac:dyDescent="0.2"/>
    <row r="38178" ht="12.75" x14ac:dyDescent="0.2"/>
    <row r="38179" ht="12.75" x14ac:dyDescent="0.2"/>
    <row r="38180" ht="12.75" x14ac:dyDescent="0.2"/>
    <row r="38181" ht="12.75" x14ac:dyDescent="0.2"/>
    <row r="38182" ht="12.75" x14ac:dyDescent="0.2"/>
    <row r="38183" ht="12.75" x14ac:dyDescent="0.2"/>
    <row r="38184" ht="12.75" x14ac:dyDescent="0.2"/>
    <row r="38185" ht="12.75" x14ac:dyDescent="0.2"/>
    <row r="38186" ht="12.75" x14ac:dyDescent="0.2"/>
    <row r="38187" ht="12.75" x14ac:dyDescent="0.2"/>
    <row r="38188" ht="12.75" x14ac:dyDescent="0.2"/>
    <row r="38189" ht="12.75" x14ac:dyDescent="0.2"/>
    <row r="38190" ht="12.75" x14ac:dyDescent="0.2"/>
    <row r="38191" ht="12.75" x14ac:dyDescent="0.2"/>
    <row r="38192" ht="12.75" x14ac:dyDescent="0.2"/>
    <row r="38193" ht="12.75" x14ac:dyDescent="0.2"/>
    <row r="38194" ht="12.75" x14ac:dyDescent="0.2"/>
    <row r="38195" ht="12.75" x14ac:dyDescent="0.2"/>
    <row r="38196" ht="12.75" x14ac:dyDescent="0.2"/>
    <row r="38197" ht="12.75" x14ac:dyDescent="0.2"/>
    <row r="38198" ht="12.75" x14ac:dyDescent="0.2"/>
    <row r="38199" ht="12.75" x14ac:dyDescent="0.2"/>
    <row r="38200" ht="12.75" x14ac:dyDescent="0.2"/>
    <row r="38201" ht="12.75" x14ac:dyDescent="0.2"/>
    <row r="38202" ht="12.75" x14ac:dyDescent="0.2"/>
    <row r="38203" ht="12.75" x14ac:dyDescent="0.2"/>
    <row r="38204" ht="12.75" x14ac:dyDescent="0.2"/>
    <row r="38205" ht="12.75" x14ac:dyDescent="0.2"/>
    <row r="38206" ht="12.75" x14ac:dyDescent="0.2"/>
    <row r="38207" ht="12.75" x14ac:dyDescent="0.2"/>
    <row r="38208" ht="12.75" x14ac:dyDescent="0.2"/>
    <row r="38209" ht="12.75" x14ac:dyDescent="0.2"/>
    <row r="38210" ht="12.75" x14ac:dyDescent="0.2"/>
    <row r="38211" ht="12.75" x14ac:dyDescent="0.2"/>
    <row r="38212" ht="12.75" x14ac:dyDescent="0.2"/>
    <row r="38213" ht="12.75" x14ac:dyDescent="0.2"/>
    <row r="38214" ht="12.75" x14ac:dyDescent="0.2"/>
    <row r="38215" ht="12.75" x14ac:dyDescent="0.2"/>
    <row r="38216" ht="12.75" x14ac:dyDescent="0.2"/>
    <row r="38217" ht="12.75" x14ac:dyDescent="0.2"/>
    <row r="38218" ht="12.75" x14ac:dyDescent="0.2"/>
    <row r="38219" ht="12.75" x14ac:dyDescent="0.2"/>
    <row r="38220" ht="12.75" x14ac:dyDescent="0.2"/>
    <row r="38221" ht="12.75" x14ac:dyDescent="0.2"/>
    <row r="38222" ht="12.75" x14ac:dyDescent="0.2"/>
    <row r="38223" ht="12.75" x14ac:dyDescent="0.2"/>
    <row r="38224" ht="12.75" x14ac:dyDescent="0.2"/>
    <row r="38225" ht="12.75" x14ac:dyDescent="0.2"/>
    <row r="38226" ht="12.75" x14ac:dyDescent="0.2"/>
    <row r="38227" ht="12.75" x14ac:dyDescent="0.2"/>
    <row r="38228" ht="12.75" x14ac:dyDescent="0.2"/>
    <row r="38229" ht="12.75" x14ac:dyDescent="0.2"/>
    <row r="38230" ht="12.75" x14ac:dyDescent="0.2"/>
    <row r="38231" ht="12.75" x14ac:dyDescent="0.2"/>
    <row r="38232" ht="12.75" x14ac:dyDescent="0.2"/>
    <row r="38233" ht="12.75" x14ac:dyDescent="0.2"/>
    <row r="38234" ht="12.75" x14ac:dyDescent="0.2"/>
    <row r="38235" ht="12.75" x14ac:dyDescent="0.2"/>
    <row r="38236" ht="12.75" x14ac:dyDescent="0.2"/>
    <row r="38237" ht="12.75" x14ac:dyDescent="0.2"/>
    <row r="38238" ht="12.75" x14ac:dyDescent="0.2"/>
    <row r="38239" ht="12.75" x14ac:dyDescent="0.2"/>
    <row r="38240" ht="12.75" x14ac:dyDescent="0.2"/>
    <row r="38241" ht="12.75" x14ac:dyDescent="0.2"/>
    <row r="38242" ht="12.75" x14ac:dyDescent="0.2"/>
    <row r="38243" ht="12.75" x14ac:dyDescent="0.2"/>
    <row r="38244" ht="12.75" x14ac:dyDescent="0.2"/>
    <row r="38245" ht="12.75" x14ac:dyDescent="0.2"/>
    <row r="38246" ht="12.75" x14ac:dyDescent="0.2"/>
    <row r="38247" ht="12.75" x14ac:dyDescent="0.2"/>
    <row r="38248" ht="12.75" x14ac:dyDescent="0.2"/>
    <row r="38249" ht="12.75" x14ac:dyDescent="0.2"/>
    <row r="38250" ht="12.75" x14ac:dyDescent="0.2"/>
    <row r="38251" ht="12.75" x14ac:dyDescent="0.2"/>
    <row r="38252" ht="12.75" x14ac:dyDescent="0.2"/>
    <row r="38253" ht="12.75" x14ac:dyDescent="0.2"/>
    <row r="38254" ht="12.75" x14ac:dyDescent="0.2"/>
    <row r="38255" ht="12.75" x14ac:dyDescent="0.2"/>
    <row r="38256" ht="12.75" x14ac:dyDescent="0.2"/>
    <row r="38257" ht="12.75" x14ac:dyDescent="0.2"/>
    <row r="38258" ht="12.75" x14ac:dyDescent="0.2"/>
    <row r="38259" ht="12.75" x14ac:dyDescent="0.2"/>
    <row r="38260" ht="12.75" x14ac:dyDescent="0.2"/>
    <row r="38261" ht="12.75" x14ac:dyDescent="0.2"/>
    <row r="38262" ht="12.75" x14ac:dyDescent="0.2"/>
    <row r="38263" ht="12.75" x14ac:dyDescent="0.2"/>
    <row r="38264" ht="12.75" x14ac:dyDescent="0.2"/>
    <row r="38265" ht="12.75" x14ac:dyDescent="0.2"/>
    <row r="38266" ht="12.75" x14ac:dyDescent="0.2"/>
    <row r="38267" ht="12.75" x14ac:dyDescent="0.2"/>
    <row r="38268" ht="12.75" x14ac:dyDescent="0.2"/>
    <row r="38269" ht="12.75" x14ac:dyDescent="0.2"/>
    <row r="38270" ht="12.75" x14ac:dyDescent="0.2"/>
    <row r="38271" ht="12.75" x14ac:dyDescent="0.2"/>
    <row r="38272" ht="12.75" x14ac:dyDescent="0.2"/>
    <row r="38273" ht="12.75" x14ac:dyDescent="0.2"/>
    <row r="38274" ht="12.75" x14ac:dyDescent="0.2"/>
    <row r="38275" ht="12.75" x14ac:dyDescent="0.2"/>
    <row r="38276" ht="12.75" x14ac:dyDescent="0.2"/>
    <row r="38277" ht="12.75" x14ac:dyDescent="0.2"/>
    <row r="38278" ht="12.75" x14ac:dyDescent="0.2"/>
    <row r="38279" ht="12.75" x14ac:dyDescent="0.2"/>
    <row r="38280" ht="12.75" x14ac:dyDescent="0.2"/>
    <row r="38281" ht="12.75" x14ac:dyDescent="0.2"/>
    <row r="38282" ht="12.75" x14ac:dyDescent="0.2"/>
    <row r="38283" ht="12.75" x14ac:dyDescent="0.2"/>
    <row r="38284" ht="12.75" x14ac:dyDescent="0.2"/>
    <row r="38285" ht="12.75" x14ac:dyDescent="0.2"/>
    <row r="38286" ht="12.75" x14ac:dyDescent="0.2"/>
    <row r="38287" ht="12.75" x14ac:dyDescent="0.2"/>
    <row r="38288" ht="12.75" x14ac:dyDescent="0.2"/>
    <row r="38289" ht="12.75" x14ac:dyDescent="0.2"/>
    <row r="38290" ht="12.75" x14ac:dyDescent="0.2"/>
    <row r="38291" ht="12.75" x14ac:dyDescent="0.2"/>
    <row r="38292" ht="12.75" x14ac:dyDescent="0.2"/>
    <row r="38293" ht="12.75" x14ac:dyDescent="0.2"/>
    <row r="38294" ht="12.75" x14ac:dyDescent="0.2"/>
    <row r="38295" ht="12.75" x14ac:dyDescent="0.2"/>
    <row r="38296" ht="12.75" x14ac:dyDescent="0.2"/>
    <row r="38297" ht="12.75" x14ac:dyDescent="0.2"/>
    <row r="38298" ht="12.75" x14ac:dyDescent="0.2"/>
    <row r="38299" ht="12.75" x14ac:dyDescent="0.2"/>
    <row r="38300" ht="12.75" x14ac:dyDescent="0.2"/>
    <row r="38301" ht="12.75" x14ac:dyDescent="0.2"/>
    <row r="38302" ht="12.75" x14ac:dyDescent="0.2"/>
    <row r="38303" ht="12.75" x14ac:dyDescent="0.2"/>
    <row r="38304" ht="12.75" x14ac:dyDescent="0.2"/>
    <row r="38305" ht="12.75" x14ac:dyDescent="0.2"/>
    <row r="38306" ht="12.75" x14ac:dyDescent="0.2"/>
    <row r="38307" ht="12.75" x14ac:dyDescent="0.2"/>
    <row r="38308" ht="12.75" x14ac:dyDescent="0.2"/>
    <row r="38309" ht="12.75" x14ac:dyDescent="0.2"/>
    <row r="38310" ht="12.75" x14ac:dyDescent="0.2"/>
    <row r="38311" ht="12.75" x14ac:dyDescent="0.2"/>
    <row r="38312" ht="12.75" x14ac:dyDescent="0.2"/>
    <row r="38313" ht="12.75" x14ac:dyDescent="0.2"/>
    <row r="38314" ht="12.75" x14ac:dyDescent="0.2"/>
    <row r="38315" ht="12.75" x14ac:dyDescent="0.2"/>
    <row r="38316" ht="12.75" x14ac:dyDescent="0.2"/>
    <row r="38317" ht="12.75" x14ac:dyDescent="0.2"/>
    <row r="38318" ht="12.75" x14ac:dyDescent="0.2"/>
    <row r="38319" ht="12.75" x14ac:dyDescent="0.2"/>
    <row r="38320" ht="12.75" x14ac:dyDescent="0.2"/>
    <row r="38321" ht="12.75" x14ac:dyDescent="0.2"/>
    <row r="38322" ht="12.75" x14ac:dyDescent="0.2"/>
    <row r="38323" ht="12.75" x14ac:dyDescent="0.2"/>
    <row r="38324" ht="12.75" x14ac:dyDescent="0.2"/>
    <row r="38325" ht="12.75" x14ac:dyDescent="0.2"/>
    <row r="38326" ht="12.75" x14ac:dyDescent="0.2"/>
    <row r="38327" ht="12.75" x14ac:dyDescent="0.2"/>
    <row r="38328" ht="12.75" x14ac:dyDescent="0.2"/>
    <row r="38329" ht="12.75" x14ac:dyDescent="0.2"/>
    <row r="38330" ht="12.75" x14ac:dyDescent="0.2"/>
    <row r="38331" ht="12.75" x14ac:dyDescent="0.2"/>
    <row r="38332" ht="12.75" x14ac:dyDescent="0.2"/>
    <row r="38333" ht="12.75" x14ac:dyDescent="0.2"/>
    <row r="38334" ht="12.75" x14ac:dyDescent="0.2"/>
    <row r="38335" ht="12.75" x14ac:dyDescent="0.2"/>
    <row r="38336" ht="12.75" x14ac:dyDescent="0.2"/>
    <row r="38337" ht="12.75" x14ac:dyDescent="0.2"/>
    <row r="38338" ht="12.75" x14ac:dyDescent="0.2"/>
    <row r="38339" ht="12.75" x14ac:dyDescent="0.2"/>
    <row r="38340" ht="12.75" x14ac:dyDescent="0.2"/>
    <row r="38341" ht="12.75" x14ac:dyDescent="0.2"/>
    <row r="38342" ht="12.75" x14ac:dyDescent="0.2"/>
    <row r="38343" ht="12.75" x14ac:dyDescent="0.2"/>
    <row r="38344" ht="12.75" x14ac:dyDescent="0.2"/>
    <row r="38345" ht="12.75" x14ac:dyDescent="0.2"/>
    <row r="38346" ht="12.75" x14ac:dyDescent="0.2"/>
    <row r="38347" ht="12.75" x14ac:dyDescent="0.2"/>
    <row r="38348" ht="12.75" x14ac:dyDescent="0.2"/>
    <row r="38349" ht="12.75" x14ac:dyDescent="0.2"/>
    <row r="38350" ht="12.75" x14ac:dyDescent="0.2"/>
    <row r="38351" ht="12.75" x14ac:dyDescent="0.2"/>
    <row r="38352" ht="12.75" x14ac:dyDescent="0.2"/>
    <row r="38353" ht="12.75" x14ac:dyDescent="0.2"/>
    <row r="38354" ht="12.75" x14ac:dyDescent="0.2"/>
    <row r="38355" ht="12.75" x14ac:dyDescent="0.2"/>
    <row r="38356" ht="12.75" x14ac:dyDescent="0.2"/>
    <row r="38357" ht="12.75" x14ac:dyDescent="0.2"/>
    <row r="38358" ht="12.75" x14ac:dyDescent="0.2"/>
    <row r="38359" ht="12.75" x14ac:dyDescent="0.2"/>
    <row r="38360" ht="12.75" x14ac:dyDescent="0.2"/>
    <row r="38361" ht="12.75" x14ac:dyDescent="0.2"/>
    <row r="38362" ht="12.75" x14ac:dyDescent="0.2"/>
    <row r="38363" ht="12.75" x14ac:dyDescent="0.2"/>
    <row r="38364" ht="12.75" x14ac:dyDescent="0.2"/>
    <row r="38365" ht="12.75" x14ac:dyDescent="0.2"/>
    <row r="38366" ht="12.75" x14ac:dyDescent="0.2"/>
    <row r="38367" ht="12.75" x14ac:dyDescent="0.2"/>
    <row r="38368" ht="12.75" x14ac:dyDescent="0.2"/>
    <row r="38369" ht="12.75" x14ac:dyDescent="0.2"/>
    <row r="38370" ht="12.75" x14ac:dyDescent="0.2"/>
    <row r="38371" ht="12.75" x14ac:dyDescent="0.2"/>
    <row r="38372" ht="12.75" x14ac:dyDescent="0.2"/>
    <row r="38373" ht="12.75" x14ac:dyDescent="0.2"/>
    <row r="38374" ht="12.75" x14ac:dyDescent="0.2"/>
    <row r="38375" ht="12.75" x14ac:dyDescent="0.2"/>
    <row r="38376" ht="12.75" x14ac:dyDescent="0.2"/>
    <row r="38377" ht="12.75" x14ac:dyDescent="0.2"/>
    <row r="38378" ht="12.75" x14ac:dyDescent="0.2"/>
    <row r="38379" ht="12.75" x14ac:dyDescent="0.2"/>
    <row r="38380" ht="12.75" x14ac:dyDescent="0.2"/>
    <row r="38381" ht="12.75" x14ac:dyDescent="0.2"/>
    <row r="38382" ht="12.75" x14ac:dyDescent="0.2"/>
    <row r="38383" ht="12.75" x14ac:dyDescent="0.2"/>
    <row r="38384" ht="12.75" x14ac:dyDescent="0.2"/>
    <row r="38385" ht="12.75" x14ac:dyDescent="0.2"/>
    <row r="38386" ht="12.75" x14ac:dyDescent="0.2"/>
    <row r="38387" ht="12.75" x14ac:dyDescent="0.2"/>
    <row r="38388" ht="12.75" x14ac:dyDescent="0.2"/>
    <row r="38389" ht="12.75" x14ac:dyDescent="0.2"/>
    <row r="38390" ht="12.75" x14ac:dyDescent="0.2"/>
    <row r="38391" ht="12.75" x14ac:dyDescent="0.2"/>
    <row r="38392" ht="12.75" x14ac:dyDescent="0.2"/>
    <row r="38393" ht="12.75" x14ac:dyDescent="0.2"/>
    <row r="38394" ht="12.75" x14ac:dyDescent="0.2"/>
    <row r="38395" ht="12.75" x14ac:dyDescent="0.2"/>
    <row r="38396" ht="12.75" x14ac:dyDescent="0.2"/>
    <row r="38397" ht="12.75" x14ac:dyDescent="0.2"/>
    <row r="38398" ht="12.75" x14ac:dyDescent="0.2"/>
    <row r="38399" ht="12.75" x14ac:dyDescent="0.2"/>
    <row r="38400" ht="12.75" x14ac:dyDescent="0.2"/>
    <row r="38401" ht="12.75" x14ac:dyDescent="0.2"/>
    <row r="38402" ht="12.75" x14ac:dyDescent="0.2"/>
    <row r="38403" ht="12.75" x14ac:dyDescent="0.2"/>
    <row r="38404" ht="12.75" x14ac:dyDescent="0.2"/>
    <row r="38405" ht="12.75" x14ac:dyDescent="0.2"/>
    <row r="38406" ht="12.75" x14ac:dyDescent="0.2"/>
    <row r="38407" ht="12.75" x14ac:dyDescent="0.2"/>
    <row r="38408" ht="12.75" x14ac:dyDescent="0.2"/>
    <row r="38409" ht="12.75" x14ac:dyDescent="0.2"/>
    <row r="38410" ht="12.75" x14ac:dyDescent="0.2"/>
    <row r="38411" ht="12.75" x14ac:dyDescent="0.2"/>
    <row r="38412" ht="12.75" x14ac:dyDescent="0.2"/>
    <row r="38413" ht="12.75" x14ac:dyDescent="0.2"/>
    <row r="38414" ht="12.75" x14ac:dyDescent="0.2"/>
    <row r="38415" ht="12.75" x14ac:dyDescent="0.2"/>
    <row r="38416" ht="12.75" x14ac:dyDescent="0.2"/>
    <row r="38417" ht="12.75" x14ac:dyDescent="0.2"/>
    <row r="38418" ht="12.75" x14ac:dyDescent="0.2"/>
    <row r="38419" ht="12.75" x14ac:dyDescent="0.2"/>
    <row r="38420" ht="12.75" x14ac:dyDescent="0.2"/>
    <row r="38421" ht="12.75" x14ac:dyDescent="0.2"/>
    <row r="38422" ht="12.75" x14ac:dyDescent="0.2"/>
    <row r="38423" ht="12.75" x14ac:dyDescent="0.2"/>
    <row r="38424" ht="12.75" x14ac:dyDescent="0.2"/>
    <row r="38425" ht="12.75" x14ac:dyDescent="0.2"/>
    <row r="38426" ht="12.75" x14ac:dyDescent="0.2"/>
    <row r="38427" ht="12.75" x14ac:dyDescent="0.2"/>
    <row r="38428" ht="12.75" x14ac:dyDescent="0.2"/>
    <row r="38429" ht="12.75" x14ac:dyDescent="0.2"/>
    <row r="38430" ht="12.75" x14ac:dyDescent="0.2"/>
    <row r="38431" ht="12.75" x14ac:dyDescent="0.2"/>
    <row r="38432" ht="12.75" x14ac:dyDescent="0.2"/>
    <row r="38433" ht="12.75" x14ac:dyDescent="0.2"/>
    <row r="38434" ht="12.75" x14ac:dyDescent="0.2"/>
    <row r="38435" ht="12.75" x14ac:dyDescent="0.2"/>
    <row r="38436" ht="12.75" x14ac:dyDescent="0.2"/>
    <row r="38437" ht="12.75" x14ac:dyDescent="0.2"/>
    <row r="38438" ht="12.75" x14ac:dyDescent="0.2"/>
    <row r="38439" ht="12.75" x14ac:dyDescent="0.2"/>
    <row r="38440" ht="12.75" x14ac:dyDescent="0.2"/>
    <row r="38441" ht="12.75" x14ac:dyDescent="0.2"/>
    <row r="38442" ht="12.75" x14ac:dyDescent="0.2"/>
    <row r="38443" ht="12.75" x14ac:dyDescent="0.2"/>
    <row r="38444" ht="12.75" x14ac:dyDescent="0.2"/>
    <row r="38445" ht="12.75" x14ac:dyDescent="0.2"/>
    <row r="38446" ht="12.75" x14ac:dyDescent="0.2"/>
    <row r="38447" ht="12.75" x14ac:dyDescent="0.2"/>
    <row r="38448" ht="12.75" x14ac:dyDescent="0.2"/>
    <row r="38449" ht="12.75" x14ac:dyDescent="0.2"/>
    <row r="38450" ht="12.75" x14ac:dyDescent="0.2"/>
    <row r="38451" ht="12.75" x14ac:dyDescent="0.2"/>
    <row r="38452" ht="12.75" x14ac:dyDescent="0.2"/>
    <row r="38453" ht="12.75" x14ac:dyDescent="0.2"/>
    <row r="38454" ht="12.75" x14ac:dyDescent="0.2"/>
    <row r="38455" ht="12.75" x14ac:dyDescent="0.2"/>
    <row r="38456" ht="12.75" x14ac:dyDescent="0.2"/>
    <row r="38457" ht="12.75" x14ac:dyDescent="0.2"/>
    <row r="38458" ht="12.75" x14ac:dyDescent="0.2"/>
    <row r="38459" ht="12.75" x14ac:dyDescent="0.2"/>
    <row r="38460" ht="12.75" x14ac:dyDescent="0.2"/>
    <row r="38461" ht="12.75" x14ac:dyDescent="0.2"/>
    <row r="38462" ht="12.75" x14ac:dyDescent="0.2"/>
    <row r="38463" ht="12.75" x14ac:dyDescent="0.2"/>
    <row r="38464" ht="12.75" x14ac:dyDescent="0.2"/>
    <row r="38465" ht="12.75" x14ac:dyDescent="0.2"/>
    <row r="38466" ht="12.75" x14ac:dyDescent="0.2"/>
    <row r="38467" ht="12.75" x14ac:dyDescent="0.2"/>
    <row r="38468" ht="12.75" x14ac:dyDescent="0.2"/>
    <row r="38469" ht="12.75" x14ac:dyDescent="0.2"/>
    <row r="38470" ht="12.75" x14ac:dyDescent="0.2"/>
    <row r="38471" ht="12.75" x14ac:dyDescent="0.2"/>
    <row r="38472" ht="12.75" x14ac:dyDescent="0.2"/>
    <row r="38473" ht="12.75" x14ac:dyDescent="0.2"/>
    <row r="38474" ht="12.75" x14ac:dyDescent="0.2"/>
    <row r="38475" ht="12.75" x14ac:dyDescent="0.2"/>
    <row r="38476" ht="12.75" x14ac:dyDescent="0.2"/>
    <row r="38477" ht="12.75" x14ac:dyDescent="0.2"/>
    <row r="38478" ht="12.75" x14ac:dyDescent="0.2"/>
    <row r="38479" ht="12.75" x14ac:dyDescent="0.2"/>
    <row r="38480" ht="12.75" x14ac:dyDescent="0.2"/>
    <row r="38481" ht="12.75" x14ac:dyDescent="0.2"/>
    <row r="38482" ht="12.75" x14ac:dyDescent="0.2"/>
    <row r="38483" ht="12.75" x14ac:dyDescent="0.2"/>
    <row r="38484" ht="12.75" x14ac:dyDescent="0.2"/>
    <row r="38485" ht="12.75" x14ac:dyDescent="0.2"/>
    <row r="38486" ht="12.75" x14ac:dyDescent="0.2"/>
    <row r="38487" ht="12.75" x14ac:dyDescent="0.2"/>
    <row r="38488" ht="12.75" x14ac:dyDescent="0.2"/>
    <row r="38489" ht="12.75" x14ac:dyDescent="0.2"/>
    <row r="38490" ht="12.75" x14ac:dyDescent="0.2"/>
    <row r="38491" ht="12.75" x14ac:dyDescent="0.2"/>
    <row r="38492" ht="12.75" x14ac:dyDescent="0.2"/>
    <row r="38493" ht="12.75" x14ac:dyDescent="0.2"/>
    <row r="38494" ht="12.75" x14ac:dyDescent="0.2"/>
    <row r="38495" ht="12.75" x14ac:dyDescent="0.2"/>
    <row r="38496" ht="12.75" x14ac:dyDescent="0.2"/>
    <row r="38497" ht="12.75" x14ac:dyDescent="0.2"/>
    <row r="38498" ht="12.75" x14ac:dyDescent="0.2"/>
    <row r="38499" ht="12.75" x14ac:dyDescent="0.2"/>
    <row r="38500" ht="12.75" x14ac:dyDescent="0.2"/>
    <row r="38501" ht="12.75" x14ac:dyDescent="0.2"/>
    <row r="38502" ht="12.75" x14ac:dyDescent="0.2"/>
    <row r="38503" ht="12.75" x14ac:dyDescent="0.2"/>
    <row r="38504" ht="12.75" x14ac:dyDescent="0.2"/>
    <row r="38505" ht="12.75" x14ac:dyDescent="0.2"/>
    <row r="38506" ht="12.75" x14ac:dyDescent="0.2"/>
    <row r="38507" ht="12.75" x14ac:dyDescent="0.2"/>
    <row r="38508" ht="12.75" x14ac:dyDescent="0.2"/>
    <row r="38509" ht="12.75" x14ac:dyDescent="0.2"/>
    <row r="38510" ht="12.75" x14ac:dyDescent="0.2"/>
    <row r="38511" ht="12.75" x14ac:dyDescent="0.2"/>
    <row r="38512" ht="12.75" x14ac:dyDescent="0.2"/>
    <row r="38513" ht="12.75" x14ac:dyDescent="0.2"/>
    <row r="38514" ht="12.75" x14ac:dyDescent="0.2"/>
    <row r="38515" ht="12.75" x14ac:dyDescent="0.2"/>
    <row r="38516" ht="12.75" x14ac:dyDescent="0.2"/>
    <row r="38517" ht="12.75" x14ac:dyDescent="0.2"/>
    <row r="38518" ht="12.75" x14ac:dyDescent="0.2"/>
    <row r="38519" ht="12.75" x14ac:dyDescent="0.2"/>
    <row r="38520" ht="12.75" x14ac:dyDescent="0.2"/>
    <row r="38521" ht="12.75" x14ac:dyDescent="0.2"/>
    <row r="38522" ht="12.75" x14ac:dyDescent="0.2"/>
    <row r="38523" ht="12.75" x14ac:dyDescent="0.2"/>
    <row r="38524" ht="12.75" x14ac:dyDescent="0.2"/>
    <row r="38525" ht="12.75" x14ac:dyDescent="0.2"/>
    <row r="38526" ht="12.75" x14ac:dyDescent="0.2"/>
    <row r="38527" ht="12.75" x14ac:dyDescent="0.2"/>
    <row r="38528" ht="12.75" x14ac:dyDescent="0.2"/>
    <row r="38529" ht="12.75" x14ac:dyDescent="0.2"/>
    <row r="38530" ht="12.75" x14ac:dyDescent="0.2"/>
    <row r="38531" ht="12.75" x14ac:dyDescent="0.2"/>
    <row r="38532" ht="12.75" x14ac:dyDescent="0.2"/>
    <row r="38533" ht="12.75" x14ac:dyDescent="0.2"/>
    <row r="38534" ht="12.75" x14ac:dyDescent="0.2"/>
    <row r="38535" ht="12.75" x14ac:dyDescent="0.2"/>
    <row r="38536" ht="12.75" x14ac:dyDescent="0.2"/>
    <row r="38537" ht="12.75" x14ac:dyDescent="0.2"/>
    <row r="38538" ht="12.75" x14ac:dyDescent="0.2"/>
    <row r="38539" ht="12.75" x14ac:dyDescent="0.2"/>
    <row r="38540" ht="12.75" x14ac:dyDescent="0.2"/>
    <row r="38541" ht="12.75" x14ac:dyDescent="0.2"/>
    <row r="38542" ht="12.75" x14ac:dyDescent="0.2"/>
    <row r="38543" ht="12.75" x14ac:dyDescent="0.2"/>
    <row r="38544" ht="12.75" x14ac:dyDescent="0.2"/>
    <row r="38545" ht="12.75" x14ac:dyDescent="0.2"/>
    <row r="38546" ht="12.75" x14ac:dyDescent="0.2"/>
    <row r="38547" ht="12.75" x14ac:dyDescent="0.2"/>
    <row r="38548" ht="12.75" x14ac:dyDescent="0.2"/>
    <row r="38549" ht="12.75" x14ac:dyDescent="0.2"/>
    <row r="38550" ht="12.75" x14ac:dyDescent="0.2"/>
    <row r="38551" ht="12.75" x14ac:dyDescent="0.2"/>
    <row r="38552" ht="12.75" x14ac:dyDescent="0.2"/>
    <row r="38553" ht="12.75" x14ac:dyDescent="0.2"/>
    <row r="38554" ht="12.75" x14ac:dyDescent="0.2"/>
    <row r="38555" ht="12.75" x14ac:dyDescent="0.2"/>
    <row r="38556" ht="12.75" x14ac:dyDescent="0.2"/>
    <row r="38557" ht="12.75" x14ac:dyDescent="0.2"/>
    <row r="38558" ht="12.75" x14ac:dyDescent="0.2"/>
    <row r="38559" ht="12.75" x14ac:dyDescent="0.2"/>
    <row r="38560" ht="12.75" x14ac:dyDescent="0.2"/>
    <row r="38561" ht="12.75" x14ac:dyDescent="0.2"/>
    <row r="38562" ht="12.75" x14ac:dyDescent="0.2"/>
    <row r="38563" ht="12.75" x14ac:dyDescent="0.2"/>
    <row r="38564" ht="12.75" x14ac:dyDescent="0.2"/>
    <row r="38565" ht="12.75" x14ac:dyDescent="0.2"/>
    <row r="38566" ht="12.75" x14ac:dyDescent="0.2"/>
    <row r="38567" ht="12.75" x14ac:dyDescent="0.2"/>
    <row r="38568" ht="12.75" x14ac:dyDescent="0.2"/>
    <row r="38569" ht="12.75" x14ac:dyDescent="0.2"/>
    <row r="38570" ht="12.75" x14ac:dyDescent="0.2"/>
    <row r="38571" ht="12.75" x14ac:dyDescent="0.2"/>
    <row r="38572" ht="12.75" x14ac:dyDescent="0.2"/>
    <row r="38573" ht="12.75" x14ac:dyDescent="0.2"/>
    <row r="38574" ht="12.75" x14ac:dyDescent="0.2"/>
    <row r="38575" ht="12.75" x14ac:dyDescent="0.2"/>
    <row r="38576" ht="12.75" x14ac:dyDescent="0.2"/>
    <row r="38577" ht="12.75" x14ac:dyDescent="0.2"/>
    <row r="38578" ht="12.75" x14ac:dyDescent="0.2"/>
    <row r="38579" ht="12.75" x14ac:dyDescent="0.2"/>
    <row r="38580" ht="12.75" x14ac:dyDescent="0.2"/>
    <row r="38581" ht="12.75" x14ac:dyDescent="0.2"/>
    <row r="38582" ht="12.75" x14ac:dyDescent="0.2"/>
    <row r="38583" ht="12.75" x14ac:dyDescent="0.2"/>
    <row r="38584" ht="12.75" x14ac:dyDescent="0.2"/>
    <row r="38585" ht="12.75" x14ac:dyDescent="0.2"/>
    <row r="38586" ht="12.75" x14ac:dyDescent="0.2"/>
    <row r="38587" ht="12.75" x14ac:dyDescent="0.2"/>
    <row r="38588" ht="12.75" x14ac:dyDescent="0.2"/>
    <row r="38589" ht="12.75" x14ac:dyDescent="0.2"/>
    <row r="38590" ht="12.75" x14ac:dyDescent="0.2"/>
    <row r="38591" ht="12.75" x14ac:dyDescent="0.2"/>
    <row r="38592" ht="12.75" x14ac:dyDescent="0.2"/>
    <row r="38593" ht="12.75" x14ac:dyDescent="0.2"/>
    <row r="38594" ht="12.75" x14ac:dyDescent="0.2"/>
    <row r="38595" ht="12.75" x14ac:dyDescent="0.2"/>
    <row r="38596" ht="12.75" x14ac:dyDescent="0.2"/>
    <row r="38597" ht="12.75" x14ac:dyDescent="0.2"/>
    <row r="38598" ht="12.75" x14ac:dyDescent="0.2"/>
    <row r="38599" ht="12.75" x14ac:dyDescent="0.2"/>
    <row r="38600" ht="12.75" x14ac:dyDescent="0.2"/>
    <row r="38601" ht="12.75" x14ac:dyDescent="0.2"/>
    <row r="38602" ht="12.75" x14ac:dyDescent="0.2"/>
    <row r="38603" ht="12.75" x14ac:dyDescent="0.2"/>
    <row r="38604" ht="12.75" x14ac:dyDescent="0.2"/>
    <row r="38605" ht="12.75" x14ac:dyDescent="0.2"/>
    <row r="38606" ht="12.75" x14ac:dyDescent="0.2"/>
    <row r="38607" ht="12.75" x14ac:dyDescent="0.2"/>
    <row r="38608" ht="12.75" x14ac:dyDescent="0.2"/>
    <row r="38609" ht="12.75" x14ac:dyDescent="0.2"/>
    <row r="38610" ht="12.75" x14ac:dyDescent="0.2"/>
    <row r="38611" ht="12.75" x14ac:dyDescent="0.2"/>
    <row r="38612" ht="12.75" x14ac:dyDescent="0.2"/>
    <row r="38613" ht="12.75" x14ac:dyDescent="0.2"/>
    <row r="38614" ht="12.75" x14ac:dyDescent="0.2"/>
    <row r="38615" ht="12.75" x14ac:dyDescent="0.2"/>
    <row r="38616" ht="12.75" x14ac:dyDescent="0.2"/>
    <row r="38617" ht="12.75" x14ac:dyDescent="0.2"/>
    <row r="38618" ht="12.75" x14ac:dyDescent="0.2"/>
    <row r="38619" ht="12.75" x14ac:dyDescent="0.2"/>
    <row r="38620" ht="12.75" x14ac:dyDescent="0.2"/>
    <row r="38621" ht="12.75" x14ac:dyDescent="0.2"/>
    <row r="38622" ht="12.75" x14ac:dyDescent="0.2"/>
    <row r="38623" ht="12.75" x14ac:dyDescent="0.2"/>
    <row r="38624" ht="12.75" x14ac:dyDescent="0.2"/>
    <row r="38625" ht="12.75" x14ac:dyDescent="0.2"/>
    <row r="38626" ht="12.75" x14ac:dyDescent="0.2"/>
    <row r="38627" ht="12.75" x14ac:dyDescent="0.2"/>
    <row r="38628" ht="12.75" x14ac:dyDescent="0.2"/>
    <row r="38629" ht="12.75" x14ac:dyDescent="0.2"/>
    <row r="38630" ht="12.75" x14ac:dyDescent="0.2"/>
    <row r="38631" ht="12.75" x14ac:dyDescent="0.2"/>
    <row r="38632" ht="12.75" x14ac:dyDescent="0.2"/>
    <row r="38633" ht="12.75" x14ac:dyDescent="0.2"/>
    <row r="38634" ht="12.75" x14ac:dyDescent="0.2"/>
    <row r="38635" ht="12.75" x14ac:dyDescent="0.2"/>
    <row r="38636" ht="12.75" x14ac:dyDescent="0.2"/>
    <row r="38637" ht="12.75" x14ac:dyDescent="0.2"/>
    <row r="38638" ht="12.75" x14ac:dyDescent="0.2"/>
    <row r="38639" ht="12.75" x14ac:dyDescent="0.2"/>
    <row r="38640" ht="12.75" x14ac:dyDescent="0.2"/>
    <row r="38641" ht="12.75" x14ac:dyDescent="0.2"/>
    <row r="38642" ht="12.75" x14ac:dyDescent="0.2"/>
    <row r="38643" ht="12.75" x14ac:dyDescent="0.2"/>
    <row r="38644" ht="12.75" x14ac:dyDescent="0.2"/>
    <row r="38645" ht="12.75" x14ac:dyDescent="0.2"/>
    <row r="38646" ht="12.75" x14ac:dyDescent="0.2"/>
    <row r="38647" ht="12.75" x14ac:dyDescent="0.2"/>
    <row r="38648" ht="12.75" x14ac:dyDescent="0.2"/>
    <row r="38649" ht="12.75" x14ac:dyDescent="0.2"/>
    <row r="38650" ht="12.75" x14ac:dyDescent="0.2"/>
    <row r="38651" ht="12.75" x14ac:dyDescent="0.2"/>
    <row r="38652" ht="12.75" x14ac:dyDescent="0.2"/>
    <row r="38653" ht="12.75" x14ac:dyDescent="0.2"/>
    <row r="38654" ht="12.75" x14ac:dyDescent="0.2"/>
    <row r="38655" ht="12.75" x14ac:dyDescent="0.2"/>
    <row r="38656" ht="12.75" x14ac:dyDescent="0.2"/>
    <row r="38657" ht="12.75" x14ac:dyDescent="0.2"/>
    <row r="38658" ht="12.75" x14ac:dyDescent="0.2"/>
    <row r="38659" ht="12.75" x14ac:dyDescent="0.2"/>
    <row r="38660" ht="12.75" x14ac:dyDescent="0.2"/>
    <row r="38661" ht="12.75" x14ac:dyDescent="0.2"/>
    <row r="38662" ht="12.75" x14ac:dyDescent="0.2"/>
    <row r="38663" ht="12.75" x14ac:dyDescent="0.2"/>
    <row r="38664" ht="12.75" x14ac:dyDescent="0.2"/>
    <row r="38665" ht="12.75" x14ac:dyDescent="0.2"/>
    <row r="38666" ht="12.75" x14ac:dyDescent="0.2"/>
    <row r="38667" ht="12.75" x14ac:dyDescent="0.2"/>
    <row r="38668" ht="12.75" x14ac:dyDescent="0.2"/>
    <row r="38669" ht="12.75" x14ac:dyDescent="0.2"/>
    <row r="38670" ht="12.75" x14ac:dyDescent="0.2"/>
    <row r="38671" ht="12.75" x14ac:dyDescent="0.2"/>
    <row r="38672" ht="12.75" x14ac:dyDescent="0.2"/>
    <row r="38673" ht="12.75" x14ac:dyDescent="0.2"/>
    <row r="38674" ht="12.75" x14ac:dyDescent="0.2"/>
    <row r="38675" ht="12.75" x14ac:dyDescent="0.2"/>
    <row r="38676" ht="12.75" x14ac:dyDescent="0.2"/>
    <row r="38677" ht="12.75" x14ac:dyDescent="0.2"/>
    <row r="38678" ht="12.75" x14ac:dyDescent="0.2"/>
    <row r="38679" ht="12.75" x14ac:dyDescent="0.2"/>
    <row r="38680" ht="12.75" x14ac:dyDescent="0.2"/>
    <row r="38681" ht="12.75" x14ac:dyDescent="0.2"/>
    <row r="38682" ht="12.75" x14ac:dyDescent="0.2"/>
    <row r="38683" ht="12.75" x14ac:dyDescent="0.2"/>
    <row r="38684" ht="12.75" x14ac:dyDescent="0.2"/>
    <row r="38685" ht="12.75" x14ac:dyDescent="0.2"/>
    <row r="38686" ht="12.75" x14ac:dyDescent="0.2"/>
    <row r="38687" ht="12.75" x14ac:dyDescent="0.2"/>
    <row r="38688" ht="12.75" x14ac:dyDescent="0.2"/>
    <row r="38689" ht="12.75" x14ac:dyDescent="0.2"/>
    <row r="38690" ht="12.75" x14ac:dyDescent="0.2"/>
    <row r="38691" ht="12.75" x14ac:dyDescent="0.2"/>
    <row r="38692" ht="12.75" x14ac:dyDescent="0.2"/>
    <row r="38693" ht="12.75" x14ac:dyDescent="0.2"/>
    <row r="38694" ht="12.75" x14ac:dyDescent="0.2"/>
    <row r="38695" ht="12.75" x14ac:dyDescent="0.2"/>
    <row r="38696" ht="12.75" x14ac:dyDescent="0.2"/>
    <row r="38697" ht="12.75" x14ac:dyDescent="0.2"/>
    <row r="38698" ht="12.75" x14ac:dyDescent="0.2"/>
    <row r="38699" ht="12.75" x14ac:dyDescent="0.2"/>
    <row r="38700" ht="12.75" x14ac:dyDescent="0.2"/>
    <row r="38701" ht="12.75" x14ac:dyDescent="0.2"/>
    <row r="38702" ht="12.75" x14ac:dyDescent="0.2"/>
    <row r="38703" ht="12.75" x14ac:dyDescent="0.2"/>
    <row r="38704" ht="12.75" x14ac:dyDescent="0.2"/>
    <row r="38705" ht="12.75" x14ac:dyDescent="0.2"/>
    <row r="38706" ht="12.75" x14ac:dyDescent="0.2"/>
    <row r="38707" ht="12.75" x14ac:dyDescent="0.2"/>
    <row r="38708" ht="12.75" x14ac:dyDescent="0.2"/>
    <row r="38709" ht="12.75" x14ac:dyDescent="0.2"/>
    <row r="38710" ht="12.75" x14ac:dyDescent="0.2"/>
    <row r="38711" ht="12.75" x14ac:dyDescent="0.2"/>
    <row r="38712" ht="12.75" x14ac:dyDescent="0.2"/>
    <row r="38713" ht="12.75" x14ac:dyDescent="0.2"/>
    <row r="38714" ht="12.75" x14ac:dyDescent="0.2"/>
    <row r="38715" ht="12.75" x14ac:dyDescent="0.2"/>
    <row r="38716" ht="12.75" x14ac:dyDescent="0.2"/>
    <row r="38717" ht="12.75" x14ac:dyDescent="0.2"/>
    <row r="38718" ht="12.75" x14ac:dyDescent="0.2"/>
    <row r="38719" ht="12.75" x14ac:dyDescent="0.2"/>
    <row r="38720" ht="12.75" x14ac:dyDescent="0.2"/>
    <row r="38721" ht="12.75" x14ac:dyDescent="0.2"/>
    <row r="38722" ht="12.75" x14ac:dyDescent="0.2"/>
    <row r="38723" ht="12.75" x14ac:dyDescent="0.2"/>
    <row r="38724" ht="12.75" x14ac:dyDescent="0.2"/>
    <row r="38725" ht="12.75" x14ac:dyDescent="0.2"/>
    <row r="38726" ht="12.75" x14ac:dyDescent="0.2"/>
    <row r="38727" ht="12.75" x14ac:dyDescent="0.2"/>
    <row r="38728" ht="12.75" x14ac:dyDescent="0.2"/>
    <row r="38729" ht="12.75" x14ac:dyDescent="0.2"/>
    <row r="38730" ht="12.75" x14ac:dyDescent="0.2"/>
    <row r="38731" ht="12.75" x14ac:dyDescent="0.2"/>
    <row r="38732" ht="12.75" x14ac:dyDescent="0.2"/>
    <row r="38733" ht="12.75" x14ac:dyDescent="0.2"/>
    <row r="38734" ht="12.75" x14ac:dyDescent="0.2"/>
    <row r="38735" ht="12.75" x14ac:dyDescent="0.2"/>
    <row r="38736" ht="12.75" x14ac:dyDescent="0.2"/>
    <row r="38737" ht="12.75" x14ac:dyDescent="0.2"/>
    <row r="38738" ht="12.75" x14ac:dyDescent="0.2"/>
    <row r="38739" ht="12.75" x14ac:dyDescent="0.2"/>
    <row r="38740" ht="12.75" x14ac:dyDescent="0.2"/>
    <row r="38741" ht="12.75" x14ac:dyDescent="0.2"/>
    <row r="38742" ht="12.75" x14ac:dyDescent="0.2"/>
    <row r="38743" ht="12.75" x14ac:dyDescent="0.2"/>
    <row r="38744" ht="12.75" x14ac:dyDescent="0.2"/>
    <row r="38745" ht="12.75" x14ac:dyDescent="0.2"/>
    <row r="38746" ht="12.75" x14ac:dyDescent="0.2"/>
    <row r="38747" ht="12.75" x14ac:dyDescent="0.2"/>
    <row r="38748" ht="12.75" x14ac:dyDescent="0.2"/>
    <row r="38749" ht="12.75" x14ac:dyDescent="0.2"/>
    <row r="38750" ht="12.75" x14ac:dyDescent="0.2"/>
    <row r="38751" ht="12.75" x14ac:dyDescent="0.2"/>
    <row r="38752" ht="12.75" x14ac:dyDescent="0.2"/>
    <row r="38753" ht="12.75" x14ac:dyDescent="0.2"/>
    <row r="38754" ht="12.75" x14ac:dyDescent="0.2"/>
    <row r="38755" ht="12.75" x14ac:dyDescent="0.2"/>
    <row r="38756" ht="12.75" x14ac:dyDescent="0.2"/>
    <row r="38757" ht="12.75" x14ac:dyDescent="0.2"/>
    <row r="38758" ht="12.75" x14ac:dyDescent="0.2"/>
    <row r="38759" ht="12.75" x14ac:dyDescent="0.2"/>
    <row r="38760" ht="12.75" x14ac:dyDescent="0.2"/>
    <row r="38761" ht="12.75" x14ac:dyDescent="0.2"/>
    <row r="38762" ht="12.75" x14ac:dyDescent="0.2"/>
    <row r="38763" ht="12.75" x14ac:dyDescent="0.2"/>
    <row r="38764" ht="12.75" x14ac:dyDescent="0.2"/>
    <row r="38765" ht="12.75" x14ac:dyDescent="0.2"/>
    <row r="38766" ht="12.75" x14ac:dyDescent="0.2"/>
    <row r="38767" ht="12.75" x14ac:dyDescent="0.2"/>
    <row r="38768" ht="12.75" x14ac:dyDescent="0.2"/>
    <row r="38769" ht="12.75" x14ac:dyDescent="0.2"/>
    <row r="38770" ht="12.75" x14ac:dyDescent="0.2"/>
    <row r="38771" ht="12.75" x14ac:dyDescent="0.2"/>
    <row r="38772" ht="12.75" x14ac:dyDescent="0.2"/>
    <row r="38773" ht="12.75" x14ac:dyDescent="0.2"/>
    <row r="38774" ht="12.75" x14ac:dyDescent="0.2"/>
    <row r="38775" ht="12.75" x14ac:dyDescent="0.2"/>
    <row r="38776" ht="12.75" x14ac:dyDescent="0.2"/>
    <row r="38777" ht="12.75" x14ac:dyDescent="0.2"/>
    <row r="38778" ht="12.75" x14ac:dyDescent="0.2"/>
    <row r="38779" ht="12.75" x14ac:dyDescent="0.2"/>
    <row r="38780" ht="12.75" x14ac:dyDescent="0.2"/>
    <row r="38781" ht="12.75" x14ac:dyDescent="0.2"/>
    <row r="38782" ht="12.75" x14ac:dyDescent="0.2"/>
    <row r="38783" ht="12.75" x14ac:dyDescent="0.2"/>
    <row r="38784" ht="12.75" x14ac:dyDescent="0.2"/>
    <row r="38785" ht="12.75" x14ac:dyDescent="0.2"/>
    <row r="38786" ht="12.75" x14ac:dyDescent="0.2"/>
    <row r="38787" ht="12.75" x14ac:dyDescent="0.2"/>
    <row r="38788" ht="12.75" x14ac:dyDescent="0.2"/>
    <row r="38789" ht="12.75" x14ac:dyDescent="0.2"/>
    <row r="38790" ht="12.75" x14ac:dyDescent="0.2"/>
    <row r="38791" ht="12.75" x14ac:dyDescent="0.2"/>
    <row r="38792" ht="12.75" x14ac:dyDescent="0.2"/>
    <row r="38793" ht="12.75" x14ac:dyDescent="0.2"/>
    <row r="38794" ht="12.75" x14ac:dyDescent="0.2"/>
    <row r="38795" ht="12.75" x14ac:dyDescent="0.2"/>
    <row r="38796" ht="12.75" x14ac:dyDescent="0.2"/>
    <row r="38797" ht="12.75" x14ac:dyDescent="0.2"/>
    <row r="38798" ht="12.75" x14ac:dyDescent="0.2"/>
    <row r="38799" ht="12.75" x14ac:dyDescent="0.2"/>
    <row r="38800" ht="12.75" x14ac:dyDescent="0.2"/>
    <row r="38801" ht="12.75" x14ac:dyDescent="0.2"/>
    <row r="38802" ht="12.75" x14ac:dyDescent="0.2"/>
    <row r="38803" ht="12.75" x14ac:dyDescent="0.2"/>
    <row r="38804" ht="12.75" x14ac:dyDescent="0.2"/>
    <row r="38805" ht="12.75" x14ac:dyDescent="0.2"/>
    <row r="38806" ht="12.75" x14ac:dyDescent="0.2"/>
    <row r="38807" ht="12.75" x14ac:dyDescent="0.2"/>
    <row r="38808" ht="12.75" x14ac:dyDescent="0.2"/>
    <row r="38809" ht="12.75" x14ac:dyDescent="0.2"/>
    <row r="38810" ht="12.75" x14ac:dyDescent="0.2"/>
    <row r="38811" ht="12.75" x14ac:dyDescent="0.2"/>
    <row r="38812" ht="12.75" x14ac:dyDescent="0.2"/>
    <row r="38813" ht="12.75" x14ac:dyDescent="0.2"/>
    <row r="38814" ht="12.75" x14ac:dyDescent="0.2"/>
    <row r="38815" ht="12.75" x14ac:dyDescent="0.2"/>
    <row r="38816" ht="12.75" x14ac:dyDescent="0.2"/>
    <row r="38817" ht="12.75" x14ac:dyDescent="0.2"/>
    <row r="38818" ht="12.75" x14ac:dyDescent="0.2"/>
    <row r="38819" ht="12.75" x14ac:dyDescent="0.2"/>
    <row r="38820" ht="12.75" x14ac:dyDescent="0.2"/>
    <row r="38821" ht="12.75" x14ac:dyDescent="0.2"/>
    <row r="38822" ht="12.75" x14ac:dyDescent="0.2"/>
    <row r="38823" ht="12.75" x14ac:dyDescent="0.2"/>
    <row r="38824" ht="12.75" x14ac:dyDescent="0.2"/>
    <row r="38825" ht="12.75" x14ac:dyDescent="0.2"/>
    <row r="38826" ht="12.75" x14ac:dyDescent="0.2"/>
    <row r="38827" ht="12.75" x14ac:dyDescent="0.2"/>
    <row r="38828" ht="12.75" x14ac:dyDescent="0.2"/>
    <row r="38829" ht="12.75" x14ac:dyDescent="0.2"/>
    <row r="38830" ht="12.75" x14ac:dyDescent="0.2"/>
    <row r="38831" ht="12.75" x14ac:dyDescent="0.2"/>
    <row r="38832" ht="12.75" x14ac:dyDescent="0.2"/>
    <row r="38833" ht="12.75" x14ac:dyDescent="0.2"/>
    <row r="38834" ht="12.75" x14ac:dyDescent="0.2"/>
    <row r="38835" ht="12.75" x14ac:dyDescent="0.2"/>
    <row r="38836" ht="12.75" x14ac:dyDescent="0.2"/>
    <row r="38837" ht="12.75" x14ac:dyDescent="0.2"/>
    <row r="38838" ht="12.75" x14ac:dyDescent="0.2"/>
    <row r="38839" ht="12.75" x14ac:dyDescent="0.2"/>
    <row r="38840" ht="12.75" x14ac:dyDescent="0.2"/>
    <row r="38841" ht="12.75" x14ac:dyDescent="0.2"/>
    <row r="38842" ht="12.75" x14ac:dyDescent="0.2"/>
    <row r="38843" ht="12.75" x14ac:dyDescent="0.2"/>
    <row r="38844" ht="12.75" x14ac:dyDescent="0.2"/>
    <row r="38845" ht="12.75" x14ac:dyDescent="0.2"/>
    <row r="38846" ht="12.75" x14ac:dyDescent="0.2"/>
    <row r="38847" ht="12.75" x14ac:dyDescent="0.2"/>
    <row r="38848" ht="12.75" x14ac:dyDescent="0.2"/>
    <row r="38849" ht="12.75" x14ac:dyDescent="0.2"/>
    <row r="38850" ht="12.75" x14ac:dyDescent="0.2"/>
    <row r="38851" ht="12.75" x14ac:dyDescent="0.2"/>
    <row r="38852" ht="12.75" x14ac:dyDescent="0.2"/>
    <row r="38853" ht="12.75" x14ac:dyDescent="0.2"/>
    <row r="38854" ht="12.75" x14ac:dyDescent="0.2"/>
    <row r="38855" ht="12.75" x14ac:dyDescent="0.2"/>
    <row r="38856" ht="12.75" x14ac:dyDescent="0.2"/>
    <row r="38857" ht="12.75" x14ac:dyDescent="0.2"/>
    <row r="38858" ht="12.75" x14ac:dyDescent="0.2"/>
    <row r="38859" ht="12.75" x14ac:dyDescent="0.2"/>
    <row r="38860" ht="12.75" x14ac:dyDescent="0.2"/>
    <row r="38861" ht="12.75" x14ac:dyDescent="0.2"/>
    <row r="38862" ht="12.75" x14ac:dyDescent="0.2"/>
    <row r="38863" ht="12.75" x14ac:dyDescent="0.2"/>
    <row r="38864" ht="12.75" x14ac:dyDescent="0.2"/>
    <row r="38865" ht="12.75" x14ac:dyDescent="0.2"/>
    <row r="38866" ht="12.75" x14ac:dyDescent="0.2"/>
    <row r="38867" ht="12.75" x14ac:dyDescent="0.2"/>
    <row r="38868" ht="12.75" x14ac:dyDescent="0.2"/>
    <row r="38869" ht="12.75" x14ac:dyDescent="0.2"/>
    <row r="38870" ht="12.75" x14ac:dyDescent="0.2"/>
    <row r="38871" ht="12.75" x14ac:dyDescent="0.2"/>
    <row r="38872" ht="12.75" x14ac:dyDescent="0.2"/>
    <row r="38873" ht="12.75" x14ac:dyDescent="0.2"/>
    <row r="38874" ht="12.75" x14ac:dyDescent="0.2"/>
    <row r="38875" ht="12.75" x14ac:dyDescent="0.2"/>
    <row r="38876" ht="12.75" x14ac:dyDescent="0.2"/>
    <row r="38877" ht="12.75" x14ac:dyDescent="0.2"/>
    <row r="38878" ht="12.75" x14ac:dyDescent="0.2"/>
    <row r="38879" ht="12.75" x14ac:dyDescent="0.2"/>
    <row r="38880" ht="12.75" x14ac:dyDescent="0.2"/>
    <row r="38881" ht="12.75" x14ac:dyDescent="0.2"/>
    <row r="38882" ht="12.75" x14ac:dyDescent="0.2"/>
    <row r="38883" ht="12.75" x14ac:dyDescent="0.2"/>
    <row r="38884" ht="12.75" x14ac:dyDescent="0.2"/>
    <row r="38885" ht="12.75" x14ac:dyDescent="0.2"/>
    <row r="38886" ht="12.75" x14ac:dyDescent="0.2"/>
    <row r="38887" ht="12.75" x14ac:dyDescent="0.2"/>
    <row r="38888" ht="12.75" x14ac:dyDescent="0.2"/>
    <row r="38889" ht="12.75" x14ac:dyDescent="0.2"/>
    <row r="38890" ht="12.75" x14ac:dyDescent="0.2"/>
    <row r="38891" ht="12.75" x14ac:dyDescent="0.2"/>
    <row r="38892" ht="12.75" x14ac:dyDescent="0.2"/>
    <row r="38893" ht="12.75" x14ac:dyDescent="0.2"/>
    <row r="38894" ht="12.75" x14ac:dyDescent="0.2"/>
    <row r="38895" ht="12.75" x14ac:dyDescent="0.2"/>
    <row r="38896" ht="12.75" x14ac:dyDescent="0.2"/>
    <row r="38897" ht="12.75" x14ac:dyDescent="0.2"/>
    <row r="38898" ht="12.75" x14ac:dyDescent="0.2"/>
    <row r="38899" ht="12.75" x14ac:dyDescent="0.2"/>
    <row r="38900" ht="12.75" x14ac:dyDescent="0.2"/>
    <row r="38901" ht="12.75" x14ac:dyDescent="0.2"/>
    <row r="38902" ht="12.75" x14ac:dyDescent="0.2"/>
    <row r="38903" ht="12.75" x14ac:dyDescent="0.2"/>
    <row r="38904" ht="12.75" x14ac:dyDescent="0.2"/>
    <row r="38905" ht="12.75" x14ac:dyDescent="0.2"/>
    <row r="38906" ht="12.75" x14ac:dyDescent="0.2"/>
    <row r="38907" ht="12.75" x14ac:dyDescent="0.2"/>
    <row r="38908" ht="12.75" x14ac:dyDescent="0.2"/>
    <row r="38909" ht="12.75" x14ac:dyDescent="0.2"/>
    <row r="38910" ht="12.75" x14ac:dyDescent="0.2"/>
    <row r="38911" ht="12.75" x14ac:dyDescent="0.2"/>
    <row r="38912" ht="12.75" x14ac:dyDescent="0.2"/>
    <row r="38913" ht="12.75" x14ac:dyDescent="0.2"/>
    <row r="38914" ht="12.75" x14ac:dyDescent="0.2"/>
    <row r="38915" ht="12.75" x14ac:dyDescent="0.2"/>
    <row r="38916" ht="12.75" x14ac:dyDescent="0.2"/>
    <row r="38917" ht="12.75" x14ac:dyDescent="0.2"/>
    <row r="38918" ht="12.75" x14ac:dyDescent="0.2"/>
    <row r="38919" ht="12.75" x14ac:dyDescent="0.2"/>
    <row r="38920" ht="12.75" x14ac:dyDescent="0.2"/>
    <row r="38921" ht="12.75" x14ac:dyDescent="0.2"/>
    <row r="38922" ht="12.75" x14ac:dyDescent="0.2"/>
    <row r="38923" ht="12.75" x14ac:dyDescent="0.2"/>
    <row r="38924" ht="12.75" x14ac:dyDescent="0.2"/>
    <row r="38925" ht="12.75" x14ac:dyDescent="0.2"/>
    <row r="38926" ht="12.75" x14ac:dyDescent="0.2"/>
    <row r="38927" ht="12.75" x14ac:dyDescent="0.2"/>
    <row r="38928" ht="12.75" x14ac:dyDescent="0.2"/>
    <row r="38929" ht="12.75" x14ac:dyDescent="0.2"/>
    <row r="38930" ht="12.75" x14ac:dyDescent="0.2"/>
    <row r="38931" ht="12.75" x14ac:dyDescent="0.2"/>
    <row r="38932" ht="12.75" x14ac:dyDescent="0.2"/>
    <row r="38933" ht="12.75" x14ac:dyDescent="0.2"/>
    <row r="38934" ht="12.75" x14ac:dyDescent="0.2"/>
    <row r="38935" ht="12.75" x14ac:dyDescent="0.2"/>
    <row r="38936" ht="12.75" x14ac:dyDescent="0.2"/>
    <row r="38937" ht="12.75" x14ac:dyDescent="0.2"/>
    <row r="38938" ht="12.75" x14ac:dyDescent="0.2"/>
    <row r="38939" ht="12.75" x14ac:dyDescent="0.2"/>
    <row r="38940" ht="12.75" x14ac:dyDescent="0.2"/>
    <row r="38941" ht="12.75" x14ac:dyDescent="0.2"/>
    <row r="38942" ht="12.75" x14ac:dyDescent="0.2"/>
    <row r="38943" ht="12.75" x14ac:dyDescent="0.2"/>
    <row r="38944" ht="12.75" x14ac:dyDescent="0.2"/>
    <row r="38945" ht="12.75" x14ac:dyDescent="0.2"/>
    <row r="38946" ht="12.75" x14ac:dyDescent="0.2"/>
    <row r="38947" ht="12.75" x14ac:dyDescent="0.2"/>
    <row r="38948" ht="12.75" x14ac:dyDescent="0.2"/>
    <row r="38949" ht="12.75" x14ac:dyDescent="0.2"/>
    <row r="38950" ht="12.75" x14ac:dyDescent="0.2"/>
    <row r="38951" ht="12.75" x14ac:dyDescent="0.2"/>
    <row r="38952" ht="12.75" x14ac:dyDescent="0.2"/>
    <row r="38953" ht="12.75" x14ac:dyDescent="0.2"/>
    <row r="38954" ht="12.75" x14ac:dyDescent="0.2"/>
    <row r="38955" ht="12.75" x14ac:dyDescent="0.2"/>
    <row r="38956" ht="12.75" x14ac:dyDescent="0.2"/>
    <row r="38957" ht="12.75" x14ac:dyDescent="0.2"/>
    <row r="38958" ht="12.75" x14ac:dyDescent="0.2"/>
    <row r="38959" ht="12.75" x14ac:dyDescent="0.2"/>
    <row r="38960" ht="12.75" x14ac:dyDescent="0.2"/>
    <row r="38961" ht="12.75" x14ac:dyDescent="0.2"/>
    <row r="38962" ht="12.75" x14ac:dyDescent="0.2"/>
    <row r="38963" ht="12.75" x14ac:dyDescent="0.2"/>
    <row r="38964" ht="12.75" x14ac:dyDescent="0.2"/>
    <row r="38965" ht="12.75" x14ac:dyDescent="0.2"/>
    <row r="38966" ht="12.75" x14ac:dyDescent="0.2"/>
    <row r="38967" ht="12.75" x14ac:dyDescent="0.2"/>
    <row r="38968" ht="12.75" x14ac:dyDescent="0.2"/>
    <row r="38969" ht="12.75" x14ac:dyDescent="0.2"/>
    <row r="38970" ht="12.75" x14ac:dyDescent="0.2"/>
    <row r="38971" ht="12.75" x14ac:dyDescent="0.2"/>
    <row r="38972" ht="12.75" x14ac:dyDescent="0.2"/>
    <row r="38973" ht="12.75" x14ac:dyDescent="0.2"/>
    <row r="38974" ht="12.75" x14ac:dyDescent="0.2"/>
    <row r="38975" ht="12.75" x14ac:dyDescent="0.2"/>
    <row r="38976" ht="12.75" x14ac:dyDescent="0.2"/>
    <row r="38977" ht="12.75" x14ac:dyDescent="0.2"/>
    <row r="38978" ht="12.75" x14ac:dyDescent="0.2"/>
    <row r="38979" ht="12.75" x14ac:dyDescent="0.2"/>
    <row r="38980" ht="12.75" x14ac:dyDescent="0.2"/>
    <row r="38981" ht="12.75" x14ac:dyDescent="0.2"/>
    <row r="38982" ht="12.75" x14ac:dyDescent="0.2"/>
    <row r="38983" ht="12.75" x14ac:dyDescent="0.2"/>
    <row r="38984" ht="12.75" x14ac:dyDescent="0.2"/>
    <row r="38985" ht="12.75" x14ac:dyDescent="0.2"/>
    <row r="38986" ht="12.75" x14ac:dyDescent="0.2"/>
    <row r="38987" ht="12.75" x14ac:dyDescent="0.2"/>
    <row r="38988" ht="12.75" x14ac:dyDescent="0.2"/>
    <row r="38989" ht="12.75" x14ac:dyDescent="0.2"/>
    <row r="38990" ht="12.75" x14ac:dyDescent="0.2"/>
    <row r="38991" ht="12.75" x14ac:dyDescent="0.2"/>
    <row r="38992" ht="12.75" x14ac:dyDescent="0.2"/>
    <row r="38993" ht="12.75" x14ac:dyDescent="0.2"/>
    <row r="38994" ht="12.75" x14ac:dyDescent="0.2"/>
    <row r="38995" ht="12.75" x14ac:dyDescent="0.2"/>
    <row r="38996" ht="12.75" x14ac:dyDescent="0.2"/>
    <row r="38997" ht="12.75" x14ac:dyDescent="0.2"/>
    <row r="38998" ht="12.75" x14ac:dyDescent="0.2"/>
    <row r="38999" ht="12.75" x14ac:dyDescent="0.2"/>
    <row r="39000" ht="12.75" x14ac:dyDescent="0.2"/>
    <row r="39001" ht="12.75" x14ac:dyDescent="0.2"/>
    <row r="39002" ht="12.75" x14ac:dyDescent="0.2"/>
    <row r="39003" ht="12.75" x14ac:dyDescent="0.2"/>
    <row r="39004" ht="12.75" x14ac:dyDescent="0.2"/>
    <row r="39005" ht="12.75" x14ac:dyDescent="0.2"/>
    <row r="39006" ht="12.75" x14ac:dyDescent="0.2"/>
    <row r="39007" ht="12.75" x14ac:dyDescent="0.2"/>
    <row r="39008" ht="12.75" x14ac:dyDescent="0.2"/>
    <row r="39009" ht="12.75" x14ac:dyDescent="0.2"/>
    <row r="39010" ht="12.75" x14ac:dyDescent="0.2"/>
    <row r="39011" ht="12.75" x14ac:dyDescent="0.2"/>
    <row r="39012" ht="12.75" x14ac:dyDescent="0.2"/>
    <row r="39013" ht="12.75" x14ac:dyDescent="0.2"/>
    <row r="39014" ht="12.75" x14ac:dyDescent="0.2"/>
    <row r="39015" ht="12.75" x14ac:dyDescent="0.2"/>
    <row r="39016" ht="12.75" x14ac:dyDescent="0.2"/>
    <row r="39017" ht="12.75" x14ac:dyDescent="0.2"/>
    <row r="39018" ht="12.75" x14ac:dyDescent="0.2"/>
    <row r="39019" ht="12.75" x14ac:dyDescent="0.2"/>
    <row r="39020" ht="12.75" x14ac:dyDescent="0.2"/>
    <row r="39021" ht="12.75" x14ac:dyDescent="0.2"/>
    <row r="39022" ht="12.75" x14ac:dyDescent="0.2"/>
    <row r="39023" ht="12.75" x14ac:dyDescent="0.2"/>
    <row r="39024" ht="12.75" x14ac:dyDescent="0.2"/>
    <row r="39025" ht="12.75" x14ac:dyDescent="0.2"/>
    <row r="39026" ht="12.75" x14ac:dyDescent="0.2"/>
    <row r="39027" ht="12.75" x14ac:dyDescent="0.2"/>
    <row r="39028" ht="12.75" x14ac:dyDescent="0.2"/>
    <row r="39029" ht="12.75" x14ac:dyDescent="0.2"/>
    <row r="39030" ht="12.75" x14ac:dyDescent="0.2"/>
    <row r="39031" ht="12.75" x14ac:dyDescent="0.2"/>
    <row r="39032" ht="12.75" x14ac:dyDescent="0.2"/>
    <row r="39033" ht="12.75" x14ac:dyDescent="0.2"/>
    <row r="39034" ht="12.75" x14ac:dyDescent="0.2"/>
    <row r="39035" ht="12.75" x14ac:dyDescent="0.2"/>
    <row r="39036" ht="12.75" x14ac:dyDescent="0.2"/>
    <row r="39037" ht="12.75" x14ac:dyDescent="0.2"/>
    <row r="39038" ht="12.75" x14ac:dyDescent="0.2"/>
    <row r="39039" ht="12.75" x14ac:dyDescent="0.2"/>
    <row r="39040" ht="12.75" x14ac:dyDescent="0.2"/>
    <row r="39041" ht="12.75" x14ac:dyDescent="0.2"/>
    <row r="39042" ht="12.75" x14ac:dyDescent="0.2"/>
    <row r="39043" ht="12.75" x14ac:dyDescent="0.2"/>
    <row r="39044" ht="12.75" x14ac:dyDescent="0.2"/>
    <row r="39045" ht="12.75" x14ac:dyDescent="0.2"/>
    <row r="39046" ht="12.75" x14ac:dyDescent="0.2"/>
    <row r="39047" ht="12.75" x14ac:dyDescent="0.2"/>
    <row r="39048" ht="12.75" x14ac:dyDescent="0.2"/>
    <row r="39049" ht="12.75" x14ac:dyDescent="0.2"/>
    <row r="39050" ht="12.75" x14ac:dyDescent="0.2"/>
    <row r="39051" ht="12.75" x14ac:dyDescent="0.2"/>
    <row r="39052" ht="12.75" x14ac:dyDescent="0.2"/>
    <row r="39053" ht="12.75" x14ac:dyDescent="0.2"/>
    <row r="39054" ht="12.75" x14ac:dyDescent="0.2"/>
    <row r="39055" ht="12.75" x14ac:dyDescent="0.2"/>
    <row r="39056" ht="12.75" x14ac:dyDescent="0.2"/>
    <row r="39057" ht="12.75" x14ac:dyDescent="0.2"/>
    <row r="39058" ht="12.75" x14ac:dyDescent="0.2"/>
    <row r="39059" ht="12.75" x14ac:dyDescent="0.2"/>
    <row r="39060" ht="12.75" x14ac:dyDescent="0.2"/>
    <row r="39061" ht="12.75" x14ac:dyDescent="0.2"/>
    <row r="39062" ht="12.75" x14ac:dyDescent="0.2"/>
    <row r="39063" ht="12.75" x14ac:dyDescent="0.2"/>
    <row r="39064" ht="12.75" x14ac:dyDescent="0.2"/>
    <row r="39065" ht="12.75" x14ac:dyDescent="0.2"/>
    <row r="39066" ht="12.75" x14ac:dyDescent="0.2"/>
    <row r="39067" ht="12.75" x14ac:dyDescent="0.2"/>
    <row r="39068" ht="12.75" x14ac:dyDescent="0.2"/>
    <row r="39069" ht="12.75" x14ac:dyDescent="0.2"/>
    <row r="39070" ht="12.75" x14ac:dyDescent="0.2"/>
    <row r="39071" ht="12.75" x14ac:dyDescent="0.2"/>
    <row r="39072" ht="12.75" x14ac:dyDescent="0.2"/>
    <row r="39073" ht="12.75" x14ac:dyDescent="0.2"/>
    <row r="39074" ht="12.75" x14ac:dyDescent="0.2"/>
    <row r="39075" ht="12.75" x14ac:dyDescent="0.2"/>
    <row r="39076" ht="12.75" x14ac:dyDescent="0.2"/>
    <row r="39077" ht="12.75" x14ac:dyDescent="0.2"/>
    <row r="39078" ht="12.75" x14ac:dyDescent="0.2"/>
    <row r="39079" ht="12.75" x14ac:dyDescent="0.2"/>
    <row r="39080" ht="12.75" x14ac:dyDescent="0.2"/>
    <row r="39081" ht="12.75" x14ac:dyDescent="0.2"/>
    <row r="39082" ht="12.75" x14ac:dyDescent="0.2"/>
    <row r="39083" ht="12.75" x14ac:dyDescent="0.2"/>
    <row r="39084" ht="12.75" x14ac:dyDescent="0.2"/>
    <row r="39085" ht="12.75" x14ac:dyDescent="0.2"/>
    <row r="39086" ht="12.75" x14ac:dyDescent="0.2"/>
    <row r="39087" ht="12.75" x14ac:dyDescent="0.2"/>
    <row r="39088" ht="12.75" x14ac:dyDescent="0.2"/>
    <row r="39089" ht="12.75" x14ac:dyDescent="0.2"/>
    <row r="39090" ht="12.75" x14ac:dyDescent="0.2"/>
    <row r="39091" ht="12.75" x14ac:dyDescent="0.2"/>
    <row r="39092" ht="12.75" x14ac:dyDescent="0.2"/>
    <row r="39093" ht="12.75" x14ac:dyDescent="0.2"/>
    <row r="39094" ht="12.75" x14ac:dyDescent="0.2"/>
    <row r="39095" ht="12.75" x14ac:dyDescent="0.2"/>
    <row r="39096" ht="12.75" x14ac:dyDescent="0.2"/>
    <row r="39097" ht="12.75" x14ac:dyDescent="0.2"/>
    <row r="39098" ht="12.75" x14ac:dyDescent="0.2"/>
    <row r="39099" ht="12.75" x14ac:dyDescent="0.2"/>
    <row r="39100" ht="12.75" x14ac:dyDescent="0.2"/>
    <row r="39101" ht="12.75" x14ac:dyDescent="0.2"/>
    <row r="39102" ht="12.75" x14ac:dyDescent="0.2"/>
    <row r="39103" ht="12.75" x14ac:dyDescent="0.2"/>
    <row r="39104" ht="12.75" x14ac:dyDescent="0.2"/>
    <row r="39105" ht="12.75" x14ac:dyDescent="0.2"/>
    <row r="39106" ht="12.75" x14ac:dyDescent="0.2"/>
    <row r="39107" ht="12.75" x14ac:dyDescent="0.2"/>
    <row r="39108" ht="12.75" x14ac:dyDescent="0.2"/>
    <row r="39109" ht="12.75" x14ac:dyDescent="0.2"/>
    <row r="39110" ht="12.75" x14ac:dyDescent="0.2"/>
    <row r="39111" ht="12.75" x14ac:dyDescent="0.2"/>
    <row r="39112" ht="12.75" x14ac:dyDescent="0.2"/>
    <row r="39113" ht="12.75" x14ac:dyDescent="0.2"/>
    <row r="39114" ht="12.75" x14ac:dyDescent="0.2"/>
    <row r="39115" ht="12.75" x14ac:dyDescent="0.2"/>
    <row r="39116" ht="12.75" x14ac:dyDescent="0.2"/>
    <row r="39117" ht="12.75" x14ac:dyDescent="0.2"/>
    <row r="39118" ht="12.75" x14ac:dyDescent="0.2"/>
    <row r="39119" ht="12.75" x14ac:dyDescent="0.2"/>
    <row r="39120" ht="12.75" x14ac:dyDescent="0.2"/>
    <row r="39121" ht="12.75" x14ac:dyDescent="0.2"/>
    <row r="39122" ht="12.75" x14ac:dyDescent="0.2"/>
    <row r="39123" ht="12.75" x14ac:dyDescent="0.2"/>
    <row r="39124" ht="12.75" x14ac:dyDescent="0.2"/>
    <row r="39125" ht="12.75" x14ac:dyDescent="0.2"/>
    <row r="39126" ht="12.75" x14ac:dyDescent="0.2"/>
    <row r="39127" ht="12.75" x14ac:dyDescent="0.2"/>
    <row r="39128" ht="12.75" x14ac:dyDescent="0.2"/>
    <row r="39129" ht="12.75" x14ac:dyDescent="0.2"/>
    <row r="39130" ht="12.75" x14ac:dyDescent="0.2"/>
    <row r="39131" ht="12.75" x14ac:dyDescent="0.2"/>
    <row r="39132" ht="12.75" x14ac:dyDescent="0.2"/>
    <row r="39133" ht="12.75" x14ac:dyDescent="0.2"/>
    <row r="39134" ht="12.75" x14ac:dyDescent="0.2"/>
    <row r="39135" ht="12.75" x14ac:dyDescent="0.2"/>
    <row r="39136" ht="12.75" x14ac:dyDescent="0.2"/>
    <row r="39137" ht="12.75" x14ac:dyDescent="0.2"/>
    <row r="39138" ht="12.75" x14ac:dyDescent="0.2"/>
    <row r="39139" ht="12.75" x14ac:dyDescent="0.2"/>
    <row r="39140" ht="12.75" x14ac:dyDescent="0.2"/>
    <row r="39141" ht="12.75" x14ac:dyDescent="0.2"/>
    <row r="39142" ht="12.75" x14ac:dyDescent="0.2"/>
    <row r="39143" ht="12.75" x14ac:dyDescent="0.2"/>
    <row r="39144" ht="12.75" x14ac:dyDescent="0.2"/>
    <row r="39145" ht="12.75" x14ac:dyDescent="0.2"/>
    <row r="39146" ht="12.75" x14ac:dyDescent="0.2"/>
    <row r="39147" ht="12.75" x14ac:dyDescent="0.2"/>
    <row r="39148" ht="12.75" x14ac:dyDescent="0.2"/>
    <row r="39149" ht="12.75" x14ac:dyDescent="0.2"/>
    <row r="39150" ht="12.75" x14ac:dyDescent="0.2"/>
    <row r="39151" ht="12.75" x14ac:dyDescent="0.2"/>
    <row r="39152" ht="12.75" x14ac:dyDescent="0.2"/>
    <row r="39153" ht="12.75" x14ac:dyDescent="0.2"/>
    <row r="39154" ht="12.75" x14ac:dyDescent="0.2"/>
    <row r="39155" ht="12.75" x14ac:dyDescent="0.2"/>
    <row r="39156" ht="12.75" x14ac:dyDescent="0.2"/>
    <row r="39157" ht="12.75" x14ac:dyDescent="0.2"/>
    <row r="39158" ht="12.75" x14ac:dyDescent="0.2"/>
    <row r="39159" ht="12.75" x14ac:dyDescent="0.2"/>
    <row r="39160" ht="12.75" x14ac:dyDescent="0.2"/>
    <row r="39161" ht="12.75" x14ac:dyDescent="0.2"/>
    <row r="39162" ht="12.75" x14ac:dyDescent="0.2"/>
    <row r="39163" ht="12.75" x14ac:dyDescent="0.2"/>
    <row r="39164" ht="12.75" x14ac:dyDescent="0.2"/>
    <row r="39165" ht="12.75" x14ac:dyDescent="0.2"/>
    <row r="39166" ht="12.75" x14ac:dyDescent="0.2"/>
    <row r="39167" ht="12.75" x14ac:dyDescent="0.2"/>
    <row r="39168" ht="12.75" x14ac:dyDescent="0.2"/>
    <row r="39169" ht="12.75" x14ac:dyDescent="0.2"/>
    <row r="39170" ht="12.75" x14ac:dyDescent="0.2"/>
    <row r="39171" ht="12.75" x14ac:dyDescent="0.2"/>
    <row r="39172" ht="12.75" x14ac:dyDescent="0.2"/>
    <row r="39173" ht="12.75" x14ac:dyDescent="0.2"/>
    <row r="39174" ht="12.75" x14ac:dyDescent="0.2"/>
    <row r="39175" ht="12.75" x14ac:dyDescent="0.2"/>
    <row r="39176" ht="12.75" x14ac:dyDescent="0.2"/>
    <row r="39177" ht="12.75" x14ac:dyDescent="0.2"/>
    <row r="39178" ht="12.75" x14ac:dyDescent="0.2"/>
    <row r="39179" ht="12.75" x14ac:dyDescent="0.2"/>
    <row r="39180" ht="12.75" x14ac:dyDescent="0.2"/>
    <row r="39181" ht="12.75" x14ac:dyDescent="0.2"/>
    <row r="39182" ht="12.75" x14ac:dyDescent="0.2"/>
    <row r="39183" ht="12.75" x14ac:dyDescent="0.2"/>
    <row r="39184" ht="12.75" x14ac:dyDescent="0.2"/>
    <row r="39185" ht="12.75" x14ac:dyDescent="0.2"/>
    <row r="39186" ht="12.75" x14ac:dyDescent="0.2"/>
    <row r="39187" ht="12.75" x14ac:dyDescent="0.2"/>
    <row r="39188" ht="12.75" x14ac:dyDescent="0.2"/>
    <row r="39189" ht="12.75" x14ac:dyDescent="0.2"/>
    <row r="39190" ht="12.75" x14ac:dyDescent="0.2"/>
    <row r="39191" ht="12.75" x14ac:dyDescent="0.2"/>
    <row r="39192" ht="12.75" x14ac:dyDescent="0.2"/>
    <row r="39193" ht="12.75" x14ac:dyDescent="0.2"/>
    <row r="39194" ht="12.75" x14ac:dyDescent="0.2"/>
    <row r="39195" ht="12.75" x14ac:dyDescent="0.2"/>
    <row r="39196" ht="12.75" x14ac:dyDescent="0.2"/>
    <row r="39197" ht="12.75" x14ac:dyDescent="0.2"/>
    <row r="39198" ht="12.75" x14ac:dyDescent="0.2"/>
    <row r="39199" ht="12.75" x14ac:dyDescent="0.2"/>
    <row r="39200" ht="12.75" x14ac:dyDescent="0.2"/>
    <row r="39201" ht="12.75" x14ac:dyDescent="0.2"/>
    <row r="39202" ht="12.75" x14ac:dyDescent="0.2"/>
    <row r="39203" ht="12.75" x14ac:dyDescent="0.2"/>
    <row r="39204" ht="12.75" x14ac:dyDescent="0.2"/>
    <row r="39205" ht="12.75" x14ac:dyDescent="0.2"/>
    <row r="39206" ht="12.75" x14ac:dyDescent="0.2"/>
    <row r="39207" ht="12.75" x14ac:dyDescent="0.2"/>
    <row r="39208" ht="12.75" x14ac:dyDescent="0.2"/>
    <row r="39209" ht="12.75" x14ac:dyDescent="0.2"/>
    <row r="39210" ht="12.75" x14ac:dyDescent="0.2"/>
    <row r="39211" ht="12.75" x14ac:dyDescent="0.2"/>
    <row r="39212" ht="12.75" x14ac:dyDescent="0.2"/>
    <row r="39213" ht="12.75" x14ac:dyDescent="0.2"/>
    <row r="39214" ht="12.75" x14ac:dyDescent="0.2"/>
    <row r="39215" ht="12.75" x14ac:dyDescent="0.2"/>
    <row r="39216" ht="12.75" x14ac:dyDescent="0.2"/>
    <row r="39217" ht="12.75" x14ac:dyDescent="0.2"/>
    <row r="39218" ht="12.75" x14ac:dyDescent="0.2"/>
    <row r="39219" ht="12.75" x14ac:dyDescent="0.2"/>
    <row r="39220" ht="12.75" x14ac:dyDescent="0.2"/>
    <row r="39221" ht="12.75" x14ac:dyDescent="0.2"/>
    <row r="39222" ht="12.75" x14ac:dyDescent="0.2"/>
    <row r="39223" ht="12.75" x14ac:dyDescent="0.2"/>
    <row r="39224" ht="12.75" x14ac:dyDescent="0.2"/>
    <row r="39225" ht="12.75" x14ac:dyDescent="0.2"/>
    <row r="39226" ht="12.75" x14ac:dyDescent="0.2"/>
    <row r="39227" ht="12.75" x14ac:dyDescent="0.2"/>
    <row r="39228" ht="12.75" x14ac:dyDescent="0.2"/>
    <row r="39229" ht="12.75" x14ac:dyDescent="0.2"/>
    <row r="39230" ht="12.75" x14ac:dyDescent="0.2"/>
    <row r="39231" ht="12.75" x14ac:dyDescent="0.2"/>
    <row r="39232" ht="12.75" x14ac:dyDescent="0.2"/>
    <row r="39233" ht="12.75" x14ac:dyDescent="0.2"/>
    <row r="39234" ht="12.75" x14ac:dyDescent="0.2"/>
    <row r="39235" ht="12.75" x14ac:dyDescent="0.2"/>
    <row r="39236" ht="12.75" x14ac:dyDescent="0.2"/>
    <row r="39237" ht="12.75" x14ac:dyDescent="0.2"/>
    <row r="39238" ht="12.75" x14ac:dyDescent="0.2"/>
    <row r="39239" ht="12.75" x14ac:dyDescent="0.2"/>
    <row r="39240" ht="12.75" x14ac:dyDescent="0.2"/>
    <row r="39241" ht="12.75" x14ac:dyDescent="0.2"/>
    <row r="39242" ht="12.75" x14ac:dyDescent="0.2"/>
    <row r="39243" ht="12.75" x14ac:dyDescent="0.2"/>
    <row r="39244" ht="12.75" x14ac:dyDescent="0.2"/>
    <row r="39245" ht="12.75" x14ac:dyDescent="0.2"/>
    <row r="39246" ht="12.75" x14ac:dyDescent="0.2"/>
    <row r="39247" ht="12.75" x14ac:dyDescent="0.2"/>
    <row r="39248" ht="12.75" x14ac:dyDescent="0.2"/>
    <row r="39249" ht="12.75" x14ac:dyDescent="0.2"/>
    <row r="39250" ht="12.75" x14ac:dyDescent="0.2"/>
    <row r="39251" ht="12.75" x14ac:dyDescent="0.2"/>
    <row r="39252" ht="12.75" x14ac:dyDescent="0.2"/>
    <row r="39253" ht="12.75" x14ac:dyDescent="0.2"/>
    <row r="39254" ht="12.75" x14ac:dyDescent="0.2"/>
    <row r="39255" ht="12.75" x14ac:dyDescent="0.2"/>
    <row r="39256" ht="12.75" x14ac:dyDescent="0.2"/>
    <row r="39257" ht="12.75" x14ac:dyDescent="0.2"/>
    <row r="39258" ht="12.75" x14ac:dyDescent="0.2"/>
    <row r="39259" ht="12.75" x14ac:dyDescent="0.2"/>
    <row r="39260" ht="12.75" x14ac:dyDescent="0.2"/>
    <row r="39261" ht="12.75" x14ac:dyDescent="0.2"/>
    <row r="39262" ht="12.75" x14ac:dyDescent="0.2"/>
    <row r="39263" ht="12.75" x14ac:dyDescent="0.2"/>
    <row r="39264" ht="12.75" x14ac:dyDescent="0.2"/>
    <row r="39265" ht="12.75" x14ac:dyDescent="0.2"/>
    <row r="39266" ht="12.75" x14ac:dyDescent="0.2"/>
    <row r="39267" ht="12.75" x14ac:dyDescent="0.2"/>
    <row r="39268" ht="12.75" x14ac:dyDescent="0.2"/>
    <row r="39269" ht="12.75" x14ac:dyDescent="0.2"/>
    <row r="39270" ht="12.75" x14ac:dyDescent="0.2"/>
    <row r="39271" ht="12.75" x14ac:dyDescent="0.2"/>
    <row r="39272" ht="12.75" x14ac:dyDescent="0.2"/>
    <row r="39273" ht="12.75" x14ac:dyDescent="0.2"/>
    <row r="39274" ht="12.75" x14ac:dyDescent="0.2"/>
    <row r="39275" ht="12.75" x14ac:dyDescent="0.2"/>
    <row r="39276" ht="12.75" x14ac:dyDescent="0.2"/>
    <row r="39277" ht="12.75" x14ac:dyDescent="0.2"/>
    <row r="39278" ht="12.75" x14ac:dyDescent="0.2"/>
    <row r="39279" ht="12.75" x14ac:dyDescent="0.2"/>
    <row r="39280" ht="12.75" x14ac:dyDescent="0.2"/>
    <row r="39281" ht="12.75" x14ac:dyDescent="0.2"/>
    <row r="39282" ht="12.75" x14ac:dyDescent="0.2"/>
    <row r="39283" ht="12.75" x14ac:dyDescent="0.2"/>
    <row r="39284" ht="12.75" x14ac:dyDescent="0.2"/>
    <row r="39285" ht="12.75" x14ac:dyDescent="0.2"/>
    <row r="39286" ht="12.75" x14ac:dyDescent="0.2"/>
    <row r="39287" ht="12.75" x14ac:dyDescent="0.2"/>
    <row r="39288" ht="12.75" x14ac:dyDescent="0.2"/>
    <row r="39289" ht="12.75" x14ac:dyDescent="0.2"/>
    <row r="39290" ht="12.75" x14ac:dyDescent="0.2"/>
    <row r="39291" ht="12.75" x14ac:dyDescent="0.2"/>
    <row r="39292" ht="12.75" x14ac:dyDescent="0.2"/>
    <row r="39293" ht="12.75" x14ac:dyDescent="0.2"/>
    <row r="39294" ht="12.75" x14ac:dyDescent="0.2"/>
    <row r="39295" ht="12.75" x14ac:dyDescent="0.2"/>
    <row r="39296" ht="12.75" x14ac:dyDescent="0.2"/>
    <row r="39297" ht="12.75" x14ac:dyDescent="0.2"/>
    <row r="39298" ht="12.75" x14ac:dyDescent="0.2"/>
    <row r="39299" ht="12.75" x14ac:dyDescent="0.2"/>
    <row r="39300" ht="12.75" x14ac:dyDescent="0.2"/>
    <row r="39301" ht="12.75" x14ac:dyDescent="0.2"/>
    <row r="39302" ht="12.75" x14ac:dyDescent="0.2"/>
    <row r="39303" ht="12.75" x14ac:dyDescent="0.2"/>
    <row r="39304" ht="12.75" x14ac:dyDescent="0.2"/>
    <row r="39305" ht="12.75" x14ac:dyDescent="0.2"/>
    <row r="39306" ht="12.75" x14ac:dyDescent="0.2"/>
    <row r="39307" ht="12.75" x14ac:dyDescent="0.2"/>
    <row r="39308" ht="12.75" x14ac:dyDescent="0.2"/>
    <row r="39309" ht="12.75" x14ac:dyDescent="0.2"/>
    <row r="39310" ht="12.75" x14ac:dyDescent="0.2"/>
    <row r="39311" ht="12.75" x14ac:dyDescent="0.2"/>
    <row r="39312" ht="12.75" x14ac:dyDescent="0.2"/>
    <row r="39313" ht="12.75" x14ac:dyDescent="0.2"/>
    <row r="39314" ht="12.75" x14ac:dyDescent="0.2"/>
    <row r="39315" ht="12.75" x14ac:dyDescent="0.2"/>
    <row r="39316" ht="12.75" x14ac:dyDescent="0.2"/>
    <row r="39317" ht="12.75" x14ac:dyDescent="0.2"/>
    <row r="39318" ht="12.75" x14ac:dyDescent="0.2"/>
    <row r="39319" ht="12.75" x14ac:dyDescent="0.2"/>
    <row r="39320" ht="12.75" x14ac:dyDescent="0.2"/>
    <row r="39321" ht="12.75" x14ac:dyDescent="0.2"/>
    <row r="39322" ht="12.75" x14ac:dyDescent="0.2"/>
    <row r="39323" ht="12.75" x14ac:dyDescent="0.2"/>
    <row r="39324" ht="12.75" x14ac:dyDescent="0.2"/>
    <row r="39325" ht="12.75" x14ac:dyDescent="0.2"/>
    <row r="39326" ht="12.75" x14ac:dyDescent="0.2"/>
    <row r="39327" ht="12.75" x14ac:dyDescent="0.2"/>
    <row r="39328" ht="12.75" x14ac:dyDescent="0.2"/>
    <row r="39329" ht="12.75" x14ac:dyDescent="0.2"/>
    <row r="39330" ht="12.75" x14ac:dyDescent="0.2"/>
    <row r="39331" ht="12.75" x14ac:dyDescent="0.2"/>
    <row r="39332" ht="12.75" x14ac:dyDescent="0.2"/>
    <row r="39333" ht="12.75" x14ac:dyDescent="0.2"/>
    <row r="39334" ht="12.75" x14ac:dyDescent="0.2"/>
    <row r="39335" ht="12.75" x14ac:dyDescent="0.2"/>
    <row r="39336" ht="12.75" x14ac:dyDescent="0.2"/>
    <row r="39337" ht="12.75" x14ac:dyDescent="0.2"/>
    <row r="39338" ht="12.75" x14ac:dyDescent="0.2"/>
    <row r="39339" ht="12.75" x14ac:dyDescent="0.2"/>
    <row r="39340" ht="12.75" x14ac:dyDescent="0.2"/>
    <row r="39341" ht="12.75" x14ac:dyDescent="0.2"/>
    <row r="39342" ht="12.75" x14ac:dyDescent="0.2"/>
    <row r="39343" ht="12.75" x14ac:dyDescent="0.2"/>
    <row r="39344" ht="12.75" x14ac:dyDescent="0.2"/>
    <row r="39345" ht="12.75" x14ac:dyDescent="0.2"/>
    <row r="39346" ht="12.75" x14ac:dyDescent="0.2"/>
    <row r="39347" ht="12.75" x14ac:dyDescent="0.2"/>
    <row r="39348" ht="12.75" x14ac:dyDescent="0.2"/>
    <row r="39349" ht="12.75" x14ac:dyDescent="0.2"/>
    <row r="39350" ht="12.75" x14ac:dyDescent="0.2"/>
    <row r="39351" ht="12.75" x14ac:dyDescent="0.2"/>
    <row r="39352" ht="12.75" x14ac:dyDescent="0.2"/>
    <row r="39353" ht="12.75" x14ac:dyDescent="0.2"/>
    <row r="39354" ht="12.75" x14ac:dyDescent="0.2"/>
    <row r="39355" ht="12.75" x14ac:dyDescent="0.2"/>
    <row r="39356" ht="12.75" x14ac:dyDescent="0.2"/>
    <row r="39357" ht="12.75" x14ac:dyDescent="0.2"/>
    <row r="39358" ht="12.75" x14ac:dyDescent="0.2"/>
    <row r="39359" ht="12.75" x14ac:dyDescent="0.2"/>
    <row r="39360" ht="12.75" x14ac:dyDescent="0.2"/>
    <row r="39361" ht="12.75" x14ac:dyDescent="0.2"/>
    <row r="39362" ht="12.75" x14ac:dyDescent="0.2"/>
    <row r="39363" ht="12.75" x14ac:dyDescent="0.2"/>
    <row r="39364" ht="12.75" x14ac:dyDescent="0.2"/>
    <row r="39365" ht="12.75" x14ac:dyDescent="0.2"/>
    <row r="39366" ht="12.75" x14ac:dyDescent="0.2"/>
    <row r="39367" ht="12.75" x14ac:dyDescent="0.2"/>
    <row r="39368" ht="12.75" x14ac:dyDescent="0.2"/>
    <row r="39369" ht="12.75" x14ac:dyDescent="0.2"/>
    <row r="39370" ht="12.75" x14ac:dyDescent="0.2"/>
    <row r="39371" ht="12.75" x14ac:dyDescent="0.2"/>
    <row r="39372" ht="12.75" x14ac:dyDescent="0.2"/>
    <row r="39373" ht="12.75" x14ac:dyDescent="0.2"/>
    <row r="39374" ht="12.75" x14ac:dyDescent="0.2"/>
    <row r="39375" ht="12.75" x14ac:dyDescent="0.2"/>
    <row r="39376" ht="12.75" x14ac:dyDescent="0.2"/>
    <row r="39377" ht="12.75" x14ac:dyDescent="0.2"/>
    <row r="39378" ht="12.75" x14ac:dyDescent="0.2"/>
    <row r="39379" ht="12.75" x14ac:dyDescent="0.2"/>
    <row r="39380" ht="12.75" x14ac:dyDescent="0.2"/>
    <row r="39381" ht="12.75" x14ac:dyDescent="0.2"/>
    <row r="39382" ht="12.75" x14ac:dyDescent="0.2"/>
    <row r="39383" ht="12.75" x14ac:dyDescent="0.2"/>
    <row r="39384" ht="12.75" x14ac:dyDescent="0.2"/>
    <row r="39385" ht="12.75" x14ac:dyDescent="0.2"/>
    <row r="39386" ht="12.75" x14ac:dyDescent="0.2"/>
    <row r="39387" ht="12.75" x14ac:dyDescent="0.2"/>
    <row r="39388" ht="12.75" x14ac:dyDescent="0.2"/>
    <row r="39389" ht="12.75" x14ac:dyDescent="0.2"/>
    <row r="39390" ht="12.75" x14ac:dyDescent="0.2"/>
    <row r="39391" ht="12.75" x14ac:dyDescent="0.2"/>
    <row r="39392" ht="12.75" x14ac:dyDescent="0.2"/>
    <row r="39393" ht="12.75" x14ac:dyDescent="0.2"/>
    <row r="39394" ht="12.75" x14ac:dyDescent="0.2"/>
    <row r="39395" ht="12.75" x14ac:dyDescent="0.2"/>
    <row r="39396" ht="12.75" x14ac:dyDescent="0.2"/>
    <row r="39397" ht="12.75" x14ac:dyDescent="0.2"/>
    <row r="39398" ht="12.75" x14ac:dyDescent="0.2"/>
    <row r="39399" ht="12.75" x14ac:dyDescent="0.2"/>
    <row r="39400" ht="12.75" x14ac:dyDescent="0.2"/>
    <row r="39401" ht="12.75" x14ac:dyDescent="0.2"/>
    <row r="39402" ht="12.75" x14ac:dyDescent="0.2"/>
    <row r="39403" ht="12.75" x14ac:dyDescent="0.2"/>
    <row r="39404" ht="12.75" x14ac:dyDescent="0.2"/>
    <row r="39405" ht="12.75" x14ac:dyDescent="0.2"/>
    <row r="39406" ht="12.75" x14ac:dyDescent="0.2"/>
    <row r="39407" ht="12.75" x14ac:dyDescent="0.2"/>
    <row r="39408" ht="12.75" x14ac:dyDescent="0.2"/>
    <row r="39409" ht="12.75" x14ac:dyDescent="0.2"/>
    <row r="39410" ht="12.75" x14ac:dyDescent="0.2"/>
    <row r="39411" ht="12.75" x14ac:dyDescent="0.2"/>
    <row r="39412" ht="12.75" x14ac:dyDescent="0.2"/>
    <row r="39413" ht="12.75" x14ac:dyDescent="0.2"/>
    <row r="39414" ht="12.75" x14ac:dyDescent="0.2"/>
    <row r="39415" ht="12.75" x14ac:dyDescent="0.2"/>
    <row r="39416" ht="12.75" x14ac:dyDescent="0.2"/>
    <row r="39417" ht="12.75" x14ac:dyDescent="0.2"/>
    <row r="39418" ht="12.75" x14ac:dyDescent="0.2"/>
    <row r="39419" ht="12.75" x14ac:dyDescent="0.2"/>
    <row r="39420" ht="12.75" x14ac:dyDescent="0.2"/>
    <row r="39421" ht="12.75" x14ac:dyDescent="0.2"/>
    <row r="39422" ht="12.75" x14ac:dyDescent="0.2"/>
    <row r="39423" ht="12.75" x14ac:dyDescent="0.2"/>
    <row r="39424" ht="12.75" x14ac:dyDescent="0.2"/>
    <row r="39425" ht="12.75" x14ac:dyDescent="0.2"/>
    <row r="39426" ht="12.75" x14ac:dyDescent="0.2"/>
    <row r="39427" ht="12.75" x14ac:dyDescent="0.2"/>
    <row r="39428" ht="12.75" x14ac:dyDescent="0.2"/>
    <row r="39429" ht="12.75" x14ac:dyDescent="0.2"/>
    <row r="39430" ht="12.75" x14ac:dyDescent="0.2"/>
    <row r="39431" ht="12.75" x14ac:dyDescent="0.2"/>
    <row r="39432" ht="12.75" x14ac:dyDescent="0.2"/>
    <row r="39433" ht="12.75" x14ac:dyDescent="0.2"/>
    <row r="39434" ht="12.75" x14ac:dyDescent="0.2"/>
    <row r="39435" ht="12.75" x14ac:dyDescent="0.2"/>
    <row r="39436" ht="12.75" x14ac:dyDescent="0.2"/>
    <row r="39437" ht="12.75" x14ac:dyDescent="0.2"/>
    <row r="39438" ht="12.75" x14ac:dyDescent="0.2"/>
    <row r="39439" ht="12.75" x14ac:dyDescent="0.2"/>
    <row r="39440" ht="12.75" x14ac:dyDescent="0.2"/>
    <row r="39441" ht="12.75" x14ac:dyDescent="0.2"/>
    <row r="39442" ht="12.75" x14ac:dyDescent="0.2"/>
    <row r="39443" ht="12.75" x14ac:dyDescent="0.2"/>
    <row r="39444" ht="12.75" x14ac:dyDescent="0.2"/>
    <row r="39445" ht="12.75" x14ac:dyDescent="0.2"/>
    <row r="39446" ht="12.75" x14ac:dyDescent="0.2"/>
    <row r="39447" ht="12.75" x14ac:dyDescent="0.2"/>
    <row r="39448" ht="12.75" x14ac:dyDescent="0.2"/>
    <row r="39449" ht="12.75" x14ac:dyDescent="0.2"/>
    <row r="39450" ht="12.75" x14ac:dyDescent="0.2"/>
    <row r="39451" ht="12.75" x14ac:dyDescent="0.2"/>
    <row r="39452" ht="12.75" x14ac:dyDescent="0.2"/>
    <row r="39453" ht="12.75" x14ac:dyDescent="0.2"/>
    <row r="39454" ht="12.75" x14ac:dyDescent="0.2"/>
    <row r="39455" ht="12.75" x14ac:dyDescent="0.2"/>
    <row r="39456" ht="12.75" x14ac:dyDescent="0.2"/>
    <row r="39457" ht="12.75" x14ac:dyDescent="0.2"/>
    <row r="39458" ht="12.75" x14ac:dyDescent="0.2"/>
    <row r="39459" ht="12.75" x14ac:dyDescent="0.2"/>
    <row r="39460" ht="12.75" x14ac:dyDescent="0.2"/>
    <row r="39461" ht="12.75" x14ac:dyDescent="0.2"/>
    <row r="39462" ht="12.75" x14ac:dyDescent="0.2"/>
    <row r="39463" ht="12.75" x14ac:dyDescent="0.2"/>
    <row r="39464" ht="12.75" x14ac:dyDescent="0.2"/>
    <row r="39465" ht="12.75" x14ac:dyDescent="0.2"/>
    <row r="39466" ht="12.75" x14ac:dyDescent="0.2"/>
    <row r="39467" ht="12.75" x14ac:dyDescent="0.2"/>
    <row r="39468" ht="12.75" x14ac:dyDescent="0.2"/>
    <row r="39469" ht="12.75" x14ac:dyDescent="0.2"/>
    <row r="39470" ht="12.75" x14ac:dyDescent="0.2"/>
    <row r="39471" ht="12.75" x14ac:dyDescent="0.2"/>
    <row r="39472" ht="12.75" x14ac:dyDescent="0.2"/>
    <row r="39473" ht="12.75" x14ac:dyDescent="0.2"/>
    <row r="39474" ht="12.75" x14ac:dyDescent="0.2"/>
    <row r="39475" ht="12.75" x14ac:dyDescent="0.2"/>
    <row r="39476" ht="12.75" x14ac:dyDescent="0.2"/>
    <row r="39477" ht="12.75" x14ac:dyDescent="0.2"/>
    <row r="39478" ht="12.75" x14ac:dyDescent="0.2"/>
    <row r="39479" ht="12.75" x14ac:dyDescent="0.2"/>
    <row r="39480" ht="12.75" x14ac:dyDescent="0.2"/>
    <row r="39481" ht="12.75" x14ac:dyDescent="0.2"/>
    <row r="39482" ht="12.75" x14ac:dyDescent="0.2"/>
    <row r="39483" ht="12.75" x14ac:dyDescent="0.2"/>
    <row r="39484" ht="12.75" x14ac:dyDescent="0.2"/>
    <row r="39485" ht="12.75" x14ac:dyDescent="0.2"/>
    <row r="39486" ht="12.75" x14ac:dyDescent="0.2"/>
    <row r="39487" ht="12.75" x14ac:dyDescent="0.2"/>
    <row r="39488" ht="12.75" x14ac:dyDescent="0.2"/>
    <row r="39489" ht="12.75" x14ac:dyDescent="0.2"/>
    <row r="39490" ht="12.75" x14ac:dyDescent="0.2"/>
    <row r="39491" ht="12.75" x14ac:dyDescent="0.2"/>
    <row r="39492" ht="12.75" x14ac:dyDescent="0.2"/>
    <row r="39493" ht="12.75" x14ac:dyDescent="0.2"/>
    <row r="39494" ht="12.75" x14ac:dyDescent="0.2"/>
    <row r="39495" ht="12.75" x14ac:dyDescent="0.2"/>
    <row r="39496" ht="12.75" x14ac:dyDescent="0.2"/>
    <row r="39497" ht="12.75" x14ac:dyDescent="0.2"/>
    <row r="39498" ht="12.75" x14ac:dyDescent="0.2"/>
    <row r="39499" ht="12.75" x14ac:dyDescent="0.2"/>
    <row r="39500" ht="12.75" x14ac:dyDescent="0.2"/>
    <row r="39501" ht="12.75" x14ac:dyDescent="0.2"/>
    <row r="39502" ht="12.75" x14ac:dyDescent="0.2"/>
    <row r="39503" ht="12.75" x14ac:dyDescent="0.2"/>
    <row r="39504" ht="12.75" x14ac:dyDescent="0.2"/>
    <row r="39505" ht="12.75" x14ac:dyDescent="0.2"/>
    <row r="39506" ht="12.75" x14ac:dyDescent="0.2"/>
    <row r="39507" ht="12.75" x14ac:dyDescent="0.2"/>
    <row r="39508" ht="12.75" x14ac:dyDescent="0.2"/>
    <row r="39509" ht="12.75" x14ac:dyDescent="0.2"/>
    <row r="39510" ht="12.75" x14ac:dyDescent="0.2"/>
    <row r="39511" ht="12.75" x14ac:dyDescent="0.2"/>
    <row r="39512" ht="12.75" x14ac:dyDescent="0.2"/>
    <row r="39513" ht="12.75" x14ac:dyDescent="0.2"/>
    <row r="39514" ht="12.75" x14ac:dyDescent="0.2"/>
    <row r="39515" ht="12.75" x14ac:dyDescent="0.2"/>
    <row r="39516" ht="12.75" x14ac:dyDescent="0.2"/>
    <row r="39517" ht="12.75" x14ac:dyDescent="0.2"/>
    <row r="39518" ht="12.75" x14ac:dyDescent="0.2"/>
    <row r="39519" ht="12.75" x14ac:dyDescent="0.2"/>
    <row r="39520" ht="12.75" x14ac:dyDescent="0.2"/>
    <row r="39521" ht="12.75" x14ac:dyDescent="0.2"/>
    <row r="39522" ht="12.75" x14ac:dyDescent="0.2"/>
    <row r="39523" ht="12.75" x14ac:dyDescent="0.2"/>
    <row r="39524" ht="12.75" x14ac:dyDescent="0.2"/>
    <row r="39525" ht="12.75" x14ac:dyDescent="0.2"/>
    <row r="39526" ht="12.75" x14ac:dyDescent="0.2"/>
    <row r="39527" ht="12.75" x14ac:dyDescent="0.2"/>
    <row r="39528" ht="12.75" x14ac:dyDescent="0.2"/>
    <row r="39529" ht="12.75" x14ac:dyDescent="0.2"/>
    <row r="39530" ht="12.75" x14ac:dyDescent="0.2"/>
    <row r="39531" ht="12.75" x14ac:dyDescent="0.2"/>
    <row r="39532" ht="12.75" x14ac:dyDescent="0.2"/>
    <row r="39533" ht="12.75" x14ac:dyDescent="0.2"/>
    <row r="39534" ht="12.75" x14ac:dyDescent="0.2"/>
    <row r="39535" ht="12.75" x14ac:dyDescent="0.2"/>
    <row r="39536" ht="12.75" x14ac:dyDescent="0.2"/>
    <row r="39537" ht="12.75" x14ac:dyDescent="0.2"/>
    <row r="39538" ht="12.75" x14ac:dyDescent="0.2"/>
    <row r="39539" ht="12.75" x14ac:dyDescent="0.2"/>
    <row r="39540" ht="12.75" x14ac:dyDescent="0.2"/>
    <row r="39541" ht="12.75" x14ac:dyDescent="0.2"/>
    <row r="39542" ht="12.75" x14ac:dyDescent="0.2"/>
    <row r="39543" ht="12.75" x14ac:dyDescent="0.2"/>
    <row r="39544" ht="12.75" x14ac:dyDescent="0.2"/>
    <row r="39545" ht="12.75" x14ac:dyDescent="0.2"/>
    <row r="39546" ht="12.75" x14ac:dyDescent="0.2"/>
    <row r="39547" ht="12.75" x14ac:dyDescent="0.2"/>
    <row r="39548" ht="12.75" x14ac:dyDescent="0.2"/>
    <row r="39549" ht="12.75" x14ac:dyDescent="0.2"/>
    <row r="39550" ht="12.75" x14ac:dyDescent="0.2"/>
    <row r="39551" ht="12.75" x14ac:dyDescent="0.2"/>
    <row r="39552" ht="12.75" x14ac:dyDescent="0.2"/>
    <row r="39553" ht="12.75" x14ac:dyDescent="0.2"/>
    <row r="39554" ht="12.75" x14ac:dyDescent="0.2"/>
    <row r="39555" ht="12.75" x14ac:dyDescent="0.2"/>
    <row r="39556" ht="12.75" x14ac:dyDescent="0.2"/>
    <row r="39557" ht="12.75" x14ac:dyDescent="0.2"/>
    <row r="39558" ht="12.75" x14ac:dyDescent="0.2"/>
    <row r="39559" ht="12.75" x14ac:dyDescent="0.2"/>
    <row r="39560" ht="12.75" x14ac:dyDescent="0.2"/>
    <row r="39561" ht="12.75" x14ac:dyDescent="0.2"/>
    <row r="39562" ht="12.75" x14ac:dyDescent="0.2"/>
    <row r="39563" ht="12.75" x14ac:dyDescent="0.2"/>
    <row r="39564" ht="12.75" x14ac:dyDescent="0.2"/>
    <row r="39565" ht="12.75" x14ac:dyDescent="0.2"/>
    <row r="39566" ht="12.75" x14ac:dyDescent="0.2"/>
    <row r="39567" ht="12.75" x14ac:dyDescent="0.2"/>
    <row r="39568" ht="12.75" x14ac:dyDescent="0.2"/>
    <row r="39569" ht="12.75" x14ac:dyDescent="0.2"/>
    <row r="39570" ht="12.75" x14ac:dyDescent="0.2"/>
    <row r="39571" ht="12.75" x14ac:dyDescent="0.2"/>
    <row r="39572" ht="12.75" x14ac:dyDescent="0.2"/>
    <row r="39573" ht="12.75" x14ac:dyDescent="0.2"/>
    <row r="39574" ht="12.75" x14ac:dyDescent="0.2"/>
    <row r="39575" ht="12.75" x14ac:dyDescent="0.2"/>
    <row r="39576" ht="12.75" x14ac:dyDescent="0.2"/>
    <row r="39577" ht="12.75" x14ac:dyDescent="0.2"/>
    <row r="39578" ht="12.75" x14ac:dyDescent="0.2"/>
    <row r="39579" ht="12.75" x14ac:dyDescent="0.2"/>
    <row r="39580" ht="12.75" x14ac:dyDescent="0.2"/>
    <row r="39581" ht="12.75" x14ac:dyDescent="0.2"/>
    <row r="39582" ht="12.75" x14ac:dyDescent="0.2"/>
    <row r="39583" ht="12.75" x14ac:dyDescent="0.2"/>
    <row r="39584" ht="12.75" x14ac:dyDescent="0.2"/>
    <row r="39585" ht="12.75" x14ac:dyDescent="0.2"/>
    <row r="39586" ht="12.75" x14ac:dyDescent="0.2"/>
    <row r="39587" ht="12.75" x14ac:dyDescent="0.2"/>
    <row r="39588" ht="12.75" x14ac:dyDescent="0.2"/>
    <row r="39589" ht="12.75" x14ac:dyDescent="0.2"/>
    <row r="39590" ht="12.75" x14ac:dyDescent="0.2"/>
    <row r="39591" ht="12.75" x14ac:dyDescent="0.2"/>
    <row r="39592" ht="12.75" x14ac:dyDescent="0.2"/>
    <row r="39593" ht="12.75" x14ac:dyDescent="0.2"/>
    <row r="39594" ht="12.75" x14ac:dyDescent="0.2"/>
    <row r="39595" ht="12.75" x14ac:dyDescent="0.2"/>
    <row r="39596" ht="12.75" x14ac:dyDescent="0.2"/>
    <row r="39597" ht="12.75" x14ac:dyDescent="0.2"/>
    <row r="39598" ht="12.75" x14ac:dyDescent="0.2"/>
    <row r="39599" ht="12.75" x14ac:dyDescent="0.2"/>
    <row r="39600" ht="12.75" x14ac:dyDescent="0.2"/>
    <row r="39601" ht="12.75" x14ac:dyDescent="0.2"/>
    <row r="39602" ht="12.75" x14ac:dyDescent="0.2"/>
    <row r="39603" ht="12.75" x14ac:dyDescent="0.2"/>
    <row r="39604" ht="12.75" x14ac:dyDescent="0.2"/>
    <row r="39605" ht="12.75" x14ac:dyDescent="0.2"/>
    <row r="39606" ht="12.75" x14ac:dyDescent="0.2"/>
    <row r="39607" ht="12.75" x14ac:dyDescent="0.2"/>
    <row r="39608" ht="12.75" x14ac:dyDescent="0.2"/>
    <row r="39609" ht="12.75" x14ac:dyDescent="0.2"/>
    <row r="39610" ht="12.75" x14ac:dyDescent="0.2"/>
    <row r="39611" ht="12.75" x14ac:dyDescent="0.2"/>
    <row r="39612" ht="12.75" x14ac:dyDescent="0.2"/>
    <row r="39613" ht="12.75" x14ac:dyDescent="0.2"/>
    <row r="39614" ht="12.75" x14ac:dyDescent="0.2"/>
    <row r="39615" ht="12.75" x14ac:dyDescent="0.2"/>
    <row r="39616" ht="12.75" x14ac:dyDescent="0.2"/>
    <row r="39617" ht="12.75" x14ac:dyDescent="0.2"/>
    <row r="39618" ht="12.75" x14ac:dyDescent="0.2"/>
    <row r="39619" ht="12.75" x14ac:dyDescent="0.2"/>
    <row r="39620" ht="12.75" x14ac:dyDescent="0.2"/>
    <row r="39621" ht="12.75" x14ac:dyDescent="0.2"/>
    <row r="39622" ht="12.75" x14ac:dyDescent="0.2"/>
    <row r="39623" ht="12.75" x14ac:dyDescent="0.2"/>
    <row r="39624" ht="12.75" x14ac:dyDescent="0.2"/>
    <row r="39625" ht="12.75" x14ac:dyDescent="0.2"/>
    <row r="39626" ht="12.75" x14ac:dyDescent="0.2"/>
    <row r="39627" ht="12.75" x14ac:dyDescent="0.2"/>
    <row r="39628" ht="12.75" x14ac:dyDescent="0.2"/>
    <row r="39629" ht="12.75" x14ac:dyDescent="0.2"/>
    <row r="39630" ht="12.75" x14ac:dyDescent="0.2"/>
    <row r="39631" ht="12.75" x14ac:dyDescent="0.2"/>
    <row r="39632" ht="12.75" x14ac:dyDescent="0.2"/>
    <row r="39633" ht="12.75" x14ac:dyDescent="0.2"/>
    <row r="39634" ht="12.75" x14ac:dyDescent="0.2"/>
    <row r="39635" ht="12.75" x14ac:dyDescent="0.2"/>
    <row r="39636" ht="12.75" x14ac:dyDescent="0.2"/>
    <row r="39637" ht="12.75" x14ac:dyDescent="0.2"/>
    <row r="39638" ht="12.75" x14ac:dyDescent="0.2"/>
    <row r="39639" ht="12.75" x14ac:dyDescent="0.2"/>
    <row r="39640" ht="12.75" x14ac:dyDescent="0.2"/>
    <row r="39641" ht="12.75" x14ac:dyDescent="0.2"/>
    <row r="39642" ht="12.75" x14ac:dyDescent="0.2"/>
    <row r="39643" ht="12.75" x14ac:dyDescent="0.2"/>
    <row r="39644" ht="12.75" x14ac:dyDescent="0.2"/>
    <row r="39645" ht="12.75" x14ac:dyDescent="0.2"/>
    <row r="39646" ht="12.75" x14ac:dyDescent="0.2"/>
    <row r="39647" ht="12.75" x14ac:dyDescent="0.2"/>
    <row r="39648" ht="12.75" x14ac:dyDescent="0.2"/>
    <row r="39649" ht="12.75" x14ac:dyDescent="0.2"/>
    <row r="39650" ht="12.75" x14ac:dyDescent="0.2"/>
    <row r="39651" ht="12.75" x14ac:dyDescent="0.2"/>
    <row r="39652" ht="12.75" x14ac:dyDescent="0.2"/>
    <row r="39653" ht="12.75" x14ac:dyDescent="0.2"/>
    <row r="39654" ht="12.75" x14ac:dyDescent="0.2"/>
    <row r="39655" ht="12.75" x14ac:dyDescent="0.2"/>
    <row r="39656" ht="12.75" x14ac:dyDescent="0.2"/>
    <row r="39657" ht="12.75" x14ac:dyDescent="0.2"/>
    <row r="39658" ht="12.75" x14ac:dyDescent="0.2"/>
    <row r="39659" ht="12.75" x14ac:dyDescent="0.2"/>
    <row r="39660" ht="12.75" x14ac:dyDescent="0.2"/>
    <row r="39661" ht="12.75" x14ac:dyDescent="0.2"/>
    <row r="39662" ht="12.75" x14ac:dyDescent="0.2"/>
    <row r="39663" ht="12.75" x14ac:dyDescent="0.2"/>
    <row r="39664" ht="12.75" x14ac:dyDescent="0.2"/>
    <row r="39665" ht="12.75" x14ac:dyDescent="0.2"/>
    <row r="39666" ht="12.75" x14ac:dyDescent="0.2"/>
    <row r="39667" ht="12.75" x14ac:dyDescent="0.2"/>
    <row r="39668" ht="12.75" x14ac:dyDescent="0.2"/>
    <row r="39669" ht="12.75" x14ac:dyDescent="0.2"/>
    <row r="39670" ht="12.75" x14ac:dyDescent="0.2"/>
    <row r="39671" ht="12.75" x14ac:dyDescent="0.2"/>
    <row r="39672" ht="12.75" x14ac:dyDescent="0.2"/>
    <row r="39673" ht="12.75" x14ac:dyDescent="0.2"/>
    <row r="39674" ht="12.75" x14ac:dyDescent="0.2"/>
    <row r="39675" ht="12.75" x14ac:dyDescent="0.2"/>
    <row r="39676" ht="12.75" x14ac:dyDescent="0.2"/>
    <row r="39677" ht="12.75" x14ac:dyDescent="0.2"/>
    <row r="39678" ht="12.75" x14ac:dyDescent="0.2"/>
    <row r="39679" ht="12.75" x14ac:dyDescent="0.2"/>
    <row r="39680" ht="12.75" x14ac:dyDescent="0.2"/>
    <row r="39681" ht="12.75" x14ac:dyDescent="0.2"/>
    <row r="39682" ht="12.75" x14ac:dyDescent="0.2"/>
    <row r="39683" ht="12.75" x14ac:dyDescent="0.2"/>
    <row r="39684" ht="12.75" x14ac:dyDescent="0.2"/>
    <row r="39685" ht="12.75" x14ac:dyDescent="0.2"/>
    <row r="39686" ht="12.75" x14ac:dyDescent="0.2"/>
    <row r="39687" ht="12.75" x14ac:dyDescent="0.2"/>
    <row r="39688" ht="12.75" x14ac:dyDescent="0.2"/>
    <row r="39689" ht="12.75" x14ac:dyDescent="0.2"/>
    <row r="39690" ht="12.75" x14ac:dyDescent="0.2"/>
    <row r="39691" ht="12.75" x14ac:dyDescent="0.2"/>
    <row r="39692" ht="12.75" x14ac:dyDescent="0.2"/>
    <row r="39693" ht="12.75" x14ac:dyDescent="0.2"/>
    <row r="39694" ht="12.75" x14ac:dyDescent="0.2"/>
    <row r="39695" ht="12.75" x14ac:dyDescent="0.2"/>
    <row r="39696" ht="12.75" x14ac:dyDescent="0.2"/>
    <row r="39697" ht="12.75" x14ac:dyDescent="0.2"/>
    <row r="39698" ht="12.75" x14ac:dyDescent="0.2"/>
    <row r="39699" ht="12.75" x14ac:dyDescent="0.2"/>
    <row r="39700" ht="12.75" x14ac:dyDescent="0.2"/>
    <row r="39701" ht="12.75" x14ac:dyDescent="0.2"/>
    <row r="39702" ht="12.75" x14ac:dyDescent="0.2"/>
    <row r="39703" ht="12.75" x14ac:dyDescent="0.2"/>
    <row r="39704" ht="12.75" x14ac:dyDescent="0.2"/>
    <row r="39705" ht="12.75" x14ac:dyDescent="0.2"/>
    <row r="39706" ht="12.75" x14ac:dyDescent="0.2"/>
    <row r="39707" ht="12.75" x14ac:dyDescent="0.2"/>
    <row r="39708" ht="12.75" x14ac:dyDescent="0.2"/>
    <row r="39709" ht="12.75" x14ac:dyDescent="0.2"/>
    <row r="39710" ht="12.75" x14ac:dyDescent="0.2"/>
    <row r="39711" ht="12.75" x14ac:dyDescent="0.2"/>
    <row r="39712" ht="12.75" x14ac:dyDescent="0.2"/>
    <row r="39713" ht="12.75" x14ac:dyDescent="0.2"/>
    <row r="39714" ht="12.75" x14ac:dyDescent="0.2"/>
    <row r="39715" ht="12.75" x14ac:dyDescent="0.2"/>
    <row r="39716" ht="12.75" x14ac:dyDescent="0.2"/>
    <row r="39717" ht="12.75" x14ac:dyDescent="0.2"/>
    <row r="39718" ht="12.75" x14ac:dyDescent="0.2"/>
    <row r="39719" ht="12.75" x14ac:dyDescent="0.2"/>
    <row r="39720" ht="12.75" x14ac:dyDescent="0.2"/>
    <row r="39721" ht="12.75" x14ac:dyDescent="0.2"/>
    <row r="39722" ht="12.75" x14ac:dyDescent="0.2"/>
    <row r="39723" ht="12.75" x14ac:dyDescent="0.2"/>
    <row r="39724" ht="12.75" x14ac:dyDescent="0.2"/>
    <row r="39725" ht="12.75" x14ac:dyDescent="0.2"/>
    <row r="39726" ht="12.75" x14ac:dyDescent="0.2"/>
    <row r="39727" ht="12.75" x14ac:dyDescent="0.2"/>
    <row r="39728" ht="12.75" x14ac:dyDescent="0.2"/>
    <row r="39729" ht="12.75" x14ac:dyDescent="0.2"/>
    <row r="39730" ht="12.75" x14ac:dyDescent="0.2"/>
    <row r="39731" ht="12.75" x14ac:dyDescent="0.2"/>
    <row r="39732" ht="12.75" x14ac:dyDescent="0.2"/>
    <row r="39733" ht="12.75" x14ac:dyDescent="0.2"/>
    <row r="39734" ht="12.75" x14ac:dyDescent="0.2"/>
    <row r="39735" ht="12.75" x14ac:dyDescent="0.2"/>
    <row r="39736" ht="12.75" x14ac:dyDescent="0.2"/>
    <row r="39737" ht="12.75" x14ac:dyDescent="0.2"/>
    <row r="39738" ht="12.75" x14ac:dyDescent="0.2"/>
    <row r="39739" ht="12.75" x14ac:dyDescent="0.2"/>
    <row r="39740" ht="12.75" x14ac:dyDescent="0.2"/>
    <row r="39741" ht="12.75" x14ac:dyDescent="0.2"/>
    <row r="39742" ht="12.75" x14ac:dyDescent="0.2"/>
    <row r="39743" ht="12.75" x14ac:dyDescent="0.2"/>
    <row r="39744" ht="12.75" x14ac:dyDescent="0.2"/>
    <row r="39745" ht="12.75" x14ac:dyDescent="0.2"/>
    <row r="39746" ht="12.75" x14ac:dyDescent="0.2"/>
    <row r="39747" ht="12.75" x14ac:dyDescent="0.2"/>
    <row r="39748" ht="12.75" x14ac:dyDescent="0.2"/>
    <row r="39749" ht="12.75" x14ac:dyDescent="0.2"/>
    <row r="39750" ht="12.75" x14ac:dyDescent="0.2"/>
    <row r="39751" ht="12.75" x14ac:dyDescent="0.2"/>
    <row r="39752" ht="12.75" x14ac:dyDescent="0.2"/>
    <row r="39753" ht="12.75" x14ac:dyDescent="0.2"/>
    <row r="39754" ht="12.75" x14ac:dyDescent="0.2"/>
    <row r="39755" ht="12.75" x14ac:dyDescent="0.2"/>
    <row r="39756" ht="12.75" x14ac:dyDescent="0.2"/>
    <row r="39757" ht="12.75" x14ac:dyDescent="0.2"/>
    <row r="39758" ht="12.75" x14ac:dyDescent="0.2"/>
    <row r="39759" ht="12.75" x14ac:dyDescent="0.2"/>
    <row r="39760" ht="12.75" x14ac:dyDescent="0.2"/>
    <row r="39761" ht="12.75" x14ac:dyDescent="0.2"/>
    <row r="39762" ht="12.75" x14ac:dyDescent="0.2"/>
    <row r="39763" ht="12.75" x14ac:dyDescent="0.2"/>
    <row r="39764" ht="12.75" x14ac:dyDescent="0.2"/>
    <row r="39765" ht="12.75" x14ac:dyDescent="0.2"/>
    <row r="39766" ht="12.75" x14ac:dyDescent="0.2"/>
    <row r="39767" ht="12.75" x14ac:dyDescent="0.2"/>
    <row r="39768" ht="12.75" x14ac:dyDescent="0.2"/>
    <row r="39769" ht="12.75" x14ac:dyDescent="0.2"/>
    <row r="39770" ht="12.75" x14ac:dyDescent="0.2"/>
    <row r="39771" ht="12.75" x14ac:dyDescent="0.2"/>
    <row r="39772" ht="12.75" x14ac:dyDescent="0.2"/>
    <row r="39773" ht="12.75" x14ac:dyDescent="0.2"/>
    <row r="39774" ht="12.75" x14ac:dyDescent="0.2"/>
    <row r="39775" ht="12.75" x14ac:dyDescent="0.2"/>
    <row r="39776" ht="12.75" x14ac:dyDescent="0.2"/>
    <row r="39777" ht="12.75" x14ac:dyDescent="0.2"/>
    <row r="39778" ht="12.75" x14ac:dyDescent="0.2"/>
    <row r="39779" ht="12.75" x14ac:dyDescent="0.2"/>
    <row r="39780" ht="12.75" x14ac:dyDescent="0.2"/>
    <row r="39781" ht="12.75" x14ac:dyDescent="0.2"/>
    <row r="39782" ht="12.75" x14ac:dyDescent="0.2"/>
    <row r="39783" ht="12.75" x14ac:dyDescent="0.2"/>
    <row r="39784" ht="12.75" x14ac:dyDescent="0.2"/>
    <row r="39785" ht="12.75" x14ac:dyDescent="0.2"/>
    <row r="39786" ht="12.75" x14ac:dyDescent="0.2"/>
    <row r="39787" ht="12.75" x14ac:dyDescent="0.2"/>
    <row r="39788" ht="12.75" x14ac:dyDescent="0.2"/>
    <row r="39789" ht="12.75" x14ac:dyDescent="0.2"/>
    <row r="39790" ht="12.75" x14ac:dyDescent="0.2"/>
    <row r="39791" ht="12.75" x14ac:dyDescent="0.2"/>
    <row r="39792" ht="12.75" x14ac:dyDescent="0.2"/>
    <row r="39793" ht="12.75" x14ac:dyDescent="0.2"/>
    <row r="39794" ht="12.75" x14ac:dyDescent="0.2"/>
    <row r="39795" ht="12.75" x14ac:dyDescent="0.2"/>
    <row r="39796" ht="12.75" x14ac:dyDescent="0.2"/>
    <row r="39797" ht="12.75" x14ac:dyDescent="0.2"/>
    <row r="39798" ht="12.75" x14ac:dyDescent="0.2"/>
    <row r="39799" ht="12.75" x14ac:dyDescent="0.2"/>
    <row r="39800" ht="12.75" x14ac:dyDescent="0.2"/>
    <row r="39801" ht="12.75" x14ac:dyDescent="0.2"/>
    <row r="39802" ht="12.75" x14ac:dyDescent="0.2"/>
    <row r="39803" ht="12.75" x14ac:dyDescent="0.2"/>
    <row r="39804" ht="12.75" x14ac:dyDescent="0.2"/>
    <row r="39805" ht="12.75" x14ac:dyDescent="0.2"/>
    <row r="39806" ht="12.75" x14ac:dyDescent="0.2"/>
    <row r="39807" ht="12.75" x14ac:dyDescent="0.2"/>
    <row r="39808" ht="12.75" x14ac:dyDescent="0.2"/>
    <row r="39809" ht="12.75" x14ac:dyDescent="0.2"/>
    <row r="39810" ht="12.75" x14ac:dyDescent="0.2"/>
    <row r="39811" ht="12.75" x14ac:dyDescent="0.2"/>
    <row r="39812" ht="12.75" x14ac:dyDescent="0.2"/>
    <row r="39813" ht="12.75" x14ac:dyDescent="0.2"/>
    <row r="39814" ht="12.75" x14ac:dyDescent="0.2"/>
    <row r="39815" ht="12.75" x14ac:dyDescent="0.2"/>
    <row r="39816" ht="12.75" x14ac:dyDescent="0.2"/>
    <row r="39817" ht="12.75" x14ac:dyDescent="0.2"/>
    <row r="39818" ht="12.75" x14ac:dyDescent="0.2"/>
    <row r="39819" ht="12.75" x14ac:dyDescent="0.2"/>
    <row r="39820" ht="12.75" x14ac:dyDescent="0.2"/>
    <row r="39821" ht="12.75" x14ac:dyDescent="0.2"/>
    <row r="39822" ht="12.75" x14ac:dyDescent="0.2"/>
    <row r="39823" ht="12.75" x14ac:dyDescent="0.2"/>
    <row r="39824" ht="12.75" x14ac:dyDescent="0.2"/>
    <row r="39825" ht="12.75" x14ac:dyDescent="0.2"/>
    <row r="39826" ht="12.75" x14ac:dyDescent="0.2"/>
    <row r="39827" ht="12.75" x14ac:dyDescent="0.2"/>
    <row r="39828" ht="12.75" x14ac:dyDescent="0.2"/>
    <row r="39829" ht="12.75" x14ac:dyDescent="0.2"/>
    <row r="39830" ht="12.75" x14ac:dyDescent="0.2"/>
    <row r="39831" ht="12.75" x14ac:dyDescent="0.2"/>
    <row r="39832" ht="12.75" x14ac:dyDescent="0.2"/>
    <row r="39833" ht="12.75" x14ac:dyDescent="0.2"/>
    <row r="39834" ht="12.75" x14ac:dyDescent="0.2"/>
    <row r="39835" ht="12.75" x14ac:dyDescent="0.2"/>
    <row r="39836" ht="12.75" x14ac:dyDescent="0.2"/>
    <row r="39837" ht="12.75" x14ac:dyDescent="0.2"/>
    <row r="39838" ht="12.75" x14ac:dyDescent="0.2"/>
    <row r="39839" ht="12.75" x14ac:dyDescent="0.2"/>
    <row r="39840" ht="12.75" x14ac:dyDescent="0.2"/>
    <row r="39841" ht="12.75" x14ac:dyDescent="0.2"/>
    <row r="39842" ht="12.75" x14ac:dyDescent="0.2"/>
    <row r="39843" ht="12.75" x14ac:dyDescent="0.2"/>
    <row r="39844" ht="12.75" x14ac:dyDescent="0.2"/>
    <row r="39845" ht="12.75" x14ac:dyDescent="0.2"/>
    <row r="39846" ht="12.75" x14ac:dyDescent="0.2"/>
    <row r="39847" ht="12.75" x14ac:dyDescent="0.2"/>
    <row r="39848" ht="12.75" x14ac:dyDescent="0.2"/>
    <row r="39849" ht="12.75" x14ac:dyDescent="0.2"/>
    <row r="39850" ht="12.75" x14ac:dyDescent="0.2"/>
    <row r="39851" ht="12.75" x14ac:dyDescent="0.2"/>
    <row r="39852" ht="12.75" x14ac:dyDescent="0.2"/>
    <row r="39853" ht="12.75" x14ac:dyDescent="0.2"/>
    <row r="39854" ht="12.75" x14ac:dyDescent="0.2"/>
    <row r="39855" ht="12.75" x14ac:dyDescent="0.2"/>
    <row r="39856" ht="12.75" x14ac:dyDescent="0.2"/>
    <row r="39857" ht="12.75" x14ac:dyDescent="0.2"/>
    <row r="39858" ht="12.75" x14ac:dyDescent="0.2"/>
    <row r="39859" ht="12.75" x14ac:dyDescent="0.2"/>
    <row r="39860" ht="12.75" x14ac:dyDescent="0.2"/>
    <row r="39861" ht="12.75" x14ac:dyDescent="0.2"/>
    <row r="39862" ht="12.75" x14ac:dyDescent="0.2"/>
    <row r="39863" ht="12.75" x14ac:dyDescent="0.2"/>
    <row r="39864" ht="12.75" x14ac:dyDescent="0.2"/>
    <row r="39865" ht="12.75" x14ac:dyDescent="0.2"/>
    <row r="39866" ht="12.75" x14ac:dyDescent="0.2"/>
    <row r="39867" ht="12.75" x14ac:dyDescent="0.2"/>
    <row r="39868" ht="12.75" x14ac:dyDescent="0.2"/>
    <row r="39869" ht="12.75" x14ac:dyDescent="0.2"/>
    <row r="39870" ht="12.75" x14ac:dyDescent="0.2"/>
    <row r="39871" ht="12.75" x14ac:dyDescent="0.2"/>
    <row r="39872" ht="12.75" x14ac:dyDescent="0.2"/>
    <row r="39873" ht="12.75" x14ac:dyDescent="0.2"/>
    <row r="39874" ht="12.75" x14ac:dyDescent="0.2"/>
    <row r="39875" ht="12.75" x14ac:dyDescent="0.2"/>
    <row r="39876" ht="12.75" x14ac:dyDescent="0.2"/>
    <row r="39877" ht="12.75" x14ac:dyDescent="0.2"/>
    <row r="39878" ht="12.75" x14ac:dyDescent="0.2"/>
    <row r="39879" ht="12.75" x14ac:dyDescent="0.2"/>
    <row r="39880" ht="12.75" x14ac:dyDescent="0.2"/>
    <row r="39881" ht="12.75" x14ac:dyDescent="0.2"/>
    <row r="39882" ht="12.75" x14ac:dyDescent="0.2"/>
    <row r="39883" ht="12.75" x14ac:dyDescent="0.2"/>
    <row r="39884" ht="12.75" x14ac:dyDescent="0.2"/>
    <row r="39885" ht="12.75" x14ac:dyDescent="0.2"/>
    <row r="39886" ht="12.75" x14ac:dyDescent="0.2"/>
    <row r="39887" ht="12.75" x14ac:dyDescent="0.2"/>
    <row r="39888" ht="12.75" x14ac:dyDescent="0.2"/>
    <row r="39889" ht="12.75" x14ac:dyDescent="0.2"/>
    <row r="39890" ht="12.75" x14ac:dyDescent="0.2"/>
    <row r="39891" ht="12.75" x14ac:dyDescent="0.2"/>
    <row r="39892" ht="12.75" x14ac:dyDescent="0.2"/>
    <row r="39893" ht="12.75" x14ac:dyDescent="0.2"/>
    <row r="39894" ht="12.75" x14ac:dyDescent="0.2"/>
    <row r="39895" ht="12.75" x14ac:dyDescent="0.2"/>
    <row r="39896" ht="12.75" x14ac:dyDescent="0.2"/>
    <row r="39897" ht="12.75" x14ac:dyDescent="0.2"/>
    <row r="39898" ht="12.75" x14ac:dyDescent="0.2"/>
    <row r="39899" ht="12.75" x14ac:dyDescent="0.2"/>
    <row r="39900" ht="12.75" x14ac:dyDescent="0.2"/>
    <row r="39901" ht="12.75" x14ac:dyDescent="0.2"/>
    <row r="39902" ht="12.75" x14ac:dyDescent="0.2"/>
    <row r="39903" ht="12.75" x14ac:dyDescent="0.2"/>
    <row r="39904" ht="12.75" x14ac:dyDescent="0.2"/>
    <row r="39905" ht="12.75" x14ac:dyDescent="0.2"/>
    <row r="39906" ht="12.75" x14ac:dyDescent="0.2"/>
    <row r="39907" ht="12.75" x14ac:dyDescent="0.2"/>
    <row r="39908" ht="12.75" x14ac:dyDescent="0.2"/>
    <row r="39909" ht="12.75" x14ac:dyDescent="0.2"/>
    <row r="39910" ht="12.75" x14ac:dyDescent="0.2"/>
    <row r="39911" ht="12.75" x14ac:dyDescent="0.2"/>
    <row r="39912" ht="12.75" x14ac:dyDescent="0.2"/>
    <row r="39913" ht="12.75" x14ac:dyDescent="0.2"/>
    <row r="39914" ht="12.75" x14ac:dyDescent="0.2"/>
    <row r="39915" ht="12.75" x14ac:dyDescent="0.2"/>
    <row r="39916" ht="12.75" x14ac:dyDescent="0.2"/>
    <row r="39917" ht="12.75" x14ac:dyDescent="0.2"/>
    <row r="39918" ht="12.75" x14ac:dyDescent="0.2"/>
    <row r="39919" ht="12.75" x14ac:dyDescent="0.2"/>
    <row r="39920" ht="12.75" x14ac:dyDescent="0.2"/>
    <row r="39921" ht="12.75" x14ac:dyDescent="0.2"/>
    <row r="39922" ht="12.75" x14ac:dyDescent="0.2"/>
    <row r="39923" ht="12.75" x14ac:dyDescent="0.2"/>
    <row r="39924" ht="12.75" x14ac:dyDescent="0.2"/>
    <row r="39925" ht="12.75" x14ac:dyDescent="0.2"/>
    <row r="39926" ht="12.75" x14ac:dyDescent="0.2"/>
    <row r="39927" ht="12.75" x14ac:dyDescent="0.2"/>
    <row r="39928" ht="12.75" x14ac:dyDescent="0.2"/>
    <row r="39929" ht="12.75" x14ac:dyDescent="0.2"/>
    <row r="39930" ht="12.75" x14ac:dyDescent="0.2"/>
    <row r="39931" ht="12.75" x14ac:dyDescent="0.2"/>
    <row r="39932" ht="12.75" x14ac:dyDescent="0.2"/>
    <row r="39933" ht="12.75" x14ac:dyDescent="0.2"/>
    <row r="39934" ht="12.75" x14ac:dyDescent="0.2"/>
    <row r="39935" ht="12.75" x14ac:dyDescent="0.2"/>
    <row r="39936" ht="12.75" x14ac:dyDescent="0.2"/>
    <row r="39937" ht="12.75" x14ac:dyDescent="0.2"/>
    <row r="39938" ht="12.75" x14ac:dyDescent="0.2"/>
    <row r="39939" ht="12.75" x14ac:dyDescent="0.2"/>
    <row r="39940" ht="12.75" x14ac:dyDescent="0.2"/>
    <row r="39941" ht="12.75" x14ac:dyDescent="0.2"/>
    <row r="39942" ht="12.75" x14ac:dyDescent="0.2"/>
    <row r="39943" ht="12.75" x14ac:dyDescent="0.2"/>
    <row r="39944" ht="12.75" x14ac:dyDescent="0.2"/>
    <row r="39945" ht="12.75" x14ac:dyDescent="0.2"/>
    <row r="39946" ht="12.75" x14ac:dyDescent="0.2"/>
    <row r="39947" ht="12.75" x14ac:dyDescent="0.2"/>
    <row r="39948" ht="12.75" x14ac:dyDescent="0.2"/>
    <row r="39949" ht="12.75" x14ac:dyDescent="0.2"/>
    <row r="39950" ht="12.75" x14ac:dyDescent="0.2"/>
    <row r="39951" ht="12.75" x14ac:dyDescent="0.2"/>
    <row r="39952" ht="12.75" x14ac:dyDescent="0.2"/>
    <row r="39953" ht="12.75" x14ac:dyDescent="0.2"/>
    <row r="39954" ht="12.75" x14ac:dyDescent="0.2"/>
    <row r="39955" ht="12.75" x14ac:dyDescent="0.2"/>
    <row r="39956" ht="12.75" x14ac:dyDescent="0.2"/>
    <row r="39957" ht="12.75" x14ac:dyDescent="0.2"/>
    <row r="39958" ht="12.75" x14ac:dyDescent="0.2"/>
    <row r="39959" ht="12.75" x14ac:dyDescent="0.2"/>
    <row r="39960" ht="12.75" x14ac:dyDescent="0.2"/>
    <row r="39961" ht="12.75" x14ac:dyDescent="0.2"/>
    <row r="39962" ht="12.75" x14ac:dyDescent="0.2"/>
    <row r="39963" ht="12.75" x14ac:dyDescent="0.2"/>
    <row r="39964" ht="12.75" x14ac:dyDescent="0.2"/>
    <row r="39965" ht="12.75" x14ac:dyDescent="0.2"/>
    <row r="39966" ht="12.75" x14ac:dyDescent="0.2"/>
    <row r="39967" ht="12.75" x14ac:dyDescent="0.2"/>
    <row r="39968" ht="12.75" x14ac:dyDescent="0.2"/>
    <row r="39969" ht="12.75" x14ac:dyDescent="0.2"/>
    <row r="39970" ht="12.75" x14ac:dyDescent="0.2"/>
    <row r="39971" ht="12.75" x14ac:dyDescent="0.2"/>
    <row r="39972" ht="12.75" x14ac:dyDescent="0.2"/>
    <row r="39973" ht="12.75" x14ac:dyDescent="0.2"/>
    <row r="39974" ht="12.75" x14ac:dyDescent="0.2"/>
    <row r="39975" ht="12.75" x14ac:dyDescent="0.2"/>
    <row r="39976" ht="12.75" x14ac:dyDescent="0.2"/>
    <row r="39977" ht="12.75" x14ac:dyDescent="0.2"/>
    <row r="39978" ht="12.75" x14ac:dyDescent="0.2"/>
    <row r="39979" ht="12.75" x14ac:dyDescent="0.2"/>
    <row r="39980" ht="12.75" x14ac:dyDescent="0.2"/>
    <row r="39981" ht="12.75" x14ac:dyDescent="0.2"/>
    <row r="39982" ht="12.75" x14ac:dyDescent="0.2"/>
    <row r="39983" ht="12.75" x14ac:dyDescent="0.2"/>
    <row r="39984" ht="12.75" x14ac:dyDescent="0.2"/>
    <row r="39985" ht="12.75" x14ac:dyDescent="0.2"/>
    <row r="39986" ht="12.75" x14ac:dyDescent="0.2"/>
    <row r="39987" ht="12.75" x14ac:dyDescent="0.2"/>
    <row r="39988" ht="12.75" x14ac:dyDescent="0.2"/>
    <row r="39989" ht="12.75" x14ac:dyDescent="0.2"/>
    <row r="39990" ht="12.75" x14ac:dyDescent="0.2"/>
    <row r="39991" ht="12.75" x14ac:dyDescent="0.2"/>
    <row r="39992" ht="12.75" x14ac:dyDescent="0.2"/>
    <row r="39993" ht="12.75" x14ac:dyDescent="0.2"/>
    <row r="39994" ht="12.75" x14ac:dyDescent="0.2"/>
    <row r="39995" ht="12.75" x14ac:dyDescent="0.2"/>
    <row r="39996" ht="12.75" x14ac:dyDescent="0.2"/>
    <row r="39997" ht="12.75" x14ac:dyDescent="0.2"/>
    <row r="39998" ht="12.75" x14ac:dyDescent="0.2"/>
    <row r="39999" ht="12.75" x14ac:dyDescent="0.2"/>
    <row r="40000" ht="12.75" x14ac:dyDescent="0.2"/>
    <row r="40001" ht="12.75" x14ac:dyDescent="0.2"/>
    <row r="40002" ht="12.75" x14ac:dyDescent="0.2"/>
    <row r="40003" ht="12.75" x14ac:dyDescent="0.2"/>
    <row r="40004" ht="12.75" x14ac:dyDescent="0.2"/>
    <row r="40005" ht="12.75" x14ac:dyDescent="0.2"/>
    <row r="40006" ht="12.75" x14ac:dyDescent="0.2"/>
    <row r="40007" ht="12.75" x14ac:dyDescent="0.2"/>
    <row r="40008" ht="12.75" x14ac:dyDescent="0.2"/>
    <row r="40009" ht="12.75" x14ac:dyDescent="0.2"/>
    <row r="40010" ht="12.75" x14ac:dyDescent="0.2"/>
    <row r="40011" ht="12.75" x14ac:dyDescent="0.2"/>
    <row r="40012" ht="12.75" x14ac:dyDescent="0.2"/>
    <row r="40013" ht="12.75" x14ac:dyDescent="0.2"/>
    <row r="40014" ht="12.75" x14ac:dyDescent="0.2"/>
    <row r="40015" ht="12.75" x14ac:dyDescent="0.2"/>
    <row r="40016" ht="12.75" x14ac:dyDescent="0.2"/>
    <row r="40017" ht="12.75" x14ac:dyDescent="0.2"/>
    <row r="40018" ht="12.75" x14ac:dyDescent="0.2"/>
    <row r="40019" ht="12.75" x14ac:dyDescent="0.2"/>
    <row r="40020" ht="12.75" x14ac:dyDescent="0.2"/>
    <row r="40021" ht="12.75" x14ac:dyDescent="0.2"/>
    <row r="40022" ht="12.75" x14ac:dyDescent="0.2"/>
    <row r="40023" ht="12.75" x14ac:dyDescent="0.2"/>
    <row r="40024" ht="12.75" x14ac:dyDescent="0.2"/>
    <row r="40025" ht="12.75" x14ac:dyDescent="0.2"/>
    <row r="40026" ht="12.75" x14ac:dyDescent="0.2"/>
    <row r="40027" ht="12.75" x14ac:dyDescent="0.2"/>
    <row r="40028" ht="12.75" x14ac:dyDescent="0.2"/>
    <row r="40029" ht="12.75" x14ac:dyDescent="0.2"/>
    <row r="40030" ht="12.75" x14ac:dyDescent="0.2"/>
    <row r="40031" ht="12.75" x14ac:dyDescent="0.2"/>
    <row r="40032" ht="12.75" x14ac:dyDescent="0.2"/>
    <row r="40033" ht="12.75" x14ac:dyDescent="0.2"/>
    <row r="40034" ht="12.75" x14ac:dyDescent="0.2"/>
    <row r="40035" ht="12.75" x14ac:dyDescent="0.2"/>
    <row r="40036" ht="12.75" x14ac:dyDescent="0.2"/>
    <row r="40037" ht="12.75" x14ac:dyDescent="0.2"/>
    <row r="40038" ht="12.75" x14ac:dyDescent="0.2"/>
    <row r="40039" ht="12.75" x14ac:dyDescent="0.2"/>
    <row r="40040" ht="12.75" x14ac:dyDescent="0.2"/>
    <row r="40041" ht="12.75" x14ac:dyDescent="0.2"/>
    <row r="40042" ht="12.75" x14ac:dyDescent="0.2"/>
    <row r="40043" ht="12.75" x14ac:dyDescent="0.2"/>
    <row r="40044" ht="12.75" x14ac:dyDescent="0.2"/>
    <row r="40045" ht="12.75" x14ac:dyDescent="0.2"/>
    <row r="40046" ht="12.75" x14ac:dyDescent="0.2"/>
    <row r="40047" ht="12.75" x14ac:dyDescent="0.2"/>
    <row r="40048" ht="12.75" x14ac:dyDescent="0.2"/>
    <row r="40049" ht="12.75" x14ac:dyDescent="0.2"/>
    <row r="40050" ht="12.75" x14ac:dyDescent="0.2"/>
    <row r="40051" ht="12.75" x14ac:dyDescent="0.2"/>
    <row r="40052" ht="12.75" x14ac:dyDescent="0.2"/>
    <row r="40053" ht="12.75" x14ac:dyDescent="0.2"/>
    <row r="40054" ht="12.75" x14ac:dyDescent="0.2"/>
    <row r="40055" ht="12.75" x14ac:dyDescent="0.2"/>
    <row r="40056" ht="12.75" x14ac:dyDescent="0.2"/>
    <row r="40057" ht="12.75" x14ac:dyDescent="0.2"/>
    <row r="40058" ht="12.75" x14ac:dyDescent="0.2"/>
    <row r="40059" ht="12.75" x14ac:dyDescent="0.2"/>
    <row r="40060" ht="12.75" x14ac:dyDescent="0.2"/>
    <row r="40061" ht="12.75" x14ac:dyDescent="0.2"/>
    <row r="40062" ht="12.75" x14ac:dyDescent="0.2"/>
    <row r="40063" ht="12.75" x14ac:dyDescent="0.2"/>
    <row r="40064" ht="12.75" x14ac:dyDescent="0.2"/>
    <row r="40065" ht="12.75" x14ac:dyDescent="0.2"/>
    <row r="40066" ht="12.75" x14ac:dyDescent="0.2"/>
    <row r="40067" ht="12.75" x14ac:dyDescent="0.2"/>
    <row r="40068" ht="12.75" x14ac:dyDescent="0.2"/>
    <row r="40069" ht="12.75" x14ac:dyDescent="0.2"/>
    <row r="40070" ht="12.75" x14ac:dyDescent="0.2"/>
    <row r="40071" ht="12.75" x14ac:dyDescent="0.2"/>
    <row r="40072" ht="12.75" x14ac:dyDescent="0.2"/>
    <row r="40073" ht="12.75" x14ac:dyDescent="0.2"/>
    <row r="40074" ht="12.75" x14ac:dyDescent="0.2"/>
    <row r="40075" ht="12.75" x14ac:dyDescent="0.2"/>
    <row r="40076" ht="12.75" x14ac:dyDescent="0.2"/>
    <row r="40077" ht="12.75" x14ac:dyDescent="0.2"/>
    <row r="40078" ht="12.75" x14ac:dyDescent="0.2"/>
    <row r="40079" ht="12.75" x14ac:dyDescent="0.2"/>
    <row r="40080" ht="12.75" x14ac:dyDescent="0.2"/>
    <row r="40081" ht="12.75" x14ac:dyDescent="0.2"/>
    <row r="40082" ht="12.75" x14ac:dyDescent="0.2"/>
    <row r="40083" ht="12.75" x14ac:dyDescent="0.2"/>
    <row r="40084" ht="12.75" x14ac:dyDescent="0.2"/>
    <row r="40085" ht="12.75" x14ac:dyDescent="0.2"/>
    <row r="40086" ht="12.75" x14ac:dyDescent="0.2"/>
    <row r="40087" ht="12.75" x14ac:dyDescent="0.2"/>
    <row r="40088" ht="12.75" x14ac:dyDescent="0.2"/>
    <row r="40089" ht="12.75" x14ac:dyDescent="0.2"/>
    <row r="40090" ht="12.75" x14ac:dyDescent="0.2"/>
    <row r="40091" ht="12.75" x14ac:dyDescent="0.2"/>
    <row r="40092" ht="12.75" x14ac:dyDescent="0.2"/>
    <row r="40093" ht="12.75" x14ac:dyDescent="0.2"/>
    <row r="40094" ht="12.75" x14ac:dyDescent="0.2"/>
    <row r="40095" ht="12.75" x14ac:dyDescent="0.2"/>
    <row r="40096" ht="12.75" x14ac:dyDescent="0.2"/>
    <row r="40097" ht="12.75" x14ac:dyDescent="0.2"/>
    <row r="40098" ht="12.75" x14ac:dyDescent="0.2"/>
    <row r="40099" ht="12.75" x14ac:dyDescent="0.2"/>
    <row r="40100" ht="12.75" x14ac:dyDescent="0.2"/>
    <row r="40101" ht="12.75" x14ac:dyDescent="0.2"/>
    <row r="40102" ht="12.75" x14ac:dyDescent="0.2"/>
    <row r="40103" ht="12.75" x14ac:dyDescent="0.2"/>
    <row r="40104" ht="12.75" x14ac:dyDescent="0.2"/>
    <row r="40105" ht="12.75" x14ac:dyDescent="0.2"/>
    <row r="40106" ht="12.75" x14ac:dyDescent="0.2"/>
    <row r="40107" ht="12.75" x14ac:dyDescent="0.2"/>
    <row r="40108" ht="12.75" x14ac:dyDescent="0.2"/>
    <row r="40109" ht="12.75" x14ac:dyDescent="0.2"/>
    <row r="40110" ht="12.75" x14ac:dyDescent="0.2"/>
    <row r="40111" ht="12.75" x14ac:dyDescent="0.2"/>
    <row r="40112" ht="12.75" x14ac:dyDescent="0.2"/>
    <row r="40113" ht="12.75" x14ac:dyDescent="0.2"/>
    <row r="40114" ht="12.75" x14ac:dyDescent="0.2"/>
    <row r="40115" ht="12.75" x14ac:dyDescent="0.2"/>
    <row r="40116" ht="12.75" x14ac:dyDescent="0.2"/>
    <row r="40117" ht="12.75" x14ac:dyDescent="0.2"/>
    <row r="40118" ht="12.75" x14ac:dyDescent="0.2"/>
    <row r="40119" ht="12.75" x14ac:dyDescent="0.2"/>
    <row r="40120" ht="12.75" x14ac:dyDescent="0.2"/>
    <row r="40121" ht="12.75" x14ac:dyDescent="0.2"/>
    <row r="40122" ht="12.75" x14ac:dyDescent="0.2"/>
    <row r="40123" ht="12.75" x14ac:dyDescent="0.2"/>
    <row r="40124" ht="12.75" x14ac:dyDescent="0.2"/>
    <row r="40125" ht="12.75" x14ac:dyDescent="0.2"/>
    <row r="40126" ht="12.75" x14ac:dyDescent="0.2"/>
    <row r="40127" ht="12.75" x14ac:dyDescent="0.2"/>
    <row r="40128" ht="12.75" x14ac:dyDescent="0.2"/>
    <row r="40129" ht="12.75" x14ac:dyDescent="0.2"/>
    <row r="40130" ht="12.75" x14ac:dyDescent="0.2"/>
    <row r="40131" ht="12.75" x14ac:dyDescent="0.2"/>
    <row r="40132" ht="12.75" x14ac:dyDescent="0.2"/>
    <row r="40133" ht="12.75" x14ac:dyDescent="0.2"/>
    <row r="40134" ht="12.75" x14ac:dyDescent="0.2"/>
    <row r="40135" ht="12.75" x14ac:dyDescent="0.2"/>
    <row r="40136" ht="12.75" x14ac:dyDescent="0.2"/>
    <row r="40137" ht="12.75" x14ac:dyDescent="0.2"/>
    <row r="40138" ht="12.75" x14ac:dyDescent="0.2"/>
    <row r="40139" ht="12.75" x14ac:dyDescent="0.2"/>
    <row r="40140" ht="12.75" x14ac:dyDescent="0.2"/>
    <row r="40141" ht="12.75" x14ac:dyDescent="0.2"/>
    <row r="40142" ht="12.75" x14ac:dyDescent="0.2"/>
    <row r="40143" ht="12.75" x14ac:dyDescent="0.2"/>
    <row r="40144" ht="12.75" x14ac:dyDescent="0.2"/>
    <row r="40145" ht="12.75" x14ac:dyDescent="0.2"/>
    <row r="40146" ht="12.75" x14ac:dyDescent="0.2"/>
    <row r="40147" ht="12.75" x14ac:dyDescent="0.2"/>
    <row r="40148" ht="12.75" x14ac:dyDescent="0.2"/>
    <row r="40149" ht="12.75" x14ac:dyDescent="0.2"/>
    <row r="40150" ht="12.75" x14ac:dyDescent="0.2"/>
    <row r="40151" ht="12.75" x14ac:dyDescent="0.2"/>
    <row r="40152" ht="12.75" x14ac:dyDescent="0.2"/>
    <row r="40153" ht="12.75" x14ac:dyDescent="0.2"/>
    <row r="40154" ht="12.75" x14ac:dyDescent="0.2"/>
    <row r="40155" ht="12.75" x14ac:dyDescent="0.2"/>
    <row r="40156" ht="12.75" x14ac:dyDescent="0.2"/>
    <row r="40157" ht="12.75" x14ac:dyDescent="0.2"/>
    <row r="40158" ht="12.75" x14ac:dyDescent="0.2"/>
    <row r="40159" ht="12.75" x14ac:dyDescent="0.2"/>
    <row r="40160" ht="12.75" x14ac:dyDescent="0.2"/>
    <row r="40161" ht="12.75" x14ac:dyDescent="0.2"/>
    <row r="40162" ht="12.75" x14ac:dyDescent="0.2"/>
    <row r="40163" ht="12.75" x14ac:dyDescent="0.2"/>
    <row r="40164" ht="12.75" x14ac:dyDescent="0.2"/>
    <row r="40165" ht="12.75" x14ac:dyDescent="0.2"/>
    <row r="40166" ht="12.75" x14ac:dyDescent="0.2"/>
    <row r="40167" ht="12.75" x14ac:dyDescent="0.2"/>
    <row r="40168" ht="12.75" x14ac:dyDescent="0.2"/>
    <row r="40169" ht="12.75" x14ac:dyDescent="0.2"/>
    <row r="40170" ht="12.75" x14ac:dyDescent="0.2"/>
    <row r="40171" ht="12.75" x14ac:dyDescent="0.2"/>
    <row r="40172" ht="12.75" x14ac:dyDescent="0.2"/>
    <row r="40173" ht="12.75" x14ac:dyDescent="0.2"/>
    <row r="40174" ht="12.75" x14ac:dyDescent="0.2"/>
    <row r="40175" ht="12.75" x14ac:dyDescent="0.2"/>
    <row r="40176" ht="12.75" x14ac:dyDescent="0.2"/>
    <row r="40177" ht="12.75" x14ac:dyDescent="0.2"/>
    <row r="40178" ht="12.75" x14ac:dyDescent="0.2"/>
    <row r="40179" ht="12.75" x14ac:dyDescent="0.2"/>
    <row r="40180" ht="12.75" x14ac:dyDescent="0.2"/>
    <row r="40181" ht="12.75" x14ac:dyDescent="0.2"/>
    <row r="40182" ht="12.75" x14ac:dyDescent="0.2"/>
    <row r="40183" ht="12.75" x14ac:dyDescent="0.2"/>
    <row r="40184" ht="12.75" x14ac:dyDescent="0.2"/>
    <row r="40185" ht="12.75" x14ac:dyDescent="0.2"/>
    <row r="40186" ht="12.75" x14ac:dyDescent="0.2"/>
    <row r="40187" ht="12.75" x14ac:dyDescent="0.2"/>
    <row r="40188" ht="12.75" x14ac:dyDescent="0.2"/>
    <row r="40189" ht="12.75" x14ac:dyDescent="0.2"/>
    <row r="40190" ht="12.75" x14ac:dyDescent="0.2"/>
    <row r="40191" ht="12.75" x14ac:dyDescent="0.2"/>
    <row r="40192" ht="12.75" x14ac:dyDescent="0.2"/>
    <row r="40193" ht="12.75" x14ac:dyDescent="0.2"/>
    <row r="40194" ht="12.75" x14ac:dyDescent="0.2"/>
    <row r="40195" ht="12.75" x14ac:dyDescent="0.2"/>
    <row r="40196" ht="12.75" x14ac:dyDescent="0.2"/>
    <row r="40197" ht="12.75" x14ac:dyDescent="0.2"/>
    <row r="40198" ht="12.75" x14ac:dyDescent="0.2"/>
    <row r="40199" ht="12.75" x14ac:dyDescent="0.2"/>
    <row r="40200" ht="12.75" x14ac:dyDescent="0.2"/>
    <row r="40201" ht="12.75" x14ac:dyDescent="0.2"/>
    <row r="40202" ht="12.75" x14ac:dyDescent="0.2"/>
    <row r="40203" ht="12.75" x14ac:dyDescent="0.2"/>
    <row r="40204" ht="12.75" x14ac:dyDescent="0.2"/>
    <row r="40205" ht="12.75" x14ac:dyDescent="0.2"/>
    <row r="40206" ht="12.75" x14ac:dyDescent="0.2"/>
    <row r="40207" ht="12.75" x14ac:dyDescent="0.2"/>
    <row r="40208" ht="12.75" x14ac:dyDescent="0.2"/>
    <row r="40209" ht="12.75" x14ac:dyDescent="0.2"/>
    <row r="40210" ht="12.75" x14ac:dyDescent="0.2"/>
    <row r="40211" ht="12.75" x14ac:dyDescent="0.2"/>
    <row r="40212" ht="12.75" x14ac:dyDescent="0.2"/>
    <row r="40213" ht="12.75" x14ac:dyDescent="0.2"/>
    <row r="40214" ht="12.75" x14ac:dyDescent="0.2"/>
    <row r="40215" ht="12.75" x14ac:dyDescent="0.2"/>
    <row r="40216" ht="12.75" x14ac:dyDescent="0.2"/>
    <row r="40217" ht="12.75" x14ac:dyDescent="0.2"/>
    <row r="40218" ht="12.75" x14ac:dyDescent="0.2"/>
    <row r="40219" ht="12.75" x14ac:dyDescent="0.2"/>
    <row r="40220" ht="12.75" x14ac:dyDescent="0.2"/>
    <row r="40221" ht="12.75" x14ac:dyDescent="0.2"/>
    <row r="40222" ht="12.75" x14ac:dyDescent="0.2"/>
    <row r="40223" ht="12.75" x14ac:dyDescent="0.2"/>
    <row r="40224" ht="12.75" x14ac:dyDescent="0.2"/>
    <row r="40225" ht="12.75" x14ac:dyDescent="0.2"/>
    <row r="40226" ht="12.75" x14ac:dyDescent="0.2"/>
    <row r="40227" ht="12.75" x14ac:dyDescent="0.2"/>
    <row r="40228" ht="12.75" x14ac:dyDescent="0.2"/>
    <row r="40229" ht="12.75" x14ac:dyDescent="0.2"/>
    <row r="40230" ht="12.75" x14ac:dyDescent="0.2"/>
    <row r="40231" ht="12.75" x14ac:dyDescent="0.2"/>
    <row r="40232" ht="12.75" x14ac:dyDescent="0.2"/>
    <row r="40233" ht="12.75" x14ac:dyDescent="0.2"/>
    <row r="40234" ht="12.75" x14ac:dyDescent="0.2"/>
    <row r="40235" ht="12.75" x14ac:dyDescent="0.2"/>
    <row r="40236" ht="12.75" x14ac:dyDescent="0.2"/>
    <row r="40237" ht="12.75" x14ac:dyDescent="0.2"/>
    <row r="40238" ht="12.75" x14ac:dyDescent="0.2"/>
    <row r="40239" ht="12.75" x14ac:dyDescent="0.2"/>
    <row r="40240" ht="12.75" x14ac:dyDescent="0.2"/>
    <row r="40241" ht="12.75" x14ac:dyDescent="0.2"/>
    <row r="40242" ht="12.75" x14ac:dyDescent="0.2"/>
    <row r="40243" ht="12.75" x14ac:dyDescent="0.2"/>
    <row r="40244" ht="12.75" x14ac:dyDescent="0.2"/>
    <row r="40245" ht="12.75" x14ac:dyDescent="0.2"/>
    <row r="40246" ht="12.75" x14ac:dyDescent="0.2"/>
    <row r="40247" ht="12.75" x14ac:dyDescent="0.2"/>
    <row r="40248" ht="12.75" x14ac:dyDescent="0.2"/>
    <row r="40249" ht="12.75" x14ac:dyDescent="0.2"/>
    <row r="40250" ht="12.75" x14ac:dyDescent="0.2"/>
    <row r="40251" ht="12.75" x14ac:dyDescent="0.2"/>
    <row r="40252" ht="12.75" x14ac:dyDescent="0.2"/>
    <row r="40253" ht="12.75" x14ac:dyDescent="0.2"/>
    <row r="40254" ht="12.75" x14ac:dyDescent="0.2"/>
    <row r="40255" ht="12.75" x14ac:dyDescent="0.2"/>
    <row r="40256" ht="12.75" x14ac:dyDescent="0.2"/>
    <row r="40257" ht="12.75" x14ac:dyDescent="0.2"/>
    <row r="40258" ht="12.75" x14ac:dyDescent="0.2"/>
    <row r="40259" ht="12.75" x14ac:dyDescent="0.2"/>
    <row r="40260" ht="12.75" x14ac:dyDescent="0.2"/>
    <row r="40261" ht="12.75" x14ac:dyDescent="0.2"/>
    <row r="40262" ht="12.75" x14ac:dyDescent="0.2"/>
    <row r="40263" ht="12.75" x14ac:dyDescent="0.2"/>
    <row r="40264" ht="12.75" x14ac:dyDescent="0.2"/>
    <row r="40265" ht="12.75" x14ac:dyDescent="0.2"/>
    <row r="40266" ht="12.75" x14ac:dyDescent="0.2"/>
    <row r="40267" ht="12.75" x14ac:dyDescent="0.2"/>
    <row r="40268" ht="12.75" x14ac:dyDescent="0.2"/>
    <row r="40269" ht="12.75" x14ac:dyDescent="0.2"/>
    <row r="40270" ht="12.75" x14ac:dyDescent="0.2"/>
    <row r="40271" ht="12.75" x14ac:dyDescent="0.2"/>
    <row r="40272" ht="12.75" x14ac:dyDescent="0.2"/>
    <row r="40273" ht="12.75" x14ac:dyDescent="0.2"/>
    <row r="40274" ht="12.75" x14ac:dyDescent="0.2"/>
    <row r="40275" ht="12.75" x14ac:dyDescent="0.2"/>
    <row r="40276" ht="12.75" x14ac:dyDescent="0.2"/>
    <row r="40277" ht="12.75" x14ac:dyDescent="0.2"/>
    <row r="40278" ht="12.75" x14ac:dyDescent="0.2"/>
    <row r="40279" ht="12.75" x14ac:dyDescent="0.2"/>
    <row r="40280" ht="12.75" x14ac:dyDescent="0.2"/>
    <row r="40281" ht="12.75" x14ac:dyDescent="0.2"/>
    <row r="40282" ht="12.75" x14ac:dyDescent="0.2"/>
    <row r="40283" ht="12.75" x14ac:dyDescent="0.2"/>
    <row r="40284" ht="12.75" x14ac:dyDescent="0.2"/>
    <row r="40285" ht="12.75" x14ac:dyDescent="0.2"/>
    <row r="40286" ht="12.75" x14ac:dyDescent="0.2"/>
    <row r="40287" ht="12.75" x14ac:dyDescent="0.2"/>
    <row r="40288" ht="12.75" x14ac:dyDescent="0.2"/>
    <row r="40289" ht="12.75" x14ac:dyDescent="0.2"/>
    <row r="40290" ht="12.75" x14ac:dyDescent="0.2"/>
    <row r="40291" ht="12.75" x14ac:dyDescent="0.2"/>
    <row r="40292" ht="12.75" x14ac:dyDescent="0.2"/>
    <row r="40293" ht="12.75" x14ac:dyDescent="0.2"/>
    <row r="40294" ht="12.75" x14ac:dyDescent="0.2"/>
    <row r="40295" ht="12.75" x14ac:dyDescent="0.2"/>
    <row r="40296" ht="12.75" x14ac:dyDescent="0.2"/>
    <row r="40297" ht="12.75" x14ac:dyDescent="0.2"/>
    <row r="40298" ht="12.75" x14ac:dyDescent="0.2"/>
    <row r="40299" ht="12.75" x14ac:dyDescent="0.2"/>
    <row r="40300" ht="12.75" x14ac:dyDescent="0.2"/>
    <row r="40301" ht="12.75" x14ac:dyDescent="0.2"/>
    <row r="40302" ht="12.75" x14ac:dyDescent="0.2"/>
    <row r="40303" ht="12.75" x14ac:dyDescent="0.2"/>
    <row r="40304" ht="12.75" x14ac:dyDescent="0.2"/>
    <row r="40305" ht="12.75" x14ac:dyDescent="0.2"/>
    <row r="40306" ht="12.75" x14ac:dyDescent="0.2"/>
    <row r="40307" ht="12.75" x14ac:dyDescent="0.2"/>
    <row r="40308" ht="12.75" x14ac:dyDescent="0.2"/>
    <row r="40309" ht="12.75" x14ac:dyDescent="0.2"/>
    <row r="40310" ht="12.75" x14ac:dyDescent="0.2"/>
    <row r="40311" ht="12.75" x14ac:dyDescent="0.2"/>
    <row r="40312" ht="12.75" x14ac:dyDescent="0.2"/>
    <row r="40313" ht="12.75" x14ac:dyDescent="0.2"/>
    <row r="40314" ht="12.75" x14ac:dyDescent="0.2"/>
    <row r="40315" ht="12.75" x14ac:dyDescent="0.2"/>
    <row r="40316" ht="12.75" x14ac:dyDescent="0.2"/>
    <row r="40317" ht="12.75" x14ac:dyDescent="0.2"/>
    <row r="40318" ht="12.75" x14ac:dyDescent="0.2"/>
    <row r="40319" ht="12.75" x14ac:dyDescent="0.2"/>
    <row r="40320" ht="12.75" x14ac:dyDescent="0.2"/>
    <row r="40321" ht="12.75" x14ac:dyDescent="0.2"/>
    <row r="40322" ht="12.75" x14ac:dyDescent="0.2"/>
    <row r="40323" ht="12.75" x14ac:dyDescent="0.2"/>
    <row r="40324" ht="12.75" x14ac:dyDescent="0.2"/>
    <row r="40325" ht="12.75" x14ac:dyDescent="0.2"/>
    <row r="40326" ht="12.75" x14ac:dyDescent="0.2"/>
    <row r="40327" ht="12.75" x14ac:dyDescent="0.2"/>
    <row r="40328" ht="12.75" x14ac:dyDescent="0.2"/>
    <row r="40329" ht="12.75" x14ac:dyDescent="0.2"/>
    <row r="40330" ht="12.75" x14ac:dyDescent="0.2"/>
    <row r="40331" ht="12.75" x14ac:dyDescent="0.2"/>
    <row r="40332" ht="12.75" x14ac:dyDescent="0.2"/>
    <row r="40333" ht="12.75" x14ac:dyDescent="0.2"/>
    <row r="40334" ht="12.75" x14ac:dyDescent="0.2"/>
    <row r="40335" ht="12.75" x14ac:dyDescent="0.2"/>
    <row r="40336" ht="12.75" x14ac:dyDescent="0.2"/>
    <row r="40337" ht="12.75" x14ac:dyDescent="0.2"/>
    <row r="40338" ht="12.75" x14ac:dyDescent="0.2"/>
    <row r="40339" ht="12.75" x14ac:dyDescent="0.2"/>
    <row r="40340" ht="12.75" x14ac:dyDescent="0.2"/>
    <row r="40341" ht="12.75" x14ac:dyDescent="0.2"/>
    <row r="40342" ht="12.75" x14ac:dyDescent="0.2"/>
    <row r="40343" ht="12.75" x14ac:dyDescent="0.2"/>
    <row r="40344" ht="12.75" x14ac:dyDescent="0.2"/>
    <row r="40345" ht="12.75" x14ac:dyDescent="0.2"/>
    <row r="40346" ht="12.75" x14ac:dyDescent="0.2"/>
    <row r="40347" ht="12.75" x14ac:dyDescent="0.2"/>
    <row r="40348" ht="12.75" x14ac:dyDescent="0.2"/>
    <row r="40349" ht="12.75" x14ac:dyDescent="0.2"/>
    <row r="40350" ht="12.75" x14ac:dyDescent="0.2"/>
    <row r="40351" ht="12.75" x14ac:dyDescent="0.2"/>
    <row r="40352" ht="12.75" x14ac:dyDescent="0.2"/>
    <row r="40353" ht="12.75" x14ac:dyDescent="0.2"/>
    <row r="40354" ht="12.75" x14ac:dyDescent="0.2"/>
    <row r="40355" ht="12.75" x14ac:dyDescent="0.2"/>
    <row r="40356" ht="12.75" x14ac:dyDescent="0.2"/>
    <row r="40357" ht="12.75" x14ac:dyDescent="0.2"/>
    <row r="40358" ht="12.75" x14ac:dyDescent="0.2"/>
    <row r="40359" ht="12.75" x14ac:dyDescent="0.2"/>
    <row r="40360" ht="12.75" x14ac:dyDescent="0.2"/>
    <row r="40361" ht="12.75" x14ac:dyDescent="0.2"/>
    <row r="40362" ht="12.75" x14ac:dyDescent="0.2"/>
    <row r="40363" ht="12.75" x14ac:dyDescent="0.2"/>
    <row r="40364" ht="12.75" x14ac:dyDescent="0.2"/>
    <row r="40365" ht="12.75" x14ac:dyDescent="0.2"/>
    <row r="40366" ht="12.75" x14ac:dyDescent="0.2"/>
    <row r="40367" ht="12.75" x14ac:dyDescent="0.2"/>
    <row r="40368" ht="12.75" x14ac:dyDescent="0.2"/>
    <row r="40369" ht="12.75" x14ac:dyDescent="0.2"/>
    <row r="40370" ht="12.75" x14ac:dyDescent="0.2"/>
    <row r="40371" ht="12.75" x14ac:dyDescent="0.2"/>
    <row r="40372" ht="12.75" x14ac:dyDescent="0.2"/>
    <row r="40373" ht="12.75" x14ac:dyDescent="0.2"/>
    <row r="40374" ht="12.75" x14ac:dyDescent="0.2"/>
    <row r="40375" ht="12.75" x14ac:dyDescent="0.2"/>
    <row r="40376" ht="12.75" x14ac:dyDescent="0.2"/>
    <row r="40377" ht="12.75" x14ac:dyDescent="0.2"/>
    <row r="40378" ht="12.75" x14ac:dyDescent="0.2"/>
    <row r="40379" ht="12.75" x14ac:dyDescent="0.2"/>
    <row r="40380" ht="12.75" x14ac:dyDescent="0.2"/>
    <row r="40381" ht="12.75" x14ac:dyDescent="0.2"/>
    <row r="40382" ht="12.75" x14ac:dyDescent="0.2"/>
    <row r="40383" ht="12.75" x14ac:dyDescent="0.2"/>
    <row r="40384" ht="12.75" x14ac:dyDescent="0.2"/>
    <row r="40385" ht="12.75" x14ac:dyDescent="0.2"/>
    <row r="40386" ht="12.75" x14ac:dyDescent="0.2"/>
    <row r="40387" ht="12.75" x14ac:dyDescent="0.2"/>
    <row r="40388" ht="12.75" x14ac:dyDescent="0.2"/>
    <row r="40389" ht="12.75" x14ac:dyDescent="0.2"/>
    <row r="40390" ht="12.75" x14ac:dyDescent="0.2"/>
    <row r="40391" ht="12.75" x14ac:dyDescent="0.2"/>
    <row r="40392" ht="12.75" x14ac:dyDescent="0.2"/>
    <row r="40393" ht="12.75" x14ac:dyDescent="0.2"/>
    <row r="40394" ht="12.75" x14ac:dyDescent="0.2"/>
    <row r="40395" ht="12.75" x14ac:dyDescent="0.2"/>
    <row r="40396" ht="12.75" x14ac:dyDescent="0.2"/>
    <row r="40397" ht="12.75" x14ac:dyDescent="0.2"/>
    <row r="40398" ht="12.75" x14ac:dyDescent="0.2"/>
    <row r="40399" ht="12.75" x14ac:dyDescent="0.2"/>
    <row r="40400" ht="12.75" x14ac:dyDescent="0.2"/>
    <row r="40401" ht="12.75" x14ac:dyDescent="0.2"/>
    <row r="40402" ht="12.75" x14ac:dyDescent="0.2"/>
    <row r="40403" ht="12.75" x14ac:dyDescent="0.2"/>
    <row r="40404" ht="12.75" x14ac:dyDescent="0.2"/>
    <row r="40405" ht="12.75" x14ac:dyDescent="0.2"/>
    <row r="40406" ht="12.75" x14ac:dyDescent="0.2"/>
    <row r="40407" ht="12.75" x14ac:dyDescent="0.2"/>
    <row r="40408" ht="12.75" x14ac:dyDescent="0.2"/>
    <row r="40409" ht="12.75" x14ac:dyDescent="0.2"/>
    <row r="40410" ht="12.75" x14ac:dyDescent="0.2"/>
    <row r="40411" ht="12.75" x14ac:dyDescent="0.2"/>
    <row r="40412" ht="12.75" x14ac:dyDescent="0.2"/>
    <row r="40413" ht="12.75" x14ac:dyDescent="0.2"/>
    <row r="40414" ht="12.75" x14ac:dyDescent="0.2"/>
    <row r="40415" ht="12.75" x14ac:dyDescent="0.2"/>
    <row r="40416" ht="12.75" x14ac:dyDescent="0.2"/>
    <row r="40417" ht="12.75" x14ac:dyDescent="0.2"/>
    <row r="40418" ht="12.75" x14ac:dyDescent="0.2"/>
    <row r="40419" ht="12.75" x14ac:dyDescent="0.2"/>
    <row r="40420" ht="12.75" x14ac:dyDescent="0.2"/>
    <row r="40421" ht="12.75" x14ac:dyDescent="0.2"/>
    <row r="40422" ht="12.75" x14ac:dyDescent="0.2"/>
    <row r="40423" ht="12.75" x14ac:dyDescent="0.2"/>
    <row r="40424" ht="12.75" x14ac:dyDescent="0.2"/>
    <row r="40425" ht="12.75" x14ac:dyDescent="0.2"/>
    <row r="40426" ht="12.75" x14ac:dyDescent="0.2"/>
    <row r="40427" ht="12.75" x14ac:dyDescent="0.2"/>
    <row r="40428" ht="12.75" x14ac:dyDescent="0.2"/>
    <row r="40429" ht="12.75" x14ac:dyDescent="0.2"/>
    <row r="40430" ht="12.75" x14ac:dyDescent="0.2"/>
    <row r="40431" ht="12.75" x14ac:dyDescent="0.2"/>
    <row r="40432" ht="12.75" x14ac:dyDescent="0.2"/>
    <row r="40433" ht="12.75" x14ac:dyDescent="0.2"/>
    <row r="40434" ht="12.75" x14ac:dyDescent="0.2"/>
    <row r="40435" ht="12.75" x14ac:dyDescent="0.2"/>
    <row r="40436" ht="12.75" x14ac:dyDescent="0.2"/>
    <row r="40437" ht="12.75" x14ac:dyDescent="0.2"/>
    <row r="40438" ht="12.75" x14ac:dyDescent="0.2"/>
    <row r="40439" ht="12.75" x14ac:dyDescent="0.2"/>
    <row r="40440" ht="12.75" x14ac:dyDescent="0.2"/>
    <row r="40441" ht="12.75" x14ac:dyDescent="0.2"/>
    <row r="40442" ht="12.75" x14ac:dyDescent="0.2"/>
    <row r="40443" ht="12.75" x14ac:dyDescent="0.2"/>
    <row r="40444" ht="12.75" x14ac:dyDescent="0.2"/>
    <row r="40445" ht="12.75" x14ac:dyDescent="0.2"/>
    <row r="40446" ht="12.75" x14ac:dyDescent="0.2"/>
    <row r="40447" ht="12.75" x14ac:dyDescent="0.2"/>
    <row r="40448" ht="12.75" x14ac:dyDescent="0.2"/>
    <row r="40449" ht="12.75" x14ac:dyDescent="0.2"/>
    <row r="40450" ht="12.75" x14ac:dyDescent="0.2"/>
    <row r="40451" ht="12.75" x14ac:dyDescent="0.2"/>
    <row r="40452" ht="12.75" x14ac:dyDescent="0.2"/>
    <row r="40453" ht="12.75" x14ac:dyDescent="0.2"/>
    <row r="40454" ht="12.75" x14ac:dyDescent="0.2"/>
    <row r="40455" ht="12.75" x14ac:dyDescent="0.2"/>
    <row r="40456" ht="12.75" x14ac:dyDescent="0.2"/>
    <row r="40457" ht="12.75" x14ac:dyDescent="0.2"/>
    <row r="40458" ht="12.75" x14ac:dyDescent="0.2"/>
    <row r="40459" ht="12.75" x14ac:dyDescent="0.2"/>
    <row r="40460" ht="12.75" x14ac:dyDescent="0.2"/>
    <row r="40461" ht="12.75" x14ac:dyDescent="0.2"/>
    <row r="40462" ht="12.75" x14ac:dyDescent="0.2"/>
    <row r="40463" ht="12.75" x14ac:dyDescent="0.2"/>
    <row r="40464" ht="12.75" x14ac:dyDescent="0.2"/>
    <row r="40465" ht="12.75" x14ac:dyDescent="0.2"/>
    <row r="40466" ht="12.75" x14ac:dyDescent="0.2"/>
    <row r="40467" ht="12.75" x14ac:dyDescent="0.2"/>
    <row r="40468" ht="12.75" x14ac:dyDescent="0.2"/>
    <row r="40469" ht="12.75" x14ac:dyDescent="0.2"/>
    <row r="40470" ht="12.75" x14ac:dyDescent="0.2"/>
    <row r="40471" ht="12.75" x14ac:dyDescent="0.2"/>
    <row r="40472" ht="12.75" x14ac:dyDescent="0.2"/>
    <row r="40473" ht="12.75" x14ac:dyDescent="0.2"/>
    <row r="40474" ht="12.75" x14ac:dyDescent="0.2"/>
    <row r="40475" ht="12.75" x14ac:dyDescent="0.2"/>
    <row r="40476" ht="12.75" x14ac:dyDescent="0.2"/>
    <row r="40477" ht="12.75" x14ac:dyDescent="0.2"/>
    <row r="40478" ht="12.75" x14ac:dyDescent="0.2"/>
    <row r="40479" ht="12.75" x14ac:dyDescent="0.2"/>
    <row r="40480" ht="12.75" x14ac:dyDescent="0.2"/>
    <row r="40481" ht="12.75" x14ac:dyDescent="0.2"/>
    <row r="40482" ht="12.75" x14ac:dyDescent="0.2"/>
    <row r="40483" ht="12.75" x14ac:dyDescent="0.2"/>
    <row r="40484" ht="12.75" x14ac:dyDescent="0.2"/>
    <row r="40485" ht="12.75" x14ac:dyDescent="0.2"/>
    <row r="40486" ht="12.75" x14ac:dyDescent="0.2"/>
    <row r="40487" ht="12.75" x14ac:dyDescent="0.2"/>
    <row r="40488" ht="12.75" x14ac:dyDescent="0.2"/>
    <row r="40489" ht="12.75" x14ac:dyDescent="0.2"/>
    <row r="40490" ht="12.75" x14ac:dyDescent="0.2"/>
    <row r="40491" ht="12.75" x14ac:dyDescent="0.2"/>
    <row r="40492" ht="12.75" x14ac:dyDescent="0.2"/>
    <row r="40493" ht="12.75" x14ac:dyDescent="0.2"/>
    <row r="40494" ht="12.75" x14ac:dyDescent="0.2"/>
    <row r="40495" ht="12.75" x14ac:dyDescent="0.2"/>
    <row r="40496" ht="12.75" x14ac:dyDescent="0.2"/>
    <row r="40497" ht="12.75" x14ac:dyDescent="0.2"/>
    <row r="40498" ht="12.75" x14ac:dyDescent="0.2"/>
    <row r="40499" ht="12.75" x14ac:dyDescent="0.2"/>
    <row r="40500" ht="12.75" x14ac:dyDescent="0.2"/>
    <row r="40501" ht="12.75" x14ac:dyDescent="0.2"/>
    <row r="40502" ht="12.75" x14ac:dyDescent="0.2"/>
    <row r="40503" ht="12.75" x14ac:dyDescent="0.2"/>
    <row r="40504" ht="12.75" x14ac:dyDescent="0.2"/>
    <row r="40505" ht="12.75" x14ac:dyDescent="0.2"/>
    <row r="40506" ht="12.75" x14ac:dyDescent="0.2"/>
    <row r="40507" ht="12.75" x14ac:dyDescent="0.2"/>
    <row r="40508" ht="12.75" x14ac:dyDescent="0.2"/>
    <row r="40509" ht="12.75" x14ac:dyDescent="0.2"/>
    <row r="40510" ht="12.75" x14ac:dyDescent="0.2"/>
    <row r="40511" ht="12.75" x14ac:dyDescent="0.2"/>
    <row r="40512" ht="12.75" x14ac:dyDescent="0.2"/>
    <row r="40513" ht="12.75" x14ac:dyDescent="0.2"/>
    <row r="40514" ht="12.75" x14ac:dyDescent="0.2"/>
    <row r="40515" ht="12.75" x14ac:dyDescent="0.2"/>
    <row r="40516" ht="12.75" x14ac:dyDescent="0.2"/>
    <row r="40517" ht="12.75" x14ac:dyDescent="0.2"/>
    <row r="40518" ht="12.75" x14ac:dyDescent="0.2"/>
    <row r="40519" ht="12.75" x14ac:dyDescent="0.2"/>
    <row r="40520" ht="12.75" x14ac:dyDescent="0.2"/>
    <row r="40521" ht="12.75" x14ac:dyDescent="0.2"/>
    <row r="40522" ht="12.75" x14ac:dyDescent="0.2"/>
    <row r="40523" ht="12.75" x14ac:dyDescent="0.2"/>
    <row r="40524" ht="12.75" x14ac:dyDescent="0.2"/>
    <row r="40525" ht="12.75" x14ac:dyDescent="0.2"/>
    <row r="40526" ht="12.75" x14ac:dyDescent="0.2"/>
    <row r="40527" ht="12.75" x14ac:dyDescent="0.2"/>
    <row r="40528" ht="12.75" x14ac:dyDescent="0.2"/>
    <row r="40529" ht="12.75" x14ac:dyDescent="0.2"/>
    <row r="40530" ht="12.75" x14ac:dyDescent="0.2"/>
    <row r="40531" ht="12.75" x14ac:dyDescent="0.2"/>
    <row r="40532" ht="12.75" x14ac:dyDescent="0.2"/>
    <row r="40533" ht="12.75" x14ac:dyDescent="0.2"/>
    <row r="40534" ht="12.75" x14ac:dyDescent="0.2"/>
    <row r="40535" ht="12.75" x14ac:dyDescent="0.2"/>
    <row r="40536" ht="12.75" x14ac:dyDescent="0.2"/>
    <row r="40537" ht="12.75" x14ac:dyDescent="0.2"/>
    <row r="40538" ht="12.75" x14ac:dyDescent="0.2"/>
    <row r="40539" ht="12.75" x14ac:dyDescent="0.2"/>
    <row r="40540" ht="12.75" x14ac:dyDescent="0.2"/>
    <row r="40541" ht="12.75" x14ac:dyDescent="0.2"/>
    <row r="40542" ht="12.75" x14ac:dyDescent="0.2"/>
    <row r="40543" ht="12.75" x14ac:dyDescent="0.2"/>
    <row r="40544" ht="12.75" x14ac:dyDescent="0.2"/>
    <row r="40545" ht="12.75" x14ac:dyDescent="0.2"/>
    <row r="40546" ht="12.75" x14ac:dyDescent="0.2"/>
    <row r="40547" ht="12.75" x14ac:dyDescent="0.2"/>
    <row r="40548" ht="12.75" x14ac:dyDescent="0.2"/>
    <row r="40549" ht="12.75" x14ac:dyDescent="0.2"/>
    <row r="40550" ht="12.75" x14ac:dyDescent="0.2"/>
    <row r="40551" ht="12.75" x14ac:dyDescent="0.2"/>
    <row r="40552" ht="12.75" x14ac:dyDescent="0.2"/>
    <row r="40553" ht="12.75" x14ac:dyDescent="0.2"/>
    <row r="40554" ht="12.75" x14ac:dyDescent="0.2"/>
    <row r="40555" ht="12.75" x14ac:dyDescent="0.2"/>
    <row r="40556" ht="12.75" x14ac:dyDescent="0.2"/>
    <row r="40557" ht="12.75" x14ac:dyDescent="0.2"/>
    <row r="40558" ht="12.75" x14ac:dyDescent="0.2"/>
    <row r="40559" ht="12.75" x14ac:dyDescent="0.2"/>
    <row r="40560" ht="12.75" x14ac:dyDescent="0.2"/>
    <row r="40561" ht="12.75" x14ac:dyDescent="0.2"/>
    <row r="40562" ht="12.75" x14ac:dyDescent="0.2"/>
    <row r="40563" ht="12.75" x14ac:dyDescent="0.2"/>
    <row r="40564" ht="12.75" x14ac:dyDescent="0.2"/>
    <row r="40565" ht="12.75" x14ac:dyDescent="0.2"/>
    <row r="40566" ht="12.75" x14ac:dyDescent="0.2"/>
    <row r="40567" ht="12.75" x14ac:dyDescent="0.2"/>
    <row r="40568" ht="12.75" x14ac:dyDescent="0.2"/>
    <row r="40569" ht="12.75" x14ac:dyDescent="0.2"/>
    <row r="40570" ht="12.75" x14ac:dyDescent="0.2"/>
    <row r="40571" ht="12.75" x14ac:dyDescent="0.2"/>
    <row r="40572" ht="12.75" x14ac:dyDescent="0.2"/>
    <row r="40573" ht="12.75" x14ac:dyDescent="0.2"/>
    <row r="40574" ht="12.75" x14ac:dyDescent="0.2"/>
    <row r="40575" ht="12.75" x14ac:dyDescent="0.2"/>
    <row r="40576" ht="12.75" x14ac:dyDescent="0.2"/>
    <row r="40577" ht="12.75" x14ac:dyDescent="0.2"/>
    <row r="40578" ht="12.75" x14ac:dyDescent="0.2"/>
    <row r="40579" ht="12.75" x14ac:dyDescent="0.2"/>
    <row r="40580" ht="12.75" x14ac:dyDescent="0.2"/>
    <row r="40581" ht="12.75" x14ac:dyDescent="0.2"/>
    <row r="40582" ht="12.75" x14ac:dyDescent="0.2"/>
    <row r="40583" ht="12.75" x14ac:dyDescent="0.2"/>
    <row r="40584" ht="12.75" x14ac:dyDescent="0.2"/>
    <row r="40585" ht="12.75" x14ac:dyDescent="0.2"/>
    <row r="40586" ht="12.75" x14ac:dyDescent="0.2"/>
    <row r="40587" ht="12.75" x14ac:dyDescent="0.2"/>
    <row r="40588" ht="12.75" x14ac:dyDescent="0.2"/>
    <row r="40589" ht="12.75" x14ac:dyDescent="0.2"/>
    <row r="40590" ht="12.75" x14ac:dyDescent="0.2"/>
    <row r="40591" ht="12.75" x14ac:dyDescent="0.2"/>
    <row r="40592" ht="12.75" x14ac:dyDescent="0.2"/>
    <row r="40593" ht="12.75" x14ac:dyDescent="0.2"/>
    <row r="40594" ht="12.75" x14ac:dyDescent="0.2"/>
    <row r="40595" ht="12.75" x14ac:dyDescent="0.2"/>
    <row r="40596" ht="12.75" x14ac:dyDescent="0.2"/>
    <row r="40597" ht="12.75" x14ac:dyDescent="0.2"/>
    <row r="40598" ht="12.75" x14ac:dyDescent="0.2"/>
    <row r="40599" ht="12.75" x14ac:dyDescent="0.2"/>
    <row r="40600" ht="12.75" x14ac:dyDescent="0.2"/>
    <row r="40601" ht="12.75" x14ac:dyDescent="0.2"/>
    <row r="40602" ht="12.75" x14ac:dyDescent="0.2"/>
    <row r="40603" ht="12.75" x14ac:dyDescent="0.2"/>
    <row r="40604" ht="12.75" x14ac:dyDescent="0.2"/>
    <row r="40605" ht="12.75" x14ac:dyDescent="0.2"/>
    <row r="40606" ht="12.75" x14ac:dyDescent="0.2"/>
    <row r="40607" ht="12.75" x14ac:dyDescent="0.2"/>
    <row r="40608" ht="12.75" x14ac:dyDescent="0.2"/>
    <row r="40609" ht="12.75" x14ac:dyDescent="0.2"/>
    <row r="40610" ht="12.75" x14ac:dyDescent="0.2"/>
    <row r="40611" ht="12.75" x14ac:dyDescent="0.2"/>
    <row r="40612" ht="12.75" x14ac:dyDescent="0.2"/>
    <row r="40613" ht="12.75" x14ac:dyDescent="0.2"/>
    <row r="40614" ht="12.75" x14ac:dyDescent="0.2"/>
    <row r="40615" ht="12.75" x14ac:dyDescent="0.2"/>
    <row r="40616" ht="12.75" x14ac:dyDescent="0.2"/>
    <row r="40617" ht="12.75" x14ac:dyDescent="0.2"/>
    <row r="40618" ht="12.75" x14ac:dyDescent="0.2"/>
    <row r="40619" ht="12.75" x14ac:dyDescent="0.2"/>
    <row r="40620" ht="12.75" x14ac:dyDescent="0.2"/>
    <row r="40621" ht="12.75" x14ac:dyDescent="0.2"/>
    <row r="40622" ht="12.75" x14ac:dyDescent="0.2"/>
    <row r="40623" ht="12.75" x14ac:dyDescent="0.2"/>
    <row r="40624" ht="12.75" x14ac:dyDescent="0.2"/>
    <row r="40625" ht="12.75" x14ac:dyDescent="0.2"/>
    <row r="40626" ht="12.75" x14ac:dyDescent="0.2"/>
    <row r="40627" ht="12.75" x14ac:dyDescent="0.2"/>
    <row r="40628" ht="12.75" x14ac:dyDescent="0.2"/>
    <row r="40629" ht="12.75" x14ac:dyDescent="0.2"/>
    <row r="40630" ht="12.75" x14ac:dyDescent="0.2"/>
    <row r="40631" ht="12.75" x14ac:dyDescent="0.2"/>
    <row r="40632" ht="12.75" x14ac:dyDescent="0.2"/>
    <row r="40633" ht="12.75" x14ac:dyDescent="0.2"/>
    <row r="40634" ht="12.75" x14ac:dyDescent="0.2"/>
    <row r="40635" ht="12.75" x14ac:dyDescent="0.2"/>
    <row r="40636" ht="12.75" x14ac:dyDescent="0.2"/>
    <row r="40637" ht="12.75" x14ac:dyDescent="0.2"/>
    <row r="40638" ht="12.75" x14ac:dyDescent="0.2"/>
    <row r="40639" ht="12.75" x14ac:dyDescent="0.2"/>
    <row r="40640" ht="12.75" x14ac:dyDescent="0.2"/>
    <row r="40641" ht="12.75" x14ac:dyDescent="0.2"/>
    <row r="40642" ht="12.75" x14ac:dyDescent="0.2"/>
    <row r="40643" ht="12.75" x14ac:dyDescent="0.2"/>
    <row r="40644" ht="12.75" x14ac:dyDescent="0.2"/>
    <row r="40645" ht="12.75" x14ac:dyDescent="0.2"/>
    <row r="40646" ht="12.75" x14ac:dyDescent="0.2"/>
    <row r="40647" ht="12.75" x14ac:dyDescent="0.2"/>
    <row r="40648" ht="12.75" x14ac:dyDescent="0.2"/>
    <row r="40649" ht="12.75" x14ac:dyDescent="0.2"/>
    <row r="40650" ht="12.75" x14ac:dyDescent="0.2"/>
    <row r="40651" ht="12.75" x14ac:dyDescent="0.2"/>
    <row r="40652" ht="12.75" x14ac:dyDescent="0.2"/>
    <row r="40653" ht="12.75" x14ac:dyDescent="0.2"/>
    <row r="40654" ht="12.75" x14ac:dyDescent="0.2"/>
    <row r="40655" ht="12.75" x14ac:dyDescent="0.2"/>
    <row r="40656" ht="12.75" x14ac:dyDescent="0.2"/>
    <row r="40657" ht="12.75" x14ac:dyDescent="0.2"/>
    <row r="40658" ht="12.75" x14ac:dyDescent="0.2"/>
    <row r="40659" ht="12.75" x14ac:dyDescent="0.2"/>
    <row r="40660" ht="12.75" x14ac:dyDescent="0.2"/>
    <row r="40661" ht="12.75" x14ac:dyDescent="0.2"/>
    <row r="40662" ht="12.75" x14ac:dyDescent="0.2"/>
    <row r="40663" ht="12.75" x14ac:dyDescent="0.2"/>
    <row r="40664" ht="12.75" x14ac:dyDescent="0.2"/>
    <row r="40665" ht="12.75" x14ac:dyDescent="0.2"/>
    <row r="40666" ht="12.75" x14ac:dyDescent="0.2"/>
    <row r="40667" ht="12.75" x14ac:dyDescent="0.2"/>
    <row r="40668" ht="12.75" x14ac:dyDescent="0.2"/>
    <row r="40669" ht="12.75" x14ac:dyDescent="0.2"/>
    <row r="40670" ht="12.75" x14ac:dyDescent="0.2"/>
    <row r="40671" ht="12.75" x14ac:dyDescent="0.2"/>
    <row r="40672" ht="12.75" x14ac:dyDescent="0.2"/>
    <row r="40673" ht="12.75" x14ac:dyDescent="0.2"/>
    <row r="40674" ht="12.75" x14ac:dyDescent="0.2"/>
    <row r="40675" ht="12.75" x14ac:dyDescent="0.2"/>
    <row r="40676" ht="12.75" x14ac:dyDescent="0.2"/>
    <row r="40677" ht="12.75" x14ac:dyDescent="0.2"/>
    <row r="40678" ht="12.75" x14ac:dyDescent="0.2"/>
    <row r="40679" ht="12.75" x14ac:dyDescent="0.2"/>
    <row r="40680" ht="12.75" x14ac:dyDescent="0.2"/>
    <row r="40681" ht="12.75" x14ac:dyDescent="0.2"/>
    <row r="40682" ht="12.75" x14ac:dyDescent="0.2"/>
    <row r="40683" ht="12.75" x14ac:dyDescent="0.2"/>
    <row r="40684" ht="12.75" x14ac:dyDescent="0.2"/>
    <row r="40685" ht="12.75" x14ac:dyDescent="0.2"/>
    <row r="40686" ht="12.75" x14ac:dyDescent="0.2"/>
    <row r="40687" ht="12.75" x14ac:dyDescent="0.2"/>
    <row r="40688" ht="12.75" x14ac:dyDescent="0.2"/>
    <row r="40689" ht="12.75" x14ac:dyDescent="0.2"/>
    <row r="40690" ht="12.75" x14ac:dyDescent="0.2"/>
    <row r="40691" ht="12.75" x14ac:dyDescent="0.2"/>
    <row r="40692" ht="12.75" x14ac:dyDescent="0.2"/>
    <row r="40693" ht="12.75" x14ac:dyDescent="0.2"/>
    <row r="40694" ht="12.75" x14ac:dyDescent="0.2"/>
    <row r="40695" ht="12.75" x14ac:dyDescent="0.2"/>
    <row r="40696" ht="12.75" x14ac:dyDescent="0.2"/>
    <row r="40697" ht="12.75" x14ac:dyDescent="0.2"/>
    <row r="40698" ht="12.75" x14ac:dyDescent="0.2"/>
    <row r="40699" ht="12.75" x14ac:dyDescent="0.2"/>
    <row r="40700" ht="12.75" x14ac:dyDescent="0.2"/>
    <row r="40701" ht="12.75" x14ac:dyDescent="0.2"/>
    <row r="40702" ht="12.75" x14ac:dyDescent="0.2"/>
    <row r="40703" ht="12.75" x14ac:dyDescent="0.2"/>
    <row r="40704" ht="12.75" x14ac:dyDescent="0.2"/>
    <row r="40705" ht="12.75" x14ac:dyDescent="0.2"/>
    <row r="40706" ht="12.75" x14ac:dyDescent="0.2"/>
    <row r="40707" ht="12.75" x14ac:dyDescent="0.2"/>
    <row r="40708" ht="12.75" x14ac:dyDescent="0.2"/>
    <row r="40709" ht="12.75" x14ac:dyDescent="0.2"/>
    <row r="40710" ht="12.75" x14ac:dyDescent="0.2"/>
    <row r="40711" ht="12.75" x14ac:dyDescent="0.2"/>
    <row r="40712" ht="12.75" x14ac:dyDescent="0.2"/>
    <row r="40713" ht="12.75" x14ac:dyDescent="0.2"/>
    <row r="40714" ht="12.75" x14ac:dyDescent="0.2"/>
    <row r="40715" ht="12.75" x14ac:dyDescent="0.2"/>
    <row r="40716" ht="12.75" x14ac:dyDescent="0.2"/>
    <row r="40717" ht="12.75" x14ac:dyDescent="0.2"/>
    <row r="40718" ht="12.75" x14ac:dyDescent="0.2"/>
    <row r="40719" ht="12.75" x14ac:dyDescent="0.2"/>
    <row r="40720" ht="12.75" x14ac:dyDescent="0.2"/>
    <row r="40721" ht="12.75" x14ac:dyDescent="0.2"/>
    <row r="40722" ht="12.75" x14ac:dyDescent="0.2"/>
    <row r="40723" ht="12.75" x14ac:dyDescent="0.2"/>
    <row r="40724" ht="12.75" x14ac:dyDescent="0.2"/>
    <row r="40725" ht="12.75" x14ac:dyDescent="0.2"/>
    <row r="40726" ht="12.75" x14ac:dyDescent="0.2"/>
    <row r="40727" ht="12.75" x14ac:dyDescent="0.2"/>
    <row r="40728" ht="12.75" x14ac:dyDescent="0.2"/>
    <row r="40729" ht="12.75" x14ac:dyDescent="0.2"/>
    <row r="40730" ht="12.75" x14ac:dyDescent="0.2"/>
    <row r="40731" ht="12.75" x14ac:dyDescent="0.2"/>
    <row r="40732" ht="12.75" x14ac:dyDescent="0.2"/>
    <row r="40733" ht="12.75" x14ac:dyDescent="0.2"/>
    <row r="40734" ht="12.75" x14ac:dyDescent="0.2"/>
    <row r="40735" ht="12.75" x14ac:dyDescent="0.2"/>
    <row r="40736" ht="12.75" x14ac:dyDescent="0.2"/>
    <row r="40737" ht="12.75" x14ac:dyDescent="0.2"/>
    <row r="40738" ht="12.75" x14ac:dyDescent="0.2"/>
    <row r="40739" ht="12.75" x14ac:dyDescent="0.2"/>
    <row r="40740" ht="12.75" x14ac:dyDescent="0.2"/>
    <row r="40741" ht="12.75" x14ac:dyDescent="0.2"/>
    <row r="40742" ht="12.75" x14ac:dyDescent="0.2"/>
    <row r="40743" ht="12.75" x14ac:dyDescent="0.2"/>
    <row r="40744" ht="12.75" x14ac:dyDescent="0.2"/>
    <row r="40745" ht="12.75" x14ac:dyDescent="0.2"/>
    <row r="40746" ht="12.75" x14ac:dyDescent="0.2"/>
    <row r="40747" ht="12.75" x14ac:dyDescent="0.2"/>
    <row r="40748" ht="12.75" x14ac:dyDescent="0.2"/>
    <row r="40749" ht="12.75" x14ac:dyDescent="0.2"/>
    <row r="40750" ht="12.75" x14ac:dyDescent="0.2"/>
    <row r="40751" ht="12.75" x14ac:dyDescent="0.2"/>
    <row r="40752" ht="12.75" x14ac:dyDescent="0.2"/>
    <row r="40753" ht="12.75" x14ac:dyDescent="0.2"/>
    <row r="40754" ht="12.75" x14ac:dyDescent="0.2"/>
    <row r="40755" ht="12.75" x14ac:dyDescent="0.2"/>
    <row r="40756" ht="12.75" x14ac:dyDescent="0.2"/>
    <row r="40757" ht="12.75" x14ac:dyDescent="0.2"/>
    <row r="40758" ht="12.75" x14ac:dyDescent="0.2"/>
    <row r="40759" ht="12.75" x14ac:dyDescent="0.2"/>
    <row r="40760" ht="12.75" x14ac:dyDescent="0.2"/>
    <row r="40761" ht="12.75" x14ac:dyDescent="0.2"/>
    <row r="40762" ht="12.75" x14ac:dyDescent="0.2"/>
    <row r="40763" ht="12.75" x14ac:dyDescent="0.2"/>
    <row r="40764" ht="12.75" x14ac:dyDescent="0.2"/>
    <row r="40765" ht="12.75" x14ac:dyDescent="0.2"/>
    <row r="40766" ht="12.75" x14ac:dyDescent="0.2"/>
    <row r="40767" ht="12.75" x14ac:dyDescent="0.2"/>
    <row r="40768" ht="12.75" x14ac:dyDescent="0.2"/>
    <row r="40769" ht="12.75" x14ac:dyDescent="0.2"/>
    <row r="40770" ht="12.75" x14ac:dyDescent="0.2"/>
    <row r="40771" ht="12.75" x14ac:dyDescent="0.2"/>
    <row r="40772" ht="12.75" x14ac:dyDescent="0.2"/>
    <row r="40773" ht="12.75" x14ac:dyDescent="0.2"/>
    <row r="40774" ht="12.75" x14ac:dyDescent="0.2"/>
    <row r="40775" ht="12.75" x14ac:dyDescent="0.2"/>
    <row r="40776" ht="12.75" x14ac:dyDescent="0.2"/>
    <row r="40777" ht="12.75" x14ac:dyDescent="0.2"/>
    <row r="40778" ht="12.75" x14ac:dyDescent="0.2"/>
    <row r="40779" ht="12.75" x14ac:dyDescent="0.2"/>
    <row r="40780" ht="12.75" x14ac:dyDescent="0.2"/>
    <row r="40781" ht="12.75" x14ac:dyDescent="0.2"/>
    <row r="40782" ht="12.75" x14ac:dyDescent="0.2"/>
    <row r="40783" ht="12.75" x14ac:dyDescent="0.2"/>
    <row r="40784" ht="12.75" x14ac:dyDescent="0.2"/>
    <row r="40785" ht="12.75" x14ac:dyDescent="0.2"/>
    <row r="40786" ht="12.75" x14ac:dyDescent="0.2"/>
    <row r="40787" ht="12.75" x14ac:dyDescent="0.2"/>
    <row r="40788" ht="12.75" x14ac:dyDescent="0.2"/>
    <row r="40789" ht="12.75" x14ac:dyDescent="0.2"/>
    <row r="40790" ht="12.75" x14ac:dyDescent="0.2"/>
    <row r="40791" ht="12.75" x14ac:dyDescent="0.2"/>
    <row r="40792" ht="12.75" x14ac:dyDescent="0.2"/>
    <row r="40793" ht="12.75" x14ac:dyDescent="0.2"/>
    <row r="40794" ht="12.75" x14ac:dyDescent="0.2"/>
    <row r="40795" ht="12.75" x14ac:dyDescent="0.2"/>
    <row r="40796" ht="12.75" x14ac:dyDescent="0.2"/>
    <row r="40797" ht="12.75" x14ac:dyDescent="0.2"/>
    <row r="40798" ht="12.75" x14ac:dyDescent="0.2"/>
    <row r="40799" ht="12.75" x14ac:dyDescent="0.2"/>
    <row r="40800" ht="12.75" x14ac:dyDescent="0.2"/>
    <row r="40801" ht="12.75" x14ac:dyDescent="0.2"/>
    <row r="40802" ht="12.75" x14ac:dyDescent="0.2"/>
    <row r="40803" ht="12.75" x14ac:dyDescent="0.2"/>
    <row r="40804" ht="12.75" x14ac:dyDescent="0.2"/>
    <row r="40805" ht="12.75" x14ac:dyDescent="0.2"/>
    <row r="40806" ht="12.75" x14ac:dyDescent="0.2"/>
    <row r="40807" ht="12.75" x14ac:dyDescent="0.2"/>
    <row r="40808" ht="12.75" x14ac:dyDescent="0.2"/>
    <row r="40809" ht="12.75" x14ac:dyDescent="0.2"/>
    <row r="40810" ht="12.75" x14ac:dyDescent="0.2"/>
    <row r="40811" ht="12.75" x14ac:dyDescent="0.2"/>
    <row r="40812" ht="12.75" x14ac:dyDescent="0.2"/>
    <row r="40813" ht="12.75" x14ac:dyDescent="0.2"/>
    <row r="40814" ht="12.75" x14ac:dyDescent="0.2"/>
    <row r="40815" ht="12.75" x14ac:dyDescent="0.2"/>
    <row r="40816" ht="12.75" x14ac:dyDescent="0.2"/>
    <row r="40817" ht="12.75" x14ac:dyDescent="0.2"/>
    <row r="40818" ht="12.75" x14ac:dyDescent="0.2"/>
    <row r="40819" ht="12.75" x14ac:dyDescent="0.2"/>
    <row r="40820" ht="12.75" x14ac:dyDescent="0.2"/>
    <row r="40821" ht="12.75" x14ac:dyDescent="0.2"/>
    <row r="40822" ht="12.75" x14ac:dyDescent="0.2"/>
    <row r="40823" ht="12.75" x14ac:dyDescent="0.2"/>
    <row r="40824" ht="12.75" x14ac:dyDescent="0.2"/>
    <row r="40825" ht="12.75" x14ac:dyDescent="0.2"/>
    <row r="40826" ht="12.75" x14ac:dyDescent="0.2"/>
    <row r="40827" ht="12.75" x14ac:dyDescent="0.2"/>
    <row r="40828" ht="12.75" x14ac:dyDescent="0.2"/>
    <row r="40829" ht="12.75" x14ac:dyDescent="0.2"/>
    <row r="40830" ht="12.75" x14ac:dyDescent="0.2"/>
    <row r="40831" ht="12.75" x14ac:dyDescent="0.2"/>
    <row r="40832" ht="12.75" x14ac:dyDescent="0.2"/>
    <row r="40833" ht="12.75" x14ac:dyDescent="0.2"/>
    <row r="40834" ht="12.75" x14ac:dyDescent="0.2"/>
    <row r="40835" ht="12.75" x14ac:dyDescent="0.2"/>
    <row r="40836" ht="12.75" x14ac:dyDescent="0.2"/>
    <row r="40837" ht="12.75" x14ac:dyDescent="0.2"/>
    <row r="40838" ht="12.75" x14ac:dyDescent="0.2"/>
    <row r="40839" ht="12.75" x14ac:dyDescent="0.2"/>
    <row r="40840" ht="12.75" x14ac:dyDescent="0.2"/>
    <row r="40841" ht="12.75" x14ac:dyDescent="0.2"/>
    <row r="40842" ht="12.75" x14ac:dyDescent="0.2"/>
    <row r="40843" ht="12.75" x14ac:dyDescent="0.2"/>
    <row r="40844" ht="12.75" x14ac:dyDescent="0.2"/>
    <row r="40845" ht="12.75" x14ac:dyDescent="0.2"/>
    <row r="40846" ht="12.75" x14ac:dyDescent="0.2"/>
    <row r="40847" ht="12.75" x14ac:dyDescent="0.2"/>
    <row r="40848" ht="12.75" x14ac:dyDescent="0.2"/>
    <row r="40849" ht="12.75" x14ac:dyDescent="0.2"/>
    <row r="40850" ht="12.75" x14ac:dyDescent="0.2"/>
    <row r="40851" ht="12.75" x14ac:dyDescent="0.2"/>
    <row r="40852" ht="12.75" x14ac:dyDescent="0.2"/>
    <row r="40853" ht="12.75" x14ac:dyDescent="0.2"/>
    <row r="40854" ht="12.75" x14ac:dyDescent="0.2"/>
    <row r="40855" ht="12.75" x14ac:dyDescent="0.2"/>
    <row r="40856" ht="12.75" x14ac:dyDescent="0.2"/>
    <row r="40857" ht="12.75" x14ac:dyDescent="0.2"/>
    <row r="40858" ht="12.75" x14ac:dyDescent="0.2"/>
    <row r="40859" ht="12.75" x14ac:dyDescent="0.2"/>
    <row r="40860" ht="12.75" x14ac:dyDescent="0.2"/>
    <row r="40861" ht="12.75" x14ac:dyDescent="0.2"/>
    <row r="40862" ht="12.75" x14ac:dyDescent="0.2"/>
    <row r="40863" ht="12.75" x14ac:dyDescent="0.2"/>
    <row r="40864" ht="12.75" x14ac:dyDescent="0.2"/>
    <row r="40865" ht="12.75" x14ac:dyDescent="0.2"/>
    <row r="40866" ht="12.75" x14ac:dyDescent="0.2"/>
    <row r="40867" ht="12.75" x14ac:dyDescent="0.2"/>
    <row r="40868" ht="12.75" x14ac:dyDescent="0.2"/>
    <row r="40869" ht="12.75" x14ac:dyDescent="0.2"/>
    <row r="40870" ht="12.75" x14ac:dyDescent="0.2"/>
    <row r="40871" ht="12.75" x14ac:dyDescent="0.2"/>
    <row r="40872" ht="12.75" x14ac:dyDescent="0.2"/>
    <row r="40873" ht="12.75" x14ac:dyDescent="0.2"/>
    <row r="40874" ht="12.75" x14ac:dyDescent="0.2"/>
    <row r="40875" ht="12.75" x14ac:dyDescent="0.2"/>
    <row r="40876" ht="12.75" x14ac:dyDescent="0.2"/>
    <row r="40877" ht="12.75" x14ac:dyDescent="0.2"/>
    <row r="40878" ht="12.75" x14ac:dyDescent="0.2"/>
    <row r="40879" ht="12.75" x14ac:dyDescent="0.2"/>
    <row r="40880" ht="12.75" x14ac:dyDescent="0.2"/>
    <row r="40881" ht="12.75" x14ac:dyDescent="0.2"/>
    <row r="40882" ht="12.75" x14ac:dyDescent="0.2"/>
    <row r="40883" ht="12.75" x14ac:dyDescent="0.2"/>
    <row r="40884" ht="12.75" x14ac:dyDescent="0.2"/>
    <row r="40885" ht="12.75" x14ac:dyDescent="0.2"/>
    <row r="40886" ht="12.75" x14ac:dyDescent="0.2"/>
    <row r="40887" ht="12.75" x14ac:dyDescent="0.2"/>
    <row r="40888" ht="12.75" x14ac:dyDescent="0.2"/>
    <row r="40889" ht="12.75" x14ac:dyDescent="0.2"/>
    <row r="40890" ht="12.75" x14ac:dyDescent="0.2"/>
    <row r="40891" ht="12.75" x14ac:dyDescent="0.2"/>
    <row r="40892" ht="12.75" x14ac:dyDescent="0.2"/>
    <row r="40893" ht="12.75" x14ac:dyDescent="0.2"/>
    <row r="40894" ht="12.75" x14ac:dyDescent="0.2"/>
    <row r="40895" ht="12.75" x14ac:dyDescent="0.2"/>
    <row r="40896" ht="12.75" x14ac:dyDescent="0.2"/>
    <row r="40897" ht="12.75" x14ac:dyDescent="0.2"/>
    <row r="40898" ht="12.75" x14ac:dyDescent="0.2"/>
    <row r="40899" ht="12.75" x14ac:dyDescent="0.2"/>
    <row r="40900" ht="12.75" x14ac:dyDescent="0.2"/>
    <row r="40901" ht="12.75" x14ac:dyDescent="0.2"/>
    <row r="40902" ht="12.75" x14ac:dyDescent="0.2"/>
    <row r="40903" ht="12.75" x14ac:dyDescent="0.2"/>
    <row r="40904" ht="12.75" x14ac:dyDescent="0.2"/>
    <row r="40905" ht="12.75" x14ac:dyDescent="0.2"/>
    <row r="40906" ht="12.75" x14ac:dyDescent="0.2"/>
    <row r="40907" ht="12.75" x14ac:dyDescent="0.2"/>
    <row r="40908" ht="12.75" x14ac:dyDescent="0.2"/>
    <row r="40909" ht="12.75" x14ac:dyDescent="0.2"/>
    <row r="40910" ht="12.75" x14ac:dyDescent="0.2"/>
    <row r="40911" ht="12.75" x14ac:dyDescent="0.2"/>
    <row r="40912" ht="12.75" x14ac:dyDescent="0.2"/>
    <row r="40913" ht="12.75" x14ac:dyDescent="0.2"/>
    <row r="40914" ht="12.75" x14ac:dyDescent="0.2"/>
    <row r="40915" ht="12.75" x14ac:dyDescent="0.2"/>
    <row r="40916" ht="12.75" x14ac:dyDescent="0.2"/>
    <row r="40917" ht="12.75" x14ac:dyDescent="0.2"/>
    <row r="40918" ht="12.75" x14ac:dyDescent="0.2"/>
    <row r="40919" ht="12.75" x14ac:dyDescent="0.2"/>
    <row r="40920" ht="12.75" x14ac:dyDescent="0.2"/>
    <row r="40921" ht="12.75" x14ac:dyDescent="0.2"/>
    <row r="40922" ht="12.75" x14ac:dyDescent="0.2"/>
    <row r="40923" ht="12.75" x14ac:dyDescent="0.2"/>
    <row r="40924" ht="12.75" x14ac:dyDescent="0.2"/>
    <row r="40925" ht="12.75" x14ac:dyDescent="0.2"/>
    <row r="40926" ht="12.75" x14ac:dyDescent="0.2"/>
    <row r="40927" ht="12.75" x14ac:dyDescent="0.2"/>
    <row r="40928" ht="12.75" x14ac:dyDescent="0.2"/>
    <row r="40929" ht="12.75" x14ac:dyDescent="0.2"/>
    <row r="40930" ht="12.75" x14ac:dyDescent="0.2"/>
    <row r="40931" ht="12.75" x14ac:dyDescent="0.2"/>
    <row r="40932" ht="12.75" x14ac:dyDescent="0.2"/>
    <row r="40933" ht="12.75" x14ac:dyDescent="0.2"/>
    <row r="40934" ht="12.75" x14ac:dyDescent="0.2"/>
    <row r="40935" ht="12.75" x14ac:dyDescent="0.2"/>
    <row r="40936" ht="12.75" x14ac:dyDescent="0.2"/>
    <row r="40937" ht="12.75" x14ac:dyDescent="0.2"/>
    <row r="40938" ht="12.75" x14ac:dyDescent="0.2"/>
    <row r="40939" ht="12.75" x14ac:dyDescent="0.2"/>
    <row r="40940" ht="12.75" x14ac:dyDescent="0.2"/>
    <row r="40941" ht="12.75" x14ac:dyDescent="0.2"/>
    <row r="40942" ht="12.75" x14ac:dyDescent="0.2"/>
    <row r="40943" ht="12.75" x14ac:dyDescent="0.2"/>
    <row r="40944" ht="12.75" x14ac:dyDescent="0.2"/>
    <row r="40945" ht="12.75" x14ac:dyDescent="0.2"/>
    <row r="40946" ht="12.75" x14ac:dyDescent="0.2"/>
    <row r="40947" ht="12.75" x14ac:dyDescent="0.2"/>
    <row r="40948" ht="12.75" x14ac:dyDescent="0.2"/>
    <row r="40949" ht="12.75" x14ac:dyDescent="0.2"/>
    <row r="40950" ht="12.75" x14ac:dyDescent="0.2"/>
    <row r="40951" ht="12.75" x14ac:dyDescent="0.2"/>
    <row r="40952" ht="12.75" x14ac:dyDescent="0.2"/>
    <row r="40953" ht="12.75" x14ac:dyDescent="0.2"/>
    <row r="40954" ht="12.75" x14ac:dyDescent="0.2"/>
    <row r="40955" ht="12.75" x14ac:dyDescent="0.2"/>
    <row r="40956" ht="12.75" x14ac:dyDescent="0.2"/>
    <row r="40957" ht="12.75" x14ac:dyDescent="0.2"/>
    <row r="40958" ht="12.75" x14ac:dyDescent="0.2"/>
    <row r="40959" ht="12.75" x14ac:dyDescent="0.2"/>
    <row r="40960" ht="12.75" x14ac:dyDescent="0.2"/>
    <row r="40961" ht="12.75" x14ac:dyDescent="0.2"/>
    <row r="40962" ht="12.75" x14ac:dyDescent="0.2"/>
    <row r="40963" ht="12.75" x14ac:dyDescent="0.2"/>
    <row r="40964" ht="12.75" x14ac:dyDescent="0.2"/>
    <row r="40965" ht="12.75" x14ac:dyDescent="0.2"/>
    <row r="40966" ht="12.75" x14ac:dyDescent="0.2"/>
    <row r="40967" ht="12.75" x14ac:dyDescent="0.2"/>
    <row r="40968" ht="12.75" x14ac:dyDescent="0.2"/>
    <row r="40969" ht="12.75" x14ac:dyDescent="0.2"/>
    <row r="40970" ht="12.75" x14ac:dyDescent="0.2"/>
    <row r="40971" ht="12.75" x14ac:dyDescent="0.2"/>
    <row r="40972" ht="12.75" x14ac:dyDescent="0.2"/>
    <row r="40973" ht="12.75" x14ac:dyDescent="0.2"/>
    <row r="40974" ht="12.75" x14ac:dyDescent="0.2"/>
    <row r="40975" ht="12.75" x14ac:dyDescent="0.2"/>
    <row r="40976" ht="12.75" x14ac:dyDescent="0.2"/>
    <row r="40977" ht="12.75" x14ac:dyDescent="0.2"/>
    <row r="40978" ht="12.75" x14ac:dyDescent="0.2"/>
    <row r="40979" ht="12.75" x14ac:dyDescent="0.2"/>
    <row r="40980" ht="12.75" x14ac:dyDescent="0.2"/>
    <row r="40981" ht="12.75" x14ac:dyDescent="0.2"/>
    <row r="40982" ht="12.75" x14ac:dyDescent="0.2"/>
    <row r="40983" ht="12.75" x14ac:dyDescent="0.2"/>
    <row r="40984" ht="12.75" x14ac:dyDescent="0.2"/>
    <row r="40985" ht="12.75" x14ac:dyDescent="0.2"/>
    <row r="40986" ht="12.75" x14ac:dyDescent="0.2"/>
    <row r="40987" ht="12.75" x14ac:dyDescent="0.2"/>
    <row r="40988" ht="12.75" x14ac:dyDescent="0.2"/>
    <row r="40989" ht="12.75" x14ac:dyDescent="0.2"/>
    <row r="40990" ht="12.75" x14ac:dyDescent="0.2"/>
    <row r="40991" ht="12.75" x14ac:dyDescent="0.2"/>
    <row r="40992" ht="12.75" x14ac:dyDescent="0.2"/>
    <row r="40993" ht="12.75" x14ac:dyDescent="0.2"/>
    <row r="40994" ht="12.75" x14ac:dyDescent="0.2"/>
    <row r="40995" ht="12.75" x14ac:dyDescent="0.2"/>
    <row r="40996" ht="12.75" x14ac:dyDescent="0.2"/>
    <row r="40997" ht="12.75" x14ac:dyDescent="0.2"/>
    <row r="40998" ht="12.75" x14ac:dyDescent="0.2"/>
    <row r="40999" ht="12.75" x14ac:dyDescent="0.2"/>
    <row r="41000" ht="12.75" x14ac:dyDescent="0.2"/>
    <row r="41001" ht="12.75" x14ac:dyDescent="0.2"/>
    <row r="41002" ht="12.75" x14ac:dyDescent="0.2"/>
    <row r="41003" ht="12.75" x14ac:dyDescent="0.2"/>
    <row r="41004" ht="12.75" x14ac:dyDescent="0.2"/>
    <row r="41005" ht="12.75" x14ac:dyDescent="0.2"/>
    <row r="41006" ht="12.75" x14ac:dyDescent="0.2"/>
    <row r="41007" ht="12.75" x14ac:dyDescent="0.2"/>
    <row r="41008" ht="12.75" x14ac:dyDescent="0.2"/>
    <row r="41009" ht="12.75" x14ac:dyDescent="0.2"/>
    <row r="41010" ht="12.75" x14ac:dyDescent="0.2"/>
    <row r="41011" ht="12.75" x14ac:dyDescent="0.2"/>
    <row r="41012" ht="12.75" x14ac:dyDescent="0.2"/>
    <row r="41013" ht="12.75" x14ac:dyDescent="0.2"/>
    <row r="41014" ht="12.75" x14ac:dyDescent="0.2"/>
    <row r="41015" ht="12.75" x14ac:dyDescent="0.2"/>
    <row r="41016" ht="12.75" x14ac:dyDescent="0.2"/>
    <row r="41017" ht="12.75" x14ac:dyDescent="0.2"/>
    <row r="41018" ht="12.75" x14ac:dyDescent="0.2"/>
    <row r="41019" ht="12.75" x14ac:dyDescent="0.2"/>
    <row r="41020" ht="12.75" x14ac:dyDescent="0.2"/>
    <row r="41021" ht="12.75" x14ac:dyDescent="0.2"/>
    <row r="41022" ht="12.75" x14ac:dyDescent="0.2"/>
    <row r="41023" ht="12.75" x14ac:dyDescent="0.2"/>
    <row r="41024" ht="12.75" x14ac:dyDescent="0.2"/>
    <row r="41025" ht="12.75" x14ac:dyDescent="0.2"/>
    <row r="41026" ht="12.75" x14ac:dyDescent="0.2"/>
    <row r="41027" ht="12.75" x14ac:dyDescent="0.2"/>
    <row r="41028" ht="12.75" x14ac:dyDescent="0.2"/>
    <row r="41029" ht="12.75" x14ac:dyDescent="0.2"/>
    <row r="41030" ht="12.75" x14ac:dyDescent="0.2"/>
    <row r="41031" ht="12.75" x14ac:dyDescent="0.2"/>
    <row r="41032" ht="12.75" x14ac:dyDescent="0.2"/>
    <row r="41033" ht="12.75" x14ac:dyDescent="0.2"/>
    <row r="41034" ht="12.75" x14ac:dyDescent="0.2"/>
    <row r="41035" ht="12.75" x14ac:dyDescent="0.2"/>
    <row r="41036" ht="12.75" x14ac:dyDescent="0.2"/>
    <row r="41037" ht="12.75" x14ac:dyDescent="0.2"/>
    <row r="41038" ht="12.75" x14ac:dyDescent="0.2"/>
    <row r="41039" ht="12.75" x14ac:dyDescent="0.2"/>
    <row r="41040" ht="12.75" x14ac:dyDescent="0.2"/>
    <row r="41041" ht="12.75" x14ac:dyDescent="0.2"/>
    <row r="41042" ht="12.75" x14ac:dyDescent="0.2"/>
    <row r="41043" ht="12.75" x14ac:dyDescent="0.2"/>
    <row r="41044" ht="12.75" x14ac:dyDescent="0.2"/>
    <row r="41045" ht="12.75" x14ac:dyDescent="0.2"/>
    <row r="41046" ht="12.75" x14ac:dyDescent="0.2"/>
    <row r="41047" ht="12.75" x14ac:dyDescent="0.2"/>
    <row r="41048" ht="12.75" x14ac:dyDescent="0.2"/>
    <row r="41049" ht="12.75" x14ac:dyDescent="0.2"/>
    <row r="41050" ht="12.75" x14ac:dyDescent="0.2"/>
    <row r="41051" ht="12.75" x14ac:dyDescent="0.2"/>
    <row r="41052" ht="12.75" x14ac:dyDescent="0.2"/>
    <row r="41053" ht="12.75" x14ac:dyDescent="0.2"/>
    <row r="41054" ht="12.75" x14ac:dyDescent="0.2"/>
    <row r="41055" ht="12.75" x14ac:dyDescent="0.2"/>
    <row r="41056" ht="12.75" x14ac:dyDescent="0.2"/>
    <row r="41057" ht="12.75" x14ac:dyDescent="0.2"/>
    <row r="41058" ht="12.75" x14ac:dyDescent="0.2"/>
    <row r="41059" ht="12.75" x14ac:dyDescent="0.2"/>
    <row r="41060" ht="12.75" x14ac:dyDescent="0.2"/>
    <row r="41061" ht="12.75" x14ac:dyDescent="0.2"/>
    <row r="41062" ht="12.75" x14ac:dyDescent="0.2"/>
    <row r="41063" ht="12.75" x14ac:dyDescent="0.2"/>
    <row r="41064" ht="12.75" x14ac:dyDescent="0.2"/>
    <row r="41065" ht="12.75" x14ac:dyDescent="0.2"/>
    <row r="41066" ht="12.75" x14ac:dyDescent="0.2"/>
    <row r="41067" ht="12.75" x14ac:dyDescent="0.2"/>
    <row r="41068" ht="12.75" x14ac:dyDescent="0.2"/>
    <row r="41069" ht="12.75" x14ac:dyDescent="0.2"/>
    <row r="41070" ht="12.75" x14ac:dyDescent="0.2"/>
    <row r="41071" ht="12.75" x14ac:dyDescent="0.2"/>
    <row r="41072" ht="12.75" x14ac:dyDescent="0.2"/>
    <row r="41073" ht="12.75" x14ac:dyDescent="0.2"/>
    <row r="41074" ht="12.75" x14ac:dyDescent="0.2"/>
    <row r="41075" ht="12.75" x14ac:dyDescent="0.2"/>
    <row r="41076" ht="12.75" x14ac:dyDescent="0.2"/>
    <row r="41077" ht="12.75" x14ac:dyDescent="0.2"/>
    <row r="41078" ht="12.75" x14ac:dyDescent="0.2"/>
    <row r="41079" ht="12.75" x14ac:dyDescent="0.2"/>
    <row r="41080" ht="12.75" x14ac:dyDescent="0.2"/>
    <row r="41081" ht="12.75" x14ac:dyDescent="0.2"/>
    <row r="41082" ht="12.75" x14ac:dyDescent="0.2"/>
    <row r="41083" ht="12.75" x14ac:dyDescent="0.2"/>
    <row r="41084" ht="12.75" x14ac:dyDescent="0.2"/>
    <row r="41085" ht="12.75" x14ac:dyDescent="0.2"/>
    <row r="41086" ht="12.75" x14ac:dyDescent="0.2"/>
    <row r="41087" ht="12.75" x14ac:dyDescent="0.2"/>
    <row r="41088" ht="12.75" x14ac:dyDescent="0.2"/>
    <row r="41089" ht="12.75" x14ac:dyDescent="0.2"/>
    <row r="41090" ht="12.75" x14ac:dyDescent="0.2"/>
    <row r="41091" ht="12.75" x14ac:dyDescent="0.2"/>
    <row r="41092" ht="12.75" x14ac:dyDescent="0.2"/>
    <row r="41093" ht="12.75" x14ac:dyDescent="0.2"/>
    <row r="41094" ht="12.75" x14ac:dyDescent="0.2"/>
    <row r="41095" ht="12.75" x14ac:dyDescent="0.2"/>
    <row r="41096" ht="12.75" x14ac:dyDescent="0.2"/>
    <row r="41097" ht="12.75" x14ac:dyDescent="0.2"/>
    <row r="41098" ht="12.75" x14ac:dyDescent="0.2"/>
    <row r="41099" ht="12.75" x14ac:dyDescent="0.2"/>
    <row r="41100" ht="12.75" x14ac:dyDescent="0.2"/>
    <row r="41101" ht="12.75" x14ac:dyDescent="0.2"/>
    <row r="41102" ht="12.75" x14ac:dyDescent="0.2"/>
    <row r="41103" ht="12.75" x14ac:dyDescent="0.2"/>
    <row r="41104" ht="12.75" x14ac:dyDescent="0.2"/>
    <row r="41105" ht="12.75" x14ac:dyDescent="0.2"/>
    <row r="41106" ht="12.75" x14ac:dyDescent="0.2"/>
    <row r="41107" ht="12.75" x14ac:dyDescent="0.2"/>
    <row r="41108" ht="12.75" x14ac:dyDescent="0.2"/>
    <row r="41109" ht="12.75" x14ac:dyDescent="0.2"/>
    <row r="41110" ht="12.75" x14ac:dyDescent="0.2"/>
    <row r="41111" ht="12.75" x14ac:dyDescent="0.2"/>
    <row r="41112" ht="12.75" x14ac:dyDescent="0.2"/>
    <row r="41113" ht="12.75" x14ac:dyDescent="0.2"/>
    <row r="41114" ht="12.75" x14ac:dyDescent="0.2"/>
    <row r="41115" ht="12.75" x14ac:dyDescent="0.2"/>
    <row r="41116" ht="12.75" x14ac:dyDescent="0.2"/>
    <row r="41117" ht="12.75" x14ac:dyDescent="0.2"/>
    <row r="41118" ht="12.75" x14ac:dyDescent="0.2"/>
    <row r="41119" ht="12.75" x14ac:dyDescent="0.2"/>
    <row r="41120" ht="12.75" x14ac:dyDescent="0.2"/>
    <row r="41121" ht="12.75" x14ac:dyDescent="0.2"/>
    <row r="41122" ht="12.75" x14ac:dyDescent="0.2"/>
    <row r="41123" ht="12.75" x14ac:dyDescent="0.2"/>
    <row r="41124" ht="12.75" x14ac:dyDescent="0.2"/>
    <row r="41125" ht="12.75" x14ac:dyDescent="0.2"/>
    <row r="41126" ht="12.75" x14ac:dyDescent="0.2"/>
    <row r="41127" ht="12.75" x14ac:dyDescent="0.2"/>
    <row r="41128" ht="12.75" x14ac:dyDescent="0.2"/>
    <row r="41129" ht="12.75" x14ac:dyDescent="0.2"/>
    <row r="41130" ht="12.75" x14ac:dyDescent="0.2"/>
    <row r="41131" ht="12.75" x14ac:dyDescent="0.2"/>
    <row r="41132" ht="12.75" x14ac:dyDescent="0.2"/>
    <row r="41133" ht="12.75" x14ac:dyDescent="0.2"/>
    <row r="41134" ht="12.75" x14ac:dyDescent="0.2"/>
    <row r="41135" ht="12.75" x14ac:dyDescent="0.2"/>
    <row r="41136" ht="12.75" x14ac:dyDescent="0.2"/>
    <row r="41137" ht="12.75" x14ac:dyDescent="0.2"/>
    <row r="41138" ht="12.75" x14ac:dyDescent="0.2"/>
    <row r="41139" ht="12.75" x14ac:dyDescent="0.2"/>
    <row r="41140" ht="12.75" x14ac:dyDescent="0.2"/>
    <row r="41141" ht="12.75" x14ac:dyDescent="0.2"/>
    <row r="41142" ht="12.75" x14ac:dyDescent="0.2"/>
    <row r="41143" ht="12.75" x14ac:dyDescent="0.2"/>
    <row r="41144" ht="12.75" x14ac:dyDescent="0.2"/>
    <row r="41145" ht="12.75" x14ac:dyDescent="0.2"/>
    <row r="41146" ht="12.75" x14ac:dyDescent="0.2"/>
    <row r="41147" ht="12.75" x14ac:dyDescent="0.2"/>
    <row r="41148" ht="12.75" x14ac:dyDescent="0.2"/>
    <row r="41149" ht="12.75" x14ac:dyDescent="0.2"/>
    <row r="41150" ht="12.75" x14ac:dyDescent="0.2"/>
    <row r="41151" ht="12.75" x14ac:dyDescent="0.2"/>
    <row r="41152" ht="12.75" x14ac:dyDescent="0.2"/>
    <row r="41153" ht="12.75" x14ac:dyDescent="0.2"/>
    <row r="41154" ht="12.75" x14ac:dyDescent="0.2"/>
    <row r="41155" ht="12.75" x14ac:dyDescent="0.2"/>
    <row r="41156" ht="12.75" x14ac:dyDescent="0.2"/>
    <row r="41157" ht="12.75" x14ac:dyDescent="0.2"/>
    <row r="41158" ht="12.75" x14ac:dyDescent="0.2"/>
    <row r="41159" ht="12.75" x14ac:dyDescent="0.2"/>
    <row r="41160" ht="12.75" x14ac:dyDescent="0.2"/>
    <row r="41161" ht="12.75" x14ac:dyDescent="0.2"/>
    <row r="41162" ht="12.75" x14ac:dyDescent="0.2"/>
    <row r="41163" ht="12.75" x14ac:dyDescent="0.2"/>
    <row r="41164" ht="12.75" x14ac:dyDescent="0.2"/>
    <row r="41165" ht="12.75" x14ac:dyDescent="0.2"/>
    <row r="41166" ht="12.75" x14ac:dyDescent="0.2"/>
    <row r="41167" ht="12.75" x14ac:dyDescent="0.2"/>
    <row r="41168" ht="12.75" x14ac:dyDescent="0.2"/>
    <row r="41169" ht="12.75" x14ac:dyDescent="0.2"/>
    <row r="41170" ht="12.75" x14ac:dyDescent="0.2"/>
    <row r="41171" ht="12.75" x14ac:dyDescent="0.2"/>
    <row r="41172" ht="12.75" x14ac:dyDescent="0.2"/>
    <row r="41173" ht="12.75" x14ac:dyDescent="0.2"/>
    <row r="41174" ht="12.75" x14ac:dyDescent="0.2"/>
    <row r="41175" ht="12.75" x14ac:dyDescent="0.2"/>
    <row r="41176" ht="12.75" x14ac:dyDescent="0.2"/>
    <row r="41177" ht="12.75" x14ac:dyDescent="0.2"/>
    <row r="41178" ht="12.75" x14ac:dyDescent="0.2"/>
    <row r="41179" ht="12.75" x14ac:dyDescent="0.2"/>
    <row r="41180" ht="12.75" x14ac:dyDescent="0.2"/>
    <row r="41181" ht="12.75" x14ac:dyDescent="0.2"/>
    <row r="41182" ht="12.75" x14ac:dyDescent="0.2"/>
    <row r="41183" ht="12.75" x14ac:dyDescent="0.2"/>
    <row r="41184" ht="12.75" x14ac:dyDescent="0.2"/>
    <row r="41185" ht="12.75" x14ac:dyDescent="0.2"/>
    <row r="41186" ht="12.75" x14ac:dyDescent="0.2"/>
    <row r="41187" ht="12.75" x14ac:dyDescent="0.2"/>
    <row r="41188" ht="12.75" x14ac:dyDescent="0.2"/>
    <row r="41189" ht="12.75" x14ac:dyDescent="0.2"/>
    <row r="41190" ht="12.75" x14ac:dyDescent="0.2"/>
    <row r="41191" ht="12.75" x14ac:dyDescent="0.2"/>
    <row r="41192" ht="12.75" x14ac:dyDescent="0.2"/>
    <row r="41193" ht="12.75" x14ac:dyDescent="0.2"/>
    <row r="41194" ht="12.75" x14ac:dyDescent="0.2"/>
    <row r="41195" ht="12.75" x14ac:dyDescent="0.2"/>
    <row r="41196" ht="12.75" x14ac:dyDescent="0.2"/>
    <row r="41197" ht="12.75" x14ac:dyDescent="0.2"/>
    <row r="41198" ht="12.75" x14ac:dyDescent="0.2"/>
    <row r="41199" ht="12.75" x14ac:dyDescent="0.2"/>
    <row r="41200" ht="12.75" x14ac:dyDescent="0.2"/>
    <row r="41201" ht="12.75" x14ac:dyDescent="0.2"/>
    <row r="41202" ht="12.75" x14ac:dyDescent="0.2"/>
    <row r="41203" ht="12.75" x14ac:dyDescent="0.2"/>
    <row r="41204" ht="12.75" x14ac:dyDescent="0.2"/>
    <row r="41205" ht="12.75" x14ac:dyDescent="0.2"/>
    <row r="41206" ht="12.75" x14ac:dyDescent="0.2"/>
    <row r="41207" ht="12.75" x14ac:dyDescent="0.2"/>
    <row r="41208" ht="12.75" x14ac:dyDescent="0.2"/>
    <row r="41209" ht="12.75" x14ac:dyDescent="0.2"/>
    <row r="41210" ht="12.75" x14ac:dyDescent="0.2"/>
    <row r="41211" ht="12.75" x14ac:dyDescent="0.2"/>
    <row r="41212" ht="12.75" x14ac:dyDescent="0.2"/>
    <row r="41213" ht="12.75" x14ac:dyDescent="0.2"/>
    <row r="41214" ht="12.75" x14ac:dyDescent="0.2"/>
    <row r="41215" ht="12.75" x14ac:dyDescent="0.2"/>
    <row r="41216" ht="12.75" x14ac:dyDescent="0.2"/>
    <row r="41217" ht="12.75" x14ac:dyDescent="0.2"/>
    <row r="41218" ht="12.75" x14ac:dyDescent="0.2"/>
    <row r="41219" ht="12.75" x14ac:dyDescent="0.2"/>
    <row r="41220" ht="12.75" x14ac:dyDescent="0.2"/>
    <row r="41221" ht="12.75" x14ac:dyDescent="0.2"/>
    <row r="41222" ht="12.75" x14ac:dyDescent="0.2"/>
    <row r="41223" ht="12.75" x14ac:dyDescent="0.2"/>
    <row r="41224" ht="12.75" x14ac:dyDescent="0.2"/>
    <row r="41225" ht="12.75" x14ac:dyDescent="0.2"/>
    <row r="41226" ht="12.75" x14ac:dyDescent="0.2"/>
    <row r="41227" ht="12.75" x14ac:dyDescent="0.2"/>
    <row r="41228" ht="12.75" x14ac:dyDescent="0.2"/>
    <row r="41229" ht="12.75" x14ac:dyDescent="0.2"/>
    <row r="41230" ht="12.75" x14ac:dyDescent="0.2"/>
    <row r="41231" ht="12.75" x14ac:dyDescent="0.2"/>
    <row r="41232" ht="12.75" x14ac:dyDescent="0.2"/>
    <row r="41233" ht="12.75" x14ac:dyDescent="0.2"/>
    <row r="41234" ht="12.75" x14ac:dyDescent="0.2"/>
    <row r="41235" ht="12.75" x14ac:dyDescent="0.2"/>
    <row r="41236" ht="12.75" x14ac:dyDescent="0.2"/>
    <row r="41237" ht="12.75" x14ac:dyDescent="0.2"/>
    <row r="41238" ht="12.75" x14ac:dyDescent="0.2"/>
    <row r="41239" ht="12.75" x14ac:dyDescent="0.2"/>
    <row r="41240" ht="12.75" x14ac:dyDescent="0.2"/>
    <row r="41241" ht="12.75" x14ac:dyDescent="0.2"/>
    <row r="41242" ht="12.75" x14ac:dyDescent="0.2"/>
    <row r="41243" ht="12.75" x14ac:dyDescent="0.2"/>
    <row r="41244" ht="12.75" x14ac:dyDescent="0.2"/>
    <row r="41245" ht="12.75" x14ac:dyDescent="0.2"/>
    <row r="41246" ht="12.75" x14ac:dyDescent="0.2"/>
    <row r="41247" ht="12.75" x14ac:dyDescent="0.2"/>
    <row r="41248" ht="12.75" x14ac:dyDescent="0.2"/>
    <row r="41249" ht="12.75" x14ac:dyDescent="0.2"/>
    <row r="41250" ht="12.75" x14ac:dyDescent="0.2"/>
    <row r="41251" ht="12.75" x14ac:dyDescent="0.2"/>
    <row r="41252" ht="12.75" x14ac:dyDescent="0.2"/>
    <row r="41253" ht="12.75" x14ac:dyDescent="0.2"/>
    <row r="41254" ht="12.75" x14ac:dyDescent="0.2"/>
    <row r="41255" ht="12.75" x14ac:dyDescent="0.2"/>
    <row r="41256" ht="12.75" x14ac:dyDescent="0.2"/>
    <row r="41257" ht="12.75" x14ac:dyDescent="0.2"/>
    <row r="41258" ht="12.75" x14ac:dyDescent="0.2"/>
    <row r="41259" ht="12.75" x14ac:dyDescent="0.2"/>
    <row r="41260" ht="12.75" x14ac:dyDescent="0.2"/>
    <row r="41261" ht="12.75" x14ac:dyDescent="0.2"/>
    <row r="41262" ht="12.75" x14ac:dyDescent="0.2"/>
    <row r="41263" ht="12.75" x14ac:dyDescent="0.2"/>
    <row r="41264" ht="12.75" x14ac:dyDescent="0.2"/>
    <row r="41265" ht="12.75" x14ac:dyDescent="0.2"/>
    <row r="41266" ht="12.75" x14ac:dyDescent="0.2"/>
    <row r="41267" ht="12.75" x14ac:dyDescent="0.2"/>
    <row r="41268" ht="12.75" x14ac:dyDescent="0.2"/>
    <row r="41269" ht="12.75" x14ac:dyDescent="0.2"/>
    <row r="41270" ht="12.75" x14ac:dyDescent="0.2"/>
    <row r="41271" ht="12.75" x14ac:dyDescent="0.2"/>
    <row r="41272" ht="12.75" x14ac:dyDescent="0.2"/>
    <row r="41273" ht="12.75" x14ac:dyDescent="0.2"/>
    <row r="41274" ht="12.75" x14ac:dyDescent="0.2"/>
    <row r="41275" ht="12.75" x14ac:dyDescent="0.2"/>
    <row r="41276" ht="12.75" x14ac:dyDescent="0.2"/>
    <row r="41277" ht="12.75" x14ac:dyDescent="0.2"/>
    <row r="41278" ht="12.75" x14ac:dyDescent="0.2"/>
    <row r="41279" ht="12.75" x14ac:dyDescent="0.2"/>
    <row r="41280" ht="12.75" x14ac:dyDescent="0.2"/>
    <row r="41281" ht="12.75" x14ac:dyDescent="0.2"/>
    <row r="41282" ht="12.75" x14ac:dyDescent="0.2"/>
    <row r="41283" ht="12.75" x14ac:dyDescent="0.2"/>
    <row r="41284" ht="12.75" x14ac:dyDescent="0.2"/>
    <row r="41285" ht="12.75" x14ac:dyDescent="0.2"/>
    <row r="41286" ht="12.75" x14ac:dyDescent="0.2"/>
    <row r="41287" ht="12.75" x14ac:dyDescent="0.2"/>
    <row r="41288" ht="12.75" x14ac:dyDescent="0.2"/>
    <row r="41289" ht="12.75" x14ac:dyDescent="0.2"/>
    <row r="41290" ht="12.75" x14ac:dyDescent="0.2"/>
    <row r="41291" ht="12.75" x14ac:dyDescent="0.2"/>
    <row r="41292" ht="12.75" x14ac:dyDescent="0.2"/>
    <row r="41293" ht="12.75" x14ac:dyDescent="0.2"/>
    <row r="41294" ht="12.75" x14ac:dyDescent="0.2"/>
    <row r="41295" ht="12.75" x14ac:dyDescent="0.2"/>
    <row r="41296" ht="12.75" x14ac:dyDescent="0.2"/>
    <row r="41297" ht="12.75" x14ac:dyDescent="0.2"/>
    <row r="41298" ht="12.75" x14ac:dyDescent="0.2"/>
    <row r="41299" ht="12.75" x14ac:dyDescent="0.2"/>
    <row r="41300" ht="12.75" x14ac:dyDescent="0.2"/>
    <row r="41301" ht="12.75" x14ac:dyDescent="0.2"/>
    <row r="41302" ht="12.75" x14ac:dyDescent="0.2"/>
    <row r="41303" ht="12.75" x14ac:dyDescent="0.2"/>
    <row r="41304" ht="12.75" x14ac:dyDescent="0.2"/>
    <row r="41305" ht="12.75" x14ac:dyDescent="0.2"/>
    <row r="41306" ht="12.75" x14ac:dyDescent="0.2"/>
    <row r="41307" ht="12.75" x14ac:dyDescent="0.2"/>
    <row r="41308" ht="12.75" x14ac:dyDescent="0.2"/>
    <row r="41309" ht="12.75" x14ac:dyDescent="0.2"/>
    <row r="41310" ht="12.75" x14ac:dyDescent="0.2"/>
    <row r="41311" ht="12.75" x14ac:dyDescent="0.2"/>
    <row r="41312" ht="12.75" x14ac:dyDescent="0.2"/>
    <row r="41313" ht="12.75" x14ac:dyDescent="0.2"/>
    <row r="41314" ht="12.75" x14ac:dyDescent="0.2"/>
    <row r="41315" ht="12.75" x14ac:dyDescent="0.2"/>
    <row r="41316" ht="12.75" x14ac:dyDescent="0.2"/>
    <row r="41317" ht="12.75" x14ac:dyDescent="0.2"/>
    <row r="41318" ht="12.75" x14ac:dyDescent="0.2"/>
    <row r="41319" ht="12.75" x14ac:dyDescent="0.2"/>
    <row r="41320" ht="12.75" x14ac:dyDescent="0.2"/>
    <row r="41321" ht="12.75" x14ac:dyDescent="0.2"/>
    <row r="41322" ht="12.75" x14ac:dyDescent="0.2"/>
    <row r="41323" ht="12.75" x14ac:dyDescent="0.2"/>
    <row r="41324" ht="12.75" x14ac:dyDescent="0.2"/>
    <row r="41325" ht="12.75" x14ac:dyDescent="0.2"/>
    <row r="41326" ht="12.75" x14ac:dyDescent="0.2"/>
    <row r="41327" ht="12.75" x14ac:dyDescent="0.2"/>
    <row r="41328" ht="12.75" x14ac:dyDescent="0.2"/>
    <row r="41329" ht="12.75" x14ac:dyDescent="0.2"/>
    <row r="41330" ht="12.75" x14ac:dyDescent="0.2"/>
    <row r="41331" ht="12.75" x14ac:dyDescent="0.2"/>
    <row r="41332" ht="12.75" x14ac:dyDescent="0.2"/>
    <row r="41333" ht="12.75" x14ac:dyDescent="0.2"/>
    <row r="41334" ht="12.75" x14ac:dyDescent="0.2"/>
    <row r="41335" ht="12.75" x14ac:dyDescent="0.2"/>
    <row r="41336" ht="12.75" x14ac:dyDescent="0.2"/>
    <row r="41337" ht="12.75" x14ac:dyDescent="0.2"/>
    <row r="41338" ht="12.75" x14ac:dyDescent="0.2"/>
    <row r="41339" ht="12.75" x14ac:dyDescent="0.2"/>
    <row r="41340" ht="12.75" x14ac:dyDescent="0.2"/>
    <row r="41341" ht="12.75" x14ac:dyDescent="0.2"/>
    <row r="41342" ht="12.75" x14ac:dyDescent="0.2"/>
    <row r="41343" ht="12.75" x14ac:dyDescent="0.2"/>
    <row r="41344" ht="12.75" x14ac:dyDescent="0.2"/>
    <row r="41345" ht="12.75" x14ac:dyDescent="0.2"/>
    <row r="41346" ht="12.75" x14ac:dyDescent="0.2"/>
    <row r="41347" ht="12.75" x14ac:dyDescent="0.2"/>
    <row r="41348" ht="12.75" x14ac:dyDescent="0.2"/>
    <row r="41349" ht="12.75" x14ac:dyDescent="0.2"/>
    <row r="41350" ht="12.75" x14ac:dyDescent="0.2"/>
    <row r="41351" ht="12.75" x14ac:dyDescent="0.2"/>
    <row r="41352" ht="12.75" x14ac:dyDescent="0.2"/>
    <row r="41353" ht="12.75" x14ac:dyDescent="0.2"/>
    <row r="41354" ht="12.75" x14ac:dyDescent="0.2"/>
    <row r="41355" ht="12.75" x14ac:dyDescent="0.2"/>
    <row r="41356" ht="12.75" x14ac:dyDescent="0.2"/>
    <row r="41357" ht="12.75" x14ac:dyDescent="0.2"/>
    <row r="41358" ht="12.75" x14ac:dyDescent="0.2"/>
    <row r="41359" ht="12.75" x14ac:dyDescent="0.2"/>
    <row r="41360" ht="12.75" x14ac:dyDescent="0.2"/>
    <row r="41361" ht="12.75" x14ac:dyDescent="0.2"/>
    <row r="41362" ht="12.75" x14ac:dyDescent="0.2"/>
    <row r="41363" ht="12.75" x14ac:dyDescent="0.2"/>
    <row r="41364" ht="12.75" x14ac:dyDescent="0.2"/>
    <row r="41365" ht="12.75" x14ac:dyDescent="0.2"/>
    <row r="41366" ht="12.75" x14ac:dyDescent="0.2"/>
    <row r="41367" ht="12.75" x14ac:dyDescent="0.2"/>
    <row r="41368" ht="12.75" x14ac:dyDescent="0.2"/>
    <row r="41369" ht="12.75" x14ac:dyDescent="0.2"/>
    <row r="41370" ht="12.75" x14ac:dyDescent="0.2"/>
    <row r="41371" ht="12.75" x14ac:dyDescent="0.2"/>
    <row r="41372" ht="12.75" x14ac:dyDescent="0.2"/>
    <row r="41373" ht="12.75" x14ac:dyDescent="0.2"/>
    <row r="41374" ht="12.75" x14ac:dyDescent="0.2"/>
    <row r="41375" ht="12.75" x14ac:dyDescent="0.2"/>
    <row r="41376" ht="12.75" x14ac:dyDescent="0.2"/>
    <row r="41377" ht="12.75" x14ac:dyDescent="0.2"/>
    <row r="41378" ht="12.75" x14ac:dyDescent="0.2"/>
    <row r="41379" ht="12.75" x14ac:dyDescent="0.2"/>
    <row r="41380" ht="12.75" x14ac:dyDescent="0.2"/>
    <row r="41381" ht="12.75" x14ac:dyDescent="0.2"/>
    <row r="41382" ht="12.75" x14ac:dyDescent="0.2"/>
    <row r="41383" ht="12.75" x14ac:dyDescent="0.2"/>
    <row r="41384" ht="12.75" x14ac:dyDescent="0.2"/>
    <row r="41385" ht="12.75" x14ac:dyDescent="0.2"/>
    <row r="41386" ht="12.75" x14ac:dyDescent="0.2"/>
    <row r="41387" ht="12.75" x14ac:dyDescent="0.2"/>
    <row r="41388" ht="12.75" x14ac:dyDescent="0.2"/>
    <row r="41389" ht="12.75" x14ac:dyDescent="0.2"/>
    <row r="41390" ht="12.75" x14ac:dyDescent="0.2"/>
    <row r="41391" ht="12.75" x14ac:dyDescent="0.2"/>
    <row r="41392" ht="12.75" x14ac:dyDescent="0.2"/>
    <row r="41393" ht="12.75" x14ac:dyDescent="0.2"/>
    <row r="41394" ht="12.75" x14ac:dyDescent="0.2"/>
    <row r="41395" ht="12.75" x14ac:dyDescent="0.2"/>
    <row r="41396" ht="12.75" x14ac:dyDescent="0.2"/>
    <row r="41397" ht="12.75" x14ac:dyDescent="0.2"/>
    <row r="41398" ht="12.75" x14ac:dyDescent="0.2"/>
    <row r="41399" ht="12.75" x14ac:dyDescent="0.2"/>
    <row r="41400" ht="12.75" x14ac:dyDescent="0.2"/>
    <row r="41401" ht="12.75" x14ac:dyDescent="0.2"/>
    <row r="41402" ht="12.75" x14ac:dyDescent="0.2"/>
    <row r="41403" ht="12.75" x14ac:dyDescent="0.2"/>
    <row r="41404" ht="12.75" x14ac:dyDescent="0.2"/>
    <row r="41405" ht="12.75" x14ac:dyDescent="0.2"/>
    <row r="41406" ht="12.75" x14ac:dyDescent="0.2"/>
    <row r="41407" ht="12.75" x14ac:dyDescent="0.2"/>
    <row r="41408" ht="12.75" x14ac:dyDescent="0.2"/>
    <row r="41409" ht="12.75" x14ac:dyDescent="0.2"/>
    <row r="41410" ht="12.75" x14ac:dyDescent="0.2"/>
    <row r="41411" ht="12.75" x14ac:dyDescent="0.2"/>
    <row r="41412" ht="12.75" x14ac:dyDescent="0.2"/>
    <row r="41413" ht="12.75" x14ac:dyDescent="0.2"/>
    <row r="41414" ht="12.75" x14ac:dyDescent="0.2"/>
    <row r="41415" ht="12.75" x14ac:dyDescent="0.2"/>
    <row r="41416" ht="12.75" x14ac:dyDescent="0.2"/>
    <row r="41417" ht="12.75" x14ac:dyDescent="0.2"/>
    <row r="41418" ht="12.75" x14ac:dyDescent="0.2"/>
    <row r="41419" ht="12.75" x14ac:dyDescent="0.2"/>
    <row r="41420" ht="12.75" x14ac:dyDescent="0.2"/>
    <row r="41421" ht="12.75" x14ac:dyDescent="0.2"/>
    <row r="41422" ht="12.75" x14ac:dyDescent="0.2"/>
    <row r="41423" ht="12.75" x14ac:dyDescent="0.2"/>
    <row r="41424" ht="12.75" x14ac:dyDescent="0.2"/>
    <row r="41425" ht="12.75" x14ac:dyDescent="0.2"/>
    <row r="41426" ht="12.75" x14ac:dyDescent="0.2"/>
    <row r="41427" ht="12.75" x14ac:dyDescent="0.2"/>
    <row r="41428" ht="12.75" x14ac:dyDescent="0.2"/>
    <row r="41429" ht="12.75" x14ac:dyDescent="0.2"/>
    <row r="41430" ht="12.75" x14ac:dyDescent="0.2"/>
    <row r="41431" ht="12.75" x14ac:dyDescent="0.2"/>
    <row r="41432" ht="12.75" x14ac:dyDescent="0.2"/>
    <row r="41433" ht="12.75" x14ac:dyDescent="0.2"/>
    <row r="41434" ht="12.75" x14ac:dyDescent="0.2"/>
    <row r="41435" ht="12.75" x14ac:dyDescent="0.2"/>
    <row r="41436" ht="12.75" x14ac:dyDescent="0.2"/>
    <row r="41437" ht="12.75" x14ac:dyDescent="0.2"/>
    <row r="41438" ht="12.75" x14ac:dyDescent="0.2"/>
    <row r="41439" ht="12.75" x14ac:dyDescent="0.2"/>
    <row r="41440" ht="12.75" x14ac:dyDescent="0.2"/>
    <row r="41441" ht="12.75" x14ac:dyDescent="0.2"/>
    <row r="41442" ht="12.75" x14ac:dyDescent="0.2"/>
    <row r="41443" ht="12.75" x14ac:dyDescent="0.2"/>
    <row r="41444" ht="12.75" x14ac:dyDescent="0.2"/>
    <row r="41445" ht="12.75" x14ac:dyDescent="0.2"/>
    <row r="41446" ht="12.75" x14ac:dyDescent="0.2"/>
    <row r="41447" ht="12.75" x14ac:dyDescent="0.2"/>
    <row r="41448" ht="12.75" x14ac:dyDescent="0.2"/>
    <row r="41449" ht="12.75" x14ac:dyDescent="0.2"/>
    <row r="41450" ht="12.75" x14ac:dyDescent="0.2"/>
    <row r="41451" ht="12.75" x14ac:dyDescent="0.2"/>
    <row r="41452" ht="12.75" x14ac:dyDescent="0.2"/>
    <row r="41453" ht="12.75" x14ac:dyDescent="0.2"/>
    <row r="41454" ht="12.75" x14ac:dyDescent="0.2"/>
    <row r="41455" ht="12.75" x14ac:dyDescent="0.2"/>
    <row r="41456" ht="12.75" x14ac:dyDescent="0.2"/>
    <row r="41457" ht="12.75" x14ac:dyDescent="0.2"/>
    <row r="41458" ht="12.75" x14ac:dyDescent="0.2"/>
    <row r="41459" ht="12.75" x14ac:dyDescent="0.2"/>
    <row r="41460" ht="12.75" x14ac:dyDescent="0.2"/>
    <row r="41461" ht="12.75" x14ac:dyDescent="0.2"/>
    <row r="41462" ht="12.75" x14ac:dyDescent="0.2"/>
    <row r="41463" ht="12.75" x14ac:dyDescent="0.2"/>
    <row r="41464" ht="12.75" x14ac:dyDescent="0.2"/>
    <row r="41465" ht="12.75" x14ac:dyDescent="0.2"/>
    <row r="41466" ht="12.75" x14ac:dyDescent="0.2"/>
    <row r="41467" ht="12.75" x14ac:dyDescent="0.2"/>
    <row r="41468" ht="12.75" x14ac:dyDescent="0.2"/>
    <row r="41469" ht="12.75" x14ac:dyDescent="0.2"/>
    <row r="41470" ht="12.75" x14ac:dyDescent="0.2"/>
    <row r="41471" ht="12.75" x14ac:dyDescent="0.2"/>
    <row r="41472" ht="12.75" x14ac:dyDescent="0.2"/>
    <row r="41473" ht="12.75" x14ac:dyDescent="0.2"/>
    <row r="41474" ht="12.75" x14ac:dyDescent="0.2"/>
    <row r="41475" ht="12.75" x14ac:dyDescent="0.2"/>
    <row r="41476" ht="12.75" x14ac:dyDescent="0.2"/>
    <row r="41477" ht="12.75" x14ac:dyDescent="0.2"/>
    <row r="41478" ht="12.75" x14ac:dyDescent="0.2"/>
    <row r="41479" ht="12.75" x14ac:dyDescent="0.2"/>
    <row r="41480" ht="12.75" x14ac:dyDescent="0.2"/>
    <row r="41481" ht="12.75" x14ac:dyDescent="0.2"/>
    <row r="41482" ht="12.75" x14ac:dyDescent="0.2"/>
    <row r="41483" ht="12.75" x14ac:dyDescent="0.2"/>
    <row r="41484" ht="12.75" x14ac:dyDescent="0.2"/>
    <row r="41485" ht="12.75" x14ac:dyDescent="0.2"/>
    <row r="41486" ht="12.75" x14ac:dyDescent="0.2"/>
    <row r="41487" ht="12.75" x14ac:dyDescent="0.2"/>
    <row r="41488" ht="12.75" x14ac:dyDescent="0.2"/>
    <row r="41489" ht="12.75" x14ac:dyDescent="0.2"/>
    <row r="41490" ht="12.75" x14ac:dyDescent="0.2"/>
    <row r="41491" ht="12.75" x14ac:dyDescent="0.2"/>
    <row r="41492" ht="12.75" x14ac:dyDescent="0.2"/>
    <row r="41493" ht="12.75" x14ac:dyDescent="0.2"/>
    <row r="41494" ht="12.75" x14ac:dyDescent="0.2"/>
    <row r="41495" ht="12.75" x14ac:dyDescent="0.2"/>
    <row r="41496" ht="12.75" x14ac:dyDescent="0.2"/>
    <row r="41497" ht="12.75" x14ac:dyDescent="0.2"/>
    <row r="41498" ht="12.75" x14ac:dyDescent="0.2"/>
    <row r="41499" ht="12.75" x14ac:dyDescent="0.2"/>
    <row r="41500" ht="12.75" x14ac:dyDescent="0.2"/>
    <row r="41501" ht="12.75" x14ac:dyDescent="0.2"/>
    <row r="41502" ht="12.75" x14ac:dyDescent="0.2"/>
    <row r="41503" ht="12.75" x14ac:dyDescent="0.2"/>
    <row r="41504" ht="12.75" x14ac:dyDescent="0.2"/>
    <row r="41505" ht="12.75" x14ac:dyDescent="0.2"/>
    <row r="41506" ht="12.75" x14ac:dyDescent="0.2"/>
    <row r="41507" ht="12.75" x14ac:dyDescent="0.2"/>
    <row r="41508" ht="12.75" x14ac:dyDescent="0.2"/>
    <row r="41509" ht="12.75" x14ac:dyDescent="0.2"/>
    <row r="41510" ht="12.75" x14ac:dyDescent="0.2"/>
    <row r="41511" ht="12.75" x14ac:dyDescent="0.2"/>
    <row r="41512" ht="12.75" x14ac:dyDescent="0.2"/>
    <row r="41513" ht="12.75" x14ac:dyDescent="0.2"/>
    <row r="41514" ht="12.75" x14ac:dyDescent="0.2"/>
    <row r="41515" ht="12.75" x14ac:dyDescent="0.2"/>
    <row r="41516" ht="12.75" x14ac:dyDescent="0.2"/>
    <row r="41517" ht="12.75" x14ac:dyDescent="0.2"/>
    <row r="41518" ht="12.75" x14ac:dyDescent="0.2"/>
    <row r="41519" ht="12.75" x14ac:dyDescent="0.2"/>
    <row r="41520" ht="12.75" x14ac:dyDescent="0.2"/>
    <row r="41521" ht="12.75" x14ac:dyDescent="0.2"/>
    <row r="41522" ht="12.75" x14ac:dyDescent="0.2"/>
    <row r="41523" ht="12.75" x14ac:dyDescent="0.2"/>
    <row r="41524" ht="12.75" x14ac:dyDescent="0.2"/>
    <row r="41525" ht="12.75" x14ac:dyDescent="0.2"/>
    <row r="41526" ht="12.75" x14ac:dyDescent="0.2"/>
    <row r="41527" ht="12.75" x14ac:dyDescent="0.2"/>
    <row r="41528" ht="12.75" x14ac:dyDescent="0.2"/>
    <row r="41529" ht="12.75" x14ac:dyDescent="0.2"/>
    <row r="41530" ht="12.75" x14ac:dyDescent="0.2"/>
    <row r="41531" ht="12.75" x14ac:dyDescent="0.2"/>
    <row r="41532" ht="12.75" x14ac:dyDescent="0.2"/>
    <row r="41533" ht="12.75" x14ac:dyDescent="0.2"/>
    <row r="41534" ht="12.75" x14ac:dyDescent="0.2"/>
    <row r="41535" ht="12.75" x14ac:dyDescent="0.2"/>
    <row r="41536" ht="12.75" x14ac:dyDescent="0.2"/>
    <row r="41537" ht="12.75" x14ac:dyDescent="0.2"/>
    <row r="41538" ht="12.75" x14ac:dyDescent="0.2"/>
    <row r="41539" ht="12.75" x14ac:dyDescent="0.2"/>
    <row r="41540" ht="12.75" x14ac:dyDescent="0.2"/>
    <row r="41541" ht="12.75" x14ac:dyDescent="0.2"/>
    <row r="41542" ht="12.75" x14ac:dyDescent="0.2"/>
    <row r="41543" ht="12.75" x14ac:dyDescent="0.2"/>
    <row r="41544" ht="12.75" x14ac:dyDescent="0.2"/>
    <row r="41545" ht="12.75" x14ac:dyDescent="0.2"/>
    <row r="41546" ht="12.75" x14ac:dyDescent="0.2"/>
    <row r="41547" ht="12.75" x14ac:dyDescent="0.2"/>
    <row r="41548" ht="12.75" x14ac:dyDescent="0.2"/>
    <row r="41549" ht="12.75" x14ac:dyDescent="0.2"/>
    <row r="41550" ht="12.75" x14ac:dyDescent="0.2"/>
    <row r="41551" ht="12.75" x14ac:dyDescent="0.2"/>
    <row r="41552" ht="12.75" x14ac:dyDescent="0.2"/>
    <row r="41553" ht="12.75" x14ac:dyDescent="0.2"/>
    <row r="41554" ht="12.75" x14ac:dyDescent="0.2"/>
    <row r="41555" ht="12.75" x14ac:dyDescent="0.2"/>
    <row r="41556" ht="12.75" x14ac:dyDescent="0.2"/>
    <row r="41557" ht="12.75" x14ac:dyDescent="0.2"/>
    <row r="41558" ht="12.75" x14ac:dyDescent="0.2"/>
    <row r="41559" ht="12.75" x14ac:dyDescent="0.2"/>
    <row r="41560" ht="12.75" x14ac:dyDescent="0.2"/>
    <row r="41561" ht="12.75" x14ac:dyDescent="0.2"/>
    <row r="41562" ht="12.75" x14ac:dyDescent="0.2"/>
    <row r="41563" ht="12.75" x14ac:dyDescent="0.2"/>
    <row r="41564" ht="12.75" x14ac:dyDescent="0.2"/>
    <row r="41565" ht="12.75" x14ac:dyDescent="0.2"/>
    <row r="41566" ht="12.75" x14ac:dyDescent="0.2"/>
    <row r="41567" ht="12.75" x14ac:dyDescent="0.2"/>
    <row r="41568" ht="12.75" x14ac:dyDescent="0.2"/>
    <row r="41569" ht="12.75" x14ac:dyDescent="0.2"/>
    <row r="41570" ht="12.75" x14ac:dyDescent="0.2"/>
    <row r="41571" ht="12.75" x14ac:dyDescent="0.2"/>
    <row r="41572" ht="12.75" x14ac:dyDescent="0.2"/>
    <row r="41573" ht="12.75" x14ac:dyDescent="0.2"/>
    <row r="41574" ht="12.75" x14ac:dyDescent="0.2"/>
    <row r="41575" ht="12.75" x14ac:dyDescent="0.2"/>
    <row r="41576" ht="12.75" x14ac:dyDescent="0.2"/>
    <row r="41577" ht="12.75" x14ac:dyDescent="0.2"/>
    <row r="41578" ht="12.75" x14ac:dyDescent="0.2"/>
    <row r="41579" ht="12.75" x14ac:dyDescent="0.2"/>
    <row r="41580" ht="12.75" x14ac:dyDescent="0.2"/>
    <row r="41581" ht="12.75" x14ac:dyDescent="0.2"/>
    <row r="41582" ht="12.75" x14ac:dyDescent="0.2"/>
    <row r="41583" ht="12.75" x14ac:dyDescent="0.2"/>
    <row r="41584" ht="12.75" x14ac:dyDescent="0.2"/>
    <row r="41585" ht="12.75" x14ac:dyDescent="0.2"/>
    <row r="41586" ht="12.75" x14ac:dyDescent="0.2"/>
    <row r="41587" ht="12.75" x14ac:dyDescent="0.2"/>
    <row r="41588" ht="12.75" x14ac:dyDescent="0.2"/>
    <row r="41589" ht="12.75" x14ac:dyDescent="0.2"/>
    <row r="41590" ht="12.75" x14ac:dyDescent="0.2"/>
    <row r="41591" ht="12.75" x14ac:dyDescent="0.2"/>
    <row r="41592" ht="12.75" x14ac:dyDescent="0.2"/>
    <row r="41593" ht="12.75" x14ac:dyDescent="0.2"/>
    <row r="41594" ht="12.75" x14ac:dyDescent="0.2"/>
    <row r="41595" ht="12.75" x14ac:dyDescent="0.2"/>
    <row r="41596" ht="12.75" x14ac:dyDescent="0.2"/>
    <row r="41597" ht="12.75" x14ac:dyDescent="0.2"/>
    <row r="41598" ht="12.75" x14ac:dyDescent="0.2"/>
    <row r="41599" ht="12.75" x14ac:dyDescent="0.2"/>
    <row r="41600" ht="12.75" x14ac:dyDescent="0.2"/>
    <row r="41601" ht="12.75" x14ac:dyDescent="0.2"/>
    <row r="41602" ht="12.75" x14ac:dyDescent="0.2"/>
    <row r="41603" ht="12.75" x14ac:dyDescent="0.2"/>
    <row r="41604" ht="12.75" x14ac:dyDescent="0.2"/>
    <row r="41605" ht="12.75" x14ac:dyDescent="0.2"/>
    <row r="41606" ht="12.75" x14ac:dyDescent="0.2"/>
    <row r="41607" ht="12.75" x14ac:dyDescent="0.2"/>
    <row r="41608" ht="12.75" x14ac:dyDescent="0.2"/>
    <row r="41609" ht="12.75" x14ac:dyDescent="0.2"/>
    <row r="41610" ht="12.75" x14ac:dyDescent="0.2"/>
    <row r="41611" ht="12.75" x14ac:dyDescent="0.2"/>
    <row r="41612" ht="12.75" x14ac:dyDescent="0.2"/>
    <row r="41613" ht="12.75" x14ac:dyDescent="0.2"/>
    <row r="41614" ht="12.75" x14ac:dyDescent="0.2"/>
    <row r="41615" ht="12.75" x14ac:dyDescent="0.2"/>
    <row r="41616" ht="12.75" x14ac:dyDescent="0.2"/>
    <row r="41617" ht="12.75" x14ac:dyDescent="0.2"/>
    <row r="41618" ht="12.75" x14ac:dyDescent="0.2"/>
    <row r="41619" ht="12.75" x14ac:dyDescent="0.2"/>
    <row r="41620" ht="12.75" x14ac:dyDescent="0.2"/>
    <row r="41621" ht="12.75" x14ac:dyDescent="0.2"/>
    <row r="41622" ht="12.75" x14ac:dyDescent="0.2"/>
    <row r="41623" ht="12.75" x14ac:dyDescent="0.2"/>
    <row r="41624" ht="12.75" x14ac:dyDescent="0.2"/>
    <row r="41625" ht="12.75" x14ac:dyDescent="0.2"/>
    <row r="41626" ht="12.75" x14ac:dyDescent="0.2"/>
    <row r="41627" ht="12.75" x14ac:dyDescent="0.2"/>
    <row r="41628" ht="12.75" x14ac:dyDescent="0.2"/>
    <row r="41629" ht="12.75" x14ac:dyDescent="0.2"/>
    <row r="41630" ht="12.75" x14ac:dyDescent="0.2"/>
    <row r="41631" ht="12.75" x14ac:dyDescent="0.2"/>
    <row r="41632" ht="12.75" x14ac:dyDescent="0.2"/>
    <row r="41633" ht="12.75" x14ac:dyDescent="0.2"/>
    <row r="41634" ht="12.75" x14ac:dyDescent="0.2"/>
    <row r="41635" ht="12.75" x14ac:dyDescent="0.2"/>
    <row r="41636" ht="12.75" x14ac:dyDescent="0.2"/>
    <row r="41637" ht="12.75" x14ac:dyDescent="0.2"/>
    <row r="41638" ht="12.75" x14ac:dyDescent="0.2"/>
    <row r="41639" ht="12.75" x14ac:dyDescent="0.2"/>
    <row r="41640" ht="12.75" x14ac:dyDescent="0.2"/>
    <row r="41641" ht="12.75" x14ac:dyDescent="0.2"/>
    <row r="41642" ht="12.75" x14ac:dyDescent="0.2"/>
    <row r="41643" ht="12.75" x14ac:dyDescent="0.2"/>
    <row r="41644" ht="12.75" x14ac:dyDescent="0.2"/>
    <row r="41645" ht="12.75" x14ac:dyDescent="0.2"/>
    <row r="41646" ht="12.75" x14ac:dyDescent="0.2"/>
    <row r="41647" ht="12.75" x14ac:dyDescent="0.2"/>
    <row r="41648" ht="12.75" x14ac:dyDescent="0.2"/>
    <row r="41649" ht="12.75" x14ac:dyDescent="0.2"/>
    <row r="41650" ht="12.75" x14ac:dyDescent="0.2"/>
    <row r="41651" ht="12.75" x14ac:dyDescent="0.2"/>
    <row r="41652" ht="12.75" x14ac:dyDescent="0.2"/>
    <row r="41653" ht="12.75" x14ac:dyDescent="0.2"/>
    <row r="41654" ht="12.75" x14ac:dyDescent="0.2"/>
    <row r="41655" ht="12.75" x14ac:dyDescent="0.2"/>
    <row r="41656" ht="12.75" x14ac:dyDescent="0.2"/>
    <row r="41657" ht="12.75" x14ac:dyDescent="0.2"/>
    <row r="41658" ht="12.75" x14ac:dyDescent="0.2"/>
    <row r="41659" ht="12.75" x14ac:dyDescent="0.2"/>
    <row r="41660" ht="12.75" x14ac:dyDescent="0.2"/>
    <row r="41661" ht="12.75" x14ac:dyDescent="0.2"/>
    <row r="41662" ht="12.75" x14ac:dyDescent="0.2"/>
    <row r="41663" ht="12.75" x14ac:dyDescent="0.2"/>
    <row r="41664" ht="12.75" x14ac:dyDescent="0.2"/>
    <row r="41665" ht="12.75" x14ac:dyDescent="0.2"/>
    <row r="41666" ht="12.75" x14ac:dyDescent="0.2"/>
    <row r="41667" ht="12.75" x14ac:dyDescent="0.2"/>
    <row r="41668" ht="12.75" x14ac:dyDescent="0.2"/>
    <row r="41669" ht="12.75" x14ac:dyDescent="0.2"/>
    <row r="41670" ht="12.75" x14ac:dyDescent="0.2"/>
    <row r="41671" ht="12.75" x14ac:dyDescent="0.2"/>
    <row r="41672" ht="12.75" x14ac:dyDescent="0.2"/>
    <row r="41673" ht="12.75" x14ac:dyDescent="0.2"/>
    <row r="41674" ht="12.75" x14ac:dyDescent="0.2"/>
    <row r="41675" ht="12.75" x14ac:dyDescent="0.2"/>
    <row r="41676" ht="12.75" x14ac:dyDescent="0.2"/>
    <row r="41677" ht="12.75" x14ac:dyDescent="0.2"/>
    <row r="41678" ht="12.75" x14ac:dyDescent="0.2"/>
    <row r="41679" ht="12.75" x14ac:dyDescent="0.2"/>
    <row r="41680" ht="12.75" x14ac:dyDescent="0.2"/>
    <row r="41681" ht="12.75" x14ac:dyDescent="0.2"/>
    <row r="41682" ht="12.75" x14ac:dyDescent="0.2"/>
    <row r="41683" ht="12.75" x14ac:dyDescent="0.2"/>
    <row r="41684" ht="12.75" x14ac:dyDescent="0.2"/>
    <row r="41685" ht="12.75" x14ac:dyDescent="0.2"/>
    <row r="41686" ht="12.75" x14ac:dyDescent="0.2"/>
    <row r="41687" ht="12.75" x14ac:dyDescent="0.2"/>
    <row r="41688" ht="12.75" x14ac:dyDescent="0.2"/>
    <row r="41689" ht="12.75" x14ac:dyDescent="0.2"/>
    <row r="41690" ht="12.75" x14ac:dyDescent="0.2"/>
    <row r="41691" ht="12.75" x14ac:dyDescent="0.2"/>
    <row r="41692" ht="12.75" x14ac:dyDescent="0.2"/>
    <row r="41693" ht="12.75" x14ac:dyDescent="0.2"/>
    <row r="41694" ht="12.75" x14ac:dyDescent="0.2"/>
    <row r="41695" ht="12.75" x14ac:dyDescent="0.2"/>
    <row r="41696" ht="12.75" x14ac:dyDescent="0.2"/>
    <row r="41697" ht="12.75" x14ac:dyDescent="0.2"/>
    <row r="41698" ht="12.75" x14ac:dyDescent="0.2"/>
    <row r="41699" ht="12.75" x14ac:dyDescent="0.2"/>
    <row r="41700" ht="12.75" x14ac:dyDescent="0.2"/>
    <row r="41701" ht="12.75" x14ac:dyDescent="0.2"/>
    <row r="41702" ht="12.75" x14ac:dyDescent="0.2"/>
    <row r="41703" ht="12.75" x14ac:dyDescent="0.2"/>
    <row r="41704" ht="12.75" x14ac:dyDescent="0.2"/>
    <row r="41705" ht="12.75" x14ac:dyDescent="0.2"/>
    <row r="41706" ht="12.75" x14ac:dyDescent="0.2"/>
    <row r="41707" ht="12.75" x14ac:dyDescent="0.2"/>
    <row r="41708" ht="12.75" x14ac:dyDescent="0.2"/>
    <row r="41709" ht="12.75" x14ac:dyDescent="0.2"/>
    <row r="41710" ht="12.75" x14ac:dyDescent="0.2"/>
    <row r="41711" ht="12.75" x14ac:dyDescent="0.2"/>
    <row r="41712" ht="12.75" x14ac:dyDescent="0.2"/>
    <row r="41713" ht="12.75" x14ac:dyDescent="0.2"/>
    <row r="41714" ht="12.75" x14ac:dyDescent="0.2"/>
    <row r="41715" ht="12.75" x14ac:dyDescent="0.2"/>
    <row r="41716" ht="12.75" x14ac:dyDescent="0.2"/>
    <row r="41717" ht="12.75" x14ac:dyDescent="0.2"/>
    <row r="41718" ht="12.75" x14ac:dyDescent="0.2"/>
    <row r="41719" ht="12.75" x14ac:dyDescent="0.2"/>
    <row r="41720" ht="12.75" x14ac:dyDescent="0.2"/>
    <row r="41721" ht="12.75" x14ac:dyDescent="0.2"/>
    <row r="41722" ht="12.75" x14ac:dyDescent="0.2"/>
    <row r="41723" ht="12.75" x14ac:dyDescent="0.2"/>
    <row r="41724" ht="12.75" x14ac:dyDescent="0.2"/>
    <row r="41725" ht="12.75" x14ac:dyDescent="0.2"/>
    <row r="41726" ht="12.75" x14ac:dyDescent="0.2"/>
    <row r="41727" ht="12.75" x14ac:dyDescent="0.2"/>
    <row r="41728" ht="12.75" x14ac:dyDescent="0.2"/>
    <row r="41729" ht="12.75" x14ac:dyDescent="0.2"/>
    <row r="41730" ht="12.75" x14ac:dyDescent="0.2"/>
    <row r="41731" ht="12.75" x14ac:dyDescent="0.2"/>
    <row r="41732" ht="12.75" x14ac:dyDescent="0.2"/>
    <row r="41733" ht="12.75" x14ac:dyDescent="0.2"/>
    <row r="41734" ht="12.75" x14ac:dyDescent="0.2"/>
    <row r="41735" ht="12.75" x14ac:dyDescent="0.2"/>
    <row r="41736" ht="12.75" x14ac:dyDescent="0.2"/>
    <row r="41737" ht="12.75" x14ac:dyDescent="0.2"/>
    <row r="41738" ht="12.75" x14ac:dyDescent="0.2"/>
    <row r="41739" ht="12.75" x14ac:dyDescent="0.2"/>
    <row r="41740" ht="12.75" x14ac:dyDescent="0.2"/>
    <row r="41741" ht="12.75" x14ac:dyDescent="0.2"/>
    <row r="41742" ht="12.75" x14ac:dyDescent="0.2"/>
    <row r="41743" ht="12.75" x14ac:dyDescent="0.2"/>
    <row r="41744" ht="12.75" x14ac:dyDescent="0.2"/>
    <row r="41745" ht="12.75" x14ac:dyDescent="0.2"/>
    <row r="41746" ht="12.75" x14ac:dyDescent="0.2"/>
    <row r="41747" ht="12.75" x14ac:dyDescent="0.2"/>
    <row r="41748" ht="12.75" x14ac:dyDescent="0.2"/>
    <row r="41749" ht="12.75" x14ac:dyDescent="0.2"/>
    <row r="41750" ht="12.75" x14ac:dyDescent="0.2"/>
    <row r="41751" ht="12.75" x14ac:dyDescent="0.2"/>
    <row r="41752" ht="12.75" x14ac:dyDescent="0.2"/>
    <row r="41753" ht="12.75" x14ac:dyDescent="0.2"/>
    <row r="41754" ht="12.75" x14ac:dyDescent="0.2"/>
    <row r="41755" ht="12.75" x14ac:dyDescent="0.2"/>
    <row r="41756" ht="12.75" x14ac:dyDescent="0.2"/>
    <row r="41757" ht="12.75" x14ac:dyDescent="0.2"/>
    <row r="41758" ht="12.75" x14ac:dyDescent="0.2"/>
    <row r="41759" ht="12.75" x14ac:dyDescent="0.2"/>
    <row r="41760" ht="12.75" x14ac:dyDescent="0.2"/>
    <row r="41761" ht="12.75" x14ac:dyDescent="0.2"/>
    <row r="41762" ht="12.75" x14ac:dyDescent="0.2"/>
    <row r="41763" ht="12.75" x14ac:dyDescent="0.2"/>
    <row r="41764" ht="12.75" x14ac:dyDescent="0.2"/>
    <row r="41765" ht="12.75" x14ac:dyDescent="0.2"/>
    <row r="41766" ht="12.75" x14ac:dyDescent="0.2"/>
    <row r="41767" ht="12.75" x14ac:dyDescent="0.2"/>
    <row r="41768" ht="12.75" x14ac:dyDescent="0.2"/>
    <row r="41769" ht="12.75" x14ac:dyDescent="0.2"/>
    <row r="41770" ht="12.75" x14ac:dyDescent="0.2"/>
    <row r="41771" ht="12.75" x14ac:dyDescent="0.2"/>
    <row r="41772" ht="12.75" x14ac:dyDescent="0.2"/>
    <row r="41773" ht="12.75" x14ac:dyDescent="0.2"/>
    <row r="41774" ht="12.75" x14ac:dyDescent="0.2"/>
    <row r="41775" ht="12.75" x14ac:dyDescent="0.2"/>
    <row r="41776" ht="12.75" x14ac:dyDescent="0.2"/>
    <row r="41777" ht="12.75" x14ac:dyDescent="0.2"/>
    <row r="41778" ht="12.75" x14ac:dyDescent="0.2"/>
    <row r="41779" ht="12.75" x14ac:dyDescent="0.2"/>
    <row r="41780" ht="12.75" x14ac:dyDescent="0.2"/>
    <row r="41781" ht="12.75" x14ac:dyDescent="0.2"/>
    <row r="41782" ht="12.75" x14ac:dyDescent="0.2"/>
    <row r="41783" ht="12.75" x14ac:dyDescent="0.2"/>
    <row r="41784" ht="12.75" x14ac:dyDescent="0.2"/>
    <row r="41785" ht="12.75" x14ac:dyDescent="0.2"/>
    <row r="41786" ht="12.75" x14ac:dyDescent="0.2"/>
    <row r="41787" ht="12.75" x14ac:dyDescent="0.2"/>
    <row r="41788" ht="12.75" x14ac:dyDescent="0.2"/>
    <row r="41789" ht="12.75" x14ac:dyDescent="0.2"/>
    <row r="41790" ht="12.75" x14ac:dyDescent="0.2"/>
    <row r="41791" ht="12.75" x14ac:dyDescent="0.2"/>
    <row r="41792" ht="12.75" x14ac:dyDescent="0.2"/>
    <row r="41793" ht="12.75" x14ac:dyDescent="0.2"/>
    <row r="41794" ht="12.75" x14ac:dyDescent="0.2"/>
    <row r="41795" ht="12.75" x14ac:dyDescent="0.2"/>
    <row r="41796" ht="12.75" x14ac:dyDescent="0.2"/>
    <row r="41797" ht="12.75" x14ac:dyDescent="0.2"/>
    <row r="41798" ht="12.75" x14ac:dyDescent="0.2"/>
    <row r="41799" ht="12.75" x14ac:dyDescent="0.2"/>
    <row r="41800" ht="12.75" x14ac:dyDescent="0.2"/>
    <row r="41801" ht="12.75" x14ac:dyDescent="0.2"/>
    <row r="41802" ht="12.75" x14ac:dyDescent="0.2"/>
    <row r="41803" ht="12.75" x14ac:dyDescent="0.2"/>
    <row r="41804" ht="12.75" x14ac:dyDescent="0.2"/>
    <row r="41805" ht="12.75" x14ac:dyDescent="0.2"/>
    <row r="41806" ht="12.75" x14ac:dyDescent="0.2"/>
    <row r="41807" ht="12.75" x14ac:dyDescent="0.2"/>
    <row r="41808" ht="12.75" x14ac:dyDescent="0.2"/>
    <row r="41809" ht="12.75" x14ac:dyDescent="0.2"/>
    <row r="41810" ht="12.75" x14ac:dyDescent="0.2"/>
    <row r="41811" ht="12.75" x14ac:dyDescent="0.2"/>
    <row r="41812" ht="12.75" x14ac:dyDescent="0.2"/>
    <row r="41813" ht="12.75" x14ac:dyDescent="0.2"/>
    <row r="41814" ht="12.75" x14ac:dyDescent="0.2"/>
    <row r="41815" ht="12.75" x14ac:dyDescent="0.2"/>
    <row r="41816" ht="12.75" x14ac:dyDescent="0.2"/>
    <row r="41817" ht="12.75" x14ac:dyDescent="0.2"/>
    <row r="41818" ht="12.75" x14ac:dyDescent="0.2"/>
    <row r="41819" ht="12.75" x14ac:dyDescent="0.2"/>
    <row r="41820" ht="12.75" x14ac:dyDescent="0.2"/>
    <row r="41821" ht="12.75" x14ac:dyDescent="0.2"/>
    <row r="41822" ht="12.75" x14ac:dyDescent="0.2"/>
    <row r="41823" ht="12.75" x14ac:dyDescent="0.2"/>
    <row r="41824" ht="12.75" x14ac:dyDescent="0.2"/>
    <row r="41825" ht="12.75" x14ac:dyDescent="0.2"/>
    <row r="41826" ht="12.75" x14ac:dyDescent="0.2"/>
    <row r="41827" ht="12.75" x14ac:dyDescent="0.2"/>
    <row r="41828" ht="12.75" x14ac:dyDescent="0.2"/>
    <row r="41829" ht="12.75" x14ac:dyDescent="0.2"/>
    <row r="41830" ht="12.75" x14ac:dyDescent="0.2"/>
    <row r="41831" ht="12.75" x14ac:dyDescent="0.2"/>
    <row r="41832" ht="12.75" x14ac:dyDescent="0.2"/>
    <row r="41833" ht="12.75" x14ac:dyDescent="0.2"/>
    <row r="41834" ht="12.75" x14ac:dyDescent="0.2"/>
    <row r="41835" ht="12.75" x14ac:dyDescent="0.2"/>
    <row r="41836" ht="12.75" x14ac:dyDescent="0.2"/>
    <row r="41837" ht="12.75" x14ac:dyDescent="0.2"/>
    <row r="41838" ht="12.75" x14ac:dyDescent="0.2"/>
    <row r="41839" ht="12.75" x14ac:dyDescent="0.2"/>
    <row r="41840" ht="12.75" x14ac:dyDescent="0.2"/>
    <row r="41841" ht="12.75" x14ac:dyDescent="0.2"/>
    <row r="41842" ht="12.75" x14ac:dyDescent="0.2"/>
    <row r="41843" ht="12.75" x14ac:dyDescent="0.2"/>
    <row r="41844" ht="12.75" x14ac:dyDescent="0.2"/>
    <row r="41845" ht="12.75" x14ac:dyDescent="0.2"/>
    <row r="41846" ht="12.75" x14ac:dyDescent="0.2"/>
    <row r="41847" ht="12.75" x14ac:dyDescent="0.2"/>
    <row r="41848" ht="12.75" x14ac:dyDescent="0.2"/>
    <row r="41849" ht="12.75" x14ac:dyDescent="0.2"/>
    <row r="41850" ht="12.75" x14ac:dyDescent="0.2"/>
    <row r="41851" ht="12.75" x14ac:dyDescent="0.2"/>
    <row r="41852" ht="12.75" x14ac:dyDescent="0.2"/>
    <row r="41853" ht="12.75" x14ac:dyDescent="0.2"/>
    <row r="41854" ht="12.75" x14ac:dyDescent="0.2"/>
    <row r="41855" ht="12.75" x14ac:dyDescent="0.2"/>
    <row r="41856" ht="12.75" x14ac:dyDescent="0.2"/>
    <row r="41857" ht="12.75" x14ac:dyDescent="0.2"/>
    <row r="41858" ht="12.75" x14ac:dyDescent="0.2"/>
    <row r="41859" ht="12.75" x14ac:dyDescent="0.2"/>
    <row r="41860" ht="12.75" x14ac:dyDescent="0.2"/>
    <row r="41861" ht="12.75" x14ac:dyDescent="0.2"/>
    <row r="41862" ht="12.75" x14ac:dyDescent="0.2"/>
    <row r="41863" ht="12.75" x14ac:dyDescent="0.2"/>
    <row r="41864" ht="12.75" x14ac:dyDescent="0.2"/>
    <row r="41865" ht="12.75" x14ac:dyDescent="0.2"/>
    <row r="41866" ht="12.75" x14ac:dyDescent="0.2"/>
    <row r="41867" ht="12.75" x14ac:dyDescent="0.2"/>
    <row r="41868" ht="12.75" x14ac:dyDescent="0.2"/>
    <row r="41869" ht="12.75" x14ac:dyDescent="0.2"/>
    <row r="41870" ht="12.75" x14ac:dyDescent="0.2"/>
    <row r="41871" ht="12.75" x14ac:dyDescent="0.2"/>
    <row r="41872" ht="12.75" x14ac:dyDescent="0.2"/>
    <row r="41873" ht="12.75" x14ac:dyDescent="0.2"/>
    <row r="41874" ht="12.75" x14ac:dyDescent="0.2"/>
    <row r="41875" ht="12.75" x14ac:dyDescent="0.2"/>
    <row r="41876" ht="12.75" x14ac:dyDescent="0.2"/>
    <row r="41877" ht="12.75" x14ac:dyDescent="0.2"/>
    <row r="41878" ht="12.75" x14ac:dyDescent="0.2"/>
    <row r="41879" ht="12.75" x14ac:dyDescent="0.2"/>
    <row r="41880" ht="12.75" x14ac:dyDescent="0.2"/>
    <row r="41881" ht="12.75" x14ac:dyDescent="0.2"/>
    <row r="41882" ht="12.75" x14ac:dyDescent="0.2"/>
    <row r="41883" ht="12.75" x14ac:dyDescent="0.2"/>
    <row r="41884" ht="12.75" x14ac:dyDescent="0.2"/>
    <row r="41885" ht="12.75" x14ac:dyDescent="0.2"/>
    <row r="41886" ht="12.75" x14ac:dyDescent="0.2"/>
    <row r="41887" ht="12.75" x14ac:dyDescent="0.2"/>
    <row r="41888" ht="12.75" x14ac:dyDescent="0.2"/>
    <row r="41889" ht="12.75" x14ac:dyDescent="0.2"/>
    <row r="41890" ht="12.75" x14ac:dyDescent="0.2"/>
    <row r="41891" ht="12.75" x14ac:dyDescent="0.2"/>
    <row r="41892" ht="12.75" x14ac:dyDescent="0.2"/>
    <row r="41893" ht="12.75" x14ac:dyDescent="0.2"/>
    <row r="41894" ht="12.75" x14ac:dyDescent="0.2"/>
    <row r="41895" ht="12.75" x14ac:dyDescent="0.2"/>
    <row r="41896" ht="12.75" x14ac:dyDescent="0.2"/>
    <row r="41897" ht="12.75" x14ac:dyDescent="0.2"/>
    <row r="41898" ht="12.75" x14ac:dyDescent="0.2"/>
    <row r="41899" ht="12.75" x14ac:dyDescent="0.2"/>
    <row r="41900" ht="12.75" x14ac:dyDescent="0.2"/>
    <row r="41901" ht="12.75" x14ac:dyDescent="0.2"/>
    <row r="41902" ht="12.75" x14ac:dyDescent="0.2"/>
    <row r="41903" ht="12.75" x14ac:dyDescent="0.2"/>
    <row r="41904" ht="12.75" x14ac:dyDescent="0.2"/>
    <row r="41905" ht="12.75" x14ac:dyDescent="0.2"/>
    <row r="41906" ht="12.75" x14ac:dyDescent="0.2"/>
    <row r="41907" ht="12.75" x14ac:dyDescent="0.2"/>
    <row r="41908" ht="12.75" x14ac:dyDescent="0.2"/>
    <row r="41909" ht="12.75" x14ac:dyDescent="0.2"/>
    <row r="41910" ht="12.75" x14ac:dyDescent="0.2"/>
    <row r="41911" ht="12.75" x14ac:dyDescent="0.2"/>
    <row r="41912" ht="12.75" x14ac:dyDescent="0.2"/>
    <row r="41913" ht="12.75" x14ac:dyDescent="0.2"/>
    <row r="41914" ht="12.75" x14ac:dyDescent="0.2"/>
    <row r="41915" ht="12.75" x14ac:dyDescent="0.2"/>
    <row r="41916" ht="12.75" x14ac:dyDescent="0.2"/>
    <row r="41917" ht="12.75" x14ac:dyDescent="0.2"/>
    <row r="41918" ht="12.75" x14ac:dyDescent="0.2"/>
    <row r="41919" ht="12.75" x14ac:dyDescent="0.2"/>
    <row r="41920" ht="12.75" x14ac:dyDescent="0.2"/>
    <row r="41921" ht="12.75" x14ac:dyDescent="0.2"/>
    <row r="41922" ht="12.75" x14ac:dyDescent="0.2"/>
    <row r="41923" ht="12.75" x14ac:dyDescent="0.2"/>
    <row r="41924" ht="12.75" x14ac:dyDescent="0.2"/>
    <row r="41925" ht="12.75" x14ac:dyDescent="0.2"/>
    <row r="41926" ht="12.75" x14ac:dyDescent="0.2"/>
    <row r="41927" ht="12.75" x14ac:dyDescent="0.2"/>
    <row r="41928" ht="12.75" x14ac:dyDescent="0.2"/>
    <row r="41929" ht="12.75" x14ac:dyDescent="0.2"/>
    <row r="41930" ht="12.75" x14ac:dyDescent="0.2"/>
    <row r="41931" ht="12.75" x14ac:dyDescent="0.2"/>
    <row r="41932" ht="12.75" x14ac:dyDescent="0.2"/>
    <row r="41933" ht="12.75" x14ac:dyDescent="0.2"/>
    <row r="41934" ht="12.75" x14ac:dyDescent="0.2"/>
    <row r="41935" ht="12.75" x14ac:dyDescent="0.2"/>
    <row r="41936" ht="12.75" x14ac:dyDescent="0.2"/>
    <row r="41937" ht="12.75" x14ac:dyDescent="0.2"/>
    <row r="41938" ht="12.75" x14ac:dyDescent="0.2"/>
    <row r="41939" ht="12.75" x14ac:dyDescent="0.2"/>
    <row r="41940" ht="12.75" x14ac:dyDescent="0.2"/>
    <row r="41941" ht="12.75" x14ac:dyDescent="0.2"/>
    <row r="41942" ht="12.75" x14ac:dyDescent="0.2"/>
    <row r="41943" ht="12.75" x14ac:dyDescent="0.2"/>
    <row r="41944" ht="12.75" x14ac:dyDescent="0.2"/>
    <row r="41945" ht="12.75" x14ac:dyDescent="0.2"/>
    <row r="41946" ht="12.75" x14ac:dyDescent="0.2"/>
    <row r="41947" ht="12.75" x14ac:dyDescent="0.2"/>
    <row r="41948" ht="12.75" x14ac:dyDescent="0.2"/>
    <row r="41949" ht="12.75" x14ac:dyDescent="0.2"/>
    <row r="41950" ht="12.75" x14ac:dyDescent="0.2"/>
    <row r="41951" ht="12.75" x14ac:dyDescent="0.2"/>
    <row r="41952" ht="12.75" x14ac:dyDescent="0.2"/>
    <row r="41953" ht="12.75" x14ac:dyDescent="0.2"/>
    <row r="41954" ht="12.75" x14ac:dyDescent="0.2"/>
    <row r="41955" ht="12.75" x14ac:dyDescent="0.2"/>
    <row r="41956" ht="12.75" x14ac:dyDescent="0.2"/>
    <row r="41957" ht="12.75" x14ac:dyDescent="0.2"/>
    <row r="41958" ht="12.75" x14ac:dyDescent="0.2"/>
    <row r="41959" ht="12.75" x14ac:dyDescent="0.2"/>
    <row r="41960" ht="12.75" x14ac:dyDescent="0.2"/>
    <row r="41961" ht="12.75" x14ac:dyDescent="0.2"/>
    <row r="41962" ht="12.75" x14ac:dyDescent="0.2"/>
    <row r="41963" ht="12.75" x14ac:dyDescent="0.2"/>
    <row r="41964" ht="12.75" x14ac:dyDescent="0.2"/>
    <row r="41965" ht="12.75" x14ac:dyDescent="0.2"/>
    <row r="41966" ht="12.75" x14ac:dyDescent="0.2"/>
    <row r="41967" ht="12.75" x14ac:dyDescent="0.2"/>
    <row r="41968" ht="12.75" x14ac:dyDescent="0.2"/>
    <row r="41969" ht="12.75" x14ac:dyDescent="0.2"/>
    <row r="41970" ht="12.75" x14ac:dyDescent="0.2"/>
    <row r="41971" ht="12.75" x14ac:dyDescent="0.2"/>
    <row r="41972" ht="12.75" x14ac:dyDescent="0.2"/>
    <row r="41973" ht="12.75" x14ac:dyDescent="0.2"/>
    <row r="41974" ht="12.75" x14ac:dyDescent="0.2"/>
    <row r="41975" ht="12.75" x14ac:dyDescent="0.2"/>
    <row r="41976" ht="12.75" x14ac:dyDescent="0.2"/>
    <row r="41977" ht="12.75" x14ac:dyDescent="0.2"/>
    <row r="41978" ht="12.75" x14ac:dyDescent="0.2"/>
    <row r="41979" ht="12.75" x14ac:dyDescent="0.2"/>
    <row r="41980" ht="12.75" x14ac:dyDescent="0.2"/>
    <row r="41981" ht="12.75" x14ac:dyDescent="0.2"/>
    <row r="41982" ht="12.75" x14ac:dyDescent="0.2"/>
    <row r="41983" ht="12.75" x14ac:dyDescent="0.2"/>
    <row r="41984" ht="12.75" x14ac:dyDescent="0.2"/>
    <row r="41985" ht="12.75" x14ac:dyDescent="0.2"/>
    <row r="41986" ht="12.75" x14ac:dyDescent="0.2"/>
    <row r="41987" ht="12.75" x14ac:dyDescent="0.2"/>
    <row r="41988" ht="12.75" x14ac:dyDescent="0.2"/>
    <row r="41989" ht="12.75" x14ac:dyDescent="0.2"/>
    <row r="41990" ht="12.75" x14ac:dyDescent="0.2"/>
    <row r="41991" ht="12.75" x14ac:dyDescent="0.2"/>
    <row r="41992" ht="12.75" x14ac:dyDescent="0.2"/>
    <row r="41993" ht="12.75" x14ac:dyDescent="0.2"/>
    <row r="41994" ht="12.75" x14ac:dyDescent="0.2"/>
    <row r="41995" ht="12.75" x14ac:dyDescent="0.2"/>
    <row r="41996" ht="12.75" x14ac:dyDescent="0.2"/>
    <row r="41997" ht="12.75" x14ac:dyDescent="0.2"/>
    <row r="41998" ht="12.75" x14ac:dyDescent="0.2"/>
    <row r="41999" ht="12.75" x14ac:dyDescent="0.2"/>
    <row r="42000" ht="12.75" x14ac:dyDescent="0.2"/>
    <row r="42001" ht="12.75" x14ac:dyDescent="0.2"/>
    <row r="42002" ht="12.75" x14ac:dyDescent="0.2"/>
    <row r="42003" ht="12.75" x14ac:dyDescent="0.2"/>
    <row r="42004" ht="12.75" x14ac:dyDescent="0.2"/>
    <row r="42005" ht="12.75" x14ac:dyDescent="0.2"/>
    <row r="42006" ht="12.75" x14ac:dyDescent="0.2"/>
    <row r="42007" ht="12.75" x14ac:dyDescent="0.2"/>
    <row r="42008" ht="12.75" x14ac:dyDescent="0.2"/>
    <row r="42009" ht="12.75" x14ac:dyDescent="0.2"/>
    <row r="42010" ht="12.75" x14ac:dyDescent="0.2"/>
    <row r="42011" ht="12.75" x14ac:dyDescent="0.2"/>
    <row r="42012" ht="12.75" x14ac:dyDescent="0.2"/>
    <row r="42013" ht="12.75" x14ac:dyDescent="0.2"/>
    <row r="42014" ht="12.75" x14ac:dyDescent="0.2"/>
    <row r="42015" ht="12.75" x14ac:dyDescent="0.2"/>
    <row r="42016" ht="12.75" x14ac:dyDescent="0.2"/>
    <row r="42017" ht="12.75" x14ac:dyDescent="0.2"/>
    <row r="42018" ht="12.75" x14ac:dyDescent="0.2"/>
    <row r="42019" ht="12.75" x14ac:dyDescent="0.2"/>
    <row r="42020" ht="12.75" x14ac:dyDescent="0.2"/>
    <row r="42021" ht="12.75" x14ac:dyDescent="0.2"/>
    <row r="42022" ht="12.75" x14ac:dyDescent="0.2"/>
    <row r="42023" ht="12.75" x14ac:dyDescent="0.2"/>
    <row r="42024" ht="12.75" x14ac:dyDescent="0.2"/>
    <row r="42025" ht="12.75" x14ac:dyDescent="0.2"/>
    <row r="42026" ht="12.75" x14ac:dyDescent="0.2"/>
    <row r="42027" ht="12.75" x14ac:dyDescent="0.2"/>
    <row r="42028" ht="12.75" x14ac:dyDescent="0.2"/>
    <row r="42029" ht="12.75" x14ac:dyDescent="0.2"/>
    <row r="42030" ht="12.75" x14ac:dyDescent="0.2"/>
    <row r="42031" ht="12.75" x14ac:dyDescent="0.2"/>
    <row r="42032" ht="12.75" x14ac:dyDescent="0.2"/>
    <row r="42033" ht="12.75" x14ac:dyDescent="0.2"/>
    <row r="42034" ht="12.75" x14ac:dyDescent="0.2"/>
    <row r="42035" ht="12.75" x14ac:dyDescent="0.2"/>
    <row r="42036" ht="12.75" x14ac:dyDescent="0.2"/>
    <row r="42037" ht="12.75" x14ac:dyDescent="0.2"/>
    <row r="42038" ht="12.75" x14ac:dyDescent="0.2"/>
    <row r="42039" ht="12.75" x14ac:dyDescent="0.2"/>
    <row r="42040" ht="12.75" x14ac:dyDescent="0.2"/>
    <row r="42041" ht="12.75" x14ac:dyDescent="0.2"/>
    <row r="42042" ht="12.75" x14ac:dyDescent="0.2"/>
    <row r="42043" ht="12.75" x14ac:dyDescent="0.2"/>
    <row r="42044" ht="12.75" x14ac:dyDescent="0.2"/>
    <row r="42045" ht="12.75" x14ac:dyDescent="0.2"/>
    <row r="42046" ht="12.75" x14ac:dyDescent="0.2"/>
    <row r="42047" ht="12.75" x14ac:dyDescent="0.2"/>
    <row r="42048" ht="12.75" x14ac:dyDescent="0.2"/>
    <row r="42049" ht="12.75" x14ac:dyDescent="0.2"/>
    <row r="42050" ht="12.75" x14ac:dyDescent="0.2"/>
    <row r="42051" ht="12.75" x14ac:dyDescent="0.2"/>
    <row r="42052" ht="12.75" x14ac:dyDescent="0.2"/>
    <row r="42053" ht="12.75" x14ac:dyDescent="0.2"/>
    <row r="42054" ht="12.75" x14ac:dyDescent="0.2"/>
    <row r="42055" ht="12.75" x14ac:dyDescent="0.2"/>
    <row r="42056" ht="12.75" x14ac:dyDescent="0.2"/>
    <row r="42057" ht="12.75" x14ac:dyDescent="0.2"/>
    <row r="42058" ht="12.75" x14ac:dyDescent="0.2"/>
    <row r="42059" ht="12.75" x14ac:dyDescent="0.2"/>
    <row r="42060" ht="12.75" x14ac:dyDescent="0.2"/>
    <row r="42061" ht="12.75" x14ac:dyDescent="0.2"/>
    <row r="42062" ht="12.75" x14ac:dyDescent="0.2"/>
    <row r="42063" ht="12.75" x14ac:dyDescent="0.2"/>
    <row r="42064" ht="12.75" x14ac:dyDescent="0.2"/>
    <row r="42065" ht="12.75" x14ac:dyDescent="0.2"/>
    <row r="42066" ht="12.75" x14ac:dyDescent="0.2"/>
    <row r="42067" ht="12.75" x14ac:dyDescent="0.2"/>
    <row r="42068" ht="12.75" x14ac:dyDescent="0.2"/>
    <row r="42069" ht="12.75" x14ac:dyDescent="0.2"/>
    <row r="42070" ht="12.75" x14ac:dyDescent="0.2"/>
    <row r="42071" ht="12.75" x14ac:dyDescent="0.2"/>
    <row r="42072" ht="12.75" x14ac:dyDescent="0.2"/>
    <row r="42073" ht="12.75" x14ac:dyDescent="0.2"/>
    <row r="42074" ht="12.75" x14ac:dyDescent="0.2"/>
    <row r="42075" ht="12.75" x14ac:dyDescent="0.2"/>
    <row r="42076" ht="12.75" x14ac:dyDescent="0.2"/>
    <row r="42077" ht="12.75" x14ac:dyDescent="0.2"/>
    <row r="42078" ht="12.75" x14ac:dyDescent="0.2"/>
    <row r="42079" ht="12.75" x14ac:dyDescent="0.2"/>
    <row r="42080" ht="12.75" x14ac:dyDescent="0.2"/>
    <row r="42081" ht="12.75" x14ac:dyDescent="0.2"/>
    <row r="42082" ht="12.75" x14ac:dyDescent="0.2"/>
    <row r="42083" ht="12.75" x14ac:dyDescent="0.2"/>
    <row r="42084" ht="12.75" x14ac:dyDescent="0.2"/>
    <row r="42085" ht="12.75" x14ac:dyDescent="0.2"/>
    <row r="42086" ht="12.75" x14ac:dyDescent="0.2"/>
    <row r="42087" ht="12.75" x14ac:dyDescent="0.2"/>
    <row r="42088" ht="12.75" x14ac:dyDescent="0.2"/>
    <row r="42089" ht="12.75" x14ac:dyDescent="0.2"/>
    <row r="42090" ht="12.75" x14ac:dyDescent="0.2"/>
    <row r="42091" ht="12.75" x14ac:dyDescent="0.2"/>
    <row r="42092" ht="12.75" x14ac:dyDescent="0.2"/>
    <row r="42093" ht="12.75" x14ac:dyDescent="0.2"/>
    <row r="42094" ht="12.75" x14ac:dyDescent="0.2"/>
    <row r="42095" ht="12.75" x14ac:dyDescent="0.2"/>
    <row r="42096" ht="12.75" x14ac:dyDescent="0.2"/>
    <row r="42097" ht="12.75" x14ac:dyDescent="0.2"/>
    <row r="42098" ht="12.75" x14ac:dyDescent="0.2"/>
    <row r="42099" ht="12.75" x14ac:dyDescent="0.2"/>
    <row r="42100" ht="12.75" x14ac:dyDescent="0.2"/>
    <row r="42101" ht="12.75" x14ac:dyDescent="0.2"/>
    <row r="42102" ht="12.75" x14ac:dyDescent="0.2"/>
    <row r="42103" ht="12.75" x14ac:dyDescent="0.2"/>
    <row r="42104" ht="12.75" x14ac:dyDescent="0.2"/>
    <row r="42105" ht="12.75" x14ac:dyDescent="0.2"/>
    <row r="42106" ht="12.75" x14ac:dyDescent="0.2"/>
    <row r="42107" ht="12.75" x14ac:dyDescent="0.2"/>
    <row r="42108" ht="12.75" x14ac:dyDescent="0.2"/>
    <row r="42109" ht="12.75" x14ac:dyDescent="0.2"/>
    <row r="42110" ht="12.75" x14ac:dyDescent="0.2"/>
    <row r="42111" ht="12.75" x14ac:dyDescent="0.2"/>
    <row r="42112" ht="12.75" x14ac:dyDescent="0.2"/>
    <row r="42113" ht="12.75" x14ac:dyDescent="0.2"/>
    <row r="42114" ht="12.75" x14ac:dyDescent="0.2"/>
    <row r="42115" ht="12.75" x14ac:dyDescent="0.2"/>
    <row r="42116" ht="12.75" x14ac:dyDescent="0.2"/>
    <row r="42117" ht="12.75" x14ac:dyDescent="0.2"/>
    <row r="42118" ht="12.75" x14ac:dyDescent="0.2"/>
    <row r="42119" ht="12.75" x14ac:dyDescent="0.2"/>
    <row r="42120" ht="12.75" x14ac:dyDescent="0.2"/>
    <row r="42121" ht="12.75" x14ac:dyDescent="0.2"/>
    <row r="42122" ht="12.75" x14ac:dyDescent="0.2"/>
    <row r="42123" ht="12.75" x14ac:dyDescent="0.2"/>
    <row r="42124" ht="12.75" x14ac:dyDescent="0.2"/>
    <row r="42125" ht="12.75" x14ac:dyDescent="0.2"/>
    <row r="42126" ht="12.75" x14ac:dyDescent="0.2"/>
    <row r="42127" ht="12.75" x14ac:dyDescent="0.2"/>
    <row r="42128" ht="12.75" x14ac:dyDescent="0.2"/>
    <row r="42129" ht="12.75" x14ac:dyDescent="0.2"/>
    <row r="42130" ht="12.75" x14ac:dyDescent="0.2"/>
    <row r="42131" ht="12.75" x14ac:dyDescent="0.2"/>
    <row r="42132" ht="12.75" x14ac:dyDescent="0.2"/>
    <row r="42133" ht="12.75" x14ac:dyDescent="0.2"/>
    <row r="42134" ht="12.75" x14ac:dyDescent="0.2"/>
    <row r="42135" ht="12.75" x14ac:dyDescent="0.2"/>
    <row r="42136" ht="12.75" x14ac:dyDescent="0.2"/>
    <row r="42137" ht="12.75" x14ac:dyDescent="0.2"/>
    <row r="42138" ht="12.75" x14ac:dyDescent="0.2"/>
    <row r="42139" ht="12.75" x14ac:dyDescent="0.2"/>
    <row r="42140" ht="12.75" x14ac:dyDescent="0.2"/>
    <row r="42141" ht="12.75" x14ac:dyDescent="0.2"/>
    <row r="42142" ht="12.75" x14ac:dyDescent="0.2"/>
    <row r="42143" ht="12.75" x14ac:dyDescent="0.2"/>
    <row r="42144" ht="12.75" x14ac:dyDescent="0.2"/>
    <row r="42145" ht="12.75" x14ac:dyDescent="0.2"/>
    <row r="42146" ht="12.75" x14ac:dyDescent="0.2"/>
    <row r="42147" ht="12.75" x14ac:dyDescent="0.2"/>
    <row r="42148" ht="12.75" x14ac:dyDescent="0.2"/>
    <row r="42149" ht="12.75" x14ac:dyDescent="0.2"/>
    <row r="42150" ht="12.75" x14ac:dyDescent="0.2"/>
    <row r="42151" ht="12.75" x14ac:dyDescent="0.2"/>
    <row r="42152" ht="12.75" x14ac:dyDescent="0.2"/>
    <row r="42153" ht="12.75" x14ac:dyDescent="0.2"/>
    <row r="42154" ht="12.75" x14ac:dyDescent="0.2"/>
    <row r="42155" ht="12.75" x14ac:dyDescent="0.2"/>
    <row r="42156" ht="12.75" x14ac:dyDescent="0.2"/>
    <row r="42157" ht="12.75" x14ac:dyDescent="0.2"/>
    <row r="42158" ht="12.75" x14ac:dyDescent="0.2"/>
    <row r="42159" ht="12.75" x14ac:dyDescent="0.2"/>
    <row r="42160" ht="12.75" x14ac:dyDescent="0.2"/>
    <row r="42161" ht="12.75" x14ac:dyDescent="0.2"/>
    <row r="42162" ht="12.75" x14ac:dyDescent="0.2"/>
    <row r="42163" ht="12.75" x14ac:dyDescent="0.2"/>
    <row r="42164" ht="12.75" x14ac:dyDescent="0.2"/>
    <row r="42165" ht="12.75" x14ac:dyDescent="0.2"/>
    <row r="42166" ht="12.75" x14ac:dyDescent="0.2"/>
    <row r="42167" ht="12.75" x14ac:dyDescent="0.2"/>
    <row r="42168" ht="12.75" x14ac:dyDescent="0.2"/>
    <row r="42169" ht="12.75" x14ac:dyDescent="0.2"/>
    <row r="42170" ht="12.75" x14ac:dyDescent="0.2"/>
    <row r="42171" ht="12.75" x14ac:dyDescent="0.2"/>
    <row r="42172" ht="12.75" x14ac:dyDescent="0.2"/>
    <row r="42173" ht="12.75" x14ac:dyDescent="0.2"/>
    <row r="42174" ht="12.75" x14ac:dyDescent="0.2"/>
    <row r="42175" ht="12.75" x14ac:dyDescent="0.2"/>
    <row r="42176" ht="12.75" x14ac:dyDescent="0.2"/>
    <row r="42177" ht="12.75" x14ac:dyDescent="0.2"/>
    <row r="42178" ht="12.75" x14ac:dyDescent="0.2"/>
    <row r="42179" ht="12.75" x14ac:dyDescent="0.2"/>
    <row r="42180" ht="12.75" x14ac:dyDescent="0.2"/>
    <row r="42181" ht="12.75" x14ac:dyDescent="0.2"/>
    <row r="42182" ht="12.75" x14ac:dyDescent="0.2"/>
    <row r="42183" ht="12.75" x14ac:dyDescent="0.2"/>
    <row r="42184" ht="12.75" x14ac:dyDescent="0.2"/>
    <row r="42185" ht="12.75" x14ac:dyDescent="0.2"/>
    <row r="42186" ht="12.75" x14ac:dyDescent="0.2"/>
    <row r="42187" ht="12.75" x14ac:dyDescent="0.2"/>
    <row r="42188" ht="12.75" x14ac:dyDescent="0.2"/>
    <row r="42189" ht="12.75" x14ac:dyDescent="0.2"/>
    <row r="42190" ht="12.75" x14ac:dyDescent="0.2"/>
    <row r="42191" ht="12.75" x14ac:dyDescent="0.2"/>
    <row r="42192" ht="12.75" x14ac:dyDescent="0.2"/>
    <row r="42193" ht="12.75" x14ac:dyDescent="0.2"/>
    <row r="42194" ht="12.75" x14ac:dyDescent="0.2"/>
    <row r="42195" ht="12.75" x14ac:dyDescent="0.2"/>
    <row r="42196" ht="12.75" x14ac:dyDescent="0.2"/>
    <row r="42197" ht="12.75" x14ac:dyDescent="0.2"/>
    <row r="42198" ht="12.75" x14ac:dyDescent="0.2"/>
    <row r="42199" ht="12.75" x14ac:dyDescent="0.2"/>
    <row r="42200" ht="12.75" x14ac:dyDescent="0.2"/>
    <row r="42201" ht="12.75" x14ac:dyDescent="0.2"/>
    <row r="42202" ht="12.75" x14ac:dyDescent="0.2"/>
    <row r="42203" ht="12.75" x14ac:dyDescent="0.2"/>
    <row r="42204" ht="12.75" x14ac:dyDescent="0.2"/>
    <row r="42205" ht="12.75" x14ac:dyDescent="0.2"/>
    <row r="42206" ht="12.75" x14ac:dyDescent="0.2"/>
    <row r="42207" ht="12.75" x14ac:dyDescent="0.2"/>
    <row r="42208" ht="12.75" x14ac:dyDescent="0.2"/>
    <row r="42209" ht="12.75" x14ac:dyDescent="0.2"/>
    <row r="42210" ht="12.75" x14ac:dyDescent="0.2"/>
    <row r="42211" ht="12.75" x14ac:dyDescent="0.2"/>
    <row r="42212" ht="12.75" x14ac:dyDescent="0.2"/>
    <row r="42213" ht="12.75" x14ac:dyDescent="0.2"/>
    <row r="42214" ht="12.75" x14ac:dyDescent="0.2"/>
    <row r="42215" ht="12.75" x14ac:dyDescent="0.2"/>
    <row r="42216" ht="12.75" x14ac:dyDescent="0.2"/>
    <row r="42217" ht="12.75" x14ac:dyDescent="0.2"/>
    <row r="42218" ht="12.75" x14ac:dyDescent="0.2"/>
    <row r="42219" ht="12.75" x14ac:dyDescent="0.2"/>
    <row r="42220" ht="12.75" x14ac:dyDescent="0.2"/>
    <row r="42221" ht="12.75" x14ac:dyDescent="0.2"/>
    <row r="42222" ht="12.75" x14ac:dyDescent="0.2"/>
    <row r="42223" ht="12.75" x14ac:dyDescent="0.2"/>
    <row r="42224" ht="12.75" x14ac:dyDescent="0.2"/>
    <row r="42225" ht="12.75" x14ac:dyDescent="0.2"/>
    <row r="42226" ht="12.75" x14ac:dyDescent="0.2"/>
    <row r="42227" ht="12.75" x14ac:dyDescent="0.2"/>
    <row r="42228" ht="12.75" x14ac:dyDescent="0.2"/>
    <row r="42229" ht="12.75" x14ac:dyDescent="0.2"/>
    <row r="42230" ht="12.75" x14ac:dyDescent="0.2"/>
    <row r="42231" ht="12.75" x14ac:dyDescent="0.2"/>
    <row r="42232" ht="12.75" x14ac:dyDescent="0.2"/>
    <row r="42233" ht="12.75" x14ac:dyDescent="0.2"/>
    <row r="42234" ht="12.75" x14ac:dyDescent="0.2"/>
    <row r="42235" ht="12.75" x14ac:dyDescent="0.2"/>
    <row r="42236" ht="12.75" x14ac:dyDescent="0.2"/>
    <row r="42237" ht="12.75" x14ac:dyDescent="0.2"/>
    <row r="42238" ht="12.75" x14ac:dyDescent="0.2"/>
    <row r="42239" ht="12.75" x14ac:dyDescent="0.2"/>
    <row r="42240" ht="12.75" x14ac:dyDescent="0.2"/>
    <row r="42241" ht="12.75" x14ac:dyDescent="0.2"/>
    <row r="42242" ht="12.75" x14ac:dyDescent="0.2"/>
    <row r="42243" ht="12.75" x14ac:dyDescent="0.2"/>
    <row r="42244" ht="12.75" x14ac:dyDescent="0.2"/>
    <row r="42245" ht="12.75" x14ac:dyDescent="0.2"/>
    <row r="42246" ht="12.75" x14ac:dyDescent="0.2"/>
    <row r="42247" ht="12.75" x14ac:dyDescent="0.2"/>
    <row r="42248" ht="12.75" x14ac:dyDescent="0.2"/>
    <row r="42249" ht="12.75" x14ac:dyDescent="0.2"/>
    <row r="42250" ht="12.75" x14ac:dyDescent="0.2"/>
    <row r="42251" ht="12.75" x14ac:dyDescent="0.2"/>
    <row r="42252" ht="12.75" x14ac:dyDescent="0.2"/>
    <row r="42253" ht="12.75" x14ac:dyDescent="0.2"/>
    <row r="42254" ht="12.75" x14ac:dyDescent="0.2"/>
    <row r="42255" ht="12.75" x14ac:dyDescent="0.2"/>
    <row r="42256" ht="12.75" x14ac:dyDescent="0.2"/>
    <row r="42257" ht="12.75" x14ac:dyDescent="0.2"/>
    <row r="42258" ht="12.75" x14ac:dyDescent="0.2"/>
    <row r="42259" ht="12.75" x14ac:dyDescent="0.2"/>
    <row r="42260" ht="12.75" x14ac:dyDescent="0.2"/>
    <row r="42261" ht="12.75" x14ac:dyDescent="0.2"/>
    <row r="42262" ht="12.75" x14ac:dyDescent="0.2"/>
    <row r="42263" ht="12.75" x14ac:dyDescent="0.2"/>
    <row r="42264" ht="12.75" x14ac:dyDescent="0.2"/>
    <row r="42265" ht="12.75" x14ac:dyDescent="0.2"/>
    <row r="42266" ht="12.75" x14ac:dyDescent="0.2"/>
    <row r="42267" ht="12.75" x14ac:dyDescent="0.2"/>
    <row r="42268" ht="12.75" x14ac:dyDescent="0.2"/>
    <row r="42269" ht="12.75" x14ac:dyDescent="0.2"/>
    <row r="42270" ht="12.75" x14ac:dyDescent="0.2"/>
    <row r="42271" ht="12.75" x14ac:dyDescent="0.2"/>
    <row r="42272" ht="12.75" x14ac:dyDescent="0.2"/>
    <row r="42273" ht="12.75" x14ac:dyDescent="0.2"/>
    <row r="42274" ht="12.75" x14ac:dyDescent="0.2"/>
    <row r="42275" ht="12.75" x14ac:dyDescent="0.2"/>
    <row r="42276" ht="12.75" x14ac:dyDescent="0.2"/>
    <row r="42277" ht="12.75" x14ac:dyDescent="0.2"/>
    <row r="42278" ht="12.75" x14ac:dyDescent="0.2"/>
    <row r="42279" ht="12.75" x14ac:dyDescent="0.2"/>
    <row r="42280" ht="12.75" x14ac:dyDescent="0.2"/>
    <row r="42281" ht="12.75" x14ac:dyDescent="0.2"/>
    <row r="42282" ht="12.75" x14ac:dyDescent="0.2"/>
    <row r="42283" ht="12.75" x14ac:dyDescent="0.2"/>
    <row r="42284" ht="12.75" x14ac:dyDescent="0.2"/>
    <row r="42285" ht="12.75" x14ac:dyDescent="0.2"/>
    <row r="42286" ht="12.75" x14ac:dyDescent="0.2"/>
    <row r="42287" ht="12.75" x14ac:dyDescent="0.2"/>
    <row r="42288" ht="12.75" x14ac:dyDescent="0.2"/>
    <row r="42289" ht="12.75" x14ac:dyDescent="0.2"/>
    <row r="42290" ht="12.75" x14ac:dyDescent="0.2"/>
    <row r="42291" ht="12.75" x14ac:dyDescent="0.2"/>
    <row r="42292" ht="12.75" x14ac:dyDescent="0.2"/>
    <row r="42293" ht="12.75" x14ac:dyDescent="0.2"/>
    <row r="42294" ht="12.75" x14ac:dyDescent="0.2"/>
    <row r="42295" ht="12.75" x14ac:dyDescent="0.2"/>
    <row r="42296" ht="12.75" x14ac:dyDescent="0.2"/>
    <row r="42297" ht="12.75" x14ac:dyDescent="0.2"/>
    <row r="42298" ht="12.75" x14ac:dyDescent="0.2"/>
    <row r="42299" ht="12.75" x14ac:dyDescent="0.2"/>
    <row r="42300" ht="12.75" x14ac:dyDescent="0.2"/>
    <row r="42301" ht="12.75" x14ac:dyDescent="0.2"/>
    <row r="42302" ht="12.75" x14ac:dyDescent="0.2"/>
    <row r="42303" ht="12.75" x14ac:dyDescent="0.2"/>
    <row r="42304" ht="12.75" x14ac:dyDescent="0.2"/>
    <row r="42305" ht="12.75" x14ac:dyDescent="0.2"/>
    <row r="42306" ht="12.75" x14ac:dyDescent="0.2"/>
    <row r="42307" ht="12.75" x14ac:dyDescent="0.2"/>
    <row r="42308" ht="12.75" x14ac:dyDescent="0.2"/>
    <row r="42309" ht="12.75" x14ac:dyDescent="0.2"/>
    <row r="42310" ht="12.75" x14ac:dyDescent="0.2"/>
    <row r="42311" ht="12.75" x14ac:dyDescent="0.2"/>
    <row r="42312" ht="12.75" x14ac:dyDescent="0.2"/>
    <row r="42313" ht="12.75" x14ac:dyDescent="0.2"/>
    <row r="42314" ht="12.75" x14ac:dyDescent="0.2"/>
    <row r="42315" ht="12.75" x14ac:dyDescent="0.2"/>
    <row r="42316" ht="12.75" x14ac:dyDescent="0.2"/>
    <row r="42317" ht="12.75" x14ac:dyDescent="0.2"/>
    <row r="42318" ht="12.75" x14ac:dyDescent="0.2"/>
    <row r="42319" ht="12.75" x14ac:dyDescent="0.2"/>
    <row r="42320" ht="12.75" x14ac:dyDescent="0.2"/>
    <row r="42321" ht="12.75" x14ac:dyDescent="0.2"/>
    <row r="42322" ht="12.75" x14ac:dyDescent="0.2"/>
    <row r="42323" ht="12.75" x14ac:dyDescent="0.2"/>
    <row r="42324" ht="12.75" x14ac:dyDescent="0.2"/>
    <row r="42325" ht="12.75" x14ac:dyDescent="0.2"/>
    <row r="42326" ht="12.75" x14ac:dyDescent="0.2"/>
    <row r="42327" ht="12.75" x14ac:dyDescent="0.2"/>
    <row r="42328" ht="12.75" x14ac:dyDescent="0.2"/>
    <row r="42329" ht="12.75" x14ac:dyDescent="0.2"/>
    <row r="42330" ht="12.75" x14ac:dyDescent="0.2"/>
    <row r="42331" ht="12.75" x14ac:dyDescent="0.2"/>
    <row r="42332" ht="12.75" x14ac:dyDescent="0.2"/>
    <row r="42333" ht="12.75" x14ac:dyDescent="0.2"/>
    <row r="42334" ht="12.75" x14ac:dyDescent="0.2"/>
    <row r="42335" ht="12.75" x14ac:dyDescent="0.2"/>
    <row r="42336" ht="12.75" x14ac:dyDescent="0.2"/>
    <row r="42337" ht="12.75" x14ac:dyDescent="0.2"/>
    <row r="42338" ht="12.75" x14ac:dyDescent="0.2"/>
    <row r="42339" ht="12.75" x14ac:dyDescent="0.2"/>
    <row r="42340" ht="12.75" x14ac:dyDescent="0.2"/>
    <row r="42341" ht="12.75" x14ac:dyDescent="0.2"/>
    <row r="42342" ht="12.75" x14ac:dyDescent="0.2"/>
    <row r="42343" ht="12.75" x14ac:dyDescent="0.2"/>
    <row r="42344" ht="12.75" x14ac:dyDescent="0.2"/>
    <row r="42345" ht="12.75" x14ac:dyDescent="0.2"/>
    <row r="42346" ht="12.75" x14ac:dyDescent="0.2"/>
    <row r="42347" ht="12.75" x14ac:dyDescent="0.2"/>
    <row r="42348" ht="12.75" x14ac:dyDescent="0.2"/>
    <row r="42349" ht="12.75" x14ac:dyDescent="0.2"/>
    <row r="42350" ht="12.75" x14ac:dyDescent="0.2"/>
    <row r="42351" ht="12.75" x14ac:dyDescent="0.2"/>
    <row r="42352" ht="12.75" x14ac:dyDescent="0.2"/>
    <row r="42353" ht="12.75" x14ac:dyDescent="0.2"/>
    <row r="42354" ht="12.75" x14ac:dyDescent="0.2"/>
    <row r="42355" ht="12.75" x14ac:dyDescent="0.2"/>
    <row r="42356" ht="12.75" x14ac:dyDescent="0.2"/>
    <row r="42357" ht="12.75" x14ac:dyDescent="0.2"/>
    <row r="42358" ht="12.75" x14ac:dyDescent="0.2"/>
    <row r="42359" ht="12.75" x14ac:dyDescent="0.2"/>
    <row r="42360" ht="12.75" x14ac:dyDescent="0.2"/>
    <row r="42361" ht="12.75" x14ac:dyDescent="0.2"/>
    <row r="42362" ht="12.75" x14ac:dyDescent="0.2"/>
    <row r="42363" ht="12.75" x14ac:dyDescent="0.2"/>
    <row r="42364" ht="12.75" x14ac:dyDescent="0.2"/>
    <row r="42365" ht="12.75" x14ac:dyDescent="0.2"/>
    <row r="42366" ht="12.75" x14ac:dyDescent="0.2"/>
    <row r="42367" ht="12.75" x14ac:dyDescent="0.2"/>
    <row r="42368" ht="12.75" x14ac:dyDescent="0.2"/>
    <row r="42369" ht="12.75" x14ac:dyDescent="0.2"/>
    <row r="42370" ht="12.75" x14ac:dyDescent="0.2"/>
    <row r="42371" ht="12.75" x14ac:dyDescent="0.2"/>
    <row r="42372" ht="12.75" x14ac:dyDescent="0.2"/>
    <row r="42373" ht="12.75" x14ac:dyDescent="0.2"/>
    <row r="42374" ht="12.75" x14ac:dyDescent="0.2"/>
    <row r="42375" ht="12.75" x14ac:dyDescent="0.2"/>
    <row r="42376" ht="12.75" x14ac:dyDescent="0.2"/>
    <row r="42377" ht="12.75" x14ac:dyDescent="0.2"/>
    <row r="42378" ht="12.75" x14ac:dyDescent="0.2"/>
    <row r="42379" ht="12.75" x14ac:dyDescent="0.2"/>
    <row r="42380" ht="12.75" x14ac:dyDescent="0.2"/>
    <row r="42381" ht="12.75" x14ac:dyDescent="0.2"/>
    <row r="42382" ht="12.75" x14ac:dyDescent="0.2"/>
    <row r="42383" ht="12.75" x14ac:dyDescent="0.2"/>
    <row r="42384" ht="12.75" x14ac:dyDescent="0.2"/>
    <row r="42385" ht="12.75" x14ac:dyDescent="0.2"/>
    <row r="42386" ht="12.75" x14ac:dyDescent="0.2"/>
    <row r="42387" ht="12.75" x14ac:dyDescent="0.2"/>
    <row r="42388" ht="12.75" x14ac:dyDescent="0.2"/>
    <row r="42389" ht="12.75" x14ac:dyDescent="0.2"/>
    <row r="42390" ht="12.75" x14ac:dyDescent="0.2"/>
    <row r="42391" ht="12.75" x14ac:dyDescent="0.2"/>
    <row r="42392" ht="12.75" x14ac:dyDescent="0.2"/>
    <row r="42393" ht="12.75" x14ac:dyDescent="0.2"/>
    <row r="42394" ht="12.75" x14ac:dyDescent="0.2"/>
    <row r="42395" ht="12.75" x14ac:dyDescent="0.2"/>
    <row r="42396" ht="12.75" x14ac:dyDescent="0.2"/>
    <row r="42397" ht="12.75" x14ac:dyDescent="0.2"/>
    <row r="42398" ht="12.75" x14ac:dyDescent="0.2"/>
    <row r="42399" ht="12.75" x14ac:dyDescent="0.2"/>
    <row r="42400" ht="12.75" x14ac:dyDescent="0.2"/>
    <row r="42401" ht="12.75" x14ac:dyDescent="0.2"/>
    <row r="42402" ht="12.75" x14ac:dyDescent="0.2"/>
    <row r="42403" ht="12.75" x14ac:dyDescent="0.2"/>
    <row r="42404" ht="12.75" x14ac:dyDescent="0.2"/>
    <row r="42405" ht="12.75" x14ac:dyDescent="0.2"/>
    <row r="42406" ht="12.75" x14ac:dyDescent="0.2"/>
    <row r="42407" ht="12.75" x14ac:dyDescent="0.2"/>
    <row r="42408" ht="12.75" x14ac:dyDescent="0.2"/>
    <row r="42409" ht="12.75" x14ac:dyDescent="0.2"/>
    <row r="42410" ht="12.75" x14ac:dyDescent="0.2"/>
    <row r="42411" ht="12.75" x14ac:dyDescent="0.2"/>
    <row r="42412" ht="12.75" x14ac:dyDescent="0.2"/>
    <row r="42413" ht="12.75" x14ac:dyDescent="0.2"/>
    <row r="42414" ht="12.75" x14ac:dyDescent="0.2"/>
    <row r="42415" ht="12.75" x14ac:dyDescent="0.2"/>
    <row r="42416" ht="12.75" x14ac:dyDescent="0.2"/>
    <row r="42417" ht="12.75" x14ac:dyDescent="0.2"/>
    <row r="42418" ht="12.75" x14ac:dyDescent="0.2"/>
    <row r="42419" ht="12.75" x14ac:dyDescent="0.2"/>
    <row r="42420" ht="12.75" x14ac:dyDescent="0.2"/>
    <row r="42421" ht="12.75" x14ac:dyDescent="0.2"/>
    <row r="42422" ht="12.75" x14ac:dyDescent="0.2"/>
    <row r="42423" ht="12.75" x14ac:dyDescent="0.2"/>
    <row r="42424" ht="12.75" x14ac:dyDescent="0.2"/>
    <row r="42425" ht="12.75" x14ac:dyDescent="0.2"/>
    <row r="42426" ht="12.75" x14ac:dyDescent="0.2"/>
    <row r="42427" ht="12.75" x14ac:dyDescent="0.2"/>
    <row r="42428" ht="12.75" x14ac:dyDescent="0.2"/>
    <row r="42429" ht="12.75" x14ac:dyDescent="0.2"/>
    <row r="42430" ht="12.75" x14ac:dyDescent="0.2"/>
    <row r="42431" ht="12.75" x14ac:dyDescent="0.2"/>
    <row r="42432" ht="12.75" x14ac:dyDescent="0.2"/>
    <row r="42433" ht="12.75" x14ac:dyDescent="0.2"/>
    <row r="42434" ht="12.75" x14ac:dyDescent="0.2"/>
    <row r="42435" ht="12.75" x14ac:dyDescent="0.2"/>
    <row r="42436" ht="12.75" x14ac:dyDescent="0.2"/>
    <row r="42437" ht="12.75" x14ac:dyDescent="0.2"/>
    <row r="42438" ht="12.75" x14ac:dyDescent="0.2"/>
    <row r="42439" ht="12.75" x14ac:dyDescent="0.2"/>
    <row r="42440" ht="12.75" x14ac:dyDescent="0.2"/>
    <row r="42441" ht="12.75" x14ac:dyDescent="0.2"/>
    <row r="42442" ht="12.75" x14ac:dyDescent="0.2"/>
    <row r="42443" ht="12.75" x14ac:dyDescent="0.2"/>
    <row r="42444" ht="12.75" x14ac:dyDescent="0.2"/>
    <row r="42445" ht="12.75" x14ac:dyDescent="0.2"/>
    <row r="42446" ht="12.75" x14ac:dyDescent="0.2"/>
    <row r="42447" ht="12.75" x14ac:dyDescent="0.2"/>
    <row r="42448" ht="12.75" x14ac:dyDescent="0.2"/>
    <row r="42449" ht="12.75" x14ac:dyDescent="0.2"/>
    <row r="42450" ht="12.75" x14ac:dyDescent="0.2"/>
    <row r="42451" ht="12.75" x14ac:dyDescent="0.2"/>
    <row r="42452" ht="12.75" x14ac:dyDescent="0.2"/>
    <row r="42453" ht="12.75" x14ac:dyDescent="0.2"/>
    <row r="42454" ht="12.75" x14ac:dyDescent="0.2"/>
    <row r="42455" ht="12.75" x14ac:dyDescent="0.2"/>
    <row r="42456" ht="12.75" x14ac:dyDescent="0.2"/>
    <row r="42457" ht="12.75" x14ac:dyDescent="0.2"/>
    <row r="42458" ht="12.75" x14ac:dyDescent="0.2"/>
    <row r="42459" ht="12.75" x14ac:dyDescent="0.2"/>
    <row r="42460" ht="12.75" x14ac:dyDescent="0.2"/>
    <row r="42461" ht="12.75" x14ac:dyDescent="0.2"/>
    <row r="42462" ht="12.75" x14ac:dyDescent="0.2"/>
    <row r="42463" ht="12.75" x14ac:dyDescent="0.2"/>
    <row r="42464" ht="12.75" x14ac:dyDescent="0.2"/>
    <row r="42465" ht="12.75" x14ac:dyDescent="0.2"/>
    <row r="42466" ht="12.75" x14ac:dyDescent="0.2"/>
    <row r="42467" ht="12.75" x14ac:dyDescent="0.2"/>
    <row r="42468" ht="12.75" x14ac:dyDescent="0.2"/>
    <row r="42469" ht="12.75" x14ac:dyDescent="0.2"/>
    <row r="42470" ht="12.75" x14ac:dyDescent="0.2"/>
    <row r="42471" ht="12.75" x14ac:dyDescent="0.2"/>
    <row r="42472" ht="12.75" x14ac:dyDescent="0.2"/>
    <row r="42473" ht="12.75" x14ac:dyDescent="0.2"/>
    <row r="42474" ht="12.75" x14ac:dyDescent="0.2"/>
    <row r="42475" ht="12.75" x14ac:dyDescent="0.2"/>
    <row r="42476" ht="12.75" x14ac:dyDescent="0.2"/>
    <row r="42477" ht="12.75" x14ac:dyDescent="0.2"/>
    <row r="42478" ht="12.75" x14ac:dyDescent="0.2"/>
    <row r="42479" ht="12.75" x14ac:dyDescent="0.2"/>
    <row r="42480" ht="12.75" x14ac:dyDescent="0.2"/>
    <row r="42481" ht="12.75" x14ac:dyDescent="0.2"/>
    <row r="42482" ht="12.75" x14ac:dyDescent="0.2"/>
    <row r="42483" ht="12.75" x14ac:dyDescent="0.2"/>
    <row r="42484" ht="12.75" x14ac:dyDescent="0.2"/>
    <row r="42485" ht="12.75" x14ac:dyDescent="0.2"/>
    <row r="42486" ht="12.75" x14ac:dyDescent="0.2"/>
    <row r="42487" ht="12.75" x14ac:dyDescent="0.2"/>
    <row r="42488" ht="12.75" x14ac:dyDescent="0.2"/>
    <row r="42489" ht="12.75" x14ac:dyDescent="0.2"/>
    <row r="42490" ht="12.75" x14ac:dyDescent="0.2"/>
    <row r="42491" ht="12.75" x14ac:dyDescent="0.2"/>
    <row r="42492" ht="12.75" x14ac:dyDescent="0.2"/>
    <row r="42493" ht="12.75" x14ac:dyDescent="0.2"/>
    <row r="42494" ht="12.75" x14ac:dyDescent="0.2"/>
    <row r="42495" ht="12.75" x14ac:dyDescent="0.2"/>
    <row r="42496" ht="12.75" x14ac:dyDescent="0.2"/>
    <row r="42497" ht="12.75" x14ac:dyDescent="0.2"/>
    <row r="42498" ht="12.75" x14ac:dyDescent="0.2"/>
    <row r="42499" ht="12.75" x14ac:dyDescent="0.2"/>
    <row r="42500" ht="12.75" x14ac:dyDescent="0.2"/>
    <row r="42501" ht="12.75" x14ac:dyDescent="0.2"/>
    <row r="42502" ht="12.75" x14ac:dyDescent="0.2"/>
    <row r="42503" ht="12.75" x14ac:dyDescent="0.2"/>
    <row r="42504" ht="12.75" x14ac:dyDescent="0.2"/>
    <row r="42505" ht="12.75" x14ac:dyDescent="0.2"/>
    <row r="42506" ht="12.75" x14ac:dyDescent="0.2"/>
    <row r="42507" ht="12.75" x14ac:dyDescent="0.2"/>
    <row r="42508" ht="12.75" x14ac:dyDescent="0.2"/>
    <row r="42509" ht="12.75" x14ac:dyDescent="0.2"/>
    <row r="42510" ht="12.75" x14ac:dyDescent="0.2"/>
    <row r="42511" ht="12.75" x14ac:dyDescent="0.2"/>
    <row r="42512" ht="12.75" x14ac:dyDescent="0.2"/>
    <row r="42513" ht="12.75" x14ac:dyDescent="0.2"/>
    <row r="42514" ht="12.75" x14ac:dyDescent="0.2"/>
    <row r="42515" ht="12.75" x14ac:dyDescent="0.2"/>
    <row r="42516" ht="12.75" x14ac:dyDescent="0.2"/>
    <row r="42517" ht="12.75" x14ac:dyDescent="0.2"/>
    <row r="42518" ht="12.75" x14ac:dyDescent="0.2"/>
    <row r="42519" ht="12.75" x14ac:dyDescent="0.2"/>
    <row r="42520" ht="12.75" x14ac:dyDescent="0.2"/>
    <row r="42521" ht="12.75" x14ac:dyDescent="0.2"/>
    <row r="42522" ht="12.75" x14ac:dyDescent="0.2"/>
    <row r="42523" ht="12.75" x14ac:dyDescent="0.2"/>
    <row r="42524" ht="12.75" x14ac:dyDescent="0.2"/>
    <row r="42525" ht="12.75" x14ac:dyDescent="0.2"/>
    <row r="42526" ht="12.75" x14ac:dyDescent="0.2"/>
    <row r="42527" ht="12.75" x14ac:dyDescent="0.2"/>
    <row r="42528" ht="12.75" x14ac:dyDescent="0.2"/>
    <row r="42529" ht="12.75" x14ac:dyDescent="0.2"/>
    <row r="42530" ht="12.75" x14ac:dyDescent="0.2"/>
    <row r="42531" ht="12.75" x14ac:dyDescent="0.2"/>
    <row r="42532" ht="12.75" x14ac:dyDescent="0.2"/>
    <row r="42533" ht="12.75" x14ac:dyDescent="0.2"/>
    <row r="42534" ht="12.75" x14ac:dyDescent="0.2"/>
    <row r="42535" ht="12.75" x14ac:dyDescent="0.2"/>
    <row r="42536" ht="12.75" x14ac:dyDescent="0.2"/>
    <row r="42537" ht="12.75" x14ac:dyDescent="0.2"/>
    <row r="42538" ht="12.75" x14ac:dyDescent="0.2"/>
    <row r="42539" ht="12.75" x14ac:dyDescent="0.2"/>
    <row r="42540" ht="12.75" x14ac:dyDescent="0.2"/>
    <row r="42541" ht="12.75" x14ac:dyDescent="0.2"/>
    <row r="42542" ht="12.75" x14ac:dyDescent="0.2"/>
    <row r="42543" ht="12.75" x14ac:dyDescent="0.2"/>
    <row r="42544" ht="12.75" x14ac:dyDescent="0.2"/>
    <row r="42545" ht="12.75" x14ac:dyDescent="0.2"/>
    <row r="42546" ht="12.75" x14ac:dyDescent="0.2"/>
    <row r="42547" ht="12.75" x14ac:dyDescent="0.2"/>
    <row r="42548" ht="12.75" x14ac:dyDescent="0.2"/>
    <row r="42549" ht="12.75" x14ac:dyDescent="0.2"/>
    <row r="42550" ht="12.75" x14ac:dyDescent="0.2"/>
    <row r="42551" ht="12.75" x14ac:dyDescent="0.2"/>
    <row r="42552" ht="12.75" x14ac:dyDescent="0.2"/>
    <row r="42553" ht="12.75" x14ac:dyDescent="0.2"/>
    <row r="42554" ht="12.75" x14ac:dyDescent="0.2"/>
    <row r="42555" ht="12.75" x14ac:dyDescent="0.2"/>
    <row r="42556" ht="12.75" x14ac:dyDescent="0.2"/>
    <row r="42557" ht="12.75" x14ac:dyDescent="0.2"/>
    <row r="42558" ht="12.75" x14ac:dyDescent="0.2"/>
    <row r="42559" ht="12.75" x14ac:dyDescent="0.2"/>
    <row r="42560" ht="12.75" x14ac:dyDescent="0.2"/>
    <row r="42561" ht="12.75" x14ac:dyDescent="0.2"/>
    <row r="42562" ht="12.75" x14ac:dyDescent="0.2"/>
    <row r="42563" ht="12.75" x14ac:dyDescent="0.2"/>
    <row r="42564" ht="12.75" x14ac:dyDescent="0.2"/>
    <row r="42565" ht="12.75" x14ac:dyDescent="0.2"/>
    <row r="42566" ht="12.75" x14ac:dyDescent="0.2"/>
    <row r="42567" ht="12.75" x14ac:dyDescent="0.2"/>
    <row r="42568" ht="12.75" x14ac:dyDescent="0.2"/>
    <row r="42569" ht="12.75" x14ac:dyDescent="0.2"/>
    <row r="42570" ht="12.75" x14ac:dyDescent="0.2"/>
    <row r="42571" ht="12.75" x14ac:dyDescent="0.2"/>
    <row r="42572" ht="12.75" x14ac:dyDescent="0.2"/>
    <row r="42573" ht="12.75" x14ac:dyDescent="0.2"/>
    <row r="42574" ht="12.75" x14ac:dyDescent="0.2"/>
    <row r="42575" ht="12.75" x14ac:dyDescent="0.2"/>
    <row r="42576" ht="12.75" x14ac:dyDescent="0.2"/>
    <row r="42577" ht="12.75" x14ac:dyDescent="0.2"/>
    <row r="42578" ht="12.75" x14ac:dyDescent="0.2"/>
    <row r="42579" ht="12.75" x14ac:dyDescent="0.2"/>
    <row r="42580" ht="12.75" x14ac:dyDescent="0.2"/>
    <row r="42581" ht="12.75" x14ac:dyDescent="0.2"/>
    <row r="42582" ht="12.75" x14ac:dyDescent="0.2"/>
    <row r="42583" ht="12.75" x14ac:dyDescent="0.2"/>
    <row r="42584" ht="12.75" x14ac:dyDescent="0.2"/>
    <row r="42585" ht="12.75" x14ac:dyDescent="0.2"/>
    <row r="42586" ht="12.75" x14ac:dyDescent="0.2"/>
    <row r="42587" ht="12.75" x14ac:dyDescent="0.2"/>
    <row r="42588" ht="12.75" x14ac:dyDescent="0.2"/>
    <row r="42589" ht="12.75" x14ac:dyDescent="0.2"/>
    <row r="42590" ht="12.75" x14ac:dyDescent="0.2"/>
    <row r="42591" ht="12.75" x14ac:dyDescent="0.2"/>
    <row r="42592" ht="12.75" x14ac:dyDescent="0.2"/>
    <row r="42593" ht="12.75" x14ac:dyDescent="0.2"/>
    <row r="42594" ht="12.75" x14ac:dyDescent="0.2"/>
    <row r="42595" ht="12.75" x14ac:dyDescent="0.2"/>
    <row r="42596" ht="12.75" x14ac:dyDescent="0.2"/>
    <row r="42597" ht="12.75" x14ac:dyDescent="0.2"/>
    <row r="42598" ht="12.75" x14ac:dyDescent="0.2"/>
    <row r="42599" ht="12.75" x14ac:dyDescent="0.2"/>
    <row r="42600" ht="12.75" x14ac:dyDescent="0.2"/>
    <row r="42601" ht="12.75" x14ac:dyDescent="0.2"/>
    <row r="42602" ht="12.75" x14ac:dyDescent="0.2"/>
    <row r="42603" ht="12.75" x14ac:dyDescent="0.2"/>
    <row r="42604" ht="12.75" x14ac:dyDescent="0.2"/>
    <row r="42605" ht="12.75" x14ac:dyDescent="0.2"/>
    <row r="42606" ht="12.75" x14ac:dyDescent="0.2"/>
    <row r="42607" ht="12.75" x14ac:dyDescent="0.2"/>
    <row r="42608" ht="12.75" x14ac:dyDescent="0.2"/>
    <row r="42609" ht="12.75" x14ac:dyDescent="0.2"/>
    <row r="42610" ht="12.75" x14ac:dyDescent="0.2"/>
    <row r="42611" ht="12.75" x14ac:dyDescent="0.2"/>
    <row r="42612" ht="12.75" x14ac:dyDescent="0.2"/>
    <row r="42613" ht="12.75" x14ac:dyDescent="0.2"/>
    <row r="42614" ht="12.75" x14ac:dyDescent="0.2"/>
    <row r="42615" ht="12.75" x14ac:dyDescent="0.2"/>
    <row r="42616" ht="12.75" x14ac:dyDescent="0.2"/>
    <row r="42617" ht="12.75" x14ac:dyDescent="0.2"/>
    <row r="42618" ht="12.75" x14ac:dyDescent="0.2"/>
    <row r="42619" ht="12.75" x14ac:dyDescent="0.2"/>
    <row r="42620" ht="12.75" x14ac:dyDescent="0.2"/>
    <row r="42621" ht="12.75" x14ac:dyDescent="0.2"/>
    <row r="42622" ht="12.75" x14ac:dyDescent="0.2"/>
    <row r="42623" ht="12.75" x14ac:dyDescent="0.2"/>
    <row r="42624" ht="12.75" x14ac:dyDescent="0.2"/>
    <row r="42625" ht="12.75" x14ac:dyDescent="0.2"/>
    <row r="42626" ht="12.75" x14ac:dyDescent="0.2"/>
    <row r="42627" ht="12.75" x14ac:dyDescent="0.2"/>
    <row r="42628" ht="12.75" x14ac:dyDescent="0.2"/>
    <row r="42629" ht="12.75" x14ac:dyDescent="0.2"/>
    <row r="42630" ht="12.75" x14ac:dyDescent="0.2"/>
    <row r="42631" ht="12.75" x14ac:dyDescent="0.2"/>
    <row r="42632" ht="12.75" x14ac:dyDescent="0.2"/>
    <row r="42633" ht="12.75" x14ac:dyDescent="0.2"/>
    <row r="42634" ht="12.75" x14ac:dyDescent="0.2"/>
    <row r="42635" ht="12.75" x14ac:dyDescent="0.2"/>
    <row r="42636" ht="12.75" x14ac:dyDescent="0.2"/>
    <row r="42637" ht="12.75" x14ac:dyDescent="0.2"/>
    <row r="42638" ht="12.75" x14ac:dyDescent="0.2"/>
    <row r="42639" ht="12.75" x14ac:dyDescent="0.2"/>
    <row r="42640" ht="12.75" x14ac:dyDescent="0.2"/>
    <row r="42641" ht="12.75" x14ac:dyDescent="0.2"/>
    <row r="42642" ht="12.75" x14ac:dyDescent="0.2"/>
    <row r="42643" ht="12.75" x14ac:dyDescent="0.2"/>
    <row r="42644" ht="12.75" x14ac:dyDescent="0.2"/>
    <row r="42645" ht="12.75" x14ac:dyDescent="0.2"/>
    <row r="42646" ht="12.75" x14ac:dyDescent="0.2"/>
    <row r="42647" ht="12.75" x14ac:dyDescent="0.2"/>
    <row r="42648" ht="12.75" x14ac:dyDescent="0.2"/>
    <row r="42649" ht="12.75" x14ac:dyDescent="0.2"/>
    <row r="42650" ht="12.75" x14ac:dyDescent="0.2"/>
    <row r="42651" ht="12.75" x14ac:dyDescent="0.2"/>
    <row r="42652" ht="12.75" x14ac:dyDescent="0.2"/>
    <row r="42653" ht="12.75" x14ac:dyDescent="0.2"/>
    <row r="42654" ht="12.75" x14ac:dyDescent="0.2"/>
    <row r="42655" ht="12.75" x14ac:dyDescent="0.2"/>
    <row r="42656" ht="12.75" x14ac:dyDescent="0.2"/>
    <row r="42657" ht="12.75" x14ac:dyDescent="0.2"/>
    <row r="42658" ht="12.75" x14ac:dyDescent="0.2"/>
    <row r="42659" ht="12.75" x14ac:dyDescent="0.2"/>
    <row r="42660" ht="12.75" x14ac:dyDescent="0.2"/>
    <row r="42661" ht="12.75" x14ac:dyDescent="0.2"/>
    <row r="42662" ht="12.75" x14ac:dyDescent="0.2"/>
    <row r="42663" ht="12.75" x14ac:dyDescent="0.2"/>
    <row r="42664" ht="12.75" x14ac:dyDescent="0.2"/>
    <row r="42665" ht="12.75" x14ac:dyDescent="0.2"/>
    <row r="42666" ht="12.75" x14ac:dyDescent="0.2"/>
    <row r="42667" ht="12.75" x14ac:dyDescent="0.2"/>
    <row r="42668" ht="12.75" x14ac:dyDescent="0.2"/>
    <row r="42669" ht="12.75" x14ac:dyDescent="0.2"/>
    <row r="42670" ht="12.75" x14ac:dyDescent="0.2"/>
    <row r="42671" ht="12.75" x14ac:dyDescent="0.2"/>
    <row r="42672" ht="12.75" x14ac:dyDescent="0.2"/>
    <row r="42673" ht="12.75" x14ac:dyDescent="0.2"/>
    <row r="42674" ht="12.75" x14ac:dyDescent="0.2"/>
    <row r="42675" ht="12.75" x14ac:dyDescent="0.2"/>
    <row r="42676" ht="12.75" x14ac:dyDescent="0.2"/>
    <row r="42677" ht="12.75" x14ac:dyDescent="0.2"/>
    <row r="42678" ht="12.75" x14ac:dyDescent="0.2"/>
    <row r="42679" ht="12.75" x14ac:dyDescent="0.2"/>
    <row r="42680" ht="12.75" x14ac:dyDescent="0.2"/>
    <row r="42681" ht="12.75" x14ac:dyDescent="0.2"/>
    <row r="42682" ht="12.75" x14ac:dyDescent="0.2"/>
    <row r="42683" ht="12.75" x14ac:dyDescent="0.2"/>
    <row r="42684" ht="12.75" x14ac:dyDescent="0.2"/>
    <row r="42685" ht="12.75" x14ac:dyDescent="0.2"/>
    <row r="42686" ht="12.75" x14ac:dyDescent="0.2"/>
    <row r="42687" ht="12.75" x14ac:dyDescent="0.2"/>
    <row r="42688" ht="12.75" x14ac:dyDescent="0.2"/>
    <row r="42689" ht="12.75" x14ac:dyDescent="0.2"/>
    <row r="42690" ht="12.75" x14ac:dyDescent="0.2"/>
    <row r="42691" ht="12.75" x14ac:dyDescent="0.2"/>
    <row r="42692" ht="12.75" x14ac:dyDescent="0.2"/>
    <row r="42693" ht="12.75" x14ac:dyDescent="0.2"/>
    <row r="42694" ht="12.75" x14ac:dyDescent="0.2"/>
    <row r="42695" ht="12.75" x14ac:dyDescent="0.2"/>
    <row r="42696" ht="12.75" x14ac:dyDescent="0.2"/>
    <row r="42697" ht="12.75" x14ac:dyDescent="0.2"/>
    <row r="42698" ht="12.75" x14ac:dyDescent="0.2"/>
    <row r="42699" ht="12.75" x14ac:dyDescent="0.2"/>
    <row r="42700" ht="12.75" x14ac:dyDescent="0.2"/>
    <row r="42701" ht="12.75" x14ac:dyDescent="0.2"/>
    <row r="42702" ht="12.75" x14ac:dyDescent="0.2"/>
    <row r="42703" ht="12.75" x14ac:dyDescent="0.2"/>
    <row r="42704" ht="12.75" x14ac:dyDescent="0.2"/>
    <row r="42705" ht="12.75" x14ac:dyDescent="0.2"/>
    <row r="42706" ht="12.75" x14ac:dyDescent="0.2"/>
    <row r="42707" ht="12.75" x14ac:dyDescent="0.2"/>
    <row r="42708" ht="12.75" x14ac:dyDescent="0.2"/>
    <row r="42709" ht="12.75" x14ac:dyDescent="0.2"/>
    <row r="42710" ht="12.75" x14ac:dyDescent="0.2"/>
    <row r="42711" ht="12.75" x14ac:dyDescent="0.2"/>
    <row r="42712" ht="12.75" x14ac:dyDescent="0.2"/>
    <row r="42713" ht="12.75" x14ac:dyDescent="0.2"/>
    <row r="42714" ht="12.75" x14ac:dyDescent="0.2"/>
    <row r="42715" ht="12.75" x14ac:dyDescent="0.2"/>
    <row r="42716" ht="12.75" x14ac:dyDescent="0.2"/>
    <row r="42717" ht="12.75" x14ac:dyDescent="0.2"/>
    <row r="42718" ht="12.75" x14ac:dyDescent="0.2"/>
    <row r="42719" ht="12.75" x14ac:dyDescent="0.2"/>
    <row r="42720" ht="12.75" x14ac:dyDescent="0.2"/>
    <row r="42721" ht="12.75" x14ac:dyDescent="0.2"/>
    <row r="42722" ht="12.75" x14ac:dyDescent="0.2"/>
    <row r="42723" ht="12.75" x14ac:dyDescent="0.2"/>
    <row r="42724" ht="12.75" x14ac:dyDescent="0.2"/>
    <row r="42725" ht="12.75" x14ac:dyDescent="0.2"/>
    <row r="42726" ht="12.75" x14ac:dyDescent="0.2"/>
    <row r="42727" ht="12.75" x14ac:dyDescent="0.2"/>
    <row r="42728" ht="12.75" x14ac:dyDescent="0.2"/>
    <row r="42729" ht="12.75" x14ac:dyDescent="0.2"/>
    <row r="42730" ht="12.75" x14ac:dyDescent="0.2"/>
    <row r="42731" ht="12.75" x14ac:dyDescent="0.2"/>
    <row r="42732" ht="12.75" x14ac:dyDescent="0.2"/>
    <row r="42733" ht="12.75" x14ac:dyDescent="0.2"/>
    <row r="42734" ht="12.75" x14ac:dyDescent="0.2"/>
    <row r="42735" ht="12.75" x14ac:dyDescent="0.2"/>
    <row r="42736" ht="12.75" x14ac:dyDescent="0.2"/>
    <row r="42737" ht="12.75" x14ac:dyDescent="0.2"/>
    <row r="42738" ht="12.75" x14ac:dyDescent="0.2"/>
    <row r="42739" ht="12.75" x14ac:dyDescent="0.2"/>
    <row r="42740" ht="12.75" x14ac:dyDescent="0.2"/>
    <row r="42741" ht="12.75" x14ac:dyDescent="0.2"/>
    <row r="42742" ht="12.75" x14ac:dyDescent="0.2"/>
    <row r="42743" ht="12.75" x14ac:dyDescent="0.2"/>
    <row r="42744" ht="12.75" x14ac:dyDescent="0.2"/>
    <row r="42745" ht="12.75" x14ac:dyDescent="0.2"/>
    <row r="42746" ht="12.75" x14ac:dyDescent="0.2"/>
    <row r="42747" ht="12.75" x14ac:dyDescent="0.2"/>
    <row r="42748" ht="12.75" x14ac:dyDescent="0.2"/>
    <row r="42749" ht="12.75" x14ac:dyDescent="0.2"/>
    <row r="42750" ht="12.75" x14ac:dyDescent="0.2"/>
    <row r="42751" ht="12.75" x14ac:dyDescent="0.2"/>
    <row r="42752" ht="12.75" x14ac:dyDescent="0.2"/>
    <row r="42753" ht="12.75" x14ac:dyDescent="0.2"/>
    <row r="42754" ht="12.75" x14ac:dyDescent="0.2"/>
    <row r="42755" ht="12.75" x14ac:dyDescent="0.2"/>
    <row r="42756" ht="12.75" x14ac:dyDescent="0.2"/>
    <row r="42757" ht="12.75" x14ac:dyDescent="0.2"/>
    <row r="42758" ht="12.75" x14ac:dyDescent="0.2"/>
    <row r="42759" ht="12.75" x14ac:dyDescent="0.2"/>
    <row r="42760" ht="12.75" x14ac:dyDescent="0.2"/>
    <row r="42761" ht="12.75" x14ac:dyDescent="0.2"/>
    <row r="42762" ht="12.75" x14ac:dyDescent="0.2"/>
    <row r="42763" ht="12.75" x14ac:dyDescent="0.2"/>
    <row r="42764" ht="12.75" x14ac:dyDescent="0.2"/>
    <row r="42765" ht="12.75" x14ac:dyDescent="0.2"/>
    <row r="42766" ht="12.75" x14ac:dyDescent="0.2"/>
    <row r="42767" ht="12.75" x14ac:dyDescent="0.2"/>
    <row r="42768" ht="12.75" x14ac:dyDescent="0.2"/>
    <row r="42769" ht="12.75" x14ac:dyDescent="0.2"/>
    <row r="42770" ht="12.75" x14ac:dyDescent="0.2"/>
    <row r="42771" ht="12.75" x14ac:dyDescent="0.2"/>
    <row r="42772" ht="12.75" x14ac:dyDescent="0.2"/>
    <row r="42773" ht="12.75" x14ac:dyDescent="0.2"/>
    <row r="42774" ht="12.75" x14ac:dyDescent="0.2"/>
    <row r="42775" ht="12.75" x14ac:dyDescent="0.2"/>
    <row r="42776" ht="12.75" x14ac:dyDescent="0.2"/>
    <row r="42777" ht="12.75" x14ac:dyDescent="0.2"/>
    <row r="42778" ht="12.75" x14ac:dyDescent="0.2"/>
    <row r="42779" ht="12.75" x14ac:dyDescent="0.2"/>
    <row r="42780" ht="12.75" x14ac:dyDescent="0.2"/>
    <row r="42781" ht="12.75" x14ac:dyDescent="0.2"/>
    <row r="42782" ht="12.75" x14ac:dyDescent="0.2"/>
    <row r="42783" ht="12.75" x14ac:dyDescent="0.2"/>
    <row r="42784" ht="12.75" x14ac:dyDescent="0.2"/>
    <row r="42785" ht="12.75" x14ac:dyDescent="0.2"/>
    <row r="42786" ht="12.75" x14ac:dyDescent="0.2"/>
    <row r="42787" ht="12.75" x14ac:dyDescent="0.2"/>
    <row r="42788" ht="12.75" x14ac:dyDescent="0.2"/>
    <row r="42789" ht="12.75" x14ac:dyDescent="0.2"/>
    <row r="42790" ht="12.75" x14ac:dyDescent="0.2"/>
    <row r="42791" ht="12.75" x14ac:dyDescent="0.2"/>
    <row r="42792" ht="12.75" x14ac:dyDescent="0.2"/>
    <row r="42793" ht="12.75" x14ac:dyDescent="0.2"/>
    <row r="42794" ht="12.75" x14ac:dyDescent="0.2"/>
    <row r="42795" ht="12.75" x14ac:dyDescent="0.2"/>
    <row r="42796" ht="12.75" x14ac:dyDescent="0.2"/>
    <row r="42797" ht="12.75" x14ac:dyDescent="0.2"/>
    <row r="42798" ht="12.75" x14ac:dyDescent="0.2"/>
    <row r="42799" ht="12.75" x14ac:dyDescent="0.2"/>
    <row r="42800" ht="12.75" x14ac:dyDescent="0.2"/>
    <row r="42801" ht="12.75" x14ac:dyDescent="0.2"/>
    <row r="42802" ht="12.75" x14ac:dyDescent="0.2"/>
    <row r="42803" ht="12.75" x14ac:dyDescent="0.2"/>
    <row r="42804" ht="12.75" x14ac:dyDescent="0.2"/>
    <row r="42805" ht="12.75" x14ac:dyDescent="0.2"/>
    <row r="42806" ht="12.75" x14ac:dyDescent="0.2"/>
    <row r="42807" ht="12.75" x14ac:dyDescent="0.2"/>
    <row r="42808" ht="12.75" x14ac:dyDescent="0.2"/>
    <row r="42809" ht="12.75" x14ac:dyDescent="0.2"/>
    <row r="42810" ht="12.75" x14ac:dyDescent="0.2"/>
    <row r="42811" ht="12.75" x14ac:dyDescent="0.2"/>
    <row r="42812" ht="12.75" x14ac:dyDescent="0.2"/>
    <row r="42813" ht="12.75" x14ac:dyDescent="0.2"/>
    <row r="42814" ht="12.75" x14ac:dyDescent="0.2"/>
    <row r="42815" ht="12.75" x14ac:dyDescent="0.2"/>
    <row r="42816" ht="12.75" x14ac:dyDescent="0.2"/>
    <row r="42817" ht="12.75" x14ac:dyDescent="0.2"/>
    <row r="42818" ht="12.75" x14ac:dyDescent="0.2"/>
    <row r="42819" ht="12.75" x14ac:dyDescent="0.2"/>
    <row r="42820" ht="12.75" x14ac:dyDescent="0.2"/>
    <row r="42821" ht="12.75" x14ac:dyDescent="0.2"/>
    <row r="42822" ht="12.75" x14ac:dyDescent="0.2"/>
    <row r="42823" ht="12.75" x14ac:dyDescent="0.2"/>
    <row r="42824" ht="12.75" x14ac:dyDescent="0.2"/>
    <row r="42825" ht="12.75" x14ac:dyDescent="0.2"/>
    <row r="42826" ht="12.75" x14ac:dyDescent="0.2"/>
    <row r="42827" ht="12.75" x14ac:dyDescent="0.2"/>
    <row r="42828" ht="12.75" x14ac:dyDescent="0.2"/>
    <row r="42829" ht="12.75" x14ac:dyDescent="0.2"/>
    <row r="42830" ht="12.75" x14ac:dyDescent="0.2"/>
    <row r="42831" ht="12.75" x14ac:dyDescent="0.2"/>
    <row r="42832" ht="12.75" x14ac:dyDescent="0.2"/>
    <row r="42833" ht="12.75" x14ac:dyDescent="0.2"/>
    <row r="42834" ht="12.75" x14ac:dyDescent="0.2"/>
    <row r="42835" ht="12.75" x14ac:dyDescent="0.2"/>
    <row r="42836" ht="12.75" x14ac:dyDescent="0.2"/>
    <row r="42837" ht="12.75" x14ac:dyDescent="0.2"/>
    <row r="42838" ht="12.75" x14ac:dyDescent="0.2"/>
    <row r="42839" ht="12.75" x14ac:dyDescent="0.2"/>
    <row r="42840" ht="12.75" x14ac:dyDescent="0.2"/>
    <row r="42841" ht="12.75" x14ac:dyDescent="0.2"/>
    <row r="42842" ht="12.75" x14ac:dyDescent="0.2"/>
    <row r="42843" ht="12.75" x14ac:dyDescent="0.2"/>
    <row r="42844" ht="12.75" x14ac:dyDescent="0.2"/>
    <row r="42845" ht="12.75" x14ac:dyDescent="0.2"/>
    <row r="42846" ht="12.75" x14ac:dyDescent="0.2"/>
    <row r="42847" ht="12.75" x14ac:dyDescent="0.2"/>
    <row r="42848" ht="12.75" x14ac:dyDescent="0.2"/>
    <row r="42849" ht="12.75" x14ac:dyDescent="0.2"/>
    <row r="42850" ht="12.75" x14ac:dyDescent="0.2"/>
    <row r="42851" ht="12.75" x14ac:dyDescent="0.2"/>
    <row r="42852" ht="12.75" x14ac:dyDescent="0.2"/>
    <row r="42853" ht="12.75" x14ac:dyDescent="0.2"/>
    <row r="42854" ht="12.75" x14ac:dyDescent="0.2"/>
    <row r="42855" ht="12.75" x14ac:dyDescent="0.2"/>
    <row r="42856" ht="12.75" x14ac:dyDescent="0.2"/>
    <row r="42857" ht="12.75" x14ac:dyDescent="0.2"/>
    <row r="42858" ht="12.75" x14ac:dyDescent="0.2"/>
    <row r="42859" ht="12.75" x14ac:dyDescent="0.2"/>
    <row r="42860" ht="12.75" x14ac:dyDescent="0.2"/>
    <row r="42861" ht="12.75" x14ac:dyDescent="0.2"/>
    <row r="42862" ht="12.75" x14ac:dyDescent="0.2"/>
    <row r="42863" ht="12.75" x14ac:dyDescent="0.2"/>
    <row r="42864" ht="12.75" x14ac:dyDescent="0.2"/>
    <row r="42865" ht="12.75" x14ac:dyDescent="0.2"/>
    <row r="42866" ht="12.75" x14ac:dyDescent="0.2"/>
    <row r="42867" ht="12.75" x14ac:dyDescent="0.2"/>
    <row r="42868" ht="12.75" x14ac:dyDescent="0.2"/>
    <row r="42869" ht="12.75" x14ac:dyDescent="0.2"/>
    <row r="42870" ht="12.75" x14ac:dyDescent="0.2"/>
    <row r="42871" ht="12.75" x14ac:dyDescent="0.2"/>
    <row r="42872" ht="12.75" x14ac:dyDescent="0.2"/>
    <row r="42873" ht="12.75" x14ac:dyDescent="0.2"/>
    <row r="42874" ht="12.75" x14ac:dyDescent="0.2"/>
    <row r="42875" ht="12.75" x14ac:dyDescent="0.2"/>
    <row r="42876" ht="12.75" x14ac:dyDescent="0.2"/>
    <row r="42877" ht="12.75" x14ac:dyDescent="0.2"/>
    <row r="42878" ht="12.75" x14ac:dyDescent="0.2"/>
    <row r="42879" ht="12.75" x14ac:dyDescent="0.2"/>
    <row r="42880" ht="12.75" x14ac:dyDescent="0.2"/>
    <row r="42881" ht="12.75" x14ac:dyDescent="0.2"/>
    <row r="42882" ht="12.75" x14ac:dyDescent="0.2"/>
    <row r="42883" ht="12.75" x14ac:dyDescent="0.2"/>
    <row r="42884" ht="12.75" x14ac:dyDescent="0.2"/>
    <row r="42885" ht="12.75" x14ac:dyDescent="0.2"/>
    <row r="42886" ht="12.75" x14ac:dyDescent="0.2"/>
    <row r="42887" ht="12.75" x14ac:dyDescent="0.2"/>
    <row r="42888" ht="12.75" x14ac:dyDescent="0.2"/>
    <row r="42889" ht="12.75" x14ac:dyDescent="0.2"/>
    <row r="42890" ht="12.75" x14ac:dyDescent="0.2"/>
    <row r="42891" ht="12.75" x14ac:dyDescent="0.2"/>
    <row r="42892" ht="12.75" x14ac:dyDescent="0.2"/>
    <row r="42893" ht="12.75" x14ac:dyDescent="0.2"/>
    <row r="42894" ht="12.75" x14ac:dyDescent="0.2"/>
    <row r="42895" ht="12.75" x14ac:dyDescent="0.2"/>
    <row r="42896" ht="12.75" x14ac:dyDescent="0.2"/>
    <row r="42897" ht="12.75" x14ac:dyDescent="0.2"/>
    <row r="42898" ht="12.75" x14ac:dyDescent="0.2"/>
    <row r="42899" ht="12.75" x14ac:dyDescent="0.2"/>
    <row r="42900" ht="12.75" x14ac:dyDescent="0.2"/>
    <row r="42901" ht="12.75" x14ac:dyDescent="0.2"/>
    <row r="42902" ht="12.75" x14ac:dyDescent="0.2"/>
    <row r="42903" ht="12.75" x14ac:dyDescent="0.2"/>
    <row r="42904" ht="12.75" x14ac:dyDescent="0.2"/>
    <row r="42905" ht="12.75" x14ac:dyDescent="0.2"/>
    <row r="42906" ht="12.75" x14ac:dyDescent="0.2"/>
    <row r="42907" ht="12.75" x14ac:dyDescent="0.2"/>
    <row r="42908" ht="12.75" x14ac:dyDescent="0.2"/>
    <row r="42909" ht="12.75" x14ac:dyDescent="0.2"/>
    <row r="42910" ht="12.75" x14ac:dyDescent="0.2"/>
    <row r="42911" ht="12.75" x14ac:dyDescent="0.2"/>
    <row r="42912" ht="12.75" x14ac:dyDescent="0.2"/>
    <row r="42913" ht="12.75" x14ac:dyDescent="0.2"/>
    <row r="42914" ht="12.75" x14ac:dyDescent="0.2"/>
    <row r="42915" ht="12.75" x14ac:dyDescent="0.2"/>
    <row r="42916" ht="12.75" x14ac:dyDescent="0.2"/>
    <row r="42917" ht="12.75" x14ac:dyDescent="0.2"/>
    <row r="42918" ht="12.75" x14ac:dyDescent="0.2"/>
    <row r="42919" ht="12.75" x14ac:dyDescent="0.2"/>
    <row r="42920" ht="12.75" x14ac:dyDescent="0.2"/>
    <row r="42921" ht="12.75" x14ac:dyDescent="0.2"/>
    <row r="42922" ht="12.75" x14ac:dyDescent="0.2"/>
    <row r="42923" ht="12.75" x14ac:dyDescent="0.2"/>
    <row r="42924" ht="12.75" x14ac:dyDescent="0.2"/>
    <row r="42925" ht="12.75" x14ac:dyDescent="0.2"/>
    <row r="42926" ht="12.75" x14ac:dyDescent="0.2"/>
    <row r="42927" ht="12.75" x14ac:dyDescent="0.2"/>
    <row r="42928" ht="12.75" x14ac:dyDescent="0.2"/>
    <row r="42929" ht="12.75" x14ac:dyDescent="0.2"/>
    <row r="42930" ht="12.75" x14ac:dyDescent="0.2"/>
    <row r="42931" ht="12.75" x14ac:dyDescent="0.2"/>
    <row r="42932" ht="12.75" x14ac:dyDescent="0.2"/>
    <row r="42933" ht="12.75" x14ac:dyDescent="0.2"/>
    <row r="42934" ht="12.75" x14ac:dyDescent="0.2"/>
    <row r="42935" ht="12.75" x14ac:dyDescent="0.2"/>
    <row r="42936" ht="12.75" x14ac:dyDescent="0.2"/>
    <row r="42937" ht="12.75" x14ac:dyDescent="0.2"/>
    <row r="42938" ht="12.75" x14ac:dyDescent="0.2"/>
    <row r="42939" ht="12.75" x14ac:dyDescent="0.2"/>
    <row r="42940" ht="12.75" x14ac:dyDescent="0.2"/>
    <row r="42941" ht="12.75" x14ac:dyDescent="0.2"/>
    <row r="42942" ht="12.75" x14ac:dyDescent="0.2"/>
    <row r="42943" ht="12.75" x14ac:dyDescent="0.2"/>
    <row r="42944" ht="12.75" x14ac:dyDescent="0.2"/>
    <row r="42945" ht="12.75" x14ac:dyDescent="0.2"/>
    <row r="42946" ht="12.75" x14ac:dyDescent="0.2"/>
    <row r="42947" ht="12.75" x14ac:dyDescent="0.2"/>
    <row r="42948" ht="12.75" x14ac:dyDescent="0.2"/>
    <row r="42949" ht="12.75" x14ac:dyDescent="0.2"/>
    <row r="42950" ht="12.75" x14ac:dyDescent="0.2"/>
    <row r="42951" ht="12.75" x14ac:dyDescent="0.2"/>
    <row r="42952" ht="12.75" x14ac:dyDescent="0.2"/>
    <row r="42953" ht="12.75" x14ac:dyDescent="0.2"/>
    <row r="42954" ht="12.75" x14ac:dyDescent="0.2"/>
    <row r="42955" ht="12.75" x14ac:dyDescent="0.2"/>
    <row r="42956" ht="12.75" x14ac:dyDescent="0.2"/>
    <row r="42957" ht="12.75" x14ac:dyDescent="0.2"/>
    <row r="42958" ht="12.75" x14ac:dyDescent="0.2"/>
    <row r="42959" ht="12.75" x14ac:dyDescent="0.2"/>
    <row r="42960" ht="12.75" x14ac:dyDescent="0.2"/>
    <row r="42961" ht="12.75" x14ac:dyDescent="0.2"/>
    <row r="42962" ht="12.75" x14ac:dyDescent="0.2"/>
    <row r="42963" ht="12.75" x14ac:dyDescent="0.2"/>
    <row r="42964" ht="12.75" x14ac:dyDescent="0.2"/>
    <row r="42965" ht="12.75" x14ac:dyDescent="0.2"/>
    <row r="42966" ht="12.75" x14ac:dyDescent="0.2"/>
    <row r="42967" ht="12.75" x14ac:dyDescent="0.2"/>
    <row r="42968" ht="12.75" x14ac:dyDescent="0.2"/>
    <row r="42969" ht="12.75" x14ac:dyDescent="0.2"/>
    <row r="42970" ht="12.75" x14ac:dyDescent="0.2"/>
    <row r="42971" ht="12.75" x14ac:dyDescent="0.2"/>
    <row r="42972" ht="12.75" x14ac:dyDescent="0.2"/>
    <row r="42973" ht="12.75" x14ac:dyDescent="0.2"/>
    <row r="42974" ht="12.75" x14ac:dyDescent="0.2"/>
    <row r="42975" ht="12.75" x14ac:dyDescent="0.2"/>
    <row r="42976" ht="12.75" x14ac:dyDescent="0.2"/>
    <row r="42977" ht="12.75" x14ac:dyDescent="0.2"/>
    <row r="42978" ht="12.75" x14ac:dyDescent="0.2"/>
    <row r="42979" ht="12.75" x14ac:dyDescent="0.2"/>
    <row r="42980" ht="12.75" x14ac:dyDescent="0.2"/>
    <row r="42981" ht="12.75" x14ac:dyDescent="0.2"/>
    <row r="42982" ht="12.75" x14ac:dyDescent="0.2"/>
    <row r="42983" ht="12.75" x14ac:dyDescent="0.2"/>
    <row r="42984" ht="12.75" x14ac:dyDescent="0.2"/>
    <row r="42985" ht="12.75" x14ac:dyDescent="0.2"/>
    <row r="42986" ht="12.75" x14ac:dyDescent="0.2"/>
    <row r="42987" ht="12.75" x14ac:dyDescent="0.2"/>
    <row r="42988" ht="12.75" x14ac:dyDescent="0.2"/>
    <row r="42989" ht="12.75" x14ac:dyDescent="0.2"/>
    <row r="42990" ht="12.75" x14ac:dyDescent="0.2"/>
    <row r="42991" ht="12.75" x14ac:dyDescent="0.2"/>
    <row r="42992" ht="12.75" x14ac:dyDescent="0.2"/>
    <row r="42993" ht="12.75" x14ac:dyDescent="0.2"/>
    <row r="42994" ht="12.75" x14ac:dyDescent="0.2"/>
    <row r="42995" ht="12.75" x14ac:dyDescent="0.2"/>
    <row r="42996" ht="12.75" x14ac:dyDescent="0.2"/>
    <row r="42997" ht="12.75" x14ac:dyDescent="0.2"/>
    <row r="42998" ht="12.75" x14ac:dyDescent="0.2"/>
    <row r="42999" ht="12.75" x14ac:dyDescent="0.2"/>
    <row r="43000" ht="12.75" x14ac:dyDescent="0.2"/>
    <row r="43001" ht="12.75" x14ac:dyDescent="0.2"/>
    <row r="43002" ht="12.75" x14ac:dyDescent="0.2"/>
    <row r="43003" ht="12.75" x14ac:dyDescent="0.2"/>
    <row r="43004" ht="12.75" x14ac:dyDescent="0.2"/>
    <row r="43005" ht="12.75" x14ac:dyDescent="0.2"/>
    <row r="43006" ht="12.75" x14ac:dyDescent="0.2"/>
    <row r="43007" ht="12.75" x14ac:dyDescent="0.2"/>
    <row r="43008" ht="12.75" x14ac:dyDescent="0.2"/>
    <row r="43009" ht="12.75" x14ac:dyDescent="0.2"/>
    <row r="43010" ht="12.75" x14ac:dyDescent="0.2"/>
    <row r="43011" ht="12.75" x14ac:dyDescent="0.2"/>
    <row r="43012" ht="12.75" x14ac:dyDescent="0.2"/>
    <row r="43013" ht="12.75" x14ac:dyDescent="0.2"/>
    <row r="43014" ht="12.75" x14ac:dyDescent="0.2"/>
    <row r="43015" ht="12.75" x14ac:dyDescent="0.2"/>
    <row r="43016" ht="12.75" x14ac:dyDescent="0.2"/>
    <row r="43017" ht="12.75" x14ac:dyDescent="0.2"/>
    <row r="43018" ht="12.75" x14ac:dyDescent="0.2"/>
    <row r="43019" ht="12.75" x14ac:dyDescent="0.2"/>
    <row r="43020" ht="12.75" x14ac:dyDescent="0.2"/>
    <row r="43021" ht="12.75" x14ac:dyDescent="0.2"/>
    <row r="43022" ht="12.75" x14ac:dyDescent="0.2"/>
    <row r="43023" ht="12.75" x14ac:dyDescent="0.2"/>
    <row r="43024" ht="12.75" x14ac:dyDescent="0.2"/>
    <row r="43025" ht="12.75" x14ac:dyDescent="0.2"/>
    <row r="43026" ht="12.75" x14ac:dyDescent="0.2"/>
    <row r="43027" ht="12.75" x14ac:dyDescent="0.2"/>
    <row r="43028" ht="12.75" x14ac:dyDescent="0.2"/>
    <row r="43029" ht="12.75" x14ac:dyDescent="0.2"/>
    <row r="43030" ht="12.75" x14ac:dyDescent="0.2"/>
    <row r="43031" ht="12.75" x14ac:dyDescent="0.2"/>
    <row r="43032" ht="12.75" x14ac:dyDescent="0.2"/>
    <row r="43033" ht="12.75" x14ac:dyDescent="0.2"/>
    <row r="43034" ht="12.75" x14ac:dyDescent="0.2"/>
    <row r="43035" ht="12.75" x14ac:dyDescent="0.2"/>
    <row r="43036" ht="12.75" x14ac:dyDescent="0.2"/>
    <row r="43037" ht="12.75" x14ac:dyDescent="0.2"/>
    <row r="43038" ht="12.75" x14ac:dyDescent="0.2"/>
    <row r="43039" ht="12.75" x14ac:dyDescent="0.2"/>
    <row r="43040" ht="12.75" x14ac:dyDescent="0.2"/>
    <row r="43041" ht="12.75" x14ac:dyDescent="0.2"/>
    <row r="43042" ht="12.75" x14ac:dyDescent="0.2"/>
    <row r="43043" ht="12.75" x14ac:dyDescent="0.2"/>
    <row r="43044" ht="12.75" x14ac:dyDescent="0.2"/>
    <row r="43045" ht="12.75" x14ac:dyDescent="0.2"/>
    <row r="43046" ht="12.75" x14ac:dyDescent="0.2"/>
    <row r="43047" ht="12.75" x14ac:dyDescent="0.2"/>
    <row r="43048" ht="12.75" x14ac:dyDescent="0.2"/>
    <row r="43049" ht="12.75" x14ac:dyDescent="0.2"/>
    <row r="43050" ht="12.75" x14ac:dyDescent="0.2"/>
    <row r="43051" ht="12.75" x14ac:dyDescent="0.2"/>
    <row r="43052" ht="12.75" x14ac:dyDescent="0.2"/>
    <row r="43053" ht="12.75" x14ac:dyDescent="0.2"/>
    <row r="43054" ht="12.75" x14ac:dyDescent="0.2"/>
    <row r="43055" ht="12.75" x14ac:dyDescent="0.2"/>
    <row r="43056" ht="12.75" x14ac:dyDescent="0.2"/>
    <row r="43057" ht="12.75" x14ac:dyDescent="0.2"/>
    <row r="43058" ht="12.75" x14ac:dyDescent="0.2"/>
    <row r="43059" ht="12.75" x14ac:dyDescent="0.2"/>
    <row r="43060" ht="12.75" x14ac:dyDescent="0.2"/>
    <row r="43061" ht="12.75" x14ac:dyDescent="0.2"/>
    <row r="43062" ht="12.75" x14ac:dyDescent="0.2"/>
    <row r="43063" ht="12.75" x14ac:dyDescent="0.2"/>
    <row r="43064" ht="12.75" x14ac:dyDescent="0.2"/>
    <row r="43065" ht="12.75" x14ac:dyDescent="0.2"/>
    <row r="43066" ht="12.75" x14ac:dyDescent="0.2"/>
    <row r="43067" ht="12.75" x14ac:dyDescent="0.2"/>
    <row r="43068" ht="12.75" x14ac:dyDescent="0.2"/>
    <row r="43069" ht="12.75" x14ac:dyDescent="0.2"/>
    <row r="43070" ht="12.75" x14ac:dyDescent="0.2"/>
    <row r="43071" ht="12.75" x14ac:dyDescent="0.2"/>
    <row r="43072" ht="12.75" x14ac:dyDescent="0.2"/>
    <row r="43073" ht="12.75" x14ac:dyDescent="0.2"/>
    <row r="43074" ht="12.75" x14ac:dyDescent="0.2"/>
    <row r="43075" ht="12.75" x14ac:dyDescent="0.2"/>
    <row r="43076" ht="12.75" x14ac:dyDescent="0.2"/>
    <row r="43077" ht="12.75" x14ac:dyDescent="0.2"/>
    <row r="43078" ht="12.75" x14ac:dyDescent="0.2"/>
    <row r="43079" ht="12.75" x14ac:dyDescent="0.2"/>
    <row r="43080" ht="12.75" x14ac:dyDescent="0.2"/>
    <row r="43081" ht="12.75" x14ac:dyDescent="0.2"/>
    <row r="43082" ht="12.75" x14ac:dyDescent="0.2"/>
    <row r="43083" ht="12.75" x14ac:dyDescent="0.2"/>
    <row r="43084" ht="12.75" x14ac:dyDescent="0.2"/>
    <row r="43085" ht="12.75" x14ac:dyDescent="0.2"/>
    <row r="43086" ht="12.75" x14ac:dyDescent="0.2"/>
    <row r="43087" ht="12.75" x14ac:dyDescent="0.2"/>
    <row r="43088" ht="12.75" x14ac:dyDescent="0.2"/>
    <row r="43089" ht="12.75" x14ac:dyDescent="0.2"/>
    <row r="43090" ht="12.75" x14ac:dyDescent="0.2"/>
    <row r="43091" ht="12.75" x14ac:dyDescent="0.2"/>
    <row r="43092" ht="12.75" x14ac:dyDescent="0.2"/>
    <row r="43093" ht="12.75" x14ac:dyDescent="0.2"/>
    <row r="43094" ht="12.75" x14ac:dyDescent="0.2"/>
    <row r="43095" ht="12.75" x14ac:dyDescent="0.2"/>
    <row r="43096" ht="12.75" x14ac:dyDescent="0.2"/>
    <row r="43097" ht="12.75" x14ac:dyDescent="0.2"/>
    <row r="43098" ht="12.75" x14ac:dyDescent="0.2"/>
    <row r="43099" ht="12.75" x14ac:dyDescent="0.2"/>
    <row r="43100" ht="12.75" x14ac:dyDescent="0.2"/>
    <row r="43101" ht="12.75" x14ac:dyDescent="0.2"/>
    <row r="43102" ht="12.75" x14ac:dyDescent="0.2"/>
    <row r="43103" ht="12.75" x14ac:dyDescent="0.2"/>
    <row r="43104" ht="12.75" x14ac:dyDescent="0.2"/>
    <row r="43105" ht="12.75" x14ac:dyDescent="0.2"/>
    <row r="43106" ht="12.75" x14ac:dyDescent="0.2"/>
    <row r="43107" ht="12.75" x14ac:dyDescent="0.2"/>
    <row r="43108" ht="12.75" x14ac:dyDescent="0.2"/>
    <row r="43109" ht="12.75" x14ac:dyDescent="0.2"/>
    <row r="43110" ht="12.75" x14ac:dyDescent="0.2"/>
    <row r="43111" ht="12.75" x14ac:dyDescent="0.2"/>
    <row r="43112" ht="12.75" x14ac:dyDescent="0.2"/>
    <row r="43113" ht="12.75" x14ac:dyDescent="0.2"/>
    <row r="43114" ht="12.75" x14ac:dyDescent="0.2"/>
    <row r="43115" ht="12.75" x14ac:dyDescent="0.2"/>
    <row r="43116" ht="12.75" x14ac:dyDescent="0.2"/>
    <row r="43117" ht="12.75" x14ac:dyDescent="0.2"/>
    <row r="43118" ht="12.75" x14ac:dyDescent="0.2"/>
    <row r="43119" ht="12.75" x14ac:dyDescent="0.2"/>
    <row r="43120" ht="12.75" x14ac:dyDescent="0.2"/>
    <row r="43121" ht="12.75" x14ac:dyDescent="0.2"/>
    <row r="43122" ht="12.75" x14ac:dyDescent="0.2"/>
    <row r="43123" ht="12.75" x14ac:dyDescent="0.2"/>
    <row r="43124" ht="12.75" x14ac:dyDescent="0.2"/>
    <row r="43125" ht="12.75" x14ac:dyDescent="0.2"/>
    <row r="43126" ht="12.75" x14ac:dyDescent="0.2"/>
    <row r="43127" ht="12.75" x14ac:dyDescent="0.2"/>
    <row r="43128" ht="12.75" x14ac:dyDescent="0.2"/>
    <row r="43129" ht="12.75" x14ac:dyDescent="0.2"/>
    <row r="43130" ht="12.75" x14ac:dyDescent="0.2"/>
    <row r="43131" ht="12.75" x14ac:dyDescent="0.2"/>
    <row r="43132" ht="12.75" x14ac:dyDescent="0.2"/>
    <row r="43133" ht="12.75" x14ac:dyDescent="0.2"/>
    <row r="43134" ht="12.75" x14ac:dyDescent="0.2"/>
    <row r="43135" ht="12.75" x14ac:dyDescent="0.2"/>
    <row r="43136" ht="12.75" x14ac:dyDescent="0.2"/>
    <row r="43137" ht="12.75" x14ac:dyDescent="0.2"/>
    <row r="43138" ht="12.75" x14ac:dyDescent="0.2"/>
    <row r="43139" ht="12.75" x14ac:dyDescent="0.2"/>
    <row r="43140" ht="12.75" x14ac:dyDescent="0.2"/>
    <row r="43141" ht="12.75" x14ac:dyDescent="0.2"/>
    <row r="43142" ht="12.75" x14ac:dyDescent="0.2"/>
    <row r="43143" ht="12.75" x14ac:dyDescent="0.2"/>
    <row r="43144" ht="12.75" x14ac:dyDescent="0.2"/>
    <row r="43145" ht="12.75" x14ac:dyDescent="0.2"/>
    <row r="43146" ht="12.75" x14ac:dyDescent="0.2"/>
    <row r="43147" ht="12.75" x14ac:dyDescent="0.2"/>
    <row r="43148" ht="12.75" x14ac:dyDescent="0.2"/>
    <row r="43149" ht="12.75" x14ac:dyDescent="0.2"/>
    <row r="43150" ht="12.75" x14ac:dyDescent="0.2"/>
    <row r="43151" ht="12.75" x14ac:dyDescent="0.2"/>
    <row r="43152" ht="12.75" x14ac:dyDescent="0.2"/>
    <row r="43153" ht="12.75" x14ac:dyDescent="0.2"/>
    <row r="43154" ht="12.75" x14ac:dyDescent="0.2"/>
    <row r="43155" ht="12.75" x14ac:dyDescent="0.2"/>
    <row r="43156" ht="12.75" x14ac:dyDescent="0.2"/>
    <row r="43157" ht="12.75" x14ac:dyDescent="0.2"/>
    <row r="43158" ht="12.75" x14ac:dyDescent="0.2"/>
    <row r="43159" ht="12.75" x14ac:dyDescent="0.2"/>
    <row r="43160" ht="12.75" x14ac:dyDescent="0.2"/>
    <row r="43161" ht="12.75" x14ac:dyDescent="0.2"/>
    <row r="43162" ht="12.75" x14ac:dyDescent="0.2"/>
    <row r="43163" ht="12.75" x14ac:dyDescent="0.2"/>
    <row r="43164" ht="12.75" x14ac:dyDescent="0.2"/>
    <row r="43165" ht="12.75" x14ac:dyDescent="0.2"/>
    <row r="43166" ht="12.75" x14ac:dyDescent="0.2"/>
    <row r="43167" ht="12.75" x14ac:dyDescent="0.2"/>
    <row r="43168" ht="12.75" x14ac:dyDescent="0.2"/>
    <row r="43169" ht="12.75" x14ac:dyDescent="0.2"/>
    <row r="43170" ht="12.75" x14ac:dyDescent="0.2"/>
    <row r="43171" ht="12.75" x14ac:dyDescent="0.2"/>
    <row r="43172" ht="12.75" x14ac:dyDescent="0.2"/>
    <row r="43173" ht="12.75" x14ac:dyDescent="0.2"/>
    <row r="43174" ht="12.75" x14ac:dyDescent="0.2"/>
    <row r="43175" ht="12.75" x14ac:dyDescent="0.2"/>
    <row r="43176" ht="12.75" x14ac:dyDescent="0.2"/>
    <row r="43177" ht="12.75" x14ac:dyDescent="0.2"/>
    <row r="43178" ht="12.75" x14ac:dyDescent="0.2"/>
    <row r="43179" ht="12.75" x14ac:dyDescent="0.2"/>
    <row r="43180" ht="12.75" x14ac:dyDescent="0.2"/>
    <row r="43181" ht="12.75" x14ac:dyDescent="0.2"/>
    <row r="43182" ht="12.75" x14ac:dyDescent="0.2"/>
    <row r="43183" ht="12.75" x14ac:dyDescent="0.2"/>
    <row r="43184" ht="12.75" x14ac:dyDescent="0.2"/>
    <row r="43185" ht="12.75" x14ac:dyDescent="0.2"/>
    <row r="43186" ht="12.75" x14ac:dyDescent="0.2"/>
    <row r="43187" ht="12.75" x14ac:dyDescent="0.2"/>
    <row r="43188" ht="12.75" x14ac:dyDescent="0.2"/>
    <row r="43189" ht="12.75" x14ac:dyDescent="0.2"/>
    <row r="43190" ht="12.75" x14ac:dyDescent="0.2"/>
    <row r="43191" ht="12.75" x14ac:dyDescent="0.2"/>
    <row r="43192" ht="12.75" x14ac:dyDescent="0.2"/>
    <row r="43193" ht="12.75" x14ac:dyDescent="0.2"/>
    <row r="43194" ht="12.75" x14ac:dyDescent="0.2"/>
    <row r="43195" ht="12.75" x14ac:dyDescent="0.2"/>
    <row r="43196" ht="12.75" x14ac:dyDescent="0.2"/>
    <row r="43197" ht="12.75" x14ac:dyDescent="0.2"/>
    <row r="43198" ht="12.75" x14ac:dyDescent="0.2"/>
    <row r="43199" ht="12.75" x14ac:dyDescent="0.2"/>
    <row r="43200" ht="12.75" x14ac:dyDescent="0.2"/>
    <row r="43201" ht="12.75" x14ac:dyDescent="0.2"/>
    <row r="43202" ht="12.75" x14ac:dyDescent="0.2"/>
    <row r="43203" ht="12.75" x14ac:dyDescent="0.2"/>
    <row r="43204" ht="12.75" x14ac:dyDescent="0.2"/>
    <row r="43205" ht="12.75" x14ac:dyDescent="0.2"/>
    <row r="43206" ht="12.75" x14ac:dyDescent="0.2"/>
    <row r="43207" ht="12.75" x14ac:dyDescent="0.2"/>
    <row r="43208" ht="12.75" x14ac:dyDescent="0.2"/>
    <row r="43209" ht="12.75" x14ac:dyDescent="0.2"/>
    <row r="43210" ht="12.75" x14ac:dyDescent="0.2"/>
    <row r="43211" ht="12.75" x14ac:dyDescent="0.2"/>
    <row r="43212" ht="12.75" x14ac:dyDescent="0.2"/>
    <row r="43213" ht="12.75" x14ac:dyDescent="0.2"/>
    <row r="43214" ht="12.75" x14ac:dyDescent="0.2"/>
    <row r="43215" ht="12.75" x14ac:dyDescent="0.2"/>
    <row r="43216" ht="12.75" x14ac:dyDescent="0.2"/>
    <row r="43217" ht="12.75" x14ac:dyDescent="0.2"/>
    <row r="43218" ht="12.75" x14ac:dyDescent="0.2"/>
    <row r="43219" ht="12.75" x14ac:dyDescent="0.2"/>
    <row r="43220" ht="12.75" x14ac:dyDescent="0.2"/>
    <row r="43221" ht="12.75" x14ac:dyDescent="0.2"/>
    <row r="43222" ht="12.75" x14ac:dyDescent="0.2"/>
    <row r="43223" ht="12.75" x14ac:dyDescent="0.2"/>
    <row r="43224" ht="12.75" x14ac:dyDescent="0.2"/>
    <row r="43225" ht="12.75" x14ac:dyDescent="0.2"/>
    <row r="43226" ht="12.75" x14ac:dyDescent="0.2"/>
    <row r="43227" ht="12.75" x14ac:dyDescent="0.2"/>
    <row r="43228" ht="12.75" x14ac:dyDescent="0.2"/>
    <row r="43229" ht="12.75" x14ac:dyDescent="0.2"/>
    <row r="43230" ht="12.75" x14ac:dyDescent="0.2"/>
    <row r="43231" ht="12.75" x14ac:dyDescent="0.2"/>
    <row r="43232" ht="12.75" x14ac:dyDescent="0.2"/>
    <row r="43233" ht="12.75" x14ac:dyDescent="0.2"/>
    <row r="43234" ht="12.75" x14ac:dyDescent="0.2"/>
    <row r="43235" ht="12.75" x14ac:dyDescent="0.2"/>
    <row r="43236" ht="12.75" x14ac:dyDescent="0.2"/>
    <row r="43237" ht="12.75" x14ac:dyDescent="0.2"/>
    <row r="43238" ht="12.75" x14ac:dyDescent="0.2"/>
    <row r="43239" ht="12.75" x14ac:dyDescent="0.2"/>
    <row r="43240" ht="12.75" x14ac:dyDescent="0.2"/>
    <row r="43241" ht="12.75" x14ac:dyDescent="0.2"/>
    <row r="43242" ht="12.75" x14ac:dyDescent="0.2"/>
    <row r="43243" ht="12.75" x14ac:dyDescent="0.2"/>
    <row r="43244" ht="12.75" x14ac:dyDescent="0.2"/>
    <row r="43245" ht="12.75" x14ac:dyDescent="0.2"/>
    <row r="43246" ht="12.75" x14ac:dyDescent="0.2"/>
    <row r="43247" ht="12.75" x14ac:dyDescent="0.2"/>
    <row r="43248" ht="12.75" x14ac:dyDescent="0.2"/>
    <row r="43249" ht="12.75" x14ac:dyDescent="0.2"/>
    <row r="43250" ht="12.75" x14ac:dyDescent="0.2"/>
    <row r="43251" ht="12.75" x14ac:dyDescent="0.2"/>
    <row r="43252" ht="12.75" x14ac:dyDescent="0.2"/>
    <row r="43253" ht="12.75" x14ac:dyDescent="0.2"/>
    <row r="43254" ht="12.75" x14ac:dyDescent="0.2"/>
    <row r="43255" ht="12.75" x14ac:dyDescent="0.2"/>
    <row r="43256" ht="12.75" x14ac:dyDescent="0.2"/>
    <row r="43257" ht="12.75" x14ac:dyDescent="0.2"/>
    <row r="43258" ht="12.75" x14ac:dyDescent="0.2"/>
    <row r="43259" ht="12.75" x14ac:dyDescent="0.2"/>
    <row r="43260" ht="12.75" x14ac:dyDescent="0.2"/>
    <row r="43261" ht="12.75" x14ac:dyDescent="0.2"/>
    <row r="43262" ht="12.75" x14ac:dyDescent="0.2"/>
    <row r="43263" ht="12.75" x14ac:dyDescent="0.2"/>
    <row r="43264" ht="12.75" x14ac:dyDescent="0.2"/>
    <row r="43265" ht="12.75" x14ac:dyDescent="0.2"/>
    <row r="43266" ht="12.75" x14ac:dyDescent="0.2"/>
    <row r="43267" ht="12.75" x14ac:dyDescent="0.2"/>
    <row r="43268" ht="12.75" x14ac:dyDescent="0.2"/>
    <row r="43269" ht="12.75" x14ac:dyDescent="0.2"/>
    <row r="43270" ht="12.75" x14ac:dyDescent="0.2"/>
    <row r="43271" ht="12.75" x14ac:dyDescent="0.2"/>
    <row r="43272" ht="12.75" x14ac:dyDescent="0.2"/>
    <row r="43273" ht="12.75" x14ac:dyDescent="0.2"/>
    <row r="43274" ht="12.75" x14ac:dyDescent="0.2"/>
    <row r="43275" ht="12.75" x14ac:dyDescent="0.2"/>
    <row r="43276" ht="12.75" x14ac:dyDescent="0.2"/>
    <row r="43277" ht="12.75" x14ac:dyDescent="0.2"/>
    <row r="43278" ht="12.75" x14ac:dyDescent="0.2"/>
    <row r="43279" ht="12.75" x14ac:dyDescent="0.2"/>
    <row r="43280" ht="12.75" x14ac:dyDescent="0.2"/>
    <row r="43281" ht="12.75" x14ac:dyDescent="0.2"/>
    <row r="43282" ht="12.75" x14ac:dyDescent="0.2"/>
    <row r="43283" ht="12.75" x14ac:dyDescent="0.2"/>
    <row r="43284" ht="12.75" x14ac:dyDescent="0.2"/>
    <row r="43285" ht="12.75" x14ac:dyDescent="0.2"/>
    <row r="43286" ht="12.75" x14ac:dyDescent="0.2"/>
    <row r="43287" ht="12.75" x14ac:dyDescent="0.2"/>
    <row r="43288" ht="12.75" x14ac:dyDescent="0.2"/>
    <row r="43289" ht="12.75" x14ac:dyDescent="0.2"/>
    <row r="43290" ht="12.75" x14ac:dyDescent="0.2"/>
    <row r="43291" ht="12.75" x14ac:dyDescent="0.2"/>
    <row r="43292" ht="12.75" x14ac:dyDescent="0.2"/>
    <row r="43293" ht="12.75" x14ac:dyDescent="0.2"/>
    <row r="43294" ht="12.75" x14ac:dyDescent="0.2"/>
    <row r="43295" ht="12.75" x14ac:dyDescent="0.2"/>
    <row r="43296" ht="12.75" x14ac:dyDescent="0.2"/>
    <row r="43297" ht="12.75" x14ac:dyDescent="0.2"/>
    <row r="43298" ht="12.75" x14ac:dyDescent="0.2"/>
    <row r="43299" ht="12.75" x14ac:dyDescent="0.2"/>
    <row r="43300" ht="12.75" x14ac:dyDescent="0.2"/>
    <row r="43301" ht="12.75" x14ac:dyDescent="0.2"/>
    <row r="43302" ht="12.75" x14ac:dyDescent="0.2"/>
    <row r="43303" ht="12.75" x14ac:dyDescent="0.2"/>
    <row r="43304" ht="12.75" x14ac:dyDescent="0.2"/>
    <row r="43305" ht="12.75" x14ac:dyDescent="0.2"/>
    <row r="43306" ht="12.75" x14ac:dyDescent="0.2"/>
    <row r="43307" ht="12.75" x14ac:dyDescent="0.2"/>
    <row r="43308" ht="12.75" x14ac:dyDescent="0.2"/>
    <row r="43309" ht="12.75" x14ac:dyDescent="0.2"/>
    <row r="43310" ht="12.75" x14ac:dyDescent="0.2"/>
    <row r="43311" ht="12.75" x14ac:dyDescent="0.2"/>
    <row r="43312" ht="12.75" x14ac:dyDescent="0.2"/>
    <row r="43313" ht="12.75" x14ac:dyDescent="0.2"/>
    <row r="43314" ht="12.75" x14ac:dyDescent="0.2"/>
    <row r="43315" ht="12.75" x14ac:dyDescent="0.2"/>
    <row r="43316" ht="12.75" x14ac:dyDescent="0.2"/>
    <row r="43317" ht="12.75" x14ac:dyDescent="0.2"/>
    <row r="43318" ht="12.75" x14ac:dyDescent="0.2"/>
    <row r="43319" ht="12.75" x14ac:dyDescent="0.2"/>
    <row r="43320" ht="12.75" x14ac:dyDescent="0.2"/>
    <row r="43321" ht="12.75" x14ac:dyDescent="0.2"/>
    <row r="43322" ht="12.75" x14ac:dyDescent="0.2"/>
    <row r="43323" ht="12.75" x14ac:dyDescent="0.2"/>
    <row r="43324" ht="12.75" x14ac:dyDescent="0.2"/>
    <row r="43325" ht="12.75" x14ac:dyDescent="0.2"/>
    <row r="43326" ht="12.75" x14ac:dyDescent="0.2"/>
    <row r="43327" ht="12.75" x14ac:dyDescent="0.2"/>
    <row r="43328" ht="12.75" x14ac:dyDescent="0.2"/>
    <row r="43329" ht="12.75" x14ac:dyDescent="0.2"/>
    <row r="43330" ht="12.75" x14ac:dyDescent="0.2"/>
    <row r="43331" ht="12.75" x14ac:dyDescent="0.2"/>
    <row r="43332" ht="12.75" x14ac:dyDescent="0.2"/>
    <row r="43333" ht="12.75" x14ac:dyDescent="0.2"/>
    <row r="43334" ht="12.75" x14ac:dyDescent="0.2"/>
    <row r="43335" ht="12.75" x14ac:dyDescent="0.2"/>
    <row r="43336" ht="12.75" x14ac:dyDescent="0.2"/>
    <row r="43337" ht="12.75" x14ac:dyDescent="0.2"/>
    <row r="43338" ht="12.75" x14ac:dyDescent="0.2"/>
    <row r="43339" ht="12.75" x14ac:dyDescent="0.2"/>
    <row r="43340" ht="12.75" x14ac:dyDescent="0.2"/>
    <row r="43341" ht="12.75" x14ac:dyDescent="0.2"/>
    <row r="43342" ht="12.75" x14ac:dyDescent="0.2"/>
    <row r="43343" ht="12.75" x14ac:dyDescent="0.2"/>
    <row r="43344" ht="12.75" x14ac:dyDescent="0.2"/>
    <row r="43345" ht="12.75" x14ac:dyDescent="0.2"/>
    <row r="43346" ht="12.75" x14ac:dyDescent="0.2"/>
    <row r="43347" ht="12.75" x14ac:dyDescent="0.2"/>
    <row r="43348" ht="12.75" x14ac:dyDescent="0.2"/>
    <row r="43349" ht="12.75" x14ac:dyDescent="0.2"/>
    <row r="43350" ht="12.75" x14ac:dyDescent="0.2"/>
    <row r="43351" ht="12.75" x14ac:dyDescent="0.2"/>
    <row r="43352" ht="12.75" x14ac:dyDescent="0.2"/>
    <row r="43353" ht="12.75" x14ac:dyDescent="0.2"/>
    <row r="43354" ht="12.75" x14ac:dyDescent="0.2"/>
    <row r="43355" ht="12.75" x14ac:dyDescent="0.2"/>
    <row r="43356" ht="12.75" x14ac:dyDescent="0.2"/>
    <row r="43357" ht="12.75" x14ac:dyDescent="0.2"/>
    <row r="43358" ht="12.75" x14ac:dyDescent="0.2"/>
    <row r="43359" ht="12.75" x14ac:dyDescent="0.2"/>
    <row r="43360" ht="12.75" x14ac:dyDescent="0.2"/>
    <row r="43361" ht="12.75" x14ac:dyDescent="0.2"/>
    <row r="43362" ht="12.75" x14ac:dyDescent="0.2"/>
    <row r="43363" ht="12.75" x14ac:dyDescent="0.2"/>
    <row r="43364" ht="12.75" x14ac:dyDescent="0.2"/>
    <row r="43365" ht="12.75" x14ac:dyDescent="0.2"/>
    <row r="43366" ht="12.75" x14ac:dyDescent="0.2"/>
    <row r="43367" ht="12.75" x14ac:dyDescent="0.2"/>
    <row r="43368" ht="12.75" x14ac:dyDescent="0.2"/>
    <row r="43369" ht="12.75" x14ac:dyDescent="0.2"/>
    <row r="43370" ht="12.75" x14ac:dyDescent="0.2"/>
    <row r="43371" ht="12.75" x14ac:dyDescent="0.2"/>
    <row r="43372" ht="12.75" x14ac:dyDescent="0.2"/>
    <row r="43373" ht="12.75" x14ac:dyDescent="0.2"/>
    <row r="43374" ht="12.75" x14ac:dyDescent="0.2"/>
    <row r="43375" ht="12.75" x14ac:dyDescent="0.2"/>
    <row r="43376" ht="12.75" x14ac:dyDescent="0.2"/>
    <row r="43377" ht="12.75" x14ac:dyDescent="0.2"/>
    <row r="43378" ht="12.75" x14ac:dyDescent="0.2"/>
    <row r="43379" ht="12.75" x14ac:dyDescent="0.2"/>
    <row r="43380" ht="12.75" x14ac:dyDescent="0.2"/>
    <row r="43381" ht="12.75" x14ac:dyDescent="0.2"/>
    <row r="43382" ht="12.75" x14ac:dyDescent="0.2"/>
    <row r="43383" ht="12.75" x14ac:dyDescent="0.2"/>
    <row r="43384" ht="12.75" x14ac:dyDescent="0.2"/>
    <row r="43385" ht="12.75" x14ac:dyDescent="0.2"/>
    <row r="43386" ht="12.75" x14ac:dyDescent="0.2"/>
    <row r="43387" ht="12.75" x14ac:dyDescent="0.2"/>
    <row r="43388" ht="12.75" x14ac:dyDescent="0.2"/>
    <row r="43389" ht="12.75" x14ac:dyDescent="0.2"/>
    <row r="43390" ht="12.75" x14ac:dyDescent="0.2"/>
    <row r="43391" ht="12.75" x14ac:dyDescent="0.2"/>
    <row r="43392" ht="12.75" x14ac:dyDescent="0.2"/>
    <row r="43393" ht="12.75" x14ac:dyDescent="0.2"/>
    <row r="43394" ht="12.75" x14ac:dyDescent="0.2"/>
    <row r="43395" ht="12.75" x14ac:dyDescent="0.2"/>
    <row r="43396" ht="12.75" x14ac:dyDescent="0.2"/>
    <row r="43397" ht="12.75" x14ac:dyDescent="0.2"/>
    <row r="43398" ht="12.75" x14ac:dyDescent="0.2"/>
    <row r="43399" ht="12.75" x14ac:dyDescent="0.2"/>
    <row r="43400" ht="12.75" x14ac:dyDescent="0.2"/>
    <row r="43401" ht="12.75" x14ac:dyDescent="0.2"/>
    <row r="43402" ht="12.75" x14ac:dyDescent="0.2"/>
    <row r="43403" ht="12.75" x14ac:dyDescent="0.2"/>
    <row r="43404" ht="12.75" x14ac:dyDescent="0.2"/>
    <row r="43405" ht="12.75" x14ac:dyDescent="0.2"/>
    <row r="43406" ht="12.75" x14ac:dyDescent="0.2"/>
    <row r="43407" ht="12.75" x14ac:dyDescent="0.2"/>
    <row r="43408" ht="12.75" x14ac:dyDescent="0.2"/>
    <row r="43409" ht="12.75" x14ac:dyDescent="0.2"/>
    <row r="43410" ht="12.75" x14ac:dyDescent="0.2"/>
    <row r="43411" ht="12.75" x14ac:dyDescent="0.2"/>
    <row r="43412" ht="12.75" x14ac:dyDescent="0.2"/>
    <row r="43413" ht="12.75" x14ac:dyDescent="0.2"/>
    <row r="43414" ht="12.75" x14ac:dyDescent="0.2"/>
    <row r="43415" ht="12.75" x14ac:dyDescent="0.2"/>
    <row r="43416" ht="12.75" x14ac:dyDescent="0.2"/>
    <row r="43417" ht="12.75" x14ac:dyDescent="0.2"/>
    <row r="43418" ht="12.75" x14ac:dyDescent="0.2"/>
    <row r="43419" ht="12.75" x14ac:dyDescent="0.2"/>
    <row r="43420" ht="12.75" x14ac:dyDescent="0.2"/>
    <row r="43421" ht="12.75" x14ac:dyDescent="0.2"/>
    <row r="43422" ht="12.75" x14ac:dyDescent="0.2"/>
    <row r="43423" ht="12.75" x14ac:dyDescent="0.2"/>
    <row r="43424" ht="12.75" x14ac:dyDescent="0.2"/>
    <row r="43425" ht="12.75" x14ac:dyDescent="0.2"/>
    <row r="43426" ht="12.75" x14ac:dyDescent="0.2"/>
    <row r="43427" ht="12.75" x14ac:dyDescent="0.2"/>
    <row r="43428" ht="12.75" x14ac:dyDescent="0.2"/>
    <row r="43429" ht="12.75" x14ac:dyDescent="0.2"/>
    <row r="43430" ht="12.75" x14ac:dyDescent="0.2"/>
    <row r="43431" ht="12.75" x14ac:dyDescent="0.2"/>
    <row r="43432" ht="12.75" x14ac:dyDescent="0.2"/>
    <row r="43433" ht="12.75" x14ac:dyDescent="0.2"/>
    <row r="43434" ht="12.75" x14ac:dyDescent="0.2"/>
    <row r="43435" ht="12.75" x14ac:dyDescent="0.2"/>
    <row r="43436" ht="12.75" x14ac:dyDescent="0.2"/>
    <row r="43437" ht="12.75" x14ac:dyDescent="0.2"/>
    <row r="43438" ht="12.75" x14ac:dyDescent="0.2"/>
    <row r="43439" ht="12.75" x14ac:dyDescent="0.2"/>
    <row r="43440" ht="12.75" x14ac:dyDescent="0.2"/>
    <row r="43441" ht="12.75" x14ac:dyDescent="0.2"/>
    <row r="43442" ht="12.75" x14ac:dyDescent="0.2"/>
    <row r="43443" ht="12.75" x14ac:dyDescent="0.2"/>
    <row r="43444" ht="12.75" x14ac:dyDescent="0.2"/>
    <row r="43445" ht="12.75" x14ac:dyDescent="0.2"/>
    <row r="43446" ht="12.75" x14ac:dyDescent="0.2"/>
    <row r="43447" ht="12.75" x14ac:dyDescent="0.2"/>
    <row r="43448" ht="12.75" x14ac:dyDescent="0.2"/>
    <row r="43449" ht="12.75" x14ac:dyDescent="0.2"/>
    <row r="43450" ht="12.75" x14ac:dyDescent="0.2"/>
    <row r="43451" ht="12.75" x14ac:dyDescent="0.2"/>
    <row r="43452" ht="12.75" x14ac:dyDescent="0.2"/>
    <row r="43453" ht="12.75" x14ac:dyDescent="0.2"/>
    <row r="43454" ht="12.75" x14ac:dyDescent="0.2"/>
    <row r="43455" ht="12.75" x14ac:dyDescent="0.2"/>
    <row r="43456" ht="12.75" x14ac:dyDescent="0.2"/>
    <row r="43457" ht="12.75" x14ac:dyDescent="0.2"/>
    <row r="43458" ht="12.75" x14ac:dyDescent="0.2"/>
    <row r="43459" ht="12.75" x14ac:dyDescent="0.2"/>
    <row r="43460" ht="12.75" x14ac:dyDescent="0.2"/>
    <row r="43461" ht="12.75" x14ac:dyDescent="0.2"/>
    <row r="43462" ht="12.75" x14ac:dyDescent="0.2"/>
    <row r="43463" ht="12.75" x14ac:dyDescent="0.2"/>
    <row r="43464" ht="12.75" x14ac:dyDescent="0.2"/>
    <row r="43465" ht="12.75" x14ac:dyDescent="0.2"/>
    <row r="43466" ht="12.75" x14ac:dyDescent="0.2"/>
    <row r="43467" ht="12.75" x14ac:dyDescent="0.2"/>
    <row r="43468" ht="12.75" x14ac:dyDescent="0.2"/>
    <row r="43469" ht="12.75" x14ac:dyDescent="0.2"/>
    <row r="43470" ht="12.75" x14ac:dyDescent="0.2"/>
    <row r="43471" ht="12.75" x14ac:dyDescent="0.2"/>
    <row r="43472" ht="12.75" x14ac:dyDescent="0.2"/>
    <row r="43473" ht="12.75" x14ac:dyDescent="0.2"/>
    <row r="43474" ht="12.75" x14ac:dyDescent="0.2"/>
    <row r="43475" ht="12.75" x14ac:dyDescent="0.2"/>
    <row r="43476" ht="12.75" x14ac:dyDescent="0.2"/>
    <row r="43477" ht="12.75" x14ac:dyDescent="0.2"/>
    <row r="43478" ht="12.75" x14ac:dyDescent="0.2"/>
    <row r="43479" ht="12.75" x14ac:dyDescent="0.2"/>
    <row r="43480" ht="12.75" x14ac:dyDescent="0.2"/>
    <row r="43481" ht="12.75" x14ac:dyDescent="0.2"/>
    <row r="43482" ht="12.75" x14ac:dyDescent="0.2"/>
    <row r="43483" ht="12.75" x14ac:dyDescent="0.2"/>
    <row r="43484" ht="12.75" x14ac:dyDescent="0.2"/>
    <row r="43485" ht="12.75" x14ac:dyDescent="0.2"/>
    <row r="43486" ht="12.75" x14ac:dyDescent="0.2"/>
    <row r="43487" ht="12.75" x14ac:dyDescent="0.2"/>
    <row r="43488" ht="12.75" x14ac:dyDescent="0.2"/>
    <row r="43489" ht="12.75" x14ac:dyDescent="0.2"/>
    <row r="43490" ht="12.75" x14ac:dyDescent="0.2"/>
    <row r="43491" ht="12.75" x14ac:dyDescent="0.2"/>
    <row r="43492" ht="12.75" x14ac:dyDescent="0.2"/>
    <row r="43493" ht="12.75" x14ac:dyDescent="0.2"/>
    <row r="43494" ht="12.75" x14ac:dyDescent="0.2"/>
    <row r="43495" ht="12.75" x14ac:dyDescent="0.2"/>
    <row r="43496" ht="12.75" x14ac:dyDescent="0.2"/>
    <row r="43497" ht="12.75" x14ac:dyDescent="0.2"/>
    <row r="43498" ht="12.75" x14ac:dyDescent="0.2"/>
    <row r="43499" ht="12.75" x14ac:dyDescent="0.2"/>
    <row r="43500" ht="12.75" x14ac:dyDescent="0.2"/>
    <row r="43501" ht="12.75" x14ac:dyDescent="0.2"/>
    <row r="43502" ht="12.75" x14ac:dyDescent="0.2"/>
    <row r="43503" ht="12.75" x14ac:dyDescent="0.2"/>
    <row r="43504" ht="12.75" x14ac:dyDescent="0.2"/>
    <row r="43505" ht="12.75" x14ac:dyDescent="0.2"/>
    <row r="43506" ht="12.75" x14ac:dyDescent="0.2"/>
    <row r="43507" ht="12.75" x14ac:dyDescent="0.2"/>
    <row r="43508" ht="12.75" x14ac:dyDescent="0.2"/>
    <row r="43509" ht="12.75" x14ac:dyDescent="0.2"/>
    <row r="43510" ht="12.75" x14ac:dyDescent="0.2"/>
    <row r="43511" ht="12.75" x14ac:dyDescent="0.2"/>
    <row r="43512" ht="12.75" x14ac:dyDescent="0.2"/>
    <row r="43513" ht="12.75" x14ac:dyDescent="0.2"/>
    <row r="43514" ht="12.75" x14ac:dyDescent="0.2"/>
    <row r="43515" ht="12.75" x14ac:dyDescent="0.2"/>
    <row r="43516" ht="12.75" x14ac:dyDescent="0.2"/>
    <row r="43517" ht="12.75" x14ac:dyDescent="0.2"/>
    <row r="43518" ht="12.75" x14ac:dyDescent="0.2"/>
    <row r="43519" ht="12.75" x14ac:dyDescent="0.2"/>
    <row r="43520" ht="12.75" x14ac:dyDescent="0.2"/>
    <row r="43521" ht="12.75" x14ac:dyDescent="0.2"/>
    <row r="43522" ht="12.75" x14ac:dyDescent="0.2"/>
    <row r="43523" ht="12.75" x14ac:dyDescent="0.2"/>
    <row r="43524" ht="12.75" x14ac:dyDescent="0.2"/>
    <row r="43525" ht="12.75" x14ac:dyDescent="0.2"/>
    <row r="43526" ht="12.75" x14ac:dyDescent="0.2"/>
    <row r="43527" ht="12.75" x14ac:dyDescent="0.2"/>
    <row r="43528" ht="12.75" x14ac:dyDescent="0.2"/>
    <row r="43529" ht="12.75" x14ac:dyDescent="0.2"/>
    <row r="43530" ht="12.75" x14ac:dyDescent="0.2"/>
    <row r="43531" ht="12.75" x14ac:dyDescent="0.2"/>
    <row r="43532" ht="12.75" x14ac:dyDescent="0.2"/>
    <row r="43533" ht="12.75" x14ac:dyDescent="0.2"/>
    <row r="43534" ht="12.75" x14ac:dyDescent="0.2"/>
    <row r="43535" ht="12.75" x14ac:dyDescent="0.2"/>
    <row r="43536" ht="12.75" x14ac:dyDescent="0.2"/>
    <row r="43537" ht="12.75" x14ac:dyDescent="0.2"/>
    <row r="43538" ht="12.75" x14ac:dyDescent="0.2"/>
    <row r="43539" ht="12.75" x14ac:dyDescent="0.2"/>
    <row r="43540" ht="12.75" x14ac:dyDescent="0.2"/>
    <row r="43541" ht="12.75" x14ac:dyDescent="0.2"/>
    <row r="43542" ht="12.75" x14ac:dyDescent="0.2"/>
    <row r="43543" ht="12.75" x14ac:dyDescent="0.2"/>
    <row r="43544" ht="12.75" x14ac:dyDescent="0.2"/>
    <row r="43545" ht="12.75" x14ac:dyDescent="0.2"/>
    <row r="43546" ht="12.75" x14ac:dyDescent="0.2"/>
    <row r="43547" ht="12.75" x14ac:dyDescent="0.2"/>
    <row r="43548" ht="12.75" x14ac:dyDescent="0.2"/>
    <row r="43549" ht="12.75" x14ac:dyDescent="0.2"/>
    <row r="43550" ht="12.75" x14ac:dyDescent="0.2"/>
    <row r="43551" ht="12.75" x14ac:dyDescent="0.2"/>
    <row r="43552" ht="12.75" x14ac:dyDescent="0.2"/>
    <row r="43553" ht="12.75" x14ac:dyDescent="0.2"/>
    <row r="43554" ht="12.75" x14ac:dyDescent="0.2"/>
    <row r="43555" ht="12.75" x14ac:dyDescent="0.2"/>
    <row r="43556" ht="12.75" x14ac:dyDescent="0.2"/>
    <row r="43557" ht="12.75" x14ac:dyDescent="0.2"/>
    <row r="43558" ht="12.75" x14ac:dyDescent="0.2"/>
    <row r="43559" ht="12.75" x14ac:dyDescent="0.2"/>
    <row r="43560" ht="12.75" x14ac:dyDescent="0.2"/>
    <row r="43561" ht="12.75" x14ac:dyDescent="0.2"/>
    <row r="43562" ht="12.75" x14ac:dyDescent="0.2"/>
    <row r="43563" ht="12.75" x14ac:dyDescent="0.2"/>
    <row r="43564" ht="12.75" x14ac:dyDescent="0.2"/>
    <row r="43565" ht="12.75" x14ac:dyDescent="0.2"/>
    <row r="43566" ht="12.75" x14ac:dyDescent="0.2"/>
    <row r="43567" ht="12.75" x14ac:dyDescent="0.2"/>
    <row r="43568" ht="12.75" x14ac:dyDescent="0.2"/>
    <row r="43569" ht="12.75" x14ac:dyDescent="0.2"/>
    <row r="43570" ht="12.75" x14ac:dyDescent="0.2"/>
    <row r="43571" ht="12.75" x14ac:dyDescent="0.2"/>
    <row r="43572" ht="12.75" x14ac:dyDescent="0.2"/>
    <row r="43573" ht="12.75" x14ac:dyDescent="0.2"/>
    <row r="43574" ht="12.75" x14ac:dyDescent="0.2"/>
    <row r="43575" ht="12.75" x14ac:dyDescent="0.2"/>
    <row r="43576" ht="12.75" x14ac:dyDescent="0.2"/>
    <row r="43577" ht="12.75" x14ac:dyDescent="0.2"/>
    <row r="43578" ht="12.75" x14ac:dyDescent="0.2"/>
    <row r="43579" ht="12.75" x14ac:dyDescent="0.2"/>
    <row r="43580" ht="12.75" x14ac:dyDescent="0.2"/>
    <row r="43581" ht="12.75" x14ac:dyDescent="0.2"/>
    <row r="43582" ht="12.75" x14ac:dyDescent="0.2"/>
    <row r="43583" ht="12.75" x14ac:dyDescent="0.2"/>
    <row r="43584" ht="12.75" x14ac:dyDescent="0.2"/>
    <row r="43585" ht="12.75" x14ac:dyDescent="0.2"/>
    <row r="43586" ht="12.75" x14ac:dyDescent="0.2"/>
    <row r="43587" ht="12.75" x14ac:dyDescent="0.2"/>
    <row r="43588" ht="12.75" x14ac:dyDescent="0.2"/>
    <row r="43589" ht="12.75" x14ac:dyDescent="0.2"/>
    <row r="43590" ht="12.75" x14ac:dyDescent="0.2"/>
    <row r="43591" ht="12.75" x14ac:dyDescent="0.2"/>
    <row r="43592" ht="12.75" x14ac:dyDescent="0.2"/>
    <row r="43593" ht="12.75" x14ac:dyDescent="0.2"/>
    <row r="43594" ht="12.75" x14ac:dyDescent="0.2"/>
    <row r="43595" ht="12.75" x14ac:dyDescent="0.2"/>
    <row r="43596" ht="12.75" x14ac:dyDescent="0.2"/>
    <row r="43597" ht="12.75" x14ac:dyDescent="0.2"/>
    <row r="43598" ht="12.75" x14ac:dyDescent="0.2"/>
    <row r="43599" ht="12.75" x14ac:dyDescent="0.2"/>
    <row r="43600" ht="12.75" x14ac:dyDescent="0.2"/>
    <row r="43601" ht="12.75" x14ac:dyDescent="0.2"/>
    <row r="43602" ht="12.75" x14ac:dyDescent="0.2"/>
    <row r="43603" ht="12.75" x14ac:dyDescent="0.2"/>
    <row r="43604" ht="12.75" x14ac:dyDescent="0.2"/>
    <row r="43605" ht="12.75" x14ac:dyDescent="0.2"/>
    <row r="43606" ht="12.75" x14ac:dyDescent="0.2"/>
    <row r="43607" ht="12.75" x14ac:dyDescent="0.2"/>
    <row r="43608" ht="12.75" x14ac:dyDescent="0.2"/>
    <row r="43609" ht="12.75" x14ac:dyDescent="0.2"/>
    <row r="43610" ht="12.75" x14ac:dyDescent="0.2"/>
    <row r="43611" ht="12.75" x14ac:dyDescent="0.2"/>
    <row r="43612" ht="12.75" x14ac:dyDescent="0.2"/>
    <row r="43613" ht="12.75" x14ac:dyDescent="0.2"/>
    <row r="43614" ht="12.75" x14ac:dyDescent="0.2"/>
    <row r="43615" ht="12.75" x14ac:dyDescent="0.2"/>
    <row r="43616" ht="12.75" x14ac:dyDescent="0.2"/>
    <row r="43617" ht="12.75" x14ac:dyDescent="0.2"/>
    <row r="43618" ht="12.75" x14ac:dyDescent="0.2"/>
    <row r="43619" ht="12.75" x14ac:dyDescent="0.2"/>
    <row r="43620" ht="12.75" x14ac:dyDescent="0.2"/>
    <row r="43621" ht="12.75" x14ac:dyDescent="0.2"/>
    <row r="43622" ht="12.75" x14ac:dyDescent="0.2"/>
    <row r="43623" ht="12.75" x14ac:dyDescent="0.2"/>
    <row r="43624" ht="12.75" x14ac:dyDescent="0.2"/>
    <row r="43625" ht="12.75" x14ac:dyDescent="0.2"/>
    <row r="43626" ht="12.75" x14ac:dyDescent="0.2"/>
    <row r="43627" ht="12.75" x14ac:dyDescent="0.2"/>
    <row r="43628" ht="12.75" x14ac:dyDescent="0.2"/>
    <row r="43629" ht="12.75" x14ac:dyDescent="0.2"/>
    <row r="43630" ht="12.75" x14ac:dyDescent="0.2"/>
    <row r="43631" ht="12.75" x14ac:dyDescent="0.2"/>
    <row r="43632" ht="12.75" x14ac:dyDescent="0.2"/>
    <row r="43633" ht="12.75" x14ac:dyDescent="0.2"/>
    <row r="43634" ht="12.75" x14ac:dyDescent="0.2"/>
    <row r="43635" ht="12.75" x14ac:dyDescent="0.2"/>
    <row r="43636" ht="12.75" x14ac:dyDescent="0.2"/>
    <row r="43637" ht="12.75" x14ac:dyDescent="0.2"/>
    <row r="43638" ht="12.75" x14ac:dyDescent="0.2"/>
    <row r="43639" ht="12.75" x14ac:dyDescent="0.2"/>
    <row r="43640" ht="12.75" x14ac:dyDescent="0.2"/>
    <row r="43641" ht="12.75" x14ac:dyDescent="0.2"/>
    <row r="43642" ht="12.75" x14ac:dyDescent="0.2"/>
    <row r="43643" ht="12.75" x14ac:dyDescent="0.2"/>
    <row r="43644" ht="12.75" x14ac:dyDescent="0.2"/>
    <row r="43645" ht="12.75" x14ac:dyDescent="0.2"/>
    <row r="43646" ht="12.75" x14ac:dyDescent="0.2"/>
    <row r="43647" ht="12.75" x14ac:dyDescent="0.2"/>
    <row r="43648" ht="12.75" x14ac:dyDescent="0.2"/>
    <row r="43649" ht="12.75" x14ac:dyDescent="0.2"/>
    <row r="43650" ht="12.75" x14ac:dyDescent="0.2"/>
    <row r="43651" ht="12.75" x14ac:dyDescent="0.2"/>
    <row r="43652" ht="12.75" x14ac:dyDescent="0.2"/>
    <row r="43653" ht="12.75" x14ac:dyDescent="0.2"/>
    <row r="43654" ht="12.75" x14ac:dyDescent="0.2"/>
    <row r="43655" ht="12.75" x14ac:dyDescent="0.2"/>
    <row r="43656" ht="12.75" x14ac:dyDescent="0.2"/>
    <row r="43657" ht="12.75" x14ac:dyDescent="0.2"/>
    <row r="43658" ht="12.75" x14ac:dyDescent="0.2"/>
    <row r="43659" ht="12.75" x14ac:dyDescent="0.2"/>
    <row r="43660" ht="12.75" x14ac:dyDescent="0.2"/>
    <row r="43661" ht="12.75" x14ac:dyDescent="0.2"/>
    <row r="43662" ht="12.75" x14ac:dyDescent="0.2"/>
    <row r="43663" ht="12.75" x14ac:dyDescent="0.2"/>
    <row r="43664" ht="12.75" x14ac:dyDescent="0.2"/>
    <row r="43665" ht="12.75" x14ac:dyDescent="0.2"/>
    <row r="43666" ht="12.75" x14ac:dyDescent="0.2"/>
    <row r="43667" ht="12.75" x14ac:dyDescent="0.2"/>
    <row r="43668" ht="12.75" x14ac:dyDescent="0.2"/>
    <row r="43669" ht="12.75" x14ac:dyDescent="0.2"/>
    <row r="43670" ht="12.75" x14ac:dyDescent="0.2"/>
    <row r="43671" ht="12.75" x14ac:dyDescent="0.2"/>
    <row r="43672" ht="12.75" x14ac:dyDescent="0.2"/>
    <row r="43673" ht="12.75" x14ac:dyDescent="0.2"/>
    <row r="43674" ht="12.75" x14ac:dyDescent="0.2"/>
    <row r="43675" ht="12.75" x14ac:dyDescent="0.2"/>
    <row r="43676" ht="12.75" x14ac:dyDescent="0.2"/>
    <row r="43677" ht="12.75" x14ac:dyDescent="0.2"/>
    <row r="43678" ht="12.75" x14ac:dyDescent="0.2"/>
    <row r="43679" ht="12.75" x14ac:dyDescent="0.2"/>
    <row r="43680" ht="12.75" x14ac:dyDescent="0.2"/>
    <row r="43681" ht="12.75" x14ac:dyDescent="0.2"/>
    <row r="43682" ht="12.75" x14ac:dyDescent="0.2"/>
    <row r="43683" ht="12.75" x14ac:dyDescent="0.2"/>
    <row r="43684" ht="12.75" x14ac:dyDescent="0.2"/>
    <row r="43685" ht="12.75" x14ac:dyDescent="0.2"/>
    <row r="43686" ht="12.75" x14ac:dyDescent="0.2"/>
    <row r="43687" ht="12.75" x14ac:dyDescent="0.2"/>
    <row r="43688" ht="12.75" x14ac:dyDescent="0.2"/>
    <row r="43689" ht="12.75" x14ac:dyDescent="0.2"/>
    <row r="43690" ht="12.75" x14ac:dyDescent="0.2"/>
    <row r="43691" ht="12.75" x14ac:dyDescent="0.2"/>
    <row r="43692" ht="12.75" x14ac:dyDescent="0.2"/>
    <row r="43693" ht="12.75" x14ac:dyDescent="0.2"/>
    <row r="43694" ht="12.75" x14ac:dyDescent="0.2"/>
    <row r="43695" ht="12.75" x14ac:dyDescent="0.2"/>
    <row r="43696" ht="12.75" x14ac:dyDescent="0.2"/>
    <row r="43697" ht="12.75" x14ac:dyDescent="0.2"/>
    <row r="43698" ht="12.75" x14ac:dyDescent="0.2"/>
    <row r="43699" ht="12.75" x14ac:dyDescent="0.2"/>
    <row r="43700" ht="12.75" x14ac:dyDescent="0.2"/>
    <row r="43701" ht="12.75" x14ac:dyDescent="0.2"/>
    <row r="43702" ht="12.75" x14ac:dyDescent="0.2"/>
    <row r="43703" ht="12.75" x14ac:dyDescent="0.2"/>
    <row r="43704" ht="12.75" x14ac:dyDescent="0.2"/>
    <row r="43705" ht="12.75" x14ac:dyDescent="0.2"/>
    <row r="43706" ht="12.75" x14ac:dyDescent="0.2"/>
    <row r="43707" ht="12.75" x14ac:dyDescent="0.2"/>
    <row r="43708" ht="12.75" x14ac:dyDescent="0.2"/>
    <row r="43709" ht="12.75" x14ac:dyDescent="0.2"/>
    <row r="43710" ht="12.75" x14ac:dyDescent="0.2"/>
    <row r="43711" ht="12.75" x14ac:dyDescent="0.2"/>
    <row r="43712" ht="12.75" x14ac:dyDescent="0.2"/>
    <row r="43713" ht="12.75" x14ac:dyDescent="0.2"/>
    <row r="43714" ht="12.75" x14ac:dyDescent="0.2"/>
    <row r="43715" ht="12.75" x14ac:dyDescent="0.2"/>
    <row r="43716" ht="12.75" x14ac:dyDescent="0.2"/>
    <row r="43717" ht="12.75" x14ac:dyDescent="0.2"/>
    <row r="43718" ht="12.75" x14ac:dyDescent="0.2"/>
    <row r="43719" ht="12.75" x14ac:dyDescent="0.2"/>
    <row r="43720" ht="12.75" x14ac:dyDescent="0.2"/>
    <row r="43721" ht="12.75" x14ac:dyDescent="0.2"/>
    <row r="43722" ht="12.75" x14ac:dyDescent="0.2"/>
    <row r="43723" ht="12.75" x14ac:dyDescent="0.2"/>
    <row r="43724" ht="12.75" x14ac:dyDescent="0.2"/>
    <row r="43725" ht="12.75" x14ac:dyDescent="0.2"/>
    <row r="43726" ht="12.75" x14ac:dyDescent="0.2"/>
    <row r="43727" ht="12.75" x14ac:dyDescent="0.2"/>
    <row r="43728" ht="12.75" x14ac:dyDescent="0.2"/>
    <row r="43729" ht="12.75" x14ac:dyDescent="0.2"/>
    <row r="43730" ht="12.75" x14ac:dyDescent="0.2"/>
    <row r="43731" ht="12.75" x14ac:dyDescent="0.2"/>
    <row r="43732" ht="12.75" x14ac:dyDescent="0.2"/>
    <row r="43733" ht="12.75" x14ac:dyDescent="0.2"/>
    <row r="43734" ht="12.75" x14ac:dyDescent="0.2"/>
    <row r="43735" ht="12.75" x14ac:dyDescent="0.2"/>
    <row r="43736" ht="12.75" x14ac:dyDescent="0.2"/>
    <row r="43737" ht="12.75" x14ac:dyDescent="0.2"/>
    <row r="43738" ht="12.75" x14ac:dyDescent="0.2"/>
    <row r="43739" ht="12.75" x14ac:dyDescent="0.2"/>
    <row r="43740" ht="12.75" x14ac:dyDescent="0.2"/>
    <row r="43741" ht="12.75" x14ac:dyDescent="0.2"/>
    <row r="43742" ht="12.75" x14ac:dyDescent="0.2"/>
    <row r="43743" ht="12.75" x14ac:dyDescent="0.2"/>
    <row r="43744" ht="12.75" x14ac:dyDescent="0.2"/>
    <row r="43745" ht="12.75" x14ac:dyDescent="0.2"/>
    <row r="43746" ht="12.75" x14ac:dyDescent="0.2"/>
    <row r="43747" ht="12.75" x14ac:dyDescent="0.2"/>
    <row r="43748" ht="12.75" x14ac:dyDescent="0.2"/>
    <row r="43749" ht="12.75" x14ac:dyDescent="0.2"/>
    <row r="43750" ht="12.75" x14ac:dyDescent="0.2"/>
    <row r="43751" ht="12.75" x14ac:dyDescent="0.2"/>
    <row r="43752" ht="12.75" x14ac:dyDescent="0.2"/>
    <row r="43753" ht="12.75" x14ac:dyDescent="0.2"/>
    <row r="43754" ht="12.75" x14ac:dyDescent="0.2"/>
    <row r="43755" ht="12.75" x14ac:dyDescent="0.2"/>
    <row r="43756" ht="12.75" x14ac:dyDescent="0.2"/>
    <row r="43757" ht="12.75" x14ac:dyDescent="0.2"/>
    <row r="43758" ht="12.75" x14ac:dyDescent="0.2"/>
    <row r="43759" ht="12.75" x14ac:dyDescent="0.2"/>
    <row r="43760" ht="12.75" x14ac:dyDescent="0.2"/>
    <row r="43761" ht="12.75" x14ac:dyDescent="0.2"/>
    <row r="43762" ht="12.75" x14ac:dyDescent="0.2"/>
    <row r="43763" ht="12.75" x14ac:dyDescent="0.2"/>
    <row r="43764" ht="12.75" x14ac:dyDescent="0.2"/>
    <row r="43765" ht="12.75" x14ac:dyDescent="0.2"/>
    <row r="43766" ht="12.75" x14ac:dyDescent="0.2"/>
    <row r="43767" ht="12.75" x14ac:dyDescent="0.2"/>
    <row r="43768" ht="12.75" x14ac:dyDescent="0.2"/>
    <row r="43769" ht="12.75" x14ac:dyDescent="0.2"/>
    <row r="43770" ht="12.75" x14ac:dyDescent="0.2"/>
    <row r="43771" ht="12.75" x14ac:dyDescent="0.2"/>
    <row r="43772" ht="12.75" x14ac:dyDescent="0.2"/>
    <row r="43773" ht="12.75" x14ac:dyDescent="0.2"/>
    <row r="43774" ht="12.75" x14ac:dyDescent="0.2"/>
    <row r="43775" ht="12.75" x14ac:dyDescent="0.2"/>
    <row r="43776" ht="12.75" x14ac:dyDescent="0.2"/>
    <row r="43777" ht="12.75" x14ac:dyDescent="0.2"/>
    <row r="43778" ht="12.75" x14ac:dyDescent="0.2"/>
    <row r="43779" ht="12.75" x14ac:dyDescent="0.2"/>
    <row r="43780" ht="12.75" x14ac:dyDescent="0.2"/>
    <row r="43781" ht="12.75" x14ac:dyDescent="0.2"/>
    <row r="43782" ht="12.75" x14ac:dyDescent="0.2"/>
    <row r="43783" ht="12.75" x14ac:dyDescent="0.2"/>
    <row r="43784" ht="12.75" x14ac:dyDescent="0.2"/>
    <row r="43785" ht="12.75" x14ac:dyDescent="0.2"/>
    <row r="43786" ht="12.75" x14ac:dyDescent="0.2"/>
    <row r="43787" ht="12.75" x14ac:dyDescent="0.2"/>
    <row r="43788" ht="12.75" x14ac:dyDescent="0.2"/>
    <row r="43789" ht="12.75" x14ac:dyDescent="0.2"/>
    <row r="43790" ht="12.75" x14ac:dyDescent="0.2"/>
    <row r="43791" ht="12.75" x14ac:dyDescent="0.2"/>
    <row r="43792" ht="12.75" x14ac:dyDescent="0.2"/>
    <row r="43793" ht="12.75" x14ac:dyDescent="0.2"/>
    <row r="43794" ht="12.75" x14ac:dyDescent="0.2"/>
    <row r="43795" ht="12.75" x14ac:dyDescent="0.2"/>
    <row r="43796" ht="12.75" x14ac:dyDescent="0.2"/>
    <row r="43797" ht="12.75" x14ac:dyDescent="0.2"/>
    <row r="43798" ht="12.75" x14ac:dyDescent="0.2"/>
    <row r="43799" ht="12.75" x14ac:dyDescent="0.2"/>
    <row r="43800" ht="12.75" x14ac:dyDescent="0.2"/>
    <row r="43801" ht="12.75" x14ac:dyDescent="0.2"/>
    <row r="43802" ht="12.75" x14ac:dyDescent="0.2"/>
    <row r="43803" ht="12.75" x14ac:dyDescent="0.2"/>
    <row r="43804" ht="12.75" x14ac:dyDescent="0.2"/>
    <row r="43805" ht="12.75" x14ac:dyDescent="0.2"/>
    <row r="43806" ht="12.75" x14ac:dyDescent="0.2"/>
    <row r="43807" ht="12.75" x14ac:dyDescent="0.2"/>
    <row r="43808" ht="12.75" x14ac:dyDescent="0.2"/>
    <row r="43809" ht="12.75" x14ac:dyDescent="0.2"/>
    <row r="43810" ht="12.75" x14ac:dyDescent="0.2"/>
    <row r="43811" ht="12.75" x14ac:dyDescent="0.2"/>
    <row r="43812" ht="12.75" x14ac:dyDescent="0.2"/>
    <row r="43813" ht="12.75" x14ac:dyDescent="0.2"/>
    <row r="43814" ht="12.75" x14ac:dyDescent="0.2"/>
    <row r="43815" ht="12.75" x14ac:dyDescent="0.2"/>
    <row r="43816" ht="12.75" x14ac:dyDescent="0.2"/>
    <row r="43817" ht="12.75" x14ac:dyDescent="0.2"/>
    <row r="43818" ht="12.75" x14ac:dyDescent="0.2"/>
    <row r="43819" ht="12.75" x14ac:dyDescent="0.2"/>
    <row r="43820" ht="12.75" x14ac:dyDescent="0.2"/>
    <row r="43821" ht="12.75" x14ac:dyDescent="0.2"/>
    <row r="43822" ht="12.75" x14ac:dyDescent="0.2"/>
    <row r="43823" ht="12.75" x14ac:dyDescent="0.2"/>
    <row r="43824" ht="12.75" x14ac:dyDescent="0.2"/>
    <row r="43825" ht="12.75" x14ac:dyDescent="0.2"/>
    <row r="43826" ht="12.75" x14ac:dyDescent="0.2"/>
    <row r="43827" ht="12.75" x14ac:dyDescent="0.2"/>
    <row r="43828" ht="12.75" x14ac:dyDescent="0.2"/>
    <row r="43829" ht="12.75" x14ac:dyDescent="0.2"/>
    <row r="43830" ht="12.75" x14ac:dyDescent="0.2"/>
    <row r="43831" ht="12.75" x14ac:dyDescent="0.2"/>
    <row r="43832" ht="12.75" x14ac:dyDescent="0.2"/>
    <row r="43833" ht="12.75" x14ac:dyDescent="0.2"/>
    <row r="43834" ht="12.75" x14ac:dyDescent="0.2"/>
    <row r="43835" ht="12.75" x14ac:dyDescent="0.2"/>
    <row r="43836" ht="12.75" x14ac:dyDescent="0.2"/>
    <row r="43837" ht="12.75" x14ac:dyDescent="0.2"/>
    <row r="43838" ht="12.75" x14ac:dyDescent="0.2"/>
    <row r="43839" ht="12.75" x14ac:dyDescent="0.2"/>
    <row r="43840" ht="12.75" x14ac:dyDescent="0.2"/>
    <row r="43841" ht="12.75" x14ac:dyDescent="0.2"/>
    <row r="43842" ht="12.75" x14ac:dyDescent="0.2"/>
    <row r="43843" ht="12.75" x14ac:dyDescent="0.2"/>
    <row r="43844" ht="12.75" x14ac:dyDescent="0.2"/>
    <row r="43845" ht="12.75" x14ac:dyDescent="0.2"/>
    <row r="43846" ht="12.75" x14ac:dyDescent="0.2"/>
    <row r="43847" ht="12.75" x14ac:dyDescent="0.2"/>
    <row r="43848" ht="12.75" x14ac:dyDescent="0.2"/>
    <row r="43849" ht="12.75" x14ac:dyDescent="0.2"/>
    <row r="43850" ht="12.75" x14ac:dyDescent="0.2"/>
    <row r="43851" ht="12.75" x14ac:dyDescent="0.2"/>
    <row r="43852" ht="12.75" x14ac:dyDescent="0.2"/>
    <row r="43853" ht="12.75" x14ac:dyDescent="0.2"/>
    <row r="43854" ht="12.75" x14ac:dyDescent="0.2"/>
    <row r="43855" ht="12.75" x14ac:dyDescent="0.2"/>
    <row r="43856" ht="12.75" x14ac:dyDescent="0.2"/>
    <row r="43857" ht="12.75" x14ac:dyDescent="0.2"/>
    <row r="43858" ht="12.75" x14ac:dyDescent="0.2"/>
    <row r="43859" ht="12.75" x14ac:dyDescent="0.2"/>
    <row r="43860" ht="12.75" x14ac:dyDescent="0.2"/>
    <row r="43861" ht="12.75" x14ac:dyDescent="0.2"/>
    <row r="43862" ht="12.75" x14ac:dyDescent="0.2"/>
    <row r="43863" ht="12.75" x14ac:dyDescent="0.2"/>
    <row r="43864" ht="12.75" x14ac:dyDescent="0.2"/>
    <row r="43865" ht="12.75" x14ac:dyDescent="0.2"/>
    <row r="43866" ht="12.75" x14ac:dyDescent="0.2"/>
    <row r="43867" ht="12.75" x14ac:dyDescent="0.2"/>
    <row r="43868" ht="12.75" x14ac:dyDescent="0.2"/>
    <row r="43869" ht="12.75" x14ac:dyDescent="0.2"/>
    <row r="43870" ht="12.75" x14ac:dyDescent="0.2"/>
    <row r="43871" ht="12.75" x14ac:dyDescent="0.2"/>
    <row r="43872" ht="12.75" x14ac:dyDescent="0.2"/>
    <row r="43873" ht="12.75" x14ac:dyDescent="0.2"/>
    <row r="43874" ht="12.75" x14ac:dyDescent="0.2"/>
    <row r="43875" ht="12.75" x14ac:dyDescent="0.2"/>
    <row r="43876" ht="12.75" x14ac:dyDescent="0.2"/>
    <row r="43877" ht="12.75" x14ac:dyDescent="0.2"/>
    <row r="43878" ht="12.75" x14ac:dyDescent="0.2"/>
    <row r="43879" ht="12.75" x14ac:dyDescent="0.2"/>
    <row r="43880" ht="12.75" x14ac:dyDescent="0.2"/>
    <row r="43881" ht="12.75" x14ac:dyDescent="0.2"/>
    <row r="43882" ht="12.75" x14ac:dyDescent="0.2"/>
    <row r="43883" ht="12.75" x14ac:dyDescent="0.2"/>
    <row r="43884" ht="12.75" x14ac:dyDescent="0.2"/>
    <row r="43885" ht="12.75" x14ac:dyDescent="0.2"/>
    <row r="43886" ht="12.75" x14ac:dyDescent="0.2"/>
    <row r="43887" ht="12.75" x14ac:dyDescent="0.2"/>
    <row r="43888" ht="12.75" x14ac:dyDescent="0.2"/>
    <row r="43889" ht="12.75" x14ac:dyDescent="0.2"/>
    <row r="43890" ht="12.75" x14ac:dyDescent="0.2"/>
    <row r="43891" ht="12.75" x14ac:dyDescent="0.2"/>
    <row r="43892" ht="12.75" x14ac:dyDescent="0.2"/>
    <row r="43893" ht="12.75" x14ac:dyDescent="0.2"/>
    <row r="43894" ht="12.75" x14ac:dyDescent="0.2"/>
    <row r="43895" ht="12.75" x14ac:dyDescent="0.2"/>
    <row r="43896" ht="12.75" x14ac:dyDescent="0.2"/>
    <row r="43897" ht="12.75" x14ac:dyDescent="0.2"/>
    <row r="43898" ht="12.75" x14ac:dyDescent="0.2"/>
    <row r="43899" ht="12.75" x14ac:dyDescent="0.2"/>
    <row r="43900" ht="12.75" x14ac:dyDescent="0.2"/>
    <row r="43901" ht="12.75" x14ac:dyDescent="0.2"/>
    <row r="43902" ht="12.75" x14ac:dyDescent="0.2"/>
    <row r="43903" ht="12.75" x14ac:dyDescent="0.2"/>
    <row r="43904" ht="12.75" x14ac:dyDescent="0.2"/>
    <row r="43905" ht="12.75" x14ac:dyDescent="0.2"/>
    <row r="43906" ht="12.75" x14ac:dyDescent="0.2"/>
    <row r="43907" ht="12.75" x14ac:dyDescent="0.2"/>
    <row r="43908" ht="12.75" x14ac:dyDescent="0.2"/>
    <row r="43909" ht="12.75" x14ac:dyDescent="0.2"/>
    <row r="43910" ht="12.75" x14ac:dyDescent="0.2"/>
    <row r="43911" ht="12.75" x14ac:dyDescent="0.2"/>
    <row r="43912" ht="12.75" x14ac:dyDescent="0.2"/>
    <row r="43913" ht="12.75" x14ac:dyDescent="0.2"/>
    <row r="43914" ht="12.75" x14ac:dyDescent="0.2"/>
    <row r="43915" ht="12.75" x14ac:dyDescent="0.2"/>
    <row r="43916" ht="12.75" x14ac:dyDescent="0.2"/>
    <row r="43917" ht="12.75" x14ac:dyDescent="0.2"/>
    <row r="43918" ht="12.75" x14ac:dyDescent="0.2"/>
    <row r="43919" ht="12.75" x14ac:dyDescent="0.2"/>
    <row r="43920" ht="12.75" x14ac:dyDescent="0.2"/>
    <row r="43921" ht="12.75" x14ac:dyDescent="0.2"/>
    <row r="43922" ht="12.75" x14ac:dyDescent="0.2"/>
    <row r="43923" ht="12.75" x14ac:dyDescent="0.2"/>
    <row r="43924" ht="12.75" x14ac:dyDescent="0.2"/>
    <row r="43925" ht="12.75" x14ac:dyDescent="0.2"/>
    <row r="43926" ht="12.75" x14ac:dyDescent="0.2"/>
    <row r="43927" ht="12.75" x14ac:dyDescent="0.2"/>
    <row r="43928" ht="12.75" x14ac:dyDescent="0.2"/>
    <row r="43929" ht="12.75" x14ac:dyDescent="0.2"/>
    <row r="43930" ht="12.75" x14ac:dyDescent="0.2"/>
    <row r="43931" ht="12.75" x14ac:dyDescent="0.2"/>
    <row r="43932" ht="12.75" x14ac:dyDescent="0.2"/>
    <row r="43933" ht="12.75" x14ac:dyDescent="0.2"/>
    <row r="43934" ht="12.75" x14ac:dyDescent="0.2"/>
    <row r="43935" ht="12.75" x14ac:dyDescent="0.2"/>
    <row r="43936" ht="12.75" x14ac:dyDescent="0.2"/>
    <row r="43937" ht="12.75" x14ac:dyDescent="0.2"/>
    <row r="43938" ht="12.75" x14ac:dyDescent="0.2"/>
    <row r="43939" ht="12.75" x14ac:dyDescent="0.2"/>
    <row r="43940" ht="12.75" x14ac:dyDescent="0.2"/>
    <row r="43941" ht="12.75" x14ac:dyDescent="0.2"/>
    <row r="43942" ht="12.75" x14ac:dyDescent="0.2"/>
    <row r="43943" ht="12.75" x14ac:dyDescent="0.2"/>
    <row r="43944" ht="12.75" x14ac:dyDescent="0.2"/>
    <row r="43945" ht="12.75" x14ac:dyDescent="0.2"/>
    <row r="43946" ht="12.75" x14ac:dyDescent="0.2"/>
    <row r="43947" ht="12.75" x14ac:dyDescent="0.2"/>
    <row r="43948" ht="12.75" x14ac:dyDescent="0.2"/>
    <row r="43949" ht="12.75" x14ac:dyDescent="0.2"/>
    <row r="43950" ht="12.75" x14ac:dyDescent="0.2"/>
    <row r="43951" ht="12.75" x14ac:dyDescent="0.2"/>
    <row r="43952" ht="12.75" x14ac:dyDescent="0.2"/>
    <row r="43953" ht="12.75" x14ac:dyDescent="0.2"/>
    <row r="43954" ht="12.75" x14ac:dyDescent="0.2"/>
    <row r="43955" ht="12.75" x14ac:dyDescent="0.2"/>
    <row r="43956" ht="12.75" x14ac:dyDescent="0.2"/>
    <row r="43957" ht="12.75" x14ac:dyDescent="0.2"/>
    <row r="43958" ht="12.75" x14ac:dyDescent="0.2"/>
    <row r="43959" ht="12.75" x14ac:dyDescent="0.2"/>
    <row r="43960" ht="12.75" x14ac:dyDescent="0.2"/>
    <row r="43961" ht="12.75" x14ac:dyDescent="0.2"/>
    <row r="43962" ht="12.75" x14ac:dyDescent="0.2"/>
    <row r="43963" ht="12.75" x14ac:dyDescent="0.2"/>
    <row r="43964" ht="12.75" x14ac:dyDescent="0.2"/>
    <row r="43965" ht="12.75" x14ac:dyDescent="0.2"/>
    <row r="43966" ht="12.75" x14ac:dyDescent="0.2"/>
    <row r="43967" ht="12.75" x14ac:dyDescent="0.2"/>
    <row r="43968" ht="12.75" x14ac:dyDescent="0.2"/>
    <row r="43969" ht="12.75" x14ac:dyDescent="0.2"/>
    <row r="43970" ht="12.75" x14ac:dyDescent="0.2"/>
    <row r="43971" ht="12.75" x14ac:dyDescent="0.2"/>
    <row r="43972" ht="12.75" x14ac:dyDescent="0.2"/>
    <row r="43973" ht="12.75" x14ac:dyDescent="0.2"/>
    <row r="43974" ht="12.75" x14ac:dyDescent="0.2"/>
    <row r="43975" ht="12.75" x14ac:dyDescent="0.2"/>
    <row r="43976" ht="12.75" x14ac:dyDescent="0.2"/>
    <row r="43977" ht="12.75" x14ac:dyDescent="0.2"/>
    <row r="43978" ht="12.75" x14ac:dyDescent="0.2"/>
    <row r="43979" ht="12.75" x14ac:dyDescent="0.2"/>
    <row r="43980" ht="12.75" x14ac:dyDescent="0.2"/>
    <row r="43981" ht="12.75" x14ac:dyDescent="0.2"/>
    <row r="43982" ht="12.75" x14ac:dyDescent="0.2"/>
    <row r="43983" ht="12.75" x14ac:dyDescent="0.2"/>
    <row r="43984" ht="12.75" x14ac:dyDescent="0.2"/>
    <row r="43985" ht="12.75" x14ac:dyDescent="0.2"/>
    <row r="43986" ht="12.75" x14ac:dyDescent="0.2"/>
    <row r="43987" ht="12.75" x14ac:dyDescent="0.2"/>
    <row r="43988" ht="12.75" x14ac:dyDescent="0.2"/>
    <row r="43989" ht="12.75" x14ac:dyDescent="0.2"/>
    <row r="43990" ht="12.75" x14ac:dyDescent="0.2"/>
    <row r="43991" ht="12.75" x14ac:dyDescent="0.2"/>
    <row r="43992" ht="12.75" x14ac:dyDescent="0.2"/>
    <row r="43993" ht="12.75" x14ac:dyDescent="0.2"/>
    <row r="43994" ht="12.75" x14ac:dyDescent="0.2"/>
    <row r="43995" ht="12.75" x14ac:dyDescent="0.2"/>
    <row r="43996" ht="12.75" x14ac:dyDescent="0.2"/>
    <row r="43997" ht="12.75" x14ac:dyDescent="0.2"/>
    <row r="43998" ht="12.75" x14ac:dyDescent="0.2"/>
    <row r="43999" ht="12.75" x14ac:dyDescent="0.2"/>
    <row r="44000" ht="12.75" x14ac:dyDescent="0.2"/>
    <row r="44001" ht="12.75" x14ac:dyDescent="0.2"/>
    <row r="44002" ht="12.75" x14ac:dyDescent="0.2"/>
    <row r="44003" ht="12.75" x14ac:dyDescent="0.2"/>
    <row r="44004" ht="12.75" x14ac:dyDescent="0.2"/>
    <row r="44005" ht="12.75" x14ac:dyDescent="0.2"/>
    <row r="44006" ht="12.75" x14ac:dyDescent="0.2"/>
    <row r="44007" ht="12.75" x14ac:dyDescent="0.2"/>
    <row r="44008" ht="12.75" x14ac:dyDescent="0.2"/>
    <row r="44009" ht="12.75" x14ac:dyDescent="0.2"/>
    <row r="44010" ht="12.75" x14ac:dyDescent="0.2"/>
    <row r="44011" ht="12.75" x14ac:dyDescent="0.2"/>
    <row r="44012" ht="12.75" x14ac:dyDescent="0.2"/>
    <row r="44013" ht="12.75" x14ac:dyDescent="0.2"/>
    <row r="44014" ht="12.75" x14ac:dyDescent="0.2"/>
    <row r="44015" ht="12.75" x14ac:dyDescent="0.2"/>
    <row r="44016" ht="12.75" x14ac:dyDescent="0.2"/>
    <row r="44017" ht="12.75" x14ac:dyDescent="0.2"/>
    <row r="44018" ht="12.75" x14ac:dyDescent="0.2"/>
    <row r="44019" ht="12.75" x14ac:dyDescent="0.2"/>
    <row r="44020" ht="12.75" x14ac:dyDescent="0.2"/>
    <row r="44021" ht="12.75" x14ac:dyDescent="0.2"/>
    <row r="44022" ht="12.75" x14ac:dyDescent="0.2"/>
    <row r="44023" ht="12.75" x14ac:dyDescent="0.2"/>
    <row r="44024" ht="12.75" x14ac:dyDescent="0.2"/>
    <row r="44025" ht="12.75" x14ac:dyDescent="0.2"/>
    <row r="44026" ht="12.75" x14ac:dyDescent="0.2"/>
    <row r="44027" ht="12.75" x14ac:dyDescent="0.2"/>
    <row r="44028" ht="12.75" x14ac:dyDescent="0.2"/>
    <row r="44029" ht="12.75" x14ac:dyDescent="0.2"/>
    <row r="44030" ht="12.75" x14ac:dyDescent="0.2"/>
    <row r="44031" ht="12.75" x14ac:dyDescent="0.2"/>
    <row r="44032" ht="12.75" x14ac:dyDescent="0.2"/>
    <row r="44033" ht="12.75" x14ac:dyDescent="0.2"/>
    <row r="44034" ht="12.75" x14ac:dyDescent="0.2"/>
    <row r="44035" ht="12.75" x14ac:dyDescent="0.2"/>
    <row r="44036" ht="12.75" x14ac:dyDescent="0.2"/>
    <row r="44037" ht="12.75" x14ac:dyDescent="0.2"/>
    <row r="44038" ht="12.75" x14ac:dyDescent="0.2"/>
    <row r="44039" ht="12.75" x14ac:dyDescent="0.2"/>
    <row r="44040" ht="12.75" x14ac:dyDescent="0.2"/>
    <row r="44041" ht="12.75" x14ac:dyDescent="0.2"/>
    <row r="44042" ht="12.75" x14ac:dyDescent="0.2"/>
    <row r="44043" ht="12.75" x14ac:dyDescent="0.2"/>
    <row r="44044" ht="12.75" x14ac:dyDescent="0.2"/>
    <row r="44045" ht="12.75" x14ac:dyDescent="0.2"/>
    <row r="44046" ht="12.75" x14ac:dyDescent="0.2"/>
    <row r="44047" ht="12.75" x14ac:dyDescent="0.2"/>
    <row r="44048" ht="12.75" x14ac:dyDescent="0.2"/>
    <row r="44049" ht="12.75" x14ac:dyDescent="0.2"/>
    <row r="44050" ht="12.75" x14ac:dyDescent="0.2"/>
    <row r="44051" ht="12.75" x14ac:dyDescent="0.2"/>
    <row r="44052" ht="12.75" x14ac:dyDescent="0.2"/>
    <row r="44053" ht="12.75" x14ac:dyDescent="0.2"/>
    <row r="44054" ht="12.75" x14ac:dyDescent="0.2"/>
    <row r="44055" ht="12.75" x14ac:dyDescent="0.2"/>
    <row r="44056" ht="12.75" x14ac:dyDescent="0.2"/>
    <row r="44057" ht="12.75" x14ac:dyDescent="0.2"/>
    <row r="44058" ht="12.75" x14ac:dyDescent="0.2"/>
    <row r="44059" ht="12.75" x14ac:dyDescent="0.2"/>
    <row r="44060" ht="12.75" x14ac:dyDescent="0.2"/>
    <row r="44061" ht="12.75" x14ac:dyDescent="0.2"/>
    <row r="44062" ht="12.75" x14ac:dyDescent="0.2"/>
    <row r="44063" ht="12.75" x14ac:dyDescent="0.2"/>
    <row r="44064" ht="12.75" x14ac:dyDescent="0.2"/>
    <row r="44065" ht="12.75" x14ac:dyDescent="0.2"/>
    <row r="44066" ht="12.75" x14ac:dyDescent="0.2"/>
    <row r="44067" ht="12.75" x14ac:dyDescent="0.2"/>
    <row r="44068" ht="12.75" x14ac:dyDescent="0.2"/>
    <row r="44069" ht="12.75" x14ac:dyDescent="0.2"/>
    <row r="44070" ht="12.75" x14ac:dyDescent="0.2"/>
    <row r="44071" ht="12.75" x14ac:dyDescent="0.2"/>
    <row r="44072" ht="12.75" x14ac:dyDescent="0.2"/>
    <row r="44073" ht="12.75" x14ac:dyDescent="0.2"/>
    <row r="44074" ht="12.75" x14ac:dyDescent="0.2"/>
    <row r="44075" ht="12.75" x14ac:dyDescent="0.2"/>
    <row r="44076" ht="12.75" x14ac:dyDescent="0.2"/>
    <row r="44077" ht="12.75" x14ac:dyDescent="0.2"/>
    <row r="44078" ht="12.75" x14ac:dyDescent="0.2"/>
    <row r="44079" ht="12.75" x14ac:dyDescent="0.2"/>
    <row r="44080" ht="12.75" x14ac:dyDescent="0.2"/>
    <row r="44081" ht="12.75" x14ac:dyDescent="0.2"/>
    <row r="44082" ht="12.75" x14ac:dyDescent="0.2"/>
    <row r="44083" ht="12.75" x14ac:dyDescent="0.2"/>
    <row r="44084" ht="12.75" x14ac:dyDescent="0.2"/>
    <row r="44085" ht="12.75" x14ac:dyDescent="0.2"/>
    <row r="44086" ht="12.75" x14ac:dyDescent="0.2"/>
    <row r="44087" ht="12.75" x14ac:dyDescent="0.2"/>
    <row r="44088" ht="12.75" x14ac:dyDescent="0.2"/>
    <row r="44089" ht="12.75" x14ac:dyDescent="0.2"/>
    <row r="44090" ht="12.75" x14ac:dyDescent="0.2"/>
    <row r="44091" ht="12.75" x14ac:dyDescent="0.2"/>
    <row r="44092" ht="12.75" x14ac:dyDescent="0.2"/>
    <row r="44093" ht="12.75" x14ac:dyDescent="0.2"/>
    <row r="44094" ht="12.75" x14ac:dyDescent="0.2"/>
    <row r="44095" ht="12.75" x14ac:dyDescent="0.2"/>
    <row r="44096" ht="12.75" x14ac:dyDescent="0.2"/>
    <row r="44097" ht="12.75" x14ac:dyDescent="0.2"/>
    <row r="44098" ht="12.75" x14ac:dyDescent="0.2"/>
    <row r="44099" ht="12.75" x14ac:dyDescent="0.2"/>
    <row r="44100" ht="12.75" x14ac:dyDescent="0.2"/>
    <row r="44101" ht="12.75" x14ac:dyDescent="0.2"/>
    <row r="44102" ht="12.75" x14ac:dyDescent="0.2"/>
    <row r="44103" ht="12.75" x14ac:dyDescent="0.2"/>
    <row r="44104" ht="12.75" x14ac:dyDescent="0.2"/>
    <row r="44105" ht="12.75" x14ac:dyDescent="0.2"/>
    <row r="44106" ht="12.75" x14ac:dyDescent="0.2"/>
    <row r="44107" ht="12.75" x14ac:dyDescent="0.2"/>
    <row r="44108" ht="12.75" x14ac:dyDescent="0.2"/>
    <row r="44109" ht="12.75" x14ac:dyDescent="0.2"/>
    <row r="44110" ht="12.75" x14ac:dyDescent="0.2"/>
    <row r="44111" ht="12.75" x14ac:dyDescent="0.2"/>
    <row r="44112" ht="12.75" x14ac:dyDescent="0.2"/>
    <row r="44113" ht="12.75" x14ac:dyDescent="0.2"/>
    <row r="44114" ht="12.75" x14ac:dyDescent="0.2"/>
    <row r="44115" ht="12.75" x14ac:dyDescent="0.2"/>
    <row r="44116" ht="12.75" x14ac:dyDescent="0.2"/>
    <row r="44117" ht="12.75" x14ac:dyDescent="0.2"/>
    <row r="44118" ht="12.75" x14ac:dyDescent="0.2"/>
    <row r="44119" ht="12.75" x14ac:dyDescent="0.2"/>
    <row r="44120" ht="12.75" x14ac:dyDescent="0.2"/>
    <row r="44121" ht="12.75" x14ac:dyDescent="0.2"/>
    <row r="44122" ht="12.75" x14ac:dyDescent="0.2"/>
    <row r="44123" ht="12.75" x14ac:dyDescent="0.2"/>
    <row r="44124" ht="12.75" x14ac:dyDescent="0.2"/>
    <row r="44125" ht="12.75" x14ac:dyDescent="0.2"/>
    <row r="44126" ht="12.75" x14ac:dyDescent="0.2"/>
    <row r="44127" ht="12.75" x14ac:dyDescent="0.2"/>
    <row r="44128" ht="12.75" x14ac:dyDescent="0.2"/>
    <row r="44129" ht="12.75" x14ac:dyDescent="0.2"/>
    <row r="44130" ht="12.75" x14ac:dyDescent="0.2"/>
    <row r="44131" ht="12.75" x14ac:dyDescent="0.2"/>
    <row r="44132" ht="12.75" x14ac:dyDescent="0.2"/>
    <row r="44133" ht="12.75" x14ac:dyDescent="0.2"/>
    <row r="44134" ht="12.75" x14ac:dyDescent="0.2"/>
    <row r="44135" ht="12.75" x14ac:dyDescent="0.2"/>
    <row r="44136" ht="12.75" x14ac:dyDescent="0.2"/>
    <row r="44137" ht="12.75" x14ac:dyDescent="0.2"/>
    <row r="44138" ht="12.75" x14ac:dyDescent="0.2"/>
    <row r="44139" ht="12.75" x14ac:dyDescent="0.2"/>
    <row r="44140" ht="12.75" x14ac:dyDescent="0.2"/>
    <row r="44141" ht="12.75" x14ac:dyDescent="0.2"/>
    <row r="44142" ht="12.75" x14ac:dyDescent="0.2"/>
    <row r="44143" ht="12.75" x14ac:dyDescent="0.2"/>
    <row r="44144" ht="12.75" x14ac:dyDescent="0.2"/>
    <row r="44145" ht="12.75" x14ac:dyDescent="0.2"/>
    <row r="44146" ht="12.75" x14ac:dyDescent="0.2"/>
    <row r="44147" ht="12.75" x14ac:dyDescent="0.2"/>
    <row r="44148" ht="12.75" x14ac:dyDescent="0.2"/>
    <row r="44149" ht="12.75" x14ac:dyDescent="0.2"/>
    <row r="44150" ht="12.75" x14ac:dyDescent="0.2"/>
    <row r="44151" ht="12.75" x14ac:dyDescent="0.2"/>
    <row r="44152" ht="12.75" x14ac:dyDescent="0.2"/>
    <row r="44153" ht="12.75" x14ac:dyDescent="0.2"/>
    <row r="44154" ht="12.75" x14ac:dyDescent="0.2"/>
    <row r="44155" ht="12.75" x14ac:dyDescent="0.2"/>
    <row r="44156" ht="12.75" x14ac:dyDescent="0.2"/>
    <row r="44157" ht="12.75" x14ac:dyDescent="0.2"/>
    <row r="44158" ht="12.75" x14ac:dyDescent="0.2"/>
    <row r="44159" ht="12.75" x14ac:dyDescent="0.2"/>
    <row r="44160" ht="12.75" x14ac:dyDescent="0.2"/>
    <row r="44161" ht="12.75" x14ac:dyDescent="0.2"/>
    <row r="44162" ht="12.75" x14ac:dyDescent="0.2"/>
    <row r="44163" ht="12.75" x14ac:dyDescent="0.2"/>
    <row r="44164" ht="12.75" x14ac:dyDescent="0.2"/>
    <row r="44165" ht="12.75" x14ac:dyDescent="0.2"/>
    <row r="44166" ht="12.75" x14ac:dyDescent="0.2"/>
    <row r="44167" ht="12.75" x14ac:dyDescent="0.2"/>
    <row r="44168" ht="12.75" x14ac:dyDescent="0.2"/>
    <row r="44169" ht="12.75" x14ac:dyDescent="0.2"/>
    <row r="44170" ht="12.75" x14ac:dyDescent="0.2"/>
    <row r="44171" ht="12.75" x14ac:dyDescent="0.2"/>
    <row r="44172" ht="12.75" x14ac:dyDescent="0.2"/>
    <row r="44173" ht="12.75" x14ac:dyDescent="0.2"/>
    <row r="44174" ht="12.75" x14ac:dyDescent="0.2"/>
    <row r="44175" ht="12.75" x14ac:dyDescent="0.2"/>
    <row r="44176" ht="12.75" x14ac:dyDescent="0.2"/>
    <row r="44177" ht="12.75" x14ac:dyDescent="0.2"/>
    <row r="44178" ht="12.75" x14ac:dyDescent="0.2"/>
    <row r="44179" ht="12.75" x14ac:dyDescent="0.2"/>
    <row r="44180" ht="12.75" x14ac:dyDescent="0.2"/>
    <row r="44181" ht="12.75" x14ac:dyDescent="0.2"/>
    <row r="44182" ht="12.75" x14ac:dyDescent="0.2"/>
    <row r="44183" ht="12.75" x14ac:dyDescent="0.2"/>
    <row r="44184" ht="12.75" x14ac:dyDescent="0.2"/>
    <row r="44185" ht="12.75" x14ac:dyDescent="0.2"/>
    <row r="44186" ht="12.75" x14ac:dyDescent="0.2"/>
    <row r="44187" ht="12.75" x14ac:dyDescent="0.2"/>
    <row r="44188" ht="12.75" x14ac:dyDescent="0.2"/>
    <row r="44189" ht="12.75" x14ac:dyDescent="0.2"/>
    <row r="44190" ht="12.75" x14ac:dyDescent="0.2"/>
    <row r="44191" ht="12.75" x14ac:dyDescent="0.2"/>
    <row r="44192" ht="12.75" x14ac:dyDescent="0.2"/>
    <row r="44193" ht="12.75" x14ac:dyDescent="0.2"/>
    <row r="44194" ht="12.75" x14ac:dyDescent="0.2"/>
    <row r="44195" ht="12.75" x14ac:dyDescent="0.2"/>
    <row r="44196" ht="12.75" x14ac:dyDescent="0.2"/>
    <row r="44197" ht="12.75" x14ac:dyDescent="0.2"/>
    <row r="44198" ht="12.75" x14ac:dyDescent="0.2"/>
    <row r="44199" ht="12.75" x14ac:dyDescent="0.2"/>
    <row r="44200" ht="12.75" x14ac:dyDescent="0.2"/>
    <row r="44201" ht="12.75" x14ac:dyDescent="0.2"/>
    <row r="44202" ht="12.75" x14ac:dyDescent="0.2"/>
    <row r="44203" ht="12.75" x14ac:dyDescent="0.2"/>
    <row r="44204" ht="12.75" x14ac:dyDescent="0.2"/>
    <row r="44205" ht="12.75" x14ac:dyDescent="0.2"/>
    <row r="44206" ht="12.75" x14ac:dyDescent="0.2"/>
    <row r="44207" ht="12.75" x14ac:dyDescent="0.2"/>
    <row r="44208" ht="12.75" x14ac:dyDescent="0.2"/>
    <row r="44209" ht="12.75" x14ac:dyDescent="0.2"/>
    <row r="44210" ht="12.75" x14ac:dyDescent="0.2"/>
    <row r="44211" ht="12.75" x14ac:dyDescent="0.2"/>
    <row r="44212" ht="12.75" x14ac:dyDescent="0.2"/>
    <row r="44213" ht="12.75" x14ac:dyDescent="0.2"/>
    <row r="44214" ht="12.75" x14ac:dyDescent="0.2"/>
    <row r="44215" ht="12.75" x14ac:dyDescent="0.2"/>
    <row r="44216" ht="12.75" x14ac:dyDescent="0.2"/>
    <row r="44217" ht="12.75" x14ac:dyDescent="0.2"/>
    <row r="44218" ht="12.75" x14ac:dyDescent="0.2"/>
    <row r="44219" ht="12.75" x14ac:dyDescent="0.2"/>
    <row r="44220" ht="12.75" x14ac:dyDescent="0.2"/>
    <row r="44221" ht="12.75" x14ac:dyDescent="0.2"/>
    <row r="44222" ht="12.75" x14ac:dyDescent="0.2"/>
    <row r="44223" ht="12.75" x14ac:dyDescent="0.2"/>
    <row r="44224" ht="12.75" x14ac:dyDescent="0.2"/>
    <row r="44225" ht="12.75" x14ac:dyDescent="0.2"/>
    <row r="44226" ht="12.75" x14ac:dyDescent="0.2"/>
    <row r="44227" ht="12.75" x14ac:dyDescent="0.2"/>
    <row r="44228" ht="12.75" x14ac:dyDescent="0.2"/>
    <row r="44229" ht="12.75" x14ac:dyDescent="0.2"/>
    <row r="44230" ht="12.75" x14ac:dyDescent="0.2"/>
    <row r="44231" ht="12.75" x14ac:dyDescent="0.2"/>
    <row r="44232" ht="12.75" x14ac:dyDescent="0.2"/>
    <row r="44233" ht="12.75" x14ac:dyDescent="0.2"/>
    <row r="44234" ht="12.75" x14ac:dyDescent="0.2"/>
    <row r="44235" ht="12.75" x14ac:dyDescent="0.2"/>
    <row r="44236" ht="12.75" x14ac:dyDescent="0.2"/>
    <row r="44237" ht="12.75" x14ac:dyDescent="0.2"/>
    <row r="44238" ht="12.75" x14ac:dyDescent="0.2"/>
    <row r="44239" ht="12.75" x14ac:dyDescent="0.2"/>
    <row r="44240" ht="12.75" x14ac:dyDescent="0.2"/>
    <row r="44241" ht="12.75" x14ac:dyDescent="0.2"/>
    <row r="44242" ht="12.75" x14ac:dyDescent="0.2"/>
    <row r="44243" ht="12.75" x14ac:dyDescent="0.2"/>
    <row r="44244" ht="12.75" x14ac:dyDescent="0.2"/>
    <row r="44245" ht="12.75" x14ac:dyDescent="0.2"/>
    <row r="44246" ht="12.75" x14ac:dyDescent="0.2"/>
    <row r="44247" ht="12.75" x14ac:dyDescent="0.2"/>
    <row r="44248" ht="12.75" x14ac:dyDescent="0.2"/>
    <row r="44249" ht="12.75" x14ac:dyDescent="0.2"/>
    <row r="44250" ht="12.75" x14ac:dyDescent="0.2"/>
    <row r="44251" ht="12.75" x14ac:dyDescent="0.2"/>
    <row r="44252" ht="12.75" x14ac:dyDescent="0.2"/>
    <row r="44253" ht="12.75" x14ac:dyDescent="0.2"/>
    <row r="44254" ht="12.75" x14ac:dyDescent="0.2"/>
    <row r="44255" ht="12.75" x14ac:dyDescent="0.2"/>
    <row r="44256" ht="12.75" x14ac:dyDescent="0.2"/>
    <row r="44257" ht="12.75" x14ac:dyDescent="0.2"/>
    <row r="44258" ht="12.75" x14ac:dyDescent="0.2"/>
    <row r="44259" ht="12.75" x14ac:dyDescent="0.2"/>
    <row r="44260" ht="12.75" x14ac:dyDescent="0.2"/>
    <row r="44261" ht="12.75" x14ac:dyDescent="0.2"/>
    <row r="44262" ht="12.75" x14ac:dyDescent="0.2"/>
    <row r="44263" ht="12.75" x14ac:dyDescent="0.2"/>
    <row r="44264" ht="12.75" x14ac:dyDescent="0.2"/>
    <row r="44265" ht="12.75" x14ac:dyDescent="0.2"/>
    <row r="44266" ht="12.75" x14ac:dyDescent="0.2"/>
    <row r="44267" ht="12.75" x14ac:dyDescent="0.2"/>
    <row r="44268" ht="12.75" x14ac:dyDescent="0.2"/>
    <row r="44269" ht="12.75" x14ac:dyDescent="0.2"/>
    <row r="44270" ht="12.75" x14ac:dyDescent="0.2"/>
    <row r="44271" ht="12.75" x14ac:dyDescent="0.2"/>
    <row r="44272" ht="12.75" x14ac:dyDescent="0.2"/>
    <row r="44273" ht="12.75" x14ac:dyDescent="0.2"/>
    <row r="44274" ht="12.75" x14ac:dyDescent="0.2"/>
    <row r="44275" ht="12.75" x14ac:dyDescent="0.2"/>
    <row r="44276" ht="12.75" x14ac:dyDescent="0.2"/>
    <row r="44277" ht="12.75" x14ac:dyDescent="0.2"/>
    <row r="44278" ht="12.75" x14ac:dyDescent="0.2"/>
    <row r="44279" ht="12.75" x14ac:dyDescent="0.2"/>
    <row r="44280" ht="12.75" x14ac:dyDescent="0.2"/>
    <row r="44281" ht="12.75" x14ac:dyDescent="0.2"/>
    <row r="44282" ht="12.75" x14ac:dyDescent="0.2"/>
    <row r="44283" ht="12.75" x14ac:dyDescent="0.2"/>
    <row r="44284" ht="12.75" x14ac:dyDescent="0.2"/>
    <row r="44285" ht="12.75" x14ac:dyDescent="0.2"/>
    <row r="44286" ht="12.75" x14ac:dyDescent="0.2"/>
    <row r="44287" ht="12.75" x14ac:dyDescent="0.2"/>
    <row r="44288" ht="12.75" x14ac:dyDescent="0.2"/>
    <row r="44289" ht="12.75" x14ac:dyDescent="0.2"/>
    <row r="44290" ht="12.75" x14ac:dyDescent="0.2"/>
    <row r="44291" ht="12.75" x14ac:dyDescent="0.2"/>
    <row r="44292" ht="12.75" x14ac:dyDescent="0.2"/>
    <row r="44293" ht="12.75" x14ac:dyDescent="0.2"/>
    <row r="44294" ht="12.75" x14ac:dyDescent="0.2"/>
    <row r="44295" ht="12.75" x14ac:dyDescent="0.2"/>
    <row r="44296" ht="12.75" x14ac:dyDescent="0.2"/>
    <row r="44297" ht="12.75" x14ac:dyDescent="0.2"/>
    <row r="44298" ht="12.75" x14ac:dyDescent="0.2"/>
    <row r="44299" ht="12.75" x14ac:dyDescent="0.2"/>
    <row r="44300" ht="12.75" x14ac:dyDescent="0.2"/>
    <row r="44301" ht="12.75" x14ac:dyDescent="0.2"/>
    <row r="44302" ht="12.75" x14ac:dyDescent="0.2"/>
    <row r="44303" ht="12.75" x14ac:dyDescent="0.2"/>
    <row r="44304" ht="12.75" x14ac:dyDescent="0.2"/>
    <row r="44305" ht="12.75" x14ac:dyDescent="0.2"/>
    <row r="44306" ht="12.75" x14ac:dyDescent="0.2"/>
    <row r="44307" ht="12.75" x14ac:dyDescent="0.2"/>
    <row r="44308" ht="12.75" x14ac:dyDescent="0.2"/>
    <row r="44309" ht="12.75" x14ac:dyDescent="0.2"/>
    <row r="44310" ht="12.75" x14ac:dyDescent="0.2"/>
    <row r="44311" ht="12.75" x14ac:dyDescent="0.2"/>
    <row r="44312" ht="12.75" x14ac:dyDescent="0.2"/>
    <row r="44313" ht="12.75" x14ac:dyDescent="0.2"/>
    <row r="44314" ht="12.75" x14ac:dyDescent="0.2"/>
    <row r="44315" ht="12.75" x14ac:dyDescent="0.2"/>
    <row r="44316" ht="12.75" x14ac:dyDescent="0.2"/>
    <row r="44317" ht="12.75" x14ac:dyDescent="0.2"/>
    <row r="44318" ht="12.75" x14ac:dyDescent="0.2"/>
    <row r="44319" ht="12.75" x14ac:dyDescent="0.2"/>
    <row r="44320" ht="12.75" x14ac:dyDescent="0.2"/>
    <row r="44321" ht="12.75" x14ac:dyDescent="0.2"/>
    <row r="44322" ht="12.75" x14ac:dyDescent="0.2"/>
    <row r="44323" ht="12.75" x14ac:dyDescent="0.2"/>
    <row r="44324" ht="12.75" x14ac:dyDescent="0.2"/>
    <row r="44325" ht="12.75" x14ac:dyDescent="0.2"/>
    <row r="44326" ht="12.75" x14ac:dyDescent="0.2"/>
    <row r="44327" ht="12.75" x14ac:dyDescent="0.2"/>
    <row r="44328" ht="12.75" x14ac:dyDescent="0.2"/>
    <row r="44329" ht="12.75" x14ac:dyDescent="0.2"/>
    <row r="44330" ht="12.75" x14ac:dyDescent="0.2"/>
    <row r="44331" ht="12.75" x14ac:dyDescent="0.2"/>
    <row r="44332" ht="12.75" x14ac:dyDescent="0.2"/>
    <row r="44333" ht="12.75" x14ac:dyDescent="0.2"/>
    <row r="44334" ht="12.75" x14ac:dyDescent="0.2"/>
    <row r="44335" ht="12.75" x14ac:dyDescent="0.2"/>
    <row r="44336" ht="12.75" x14ac:dyDescent="0.2"/>
    <row r="44337" ht="12.75" x14ac:dyDescent="0.2"/>
    <row r="44338" ht="12.75" x14ac:dyDescent="0.2"/>
    <row r="44339" ht="12.75" x14ac:dyDescent="0.2"/>
    <row r="44340" ht="12.75" x14ac:dyDescent="0.2"/>
    <row r="44341" ht="12.75" x14ac:dyDescent="0.2"/>
    <row r="44342" ht="12.75" x14ac:dyDescent="0.2"/>
    <row r="44343" ht="12.75" x14ac:dyDescent="0.2"/>
    <row r="44344" ht="12.75" x14ac:dyDescent="0.2"/>
    <row r="44345" ht="12.75" x14ac:dyDescent="0.2"/>
    <row r="44346" ht="12.75" x14ac:dyDescent="0.2"/>
    <row r="44347" ht="12.75" x14ac:dyDescent="0.2"/>
    <row r="44348" ht="12.75" x14ac:dyDescent="0.2"/>
    <row r="44349" ht="12.75" x14ac:dyDescent="0.2"/>
    <row r="44350" ht="12.75" x14ac:dyDescent="0.2"/>
    <row r="44351" ht="12.75" x14ac:dyDescent="0.2"/>
    <row r="44352" ht="12.75" x14ac:dyDescent="0.2"/>
    <row r="44353" ht="12.75" x14ac:dyDescent="0.2"/>
    <row r="44354" ht="12.75" x14ac:dyDescent="0.2"/>
    <row r="44355" ht="12.75" x14ac:dyDescent="0.2"/>
    <row r="44356" ht="12.75" x14ac:dyDescent="0.2"/>
    <row r="44357" ht="12.75" x14ac:dyDescent="0.2"/>
    <row r="44358" ht="12.75" x14ac:dyDescent="0.2"/>
    <row r="44359" ht="12.75" x14ac:dyDescent="0.2"/>
    <row r="44360" ht="12.75" x14ac:dyDescent="0.2"/>
    <row r="44361" ht="12.75" x14ac:dyDescent="0.2"/>
    <row r="44362" ht="12.75" x14ac:dyDescent="0.2"/>
    <row r="44363" ht="12.75" x14ac:dyDescent="0.2"/>
    <row r="44364" ht="12.75" x14ac:dyDescent="0.2"/>
    <row r="44365" ht="12.75" x14ac:dyDescent="0.2"/>
    <row r="44366" ht="12.75" x14ac:dyDescent="0.2"/>
    <row r="44367" ht="12.75" x14ac:dyDescent="0.2"/>
    <row r="44368" ht="12.75" x14ac:dyDescent="0.2"/>
    <row r="44369" ht="12.75" x14ac:dyDescent="0.2"/>
    <row r="44370" ht="12.75" x14ac:dyDescent="0.2"/>
    <row r="44371" ht="12.75" x14ac:dyDescent="0.2"/>
    <row r="44372" ht="12.75" x14ac:dyDescent="0.2"/>
    <row r="44373" ht="12.75" x14ac:dyDescent="0.2"/>
    <row r="44374" ht="12.75" x14ac:dyDescent="0.2"/>
    <row r="44375" ht="12.75" x14ac:dyDescent="0.2"/>
    <row r="44376" ht="12.75" x14ac:dyDescent="0.2"/>
    <row r="44377" ht="12.75" x14ac:dyDescent="0.2"/>
    <row r="44378" ht="12.75" x14ac:dyDescent="0.2"/>
    <row r="44379" ht="12.75" x14ac:dyDescent="0.2"/>
    <row r="44380" ht="12.75" x14ac:dyDescent="0.2"/>
    <row r="44381" ht="12.75" x14ac:dyDescent="0.2"/>
    <row r="44382" ht="12.75" x14ac:dyDescent="0.2"/>
    <row r="44383" ht="12.75" x14ac:dyDescent="0.2"/>
    <row r="44384" ht="12.75" x14ac:dyDescent="0.2"/>
    <row r="44385" ht="12.75" x14ac:dyDescent="0.2"/>
    <row r="44386" ht="12.75" x14ac:dyDescent="0.2"/>
    <row r="44387" ht="12.75" x14ac:dyDescent="0.2"/>
    <row r="44388" ht="12.75" x14ac:dyDescent="0.2"/>
    <row r="44389" ht="12.75" x14ac:dyDescent="0.2"/>
    <row r="44390" ht="12.75" x14ac:dyDescent="0.2"/>
    <row r="44391" ht="12.75" x14ac:dyDescent="0.2"/>
    <row r="44392" ht="12.75" x14ac:dyDescent="0.2"/>
    <row r="44393" ht="12.75" x14ac:dyDescent="0.2"/>
    <row r="44394" ht="12.75" x14ac:dyDescent="0.2"/>
    <row r="44395" ht="12.75" x14ac:dyDescent="0.2"/>
    <row r="44396" ht="12.75" x14ac:dyDescent="0.2"/>
    <row r="44397" ht="12.75" x14ac:dyDescent="0.2"/>
    <row r="44398" ht="12.75" x14ac:dyDescent="0.2"/>
    <row r="44399" ht="12.75" x14ac:dyDescent="0.2"/>
    <row r="44400" ht="12.75" x14ac:dyDescent="0.2"/>
    <row r="44401" ht="12.75" x14ac:dyDescent="0.2"/>
    <row r="44402" ht="12.75" x14ac:dyDescent="0.2"/>
    <row r="44403" ht="12.75" x14ac:dyDescent="0.2"/>
    <row r="44404" ht="12.75" x14ac:dyDescent="0.2"/>
    <row r="44405" ht="12.75" x14ac:dyDescent="0.2"/>
    <row r="44406" ht="12.75" x14ac:dyDescent="0.2"/>
    <row r="44407" ht="12.75" x14ac:dyDescent="0.2"/>
    <row r="44408" ht="12.75" x14ac:dyDescent="0.2"/>
    <row r="44409" ht="12.75" x14ac:dyDescent="0.2"/>
    <row r="44410" ht="12.75" x14ac:dyDescent="0.2"/>
    <row r="44411" ht="12.75" x14ac:dyDescent="0.2"/>
    <row r="44412" ht="12.75" x14ac:dyDescent="0.2"/>
    <row r="44413" ht="12.75" x14ac:dyDescent="0.2"/>
    <row r="44414" ht="12.75" x14ac:dyDescent="0.2"/>
    <row r="44415" ht="12.75" x14ac:dyDescent="0.2"/>
    <row r="44416" ht="12.75" x14ac:dyDescent="0.2"/>
    <row r="44417" ht="12.75" x14ac:dyDescent="0.2"/>
    <row r="44418" ht="12.75" x14ac:dyDescent="0.2"/>
    <row r="44419" ht="12.75" x14ac:dyDescent="0.2"/>
    <row r="44420" ht="12.75" x14ac:dyDescent="0.2"/>
    <row r="44421" ht="12.75" x14ac:dyDescent="0.2"/>
    <row r="44422" ht="12.75" x14ac:dyDescent="0.2"/>
    <row r="44423" ht="12.75" x14ac:dyDescent="0.2"/>
    <row r="44424" ht="12.75" x14ac:dyDescent="0.2"/>
    <row r="44425" ht="12.75" x14ac:dyDescent="0.2"/>
    <row r="44426" ht="12.75" x14ac:dyDescent="0.2"/>
    <row r="44427" ht="12.75" x14ac:dyDescent="0.2"/>
    <row r="44428" ht="12.75" x14ac:dyDescent="0.2"/>
    <row r="44429" ht="12.75" x14ac:dyDescent="0.2"/>
    <row r="44430" ht="12.75" x14ac:dyDescent="0.2"/>
    <row r="44431" ht="12.75" x14ac:dyDescent="0.2"/>
    <row r="44432" ht="12.75" x14ac:dyDescent="0.2"/>
    <row r="44433" ht="12.75" x14ac:dyDescent="0.2"/>
    <row r="44434" ht="12.75" x14ac:dyDescent="0.2"/>
    <row r="44435" ht="12.75" x14ac:dyDescent="0.2"/>
    <row r="44436" ht="12.75" x14ac:dyDescent="0.2"/>
    <row r="44437" ht="12.75" x14ac:dyDescent="0.2"/>
    <row r="44438" ht="12.75" x14ac:dyDescent="0.2"/>
    <row r="44439" ht="12.75" x14ac:dyDescent="0.2"/>
    <row r="44440" ht="12.75" x14ac:dyDescent="0.2"/>
    <row r="44441" ht="12.75" x14ac:dyDescent="0.2"/>
    <row r="44442" ht="12.75" x14ac:dyDescent="0.2"/>
    <row r="44443" ht="12.75" x14ac:dyDescent="0.2"/>
    <row r="44444" ht="12.75" x14ac:dyDescent="0.2"/>
    <row r="44445" ht="12.75" x14ac:dyDescent="0.2"/>
    <row r="44446" ht="12.75" x14ac:dyDescent="0.2"/>
    <row r="44447" ht="12.75" x14ac:dyDescent="0.2"/>
    <row r="44448" ht="12.75" x14ac:dyDescent="0.2"/>
    <row r="44449" ht="12.75" x14ac:dyDescent="0.2"/>
    <row r="44450" ht="12.75" x14ac:dyDescent="0.2"/>
    <row r="44451" ht="12.75" x14ac:dyDescent="0.2"/>
    <row r="44452" ht="12.75" x14ac:dyDescent="0.2"/>
    <row r="44453" ht="12.75" x14ac:dyDescent="0.2"/>
    <row r="44454" ht="12.75" x14ac:dyDescent="0.2"/>
    <row r="44455" ht="12.75" x14ac:dyDescent="0.2"/>
    <row r="44456" ht="12.75" x14ac:dyDescent="0.2"/>
    <row r="44457" ht="12.75" x14ac:dyDescent="0.2"/>
    <row r="44458" ht="12.75" x14ac:dyDescent="0.2"/>
    <row r="44459" ht="12.75" x14ac:dyDescent="0.2"/>
    <row r="44460" ht="12.75" x14ac:dyDescent="0.2"/>
    <row r="44461" ht="12.75" x14ac:dyDescent="0.2"/>
    <row r="44462" ht="12.75" x14ac:dyDescent="0.2"/>
    <row r="44463" ht="12.75" x14ac:dyDescent="0.2"/>
    <row r="44464" ht="12.75" x14ac:dyDescent="0.2"/>
    <row r="44465" ht="12.75" x14ac:dyDescent="0.2"/>
    <row r="44466" ht="12.75" x14ac:dyDescent="0.2"/>
    <row r="44467" ht="12.75" x14ac:dyDescent="0.2"/>
    <row r="44468" ht="12.75" x14ac:dyDescent="0.2"/>
    <row r="44469" ht="12.75" x14ac:dyDescent="0.2"/>
    <row r="44470" ht="12.75" x14ac:dyDescent="0.2"/>
    <row r="44471" ht="12.75" x14ac:dyDescent="0.2"/>
    <row r="44472" ht="12.75" x14ac:dyDescent="0.2"/>
    <row r="44473" ht="12.75" x14ac:dyDescent="0.2"/>
    <row r="44474" ht="12.75" x14ac:dyDescent="0.2"/>
    <row r="44475" ht="12.75" x14ac:dyDescent="0.2"/>
    <row r="44476" ht="12.75" x14ac:dyDescent="0.2"/>
    <row r="44477" ht="12.75" x14ac:dyDescent="0.2"/>
    <row r="44478" ht="12.75" x14ac:dyDescent="0.2"/>
    <row r="44479" ht="12.75" x14ac:dyDescent="0.2"/>
    <row r="44480" ht="12.75" x14ac:dyDescent="0.2"/>
    <row r="44481" ht="12.75" x14ac:dyDescent="0.2"/>
    <row r="44482" ht="12.75" x14ac:dyDescent="0.2"/>
    <row r="44483" ht="12.75" x14ac:dyDescent="0.2"/>
    <row r="44484" ht="12.75" x14ac:dyDescent="0.2"/>
    <row r="44485" ht="12.75" x14ac:dyDescent="0.2"/>
    <row r="44486" ht="12.75" x14ac:dyDescent="0.2"/>
    <row r="44487" ht="12.75" x14ac:dyDescent="0.2"/>
    <row r="44488" ht="12.75" x14ac:dyDescent="0.2"/>
    <row r="44489" ht="12.75" x14ac:dyDescent="0.2"/>
    <row r="44490" ht="12.75" x14ac:dyDescent="0.2"/>
    <row r="44491" ht="12.75" x14ac:dyDescent="0.2"/>
    <row r="44492" ht="12.75" x14ac:dyDescent="0.2"/>
    <row r="44493" ht="12.75" x14ac:dyDescent="0.2"/>
    <row r="44494" ht="12.75" x14ac:dyDescent="0.2"/>
    <row r="44495" ht="12.75" x14ac:dyDescent="0.2"/>
    <row r="44496" ht="12.75" x14ac:dyDescent="0.2"/>
    <row r="44497" ht="12.75" x14ac:dyDescent="0.2"/>
    <row r="44498" ht="12.75" x14ac:dyDescent="0.2"/>
    <row r="44499" ht="12.75" x14ac:dyDescent="0.2"/>
    <row r="44500" ht="12.75" x14ac:dyDescent="0.2"/>
    <row r="44501" ht="12.75" x14ac:dyDescent="0.2"/>
    <row r="44502" ht="12.75" x14ac:dyDescent="0.2"/>
    <row r="44503" ht="12.75" x14ac:dyDescent="0.2"/>
    <row r="44504" ht="12.75" x14ac:dyDescent="0.2"/>
    <row r="44505" ht="12.75" x14ac:dyDescent="0.2"/>
    <row r="44506" ht="12.75" x14ac:dyDescent="0.2"/>
    <row r="44507" ht="12.75" x14ac:dyDescent="0.2"/>
    <row r="44508" ht="12.75" x14ac:dyDescent="0.2"/>
    <row r="44509" ht="12.75" x14ac:dyDescent="0.2"/>
    <row r="44510" ht="12.75" x14ac:dyDescent="0.2"/>
    <row r="44511" ht="12.75" x14ac:dyDescent="0.2"/>
    <row r="44512" ht="12.75" x14ac:dyDescent="0.2"/>
    <row r="44513" ht="12.75" x14ac:dyDescent="0.2"/>
    <row r="44514" ht="12.75" x14ac:dyDescent="0.2"/>
    <row r="44515" ht="12.75" x14ac:dyDescent="0.2"/>
    <row r="44516" ht="12.75" x14ac:dyDescent="0.2"/>
    <row r="44517" ht="12.75" x14ac:dyDescent="0.2"/>
    <row r="44518" ht="12.75" x14ac:dyDescent="0.2"/>
    <row r="44519" ht="12.75" x14ac:dyDescent="0.2"/>
    <row r="44520" ht="12.75" x14ac:dyDescent="0.2"/>
    <row r="44521" ht="12.75" x14ac:dyDescent="0.2"/>
    <row r="44522" ht="12.75" x14ac:dyDescent="0.2"/>
    <row r="44523" ht="12.75" x14ac:dyDescent="0.2"/>
    <row r="44524" ht="12.75" x14ac:dyDescent="0.2"/>
    <row r="44525" ht="12.75" x14ac:dyDescent="0.2"/>
    <row r="44526" ht="12.75" x14ac:dyDescent="0.2"/>
    <row r="44527" ht="12.75" x14ac:dyDescent="0.2"/>
    <row r="44528" ht="12.75" x14ac:dyDescent="0.2"/>
    <row r="44529" ht="12.75" x14ac:dyDescent="0.2"/>
    <row r="44530" ht="12.75" x14ac:dyDescent="0.2"/>
    <row r="44531" ht="12.75" x14ac:dyDescent="0.2"/>
    <row r="44532" ht="12.75" x14ac:dyDescent="0.2"/>
    <row r="44533" ht="12.75" x14ac:dyDescent="0.2"/>
    <row r="44534" ht="12.75" x14ac:dyDescent="0.2"/>
    <row r="44535" ht="12.75" x14ac:dyDescent="0.2"/>
    <row r="44536" ht="12.75" x14ac:dyDescent="0.2"/>
    <row r="44537" ht="12.75" x14ac:dyDescent="0.2"/>
    <row r="44538" ht="12.75" x14ac:dyDescent="0.2"/>
    <row r="44539" ht="12.75" x14ac:dyDescent="0.2"/>
    <row r="44540" ht="12.75" x14ac:dyDescent="0.2"/>
    <row r="44541" ht="12.75" x14ac:dyDescent="0.2"/>
    <row r="44542" ht="12.75" x14ac:dyDescent="0.2"/>
    <row r="44543" ht="12.75" x14ac:dyDescent="0.2"/>
    <row r="44544" ht="12.75" x14ac:dyDescent="0.2"/>
    <row r="44545" ht="12.75" x14ac:dyDescent="0.2"/>
    <row r="44546" ht="12.75" x14ac:dyDescent="0.2"/>
    <row r="44547" ht="12.75" x14ac:dyDescent="0.2"/>
    <row r="44548" ht="12.75" x14ac:dyDescent="0.2"/>
    <row r="44549" ht="12.75" x14ac:dyDescent="0.2"/>
    <row r="44550" ht="12.75" x14ac:dyDescent="0.2"/>
    <row r="44551" ht="12.75" x14ac:dyDescent="0.2"/>
    <row r="44552" ht="12.75" x14ac:dyDescent="0.2"/>
    <row r="44553" ht="12.75" x14ac:dyDescent="0.2"/>
    <row r="44554" ht="12.75" x14ac:dyDescent="0.2"/>
    <row r="44555" ht="12.75" x14ac:dyDescent="0.2"/>
    <row r="44556" ht="12.75" x14ac:dyDescent="0.2"/>
    <row r="44557" ht="12.75" x14ac:dyDescent="0.2"/>
    <row r="44558" ht="12.75" x14ac:dyDescent="0.2"/>
    <row r="44559" ht="12.75" x14ac:dyDescent="0.2"/>
    <row r="44560" ht="12.75" x14ac:dyDescent="0.2"/>
    <row r="44561" ht="12.75" x14ac:dyDescent="0.2"/>
    <row r="44562" ht="12.75" x14ac:dyDescent="0.2"/>
    <row r="44563" ht="12.75" x14ac:dyDescent="0.2"/>
    <row r="44564" ht="12.75" x14ac:dyDescent="0.2"/>
    <row r="44565" ht="12.75" x14ac:dyDescent="0.2"/>
    <row r="44566" ht="12.75" x14ac:dyDescent="0.2"/>
    <row r="44567" ht="12.75" x14ac:dyDescent="0.2"/>
    <row r="44568" ht="12.75" x14ac:dyDescent="0.2"/>
    <row r="44569" ht="12.75" x14ac:dyDescent="0.2"/>
    <row r="44570" ht="12.75" x14ac:dyDescent="0.2"/>
    <row r="44571" ht="12.75" x14ac:dyDescent="0.2"/>
    <row r="44572" ht="12.75" x14ac:dyDescent="0.2"/>
    <row r="44573" ht="12.75" x14ac:dyDescent="0.2"/>
    <row r="44574" ht="12.75" x14ac:dyDescent="0.2"/>
    <row r="44575" ht="12.75" x14ac:dyDescent="0.2"/>
    <row r="44576" ht="12.75" x14ac:dyDescent="0.2"/>
    <row r="44577" ht="12.75" x14ac:dyDescent="0.2"/>
    <row r="44578" ht="12.75" x14ac:dyDescent="0.2"/>
    <row r="44579" ht="12.75" x14ac:dyDescent="0.2"/>
    <row r="44580" ht="12.75" x14ac:dyDescent="0.2"/>
    <row r="44581" ht="12.75" x14ac:dyDescent="0.2"/>
    <row r="44582" ht="12.75" x14ac:dyDescent="0.2"/>
    <row r="44583" ht="12.75" x14ac:dyDescent="0.2"/>
    <row r="44584" ht="12.75" x14ac:dyDescent="0.2"/>
    <row r="44585" ht="12.75" x14ac:dyDescent="0.2"/>
    <row r="44586" ht="12.75" x14ac:dyDescent="0.2"/>
    <row r="44587" ht="12.75" x14ac:dyDescent="0.2"/>
    <row r="44588" ht="12.75" x14ac:dyDescent="0.2"/>
    <row r="44589" ht="12.75" x14ac:dyDescent="0.2"/>
    <row r="44590" ht="12.75" x14ac:dyDescent="0.2"/>
    <row r="44591" ht="12.75" x14ac:dyDescent="0.2"/>
    <row r="44592" ht="12.75" x14ac:dyDescent="0.2"/>
    <row r="44593" ht="12.75" x14ac:dyDescent="0.2"/>
    <row r="44594" ht="12.75" x14ac:dyDescent="0.2"/>
    <row r="44595" ht="12.75" x14ac:dyDescent="0.2"/>
    <row r="44596" ht="12.75" x14ac:dyDescent="0.2"/>
    <row r="44597" ht="12.75" x14ac:dyDescent="0.2"/>
    <row r="44598" ht="12.75" x14ac:dyDescent="0.2"/>
    <row r="44599" ht="12.75" x14ac:dyDescent="0.2"/>
    <row r="44600" ht="12.75" x14ac:dyDescent="0.2"/>
    <row r="44601" ht="12.75" x14ac:dyDescent="0.2"/>
    <row r="44602" ht="12.75" x14ac:dyDescent="0.2"/>
    <row r="44603" ht="12.75" x14ac:dyDescent="0.2"/>
    <row r="44604" ht="12.75" x14ac:dyDescent="0.2"/>
    <row r="44605" ht="12.75" x14ac:dyDescent="0.2"/>
    <row r="44606" ht="12.75" x14ac:dyDescent="0.2"/>
    <row r="44607" ht="12.75" x14ac:dyDescent="0.2"/>
    <row r="44608" ht="12.75" x14ac:dyDescent="0.2"/>
    <row r="44609" ht="12.75" x14ac:dyDescent="0.2"/>
    <row r="44610" ht="12.75" x14ac:dyDescent="0.2"/>
    <row r="44611" ht="12.75" x14ac:dyDescent="0.2"/>
    <row r="44612" ht="12.75" x14ac:dyDescent="0.2"/>
    <row r="44613" ht="12.75" x14ac:dyDescent="0.2"/>
    <row r="44614" ht="12.75" x14ac:dyDescent="0.2"/>
    <row r="44615" ht="12.75" x14ac:dyDescent="0.2"/>
    <row r="44616" ht="12.75" x14ac:dyDescent="0.2"/>
    <row r="44617" ht="12.75" x14ac:dyDescent="0.2"/>
    <row r="44618" ht="12.75" x14ac:dyDescent="0.2"/>
    <row r="44619" ht="12.75" x14ac:dyDescent="0.2"/>
    <row r="44620" ht="12.75" x14ac:dyDescent="0.2"/>
    <row r="44621" ht="12.75" x14ac:dyDescent="0.2"/>
    <row r="44622" ht="12.75" x14ac:dyDescent="0.2"/>
    <row r="44623" ht="12.75" x14ac:dyDescent="0.2"/>
    <row r="44624" ht="12.75" x14ac:dyDescent="0.2"/>
    <row r="44625" ht="12.75" x14ac:dyDescent="0.2"/>
    <row r="44626" ht="12.75" x14ac:dyDescent="0.2"/>
    <row r="44627" ht="12.75" x14ac:dyDescent="0.2"/>
    <row r="44628" ht="12.75" x14ac:dyDescent="0.2"/>
    <row r="44629" ht="12.75" x14ac:dyDescent="0.2"/>
    <row r="44630" ht="12.75" x14ac:dyDescent="0.2"/>
    <row r="44631" ht="12.75" x14ac:dyDescent="0.2"/>
    <row r="44632" ht="12.75" x14ac:dyDescent="0.2"/>
    <row r="44633" ht="12.75" x14ac:dyDescent="0.2"/>
    <row r="44634" ht="12.75" x14ac:dyDescent="0.2"/>
    <row r="44635" ht="12.75" x14ac:dyDescent="0.2"/>
    <row r="44636" ht="12.75" x14ac:dyDescent="0.2"/>
    <row r="44637" ht="12.75" x14ac:dyDescent="0.2"/>
    <row r="44638" ht="12.75" x14ac:dyDescent="0.2"/>
    <row r="44639" ht="12.75" x14ac:dyDescent="0.2"/>
    <row r="44640" ht="12.75" x14ac:dyDescent="0.2"/>
    <row r="44641" ht="12.75" x14ac:dyDescent="0.2"/>
    <row r="44642" ht="12.75" x14ac:dyDescent="0.2"/>
    <row r="44643" ht="12.75" x14ac:dyDescent="0.2"/>
    <row r="44644" ht="12.75" x14ac:dyDescent="0.2"/>
    <row r="44645" ht="12.75" x14ac:dyDescent="0.2"/>
    <row r="44646" ht="12.75" x14ac:dyDescent="0.2"/>
    <row r="44647" ht="12.75" x14ac:dyDescent="0.2"/>
    <row r="44648" ht="12.75" x14ac:dyDescent="0.2"/>
    <row r="44649" ht="12.75" x14ac:dyDescent="0.2"/>
    <row r="44650" ht="12.75" x14ac:dyDescent="0.2"/>
    <row r="44651" ht="12.75" x14ac:dyDescent="0.2"/>
    <row r="44652" ht="12.75" x14ac:dyDescent="0.2"/>
    <row r="44653" ht="12.75" x14ac:dyDescent="0.2"/>
    <row r="44654" ht="12.75" x14ac:dyDescent="0.2"/>
    <row r="44655" ht="12.75" x14ac:dyDescent="0.2"/>
    <row r="44656" ht="12.75" x14ac:dyDescent="0.2"/>
    <row r="44657" ht="12.75" x14ac:dyDescent="0.2"/>
    <row r="44658" ht="12.75" x14ac:dyDescent="0.2"/>
    <row r="44659" ht="12.75" x14ac:dyDescent="0.2"/>
    <row r="44660" ht="12.75" x14ac:dyDescent="0.2"/>
    <row r="44661" ht="12.75" x14ac:dyDescent="0.2"/>
    <row r="44662" ht="12.75" x14ac:dyDescent="0.2"/>
    <row r="44663" ht="12.75" x14ac:dyDescent="0.2"/>
    <row r="44664" ht="12.75" x14ac:dyDescent="0.2"/>
    <row r="44665" ht="12.75" x14ac:dyDescent="0.2"/>
    <row r="44666" ht="12.75" x14ac:dyDescent="0.2"/>
    <row r="44667" ht="12.75" x14ac:dyDescent="0.2"/>
    <row r="44668" ht="12.75" x14ac:dyDescent="0.2"/>
    <row r="44669" ht="12.75" x14ac:dyDescent="0.2"/>
    <row r="44670" ht="12.75" x14ac:dyDescent="0.2"/>
    <row r="44671" ht="12.75" x14ac:dyDescent="0.2"/>
    <row r="44672" ht="12.75" x14ac:dyDescent="0.2"/>
    <row r="44673" ht="12.75" x14ac:dyDescent="0.2"/>
    <row r="44674" ht="12.75" x14ac:dyDescent="0.2"/>
    <row r="44675" ht="12.75" x14ac:dyDescent="0.2"/>
    <row r="44676" ht="12.75" x14ac:dyDescent="0.2"/>
    <row r="44677" ht="12.75" x14ac:dyDescent="0.2"/>
    <row r="44678" ht="12.75" x14ac:dyDescent="0.2"/>
    <row r="44679" ht="12.75" x14ac:dyDescent="0.2"/>
    <row r="44680" ht="12.75" x14ac:dyDescent="0.2"/>
    <row r="44681" ht="12.75" x14ac:dyDescent="0.2"/>
    <row r="44682" ht="12.75" x14ac:dyDescent="0.2"/>
    <row r="44683" ht="12.75" x14ac:dyDescent="0.2"/>
    <row r="44684" ht="12.75" x14ac:dyDescent="0.2"/>
    <row r="44685" ht="12.75" x14ac:dyDescent="0.2"/>
    <row r="44686" ht="12.75" x14ac:dyDescent="0.2"/>
    <row r="44687" ht="12.75" x14ac:dyDescent="0.2"/>
    <row r="44688" ht="12.75" x14ac:dyDescent="0.2"/>
    <row r="44689" ht="12.75" x14ac:dyDescent="0.2"/>
    <row r="44690" ht="12.75" x14ac:dyDescent="0.2"/>
    <row r="44691" ht="12.75" x14ac:dyDescent="0.2"/>
    <row r="44692" ht="12.75" x14ac:dyDescent="0.2"/>
    <row r="44693" ht="12.75" x14ac:dyDescent="0.2"/>
    <row r="44694" ht="12.75" x14ac:dyDescent="0.2"/>
    <row r="44695" ht="12.75" x14ac:dyDescent="0.2"/>
    <row r="44696" ht="12.75" x14ac:dyDescent="0.2"/>
    <row r="44697" ht="12.75" x14ac:dyDescent="0.2"/>
    <row r="44698" ht="12.75" x14ac:dyDescent="0.2"/>
    <row r="44699" ht="12.75" x14ac:dyDescent="0.2"/>
    <row r="44700" ht="12.75" x14ac:dyDescent="0.2"/>
    <row r="44701" ht="12.75" x14ac:dyDescent="0.2"/>
    <row r="44702" ht="12.75" x14ac:dyDescent="0.2"/>
    <row r="44703" ht="12.75" x14ac:dyDescent="0.2"/>
    <row r="44704" ht="12.75" x14ac:dyDescent="0.2"/>
    <row r="44705" ht="12.75" x14ac:dyDescent="0.2"/>
    <row r="44706" ht="12.75" x14ac:dyDescent="0.2"/>
    <row r="44707" ht="12.75" x14ac:dyDescent="0.2"/>
    <row r="44708" ht="12.75" x14ac:dyDescent="0.2"/>
    <row r="44709" ht="12.75" x14ac:dyDescent="0.2"/>
    <row r="44710" ht="12.75" x14ac:dyDescent="0.2"/>
    <row r="44711" ht="12.75" x14ac:dyDescent="0.2"/>
    <row r="44712" ht="12.75" x14ac:dyDescent="0.2"/>
    <row r="44713" ht="12.75" x14ac:dyDescent="0.2"/>
    <row r="44714" ht="12.75" x14ac:dyDescent="0.2"/>
    <row r="44715" ht="12.75" x14ac:dyDescent="0.2"/>
    <row r="44716" ht="12.75" x14ac:dyDescent="0.2"/>
    <row r="44717" ht="12.75" x14ac:dyDescent="0.2"/>
    <row r="44718" ht="12.75" x14ac:dyDescent="0.2"/>
    <row r="44719" ht="12.75" x14ac:dyDescent="0.2"/>
    <row r="44720" ht="12.75" x14ac:dyDescent="0.2"/>
    <row r="44721" ht="12.75" x14ac:dyDescent="0.2"/>
    <row r="44722" ht="12.75" x14ac:dyDescent="0.2"/>
    <row r="44723" ht="12.75" x14ac:dyDescent="0.2"/>
    <row r="44724" ht="12.75" x14ac:dyDescent="0.2"/>
    <row r="44725" ht="12.75" x14ac:dyDescent="0.2"/>
    <row r="44726" ht="12.75" x14ac:dyDescent="0.2"/>
    <row r="44727" ht="12.75" x14ac:dyDescent="0.2"/>
    <row r="44728" ht="12.75" x14ac:dyDescent="0.2"/>
    <row r="44729" ht="12.75" x14ac:dyDescent="0.2"/>
    <row r="44730" ht="12.75" x14ac:dyDescent="0.2"/>
    <row r="44731" ht="12.75" x14ac:dyDescent="0.2"/>
    <row r="44732" ht="12.75" x14ac:dyDescent="0.2"/>
    <row r="44733" ht="12.75" x14ac:dyDescent="0.2"/>
    <row r="44734" ht="12.75" x14ac:dyDescent="0.2"/>
    <row r="44735" ht="12.75" x14ac:dyDescent="0.2"/>
    <row r="44736" ht="12.75" x14ac:dyDescent="0.2"/>
    <row r="44737" ht="12.75" x14ac:dyDescent="0.2"/>
    <row r="44738" ht="12.75" x14ac:dyDescent="0.2"/>
    <row r="44739" ht="12.75" x14ac:dyDescent="0.2"/>
    <row r="44740" ht="12.75" x14ac:dyDescent="0.2"/>
    <row r="44741" ht="12.75" x14ac:dyDescent="0.2"/>
    <row r="44742" ht="12.75" x14ac:dyDescent="0.2"/>
    <row r="44743" ht="12.75" x14ac:dyDescent="0.2"/>
    <row r="44744" ht="12.75" x14ac:dyDescent="0.2"/>
    <row r="44745" ht="12.75" x14ac:dyDescent="0.2"/>
    <row r="44746" ht="12.75" x14ac:dyDescent="0.2"/>
    <row r="44747" ht="12.75" x14ac:dyDescent="0.2"/>
    <row r="44748" ht="12.75" x14ac:dyDescent="0.2"/>
    <row r="44749" ht="12.75" x14ac:dyDescent="0.2"/>
    <row r="44750" ht="12.75" x14ac:dyDescent="0.2"/>
    <row r="44751" ht="12.75" x14ac:dyDescent="0.2"/>
    <row r="44752" ht="12.75" x14ac:dyDescent="0.2"/>
    <row r="44753" ht="12.75" x14ac:dyDescent="0.2"/>
    <row r="44754" ht="12.75" x14ac:dyDescent="0.2"/>
    <row r="44755" ht="12.75" x14ac:dyDescent="0.2"/>
    <row r="44756" ht="12.75" x14ac:dyDescent="0.2"/>
    <row r="44757" ht="12.75" x14ac:dyDescent="0.2"/>
    <row r="44758" ht="12.75" x14ac:dyDescent="0.2"/>
    <row r="44759" ht="12.75" x14ac:dyDescent="0.2"/>
    <row r="44760" ht="12.75" x14ac:dyDescent="0.2"/>
    <row r="44761" ht="12.75" x14ac:dyDescent="0.2"/>
    <row r="44762" ht="12.75" x14ac:dyDescent="0.2"/>
    <row r="44763" ht="12.75" x14ac:dyDescent="0.2"/>
    <row r="44764" ht="12.75" x14ac:dyDescent="0.2"/>
    <row r="44765" ht="12.75" x14ac:dyDescent="0.2"/>
    <row r="44766" ht="12.75" x14ac:dyDescent="0.2"/>
    <row r="44767" ht="12.75" x14ac:dyDescent="0.2"/>
    <row r="44768" ht="12.75" x14ac:dyDescent="0.2"/>
    <row r="44769" ht="12.75" x14ac:dyDescent="0.2"/>
    <row r="44770" ht="12.75" x14ac:dyDescent="0.2"/>
    <row r="44771" ht="12.75" x14ac:dyDescent="0.2"/>
    <row r="44772" ht="12.75" x14ac:dyDescent="0.2"/>
    <row r="44773" ht="12.75" x14ac:dyDescent="0.2"/>
    <row r="44774" ht="12.75" x14ac:dyDescent="0.2"/>
    <row r="44775" ht="12.75" x14ac:dyDescent="0.2"/>
    <row r="44776" ht="12.75" x14ac:dyDescent="0.2"/>
    <row r="44777" ht="12.75" x14ac:dyDescent="0.2"/>
    <row r="44778" ht="12.75" x14ac:dyDescent="0.2"/>
    <row r="44779" ht="12.75" x14ac:dyDescent="0.2"/>
    <row r="44780" ht="12.75" x14ac:dyDescent="0.2"/>
    <row r="44781" ht="12.75" x14ac:dyDescent="0.2"/>
    <row r="44782" ht="12.75" x14ac:dyDescent="0.2"/>
    <row r="44783" ht="12.75" x14ac:dyDescent="0.2"/>
    <row r="44784" ht="12.75" x14ac:dyDescent="0.2"/>
    <row r="44785" ht="12.75" x14ac:dyDescent="0.2"/>
    <row r="44786" ht="12.75" x14ac:dyDescent="0.2"/>
    <row r="44787" ht="12.75" x14ac:dyDescent="0.2"/>
    <row r="44788" ht="12.75" x14ac:dyDescent="0.2"/>
    <row r="44789" ht="12.75" x14ac:dyDescent="0.2"/>
    <row r="44790" ht="12.75" x14ac:dyDescent="0.2"/>
    <row r="44791" ht="12.75" x14ac:dyDescent="0.2"/>
    <row r="44792" ht="12.75" x14ac:dyDescent="0.2"/>
    <row r="44793" ht="12.75" x14ac:dyDescent="0.2"/>
    <row r="44794" ht="12.75" x14ac:dyDescent="0.2"/>
    <row r="44795" ht="12.75" x14ac:dyDescent="0.2"/>
    <row r="44796" ht="12.75" x14ac:dyDescent="0.2"/>
    <row r="44797" ht="12.75" x14ac:dyDescent="0.2"/>
    <row r="44798" ht="12.75" x14ac:dyDescent="0.2"/>
    <row r="44799" ht="12.75" x14ac:dyDescent="0.2"/>
    <row r="44800" ht="12.75" x14ac:dyDescent="0.2"/>
    <row r="44801" ht="12.75" x14ac:dyDescent="0.2"/>
    <row r="44802" ht="12.75" x14ac:dyDescent="0.2"/>
    <row r="44803" ht="12.75" x14ac:dyDescent="0.2"/>
    <row r="44804" ht="12.75" x14ac:dyDescent="0.2"/>
    <row r="44805" ht="12.75" x14ac:dyDescent="0.2"/>
    <row r="44806" ht="12.75" x14ac:dyDescent="0.2"/>
    <row r="44807" ht="12.75" x14ac:dyDescent="0.2"/>
    <row r="44808" ht="12.75" x14ac:dyDescent="0.2"/>
    <row r="44809" ht="12.75" x14ac:dyDescent="0.2"/>
    <row r="44810" ht="12.75" x14ac:dyDescent="0.2"/>
    <row r="44811" ht="12.75" x14ac:dyDescent="0.2"/>
    <row r="44812" ht="12.75" x14ac:dyDescent="0.2"/>
    <row r="44813" ht="12.75" x14ac:dyDescent="0.2"/>
    <row r="44814" ht="12.75" x14ac:dyDescent="0.2"/>
    <row r="44815" ht="12.75" x14ac:dyDescent="0.2"/>
    <row r="44816" ht="12.75" x14ac:dyDescent="0.2"/>
    <row r="44817" ht="12.75" x14ac:dyDescent="0.2"/>
    <row r="44818" ht="12.75" x14ac:dyDescent="0.2"/>
    <row r="44819" ht="12.75" x14ac:dyDescent="0.2"/>
    <row r="44820" ht="12.75" x14ac:dyDescent="0.2"/>
    <row r="44821" ht="12.75" x14ac:dyDescent="0.2"/>
    <row r="44822" ht="12.75" x14ac:dyDescent="0.2"/>
    <row r="44823" ht="12.75" x14ac:dyDescent="0.2"/>
    <row r="44824" ht="12.75" x14ac:dyDescent="0.2"/>
    <row r="44825" ht="12.75" x14ac:dyDescent="0.2"/>
    <row r="44826" ht="12.75" x14ac:dyDescent="0.2"/>
    <row r="44827" ht="12.75" x14ac:dyDescent="0.2"/>
    <row r="44828" ht="12.75" x14ac:dyDescent="0.2"/>
    <row r="44829" ht="12.75" x14ac:dyDescent="0.2"/>
    <row r="44830" ht="12.75" x14ac:dyDescent="0.2"/>
    <row r="44831" ht="12.75" x14ac:dyDescent="0.2"/>
    <row r="44832" ht="12.75" x14ac:dyDescent="0.2"/>
    <row r="44833" ht="12.75" x14ac:dyDescent="0.2"/>
    <row r="44834" ht="12.75" x14ac:dyDescent="0.2"/>
    <row r="44835" ht="12.75" x14ac:dyDescent="0.2"/>
    <row r="44836" ht="12.75" x14ac:dyDescent="0.2"/>
    <row r="44837" ht="12.75" x14ac:dyDescent="0.2"/>
    <row r="44838" ht="12.75" x14ac:dyDescent="0.2"/>
    <row r="44839" ht="12.75" x14ac:dyDescent="0.2"/>
    <row r="44840" ht="12.75" x14ac:dyDescent="0.2"/>
    <row r="44841" ht="12.75" x14ac:dyDescent="0.2"/>
    <row r="44842" ht="12.75" x14ac:dyDescent="0.2"/>
    <row r="44843" ht="12.75" x14ac:dyDescent="0.2"/>
    <row r="44844" ht="12.75" x14ac:dyDescent="0.2"/>
    <row r="44845" ht="12.75" x14ac:dyDescent="0.2"/>
    <row r="44846" ht="12.75" x14ac:dyDescent="0.2"/>
    <row r="44847" ht="12.75" x14ac:dyDescent="0.2"/>
    <row r="44848" ht="12.75" x14ac:dyDescent="0.2"/>
    <row r="44849" ht="12.75" x14ac:dyDescent="0.2"/>
    <row r="44850" ht="12.75" x14ac:dyDescent="0.2"/>
    <row r="44851" ht="12.75" x14ac:dyDescent="0.2"/>
    <row r="44852" ht="12.75" x14ac:dyDescent="0.2"/>
    <row r="44853" ht="12.75" x14ac:dyDescent="0.2"/>
    <row r="44854" ht="12.75" x14ac:dyDescent="0.2"/>
    <row r="44855" ht="12.75" x14ac:dyDescent="0.2"/>
    <row r="44856" ht="12.75" x14ac:dyDescent="0.2"/>
    <row r="44857" ht="12.75" x14ac:dyDescent="0.2"/>
    <row r="44858" ht="12.75" x14ac:dyDescent="0.2"/>
    <row r="44859" ht="12.75" x14ac:dyDescent="0.2"/>
    <row r="44860" ht="12.75" x14ac:dyDescent="0.2"/>
    <row r="44861" ht="12.75" x14ac:dyDescent="0.2"/>
    <row r="44862" ht="12.75" x14ac:dyDescent="0.2"/>
    <row r="44863" ht="12.75" x14ac:dyDescent="0.2"/>
    <row r="44864" ht="12.75" x14ac:dyDescent="0.2"/>
    <row r="44865" ht="12.75" x14ac:dyDescent="0.2"/>
    <row r="44866" ht="12.75" x14ac:dyDescent="0.2"/>
    <row r="44867" ht="12.75" x14ac:dyDescent="0.2"/>
    <row r="44868" ht="12.75" x14ac:dyDescent="0.2"/>
    <row r="44869" ht="12.75" x14ac:dyDescent="0.2"/>
    <row r="44870" ht="12.75" x14ac:dyDescent="0.2"/>
    <row r="44871" ht="12.75" x14ac:dyDescent="0.2"/>
    <row r="44872" ht="12.75" x14ac:dyDescent="0.2"/>
    <row r="44873" ht="12.75" x14ac:dyDescent="0.2"/>
    <row r="44874" ht="12.75" x14ac:dyDescent="0.2"/>
    <row r="44875" ht="12.75" x14ac:dyDescent="0.2"/>
    <row r="44876" ht="12.75" x14ac:dyDescent="0.2"/>
    <row r="44877" ht="12.75" x14ac:dyDescent="0.2"/>
    <row r="44878" ht="12.75" x14ac:dyDescent="0.2"/>
    <row r="44879" ht="12.75" x14ac:dyDescent="0.2"/>
    <row r="44880" ht="12.75" x14ac:dyDescent="0.2"/>
    <row r="44881" ht="12.75" x14ac:dyDescent="0.2"/>
    <row r="44882" ht="12.75" x14ac:dyDescent="0.2"/>
    <row r="44883" ht="12.75" x14ac:dyDescent="0.2"/>
    <row r="44884" ht="12.75" x14ac:dyDescent="0.2"/>
    <row r="44885" ht="12.75" x14ac:dyDescent="0.2"/>
    <row r="44886" ht="12.75" x14ac:dyDescent="0.2"/>
    <row r="44887" ht="12.75" x14ac:dyDescent="0.2"/>
    <row r="44888" ht="12.75" x14ac:dyDescent="0.2"/>
    <row r="44889" ht="12.75" x14ac:dyDescent="0.2"/>
    <row r="44890" ht="12.75" x14ac:dyDescent="0.2"/>
    <row r="44891" ht="12.75" x14ac:dyDescent="0.2"/>
    <row r="44892" ht="12.75" x14ac:dyDescent="0.2"/>
    <row r="44893" ht="12.75" x14ac:dyDescent="0.2"/>
    <row r="44894" ht="12.75" x14ac:dyDescent="0.2"/>
    <row r="44895" ht="12.75" x14ac:dyDescent="0.2"/>
    <row r="44896" ht="12.75" x14ac:dyDescent="0.2"/>
    <row r="44897" ht="12.75" x14ac:dyDescent="0.2"/>
    <row r="44898" ht="12.75" x14ac:dyDescent="0.2"/>
    <row r="44899" ht="12.75" x14ac:dyDescent="0.2"/>
    <row r="44900" ht="12.75" x14ac:dyDescent="0.2"/>
    <row r="44901" ht="12.75" x14ac:dyDescent="0.2"/>
    <row r="44902" ht="12.75" x14ac:dyDescent="0.2"/>
    <row r="44903" ht="12.75" x14ac:dyDescent="0.2"/>
    <row r="44904" ht="12.75" x14ac:dyDescent="0.2"/>
    <row r="44905" ht="12.75" x14ac:dyDescent="0.2"/>
    <row r="44906" ht="12.75" x14ac:dyDescent="0.2"/>
    <row r="44907" ht="12.75" x14ac:dyDescent="0.2"/>
    <row r="44908" ht="12.75" x14ac:dyDescent="0.2"/>
    <row r="44909" ht="12.75" x14ac:dyDescent="0.2"/>
    <row r="44910" ht="12.75" x14ac:dyDescent="0.2"/>
    <row r="44911" ht="12.75" x14ac:dyDescent="0.2"/>
    <row r="44912" ht="12.75" x14ac:dyDescent="0.2"/>
    <row r="44913" ht="12.75" x14ac:dyDescent="0.2"/>
    <row r="44914" ht="12.75" x14ac:dyDescent="0.2"/>
    <row r="44915" ht="12.75" x14ac:dyDescent="0.2"/>
    <row r="44916" ht="12.75" x14ac:dyDescent="0.2"/>
    <row r="44917" ht="12.75" x14ac:dyDescent="0.2"/>
    <row r="44918" ht="12.75" x14ac:dyDescent="0.2"/>
    <row r="44919" ht="12.75" x14ac:dyDescent="0.2"/>
    <row r="44920" ht="12.75" x14ac:dyDescent="0.2"/>
    <row r="44921" ht="12.75" x14ac:dyDescent="0.2"/>
    <row r="44922" ht="12.75" x14ac:dyDescent="0.2"/>
    <row r="44923" ht="12.75" x14ac:dyDescent="0.2"/>
    <row r="44924" ht="12.75" x14ac:dyDescent="0.2"/>
    <row r="44925" ht="12.75" x14ac:dyDescent="0.2"/>
    <row r="44926" ht="12.75" x14ac:dyDescent="0.2"/>
    <row r="44927" ht="12.75" x14ac:dyDescent="0.2"/>
    <row r="44928" ht="12.75" x14ac:dyDescent="0.2"/>
    <row r="44929" ht="12.75" x14ac:dyDescent="0.2"/>
    <row r="44930" ht="12.75" x14ac:dyDescent="0.2"/>
    <row r="44931" ht="12.75" x14ac:dyDescent="0.2"/>
    <row r="44932" ht="12.75" x14ac:dyDescent="0.2"/>
    <row r="44933" ht="12.75" x14ac:dyDescent="0.2"/>
    <row r="44934" ht="12.75" x14ac:dyDescent="0.2"/>
    <row r="44935" ht="12.75" x14ac:dyDescent="0.2"/>
    <row r="44936" ht="12.75" x14ac:dyDescent="0.2"/>
    <row r="44937" ht="12.75" x14ac:dyDescent="0.2"/>
    <row r="44938" ht="12.75" x14ac:dyDescent="0.2"/>
    <row r="44939" ht="12.75" x14ac:dyDescent="0.2"/>
    <row r="44940" ht="12.75" x14ac:dyDescent="0.2"/>
    <row r="44941" ht="12.75" x14ac:dyDescent="0.2"/>
    <row r="44942" ht="12.75" x14ac:dyDescent="0.2"/>
    <row r="44943" ht="12.75" x14ac:dyDescent="0.2"/>
    <row r="44944" ht="12.75" x14ac:dyDescent="0.2"/>
    <row r="44945" ht="12.75" x14ac:dyDescent="0.2"/>
    <row r="44946" ht="12.75" x14ac:dyDescent="0.2"/>
    <row r="44947" ht="12.75" x14ac:dyDescent="0.2"/>
    <row r="44948" ht="12.75" x14ac:dyDescent="0.2"/>
    <row r="44949" ht="12.75" x14ac:dyDescent="0.2"/>
    <row r="44950" ht="12.75" x14ac:dyDescent="0.2"/>
    <row r="44951" ht="12.75" x14ac:dyDescent="0.2"/>
    <row r="44952" ht="12.75" x14ac:dyDescent="0.2"/>
    <row r="44953" ht="12.75" x14ac:dyDescent="0.2"/>
    <row r="44954" ht="12.75" x14ac:dyDescent="0.2"/>
    <row r="44955" ht="12.75" x14ac:dyDescent="0.2"/>
    <row r="44956" ht="12.75" x14ac:dyDescent="0.2"/>
    <row r="44957" ht="12.75" x14ac:dyDescent="0.2"/>
    <row r="44958" ht="12.75" x14ac:dyDescent="0.2"/>
    <row r="44959" ht="12.75" x14ac:dyDescent="0.2"/>
    <row r="44960" ht="12.75" x14ac:dyDescent="0.2"/>
    <row r="44961" ht="12.75" x14ac:dyDescent="0.2"/>
    <row r="44962" ht="12.75" x14ac:dyDescent="0.2"/>
    <row r="44963" ht="12.75" x14ac:dyDescent="0.2"/>
    <row r="44964" ht="12.75" x14ac:dyDescent="0.2"/>
    <row r="44965" ht="12.75" x14ac:dyDescent="0.2"/>
    <row r="44966" ht="12.75" x14ac:dyDescent="0.2"/>
    <row r="44967" ht="12.75" x14ac:dyDescent="0.2"/>
    <row r="44968" ht="12.75" x14ac:dyDescent="0.2"/>
    <row r="44969" ht="12.75" x14ac:dyDescent="0.2"/>
    <row r="44970" ht="12.75" x14ac:dyDescent="0.2"/>
    <row r="44971" ht="12.75" x14ac:dyDescent="0.2"/>
    <row r="44972" ht="12.75" x14ac:dyDescent="0.2"/>
    <row r="44973" ht="12.75" x14ac:dyDescent="0.2"/>
    <row r="44974" ht="12.75" x14ac:dyDescent="0.2"/>
    <row r="44975" ht="12.75" x14ac:dyDescent="0.2"/>
    <row r="44976" ht="12.75" x14ac:dyDescent="0.2"/>
    <row r="44977" ht="12.75" x14ac:dyDescent="0.2"/>
    <row r="44978" ht="12.75" x14ac:dyDescent="0.2"/>
    <row r="44979" ht="12.75" x14ac:dyDescent="0.2"/>
    <row r="44980" ht="12.75" x14ac:dyDescent="0.2"/>
    <row r="44981" ht="12.75" x14ac:dyDescent="0.2"/>
    <row r="44982" ht="12.75" x14ac:dyDescent="0.2"/>
    <row r="44983" ht="12.75" x14ac:dyDescent="0.2"/>
    <row r="44984" ht="12.75" x14ac:dyDescent="0.2"/>
    <row r="44985" ht="12.75" x14ac:dyDescent="0.2"/>
    <row r="44986" ht="12.75" x14ac:dyDescent="0.2"/>
    <row r="44987" ht="12.75" x14ac:dyDescent="0.2"/>
    <row r="44988" ht="12.75" x14ac:dyDescent="0.2"/>
    <row r="44989" ht="12.75" x14ac:dyDescent="0.2"/>
    <row r="44990" ht="12.75" x14ac:dyDescent="0.2"/>
    <row r="44991" ht="12.75" x14ac:dyDescent="0.2"/>
    <row r="44992" ht="12.75" x14ac:dyDescent="0.2"/>
    <row r="44993" ht="12.75" x14ac:dyDescent="0.2"/>
    <row r="44994" ht="12.75" x14ac:dyDescent="0.2"/>
    <row r="44995" ht="12.75" x14ac:dyDescent="0.2"/>
    <row r="44996" ht="12.75" x14ac:dyDescent="0.2"/>
    <row r="44997" ht="12.75" x14ac:dyDescent="0.2"/>
    <row r="44998" ht="12.75" x14ac:dyDescent="0.2"/>
    <row r="44999" ht="12.75" x14ac:dyDescent="0.2"/>
    <row r="45000" ht="12.75" x14ac:dyDescent="0.2"/>
    <row r="45001" ht="12.75" x14ac:dyDescent="0.2"/>
    <row r="45002" ht="12.75" x14ac:dyDescent="0.2"/>
    <row r="45003" ht="12.75" x14ac:dyDescent="0.2"/>
    <row r="45004" ht="12.75" x14ac:dyDescent="0.2"/>
    <row r="45005" ht="12.75" x14ac:dyDescent="0.2"/>
    <row r="45006" ht="12.75" x14ac:dyDescent="0.2"/>
    <row r="45007" ht="12.75" x14ac:dyDescent="0.2"/>
    <row r="45008" ht="12.75" x14ac:dyDescent="0.2"/>
    <row r="45009" ht="12.75" x14ac:dyDescent="0.2"/>
    <row r="45010" ht="12.75" x14ac:dyDescent="0.2"/>
    <row r="45011" ht="12.75" x14ac:dyDescent="0.2"/>
    <row r="45012" ht="12.75" x14ac:dyDescent="0.2"/>
    <row r="45013" ht="12.75" x14ac:dyDescent="0.2"/>
    <row r="45014" ht="12.75" x14ac:dyDescent="0.2"/>
    <row r="45015" ht="12.75" x14ac:dyDescent="0.2"/>
    <row r="45016" ht="12.75" x14ac:dyDescent="0.2"/>
    <row r="45017" ht="12.75" x14ac:dyDescent="0.2"/>
    <row r="45018" ht="12.75" x14ac:dyDescent="0.2"/>
    <row r="45019" ht="12.75" x14ac:dyDescent="0.2"/>
    <row r="45020" ht="12.75" x14ac:dyDescent="0.2"/>
    <row r="45021" ht="12.75" x14ac:dyDescent="0.2"/>
    <row r="45022" ht="12.75" x14ac:dyDescent="0.2"/>
    <row r="45023" ht="12.75" x14ac:dyDescent="0.2"/>
    <row r="45024" ht="12.75" x14ac:dyDescent="0.2"/>
    <row r="45025" ht="12.75" x14ac:dyDescent="0.2"/>
    <row r="45026" ht="12.75" x14ac:dyDescent="0.2"/>
    <row r="45027" ht="12.75" x14ac:dyDescent="0.2"/>
    <row r="45028" ht="12.75" x14ac:dyDescent="0.2"/>
    <row r="45029" ht="12.75" x14ac:dyDescent="0.2"/>
    <row r="45030" ht="12.75" x14ac:dyDescent="0.2"/>
    <row r="45031" ht="12.75" x14ac:dyDescent="0.2"/>
    <row r="45032" ht="12.75" x14ac:dyDescent="0.2"/>
    <row r="45033" ht="12.75" x14ac:dyDescent="0.2"/>
    <row r="45034" ht="12.75" x14ac:dyDescent="0.2"/>
    <row r="45035" ht="12.75" x14ac:dyDescent="0.2"/>
    <row r="45036" ht="12.75" x14ac:dyDescent="0.2"/>
    <row r="45037" ht="12.75" x14ac:dyDescent="0.2"/>
    <row r="45038" ht="12.75" x14ac:dyDescent="0.2"/>
    <row r="45039" ht="12.75" x14ac:dyDescent="0.2"/>
    <row r="45040" ht="12.75" x14ac:dyDescent="0.2"/>
    <row r="45041" ht="12.75" x14ac:dyDescent="0.2"/>
    <row r="45042" ht="12.75" x14ac:dyDescent="0.2"/>
    <row r="45043" ht="12.75" x14ac:dyDescent="0.2"/>
    <row r="45044" ht="12.75" x14ac:dyDescent="0.2"/>
    <row r="45045" ht="12.75" x14ac:dyDescent="0.2"/>
    <row r="45046" ht="12.75" x14ac:dyDescent="0.2"/>
    <row r="45047" ht="12.75" x14ac:dyDescent="0.2"/>
    <row r="45048" ht="12.75" x14ac:dyDescent="0.2"/>
    <row r="45049" ht="12.75" x14ac:dyDescent="0.2"/>
    <row r="45050" ht="12.75" x14ac:dyDescent="0.2"/>
    <row r="45051" ht="12.75" x14ac:dyDescent="0.2"/>
    <row r="45052" ht="12.75" x14ac:dyDescent="0.2"/>
    <row r="45053" ht="12.75" x14ac:dyDescent="0.2"/>
    <row r="45054" ht="12.75" x14ac:dyDescent="0.2"/>
    <row r="45055" ht="12.75" x14ac:dyDescent="0.2"/>
    <row r="45056" ht="12.75" x14ac:dyDescent="0.2"/>
    <row r="45057" ht="12.75" x14ac:dyDescent="0.2"/>
    <row r="45058" ht="12.75" x14ac:dyDescent="0.2"/>
    <row r="45059" ht="12.75" x14ac:dyDescent="0.2"/>
    <row r="45060" ht="12.75" x14ac:dyDescent="0.2"/>
    <row r="45061" ht="12.75" x14ac:dyDescent="0.2"/>
    <row r="45062" ht="12.75" x14ac:dyDescent="0.2"/>
    <row r="45063" ht="12.75" x14ac:dyDescent="0.2"/>
    <row r="45064" ht="12.75" x14ac:dyDescent="0.2"/>
    <row r="45065" ht="12.75" x14ac:dyDescent="0.2"/>
    <row r="45066" ht="12.75" x14ac:dyDescent="0.2"/>
    <row r="45067" ht="12.75" x14ac:dyDescent="0.2"/>
    <row r="45068" ht="12.75" x14ac:dyDescent="0.2"/>
    <row r="45069" ht="12.75" x14ac:dyDescent="0.2"/>
    <row r="45070" ht="12.75" x14ac:dyDescent="0.2"/>
    <row r="45071" ht="12.75" x14ac:dyDescent="0.2"/>
    <row r="45072" ht="12.75" x14ac:dyDescent="0.2"/>
    <row r="45073" ht="12.75" x14ac:dyDescent="0.2"/>
    <row r="45074" ht="12.75" x14ac:dyDescent="0.2"/>
    <row r="45075" ht="12.75" x14ac:dyDescent="0.2"/>
    <row r="45076" ht="12.75" x14ac:dyDescent="0.2"/>
    <row r="45077" ht="12.75" x14ac:dyDescent="0.2"/>
    <row r="45078" ht="12.75" x14ac:dyDescent="0.2"/>
    <row r="45079" ht="12.75" x14ac:dyDescent="0.2"/>
    <row r="45080" ht="12.75" x14ac:dyDescent="0.2"/>
    <row r="45081" ht="12.75" x14ac:dyDescent="0.2"/>
    <row r="45082" ht="12.75" x14ac:dyDescent="0.2"/>
    <row r="45083" ht="12.75" x14ac:dyDescent="0.2"/>
    <row r="45084" ht="12.75" x14ac:dyDescent="0.2"/>
    <row r="45085" ht="12.75" x14ac:dyDescent="0.2"/>
    <row r="45086" ht="12.75" x14ac:dyDescent="0.2"/>
    <row r="45087" ht="12.75" x14ac:dyDescent="0.2"/>
    <row r="45088" ht="12.75" x14ac:dyDescent="0.2"/>
    <row r="45089" ht="12.75" x14ac:dyDescent="0.2"/>
    <row r="45090" ht="12.75" x14ac:dyDescent="0.2"/>
    <row r="45091" ht="12.75" x14ac:dyDescent="0.2"/>
    <row r="45092" ht="12.75" x14ac:dyDescent="0.2"/>
    <row r="45093" ht="12.75" x14ac:dyDescent="0.2"/>
    <row r="45094" ht="12.75" x14ac:dyDescent="0.2"/>
    <row r="45095" ht="12.75" x14ac:dyDescent="0.2"/>
    <row r="45096" ht="12.75" x14ac:dyDescent="0.2"/>
    <row r="45097" ht="12.75" x14ac:dyDescent="0.2"/>
    <row r="45098" ht="12.75" x14ac:dyDescent="0.2"/>
    <row r="45099" ht="12.75" x14ac:dyDescent="0.2"/>
    <row r="45100" ht="12.75" x14ac:dyDescent="0.2"/>
    <row r="45101" ht="12.75" x14ac:dyDescent="0.2"/>
    <row r="45102" ht="12.75" x14ac:dyDescent="0.2"/>
    <row r="45103" ht="12.75" x14ac:dyDescent="0.2"/>
    <row r="45104" ht="12.75" x14ac:dyDescent="0.2"/>
    <row r="45105" ht="12.75" x14ac:dyDescent="0.2"/>
    <row r="45106" ht="12.75" x14ac:dyDescent="0.2"/>
    <row r="45107" ht="12.75" x14ac:dyDescent="0.2"/>
    <row r="45108" ht="12.75" x14ac:dyDescent="0.2"/>
    <row r="45109" ht="12.75" x14ac:dyDescent="0.2"/>
    <row r="45110" ht="12.75" x14ac:dyDescent="0.2"/>
    <row r="45111" ht="12.75" x14ac:dyDescent="0.2"/>
    <row r="45112" ht="12.75" x14ac:dyDescent="0.2"/>
    <row r="45113" ht="12.75" x14ac:dyDescent="0.2"/>
    <row r="45114" ht="12.75" x14ac:dyDescent="0.2"/>
    <row r="45115" ht="12.75" x14ac:dyDescent="0.2"/>
    <row r="45116" ht="12.75" x14ac:dyDescent="0.2"/>
    <row r="45117" ht="12.75" x14ac:dyDescent="0.2"/>
    <row r="45118" ht="12.75" x14ac:dyDescent="0.2"/>
    <row r="45119" ht="12.75" x14ac:dyDescent="0.2"/>
    <row r="45120" ht="12.75" x14ac:dyDescent="0.2"/>
    <row r="45121" ht="12.75" x14ac:dyDescent="0.2"/>
    <row r="45122" ht="12.75" x14ac:dyDescent="0.2"/>
    <row r="45123" ht="12.75" x14ac:dyDescent="0.2"/>
    <row r="45124" ht="12.75" x14ac:dyDescent="0.2"/>
    <row r="45125" ht="12.75" x14ac:dyDescent="0.2"/>
    <row r="45126" ht="12.75" x14ac:dyDescent="0.2"/>
    <row r="45127" ht="12.75" x14ac:dyDescent="0.2"/>
    <row r="45128" ht="12.75" x14ac:dyDescent="0.2"/>
    <row r="45129" ht="12.75" x14ac:dyDescent="0.2"/>
    <row r="45130" ht="12.75" x14ac:dyDescent="0.2"/>
    <row r="45131" ht="12.75" x14ac:dyDescent="0.2"/>
    <row r="45132" ht="12.75" x14ac:dyDescent="0.2"/>
    <row r="45133" ht="12.75" x14ac:dyDescent="0.2"/>
    <row r="45134" ht="12.75" x14ac:dyDescent="0.2"/>
    <row r="45135" ht="12.75" x14ac:dyDescent="0.2"/>
    <row r="45136" ht="12.75" x14ac:dyDescent="0.2"/>
    <row r="45137" ht="12.75" x14ac:dyDescent="0.2"/>
    <row r="45138" ht="12.75" x14ac:dyDescent="0.2"/>
    <row r="45139" ht="12.75" x14ac:dyDescent="0.2"/>
    <row r="45140" ht="12.75" x14ac:dyDescent="0.2"/>
    <row r="45141" ht="12.75" x14ac:dyDescent="0.2"/>
    <row r="45142" ht="12.75" x14ac:dyDescent="0.2"/>
    <row r="45143" ht="12.75" x14ac:dyDescent="0.2"/>
    <row r="45144" ht="12.75" x14ac:dyDescent="0.2"/>
    <row r="45145" ht="12.75" x14ac:dyDescent="0.2"/>
    <row r="45146" ht="12.75" x14ac:dyDescent="0.2"/>
    <row r="45147" ht="12.75" x14ac:dyDescent="0.2"/>
    <row r="45148" ht="12.75" x14ac:dyDescent="0.2"/>
    <row r="45149" ht="12.75" x14ac:dyDescent="0.2"/>
    <row r="45150" ht="12.75" x14ac:dyDescent="0.2"/>
    <row r="45151" ht="12.75" x14ac:dyDescent="0.2"/>
    <row r="45152" ht="12.75" x14ac:dyDescent="0.2"/>
    <row r="45153" ht="12.75" x14ac:dyDescent="0.2"/>
    <row r="45154" ht="12.75" x14ac:dyDescent="0.2"/>
    <row r="45155" ht="12.75" x14ac:dyDescent="0.2"/>
    <row r="45156" ht="12.75" x14ac:dyDescent="0.2"/>
    <row r="45157" ht="12.75" x14ac:dyDescent="0.2"/>
    <row r="45158" ht="12.75" x14ac:dyDescent="0.2"/>
    <row r="45159" ht="12.75" x14ac:dyDescent="0.2"/>
    <row r="45160" ht="12.75" x14ac:dyDescent="0.2"/>
    <row r="45161" ht="12.75" x14ac:dyDescent="0.2"/>
    <row r="45162" ht="12.75" x14ac:dyDescent="0.2"/>
    <row r="45163" ht="12.75" x14ac:dyDescent="0.2"/>
    <row r="45164" ht="12.75" x14ac:dyDescent="0.2"/>
    <row r="45165" ht="12.75" x14ac:dyDescent="0.2"/>
    <row r="45166" ht="12.75" x14ac:dyDescent="0.2"/>
    <row r="45167" ht="12.75" x14ac:dyDescent="0.2"/>
    <row r="45168" ht="12.75" x14ac:dyDescent="0.2"/>
    <row r="45169" ht="12.75" x14ac:dyDescent="0.2"/>
    <row r="45170" ht="12.75" x14ac:dyDescent="0.2"/>
    <row r="45171" ht="12.75" x14ac:dyDescent="0.2"/>
    <row r="45172" ht="12.75" x14ac:dyDescent="0.2"/>
    <row r="45173" ht="12.75" x14ac:dyDescent="0.2"/>
    <row r="45174" ht="12.75" x14ac:dyDescent="0.2"/>
    <row r="45175" ht="12.75" x14ac:dyDescent="0.2"/>
    <row r="45176" ht="12.75" x14ac:dyDescent="0.2"/>
    <row r="45177" ht="12.75" x14ac:dyDescent="0.2"/>
    <row r="45178" ht="12.75" x14ac:dyDescent="0.2"/>
    <row r="45179" ht="12.75" x14ac:dyDescent="0.2"/>
    <row r="45180" ht="12.75" x14ac:dyDescent="0.2"/>
    <row r="45181" ht="12.75" x14ac:dyDescent="0.2"/>
    <row r="45182" ht="12.75" x14ac:dyDescent="0.2"/>
    <row r="45183" ht="12.75" x14ac:dyDescent="0.2"/>
    <row r="45184" ht="12.75" x14ac:dyDescent="0.2"/>
    <row r="45185" ht="12.75" x14ac:dyDescent="0.2"/>
    <row r="45186" ht="12.75" x14ac:dyDescent="0.2"/>
    <row r="45187" ht="12.75" x14ac:dyDescent="0.2"/>
    <row r="45188" ht="12.75" x14ac:dyDescent="0.2"/>
    <row r="45189" ht="12.75" x14ac:dyDescent="0.2"/>
    <row r="45190" ht="12.75" x14ac:dyDescent="0.2"/>
    <row r="45191" ht="12.75" x14ac:dyDescent="0.2"/>
    <row r="45192" ht="12.75" x14ac:dyDescent="0.2"/>
    <row r="45193" ht="12.75" x14ac:dyDescent="0.2"/>
    <row r="45194" ht="12.75" x14ac:dyDescent="0.2"/>
    <row r="45195" ht="12.75" x14ac:dyDescent="0.2"/>
    <row r="45196" ht="12.75" x14ac:dyDescent="0.2"/>
    <row r="45197" ht="12.75" x14ac:dyDescent="0.2"/>
    <row r="45198" ht="12.75" x14ac:dyDescent="0.2"/>
    <row r="45199" ht="12.75" x14ac:dyDescent="0.2"/>
    <row r="45200" ht="12.75" x14ac:dyDescent="0.2"/>
    <row r="45201" ht="12.75" x14ac:dyDescent="0.2"/>
    <row r="45202" ht="12.75" x14ac:dyDescent="0.2"/>
    <row r="45203" ht="12.75" x14ac:dyDescent="0.2"/>
    <row r="45204" ht="12.75" x14ac:dyDescent="0.2"/>
    <row r="45205" ht="12.75" x14ac:dyDescent="0.2"/>
    <row r="45206" ht="12.75" x14ac:dyDescent="0.2"/>
    <row r="45207" ht="12.75" x14ac:dyDescent="0.2"/>
    <row r="45208" ht="12.75" x14ac:dyDescent="0.2"/>
    <row r="45209" ht="12.75" x14ac:dyDescent="0.2"/>
    <row r="45210" ht="12.75" x14ac:dyDescent="0.2"/>
    <row r="45211" ht="12.75" x14ac:dyDescent="0.2"/>
    <row r="45212" ht="12.75" x14ac:dyDescent="0.2"/>
    <row r="45213" ht="12.75" x14ac:dyDescent="0.2"/>
    <row r="45214" ht="12.75" x14ac:dyDescent="0.2"/>
    <row r="45215" ht="12.75" x14ac:dyDescent="0.2"/>
    <row r="45216" ht="12.75" x14ac:dyDescent="0.2"/>
    <row r="45217" ht="12.75" x14ac:dyDescent="0.2"/>
    <row r="45218" ht="12.75" x14ac:dyDescent="0.2"/>
    <row r="45219" ht="12.75" x14ac:dyDescent="0.2"/>
    <row r="45220" ht="12.75" x14ac:dyDescent="0.2"/>
    <row r="45221" ht="12.75" x14ac:dyDescent="0.2"/>
    <row r="45222" ht="12.75" x14ac:dyDescent="0.2"/>
    <row r="45223" ht="12.75" x14ac:dyDescent="0.2"/>
    <row r="45224" ht="12.75" x14ac:dyDescent="0.2"/>
    <row r="45225" ht="12.75" x14ac:dyDescent="0.2"/>
    <row r="45226" ht="12.75" x14ac:dyDescent="0.2"/>
    <row r="45227" ht="12.75" x14ac:dyDescent="0.2"/>
    <row r="45228" ht="12.75" x14ac:dyDescent="0.2"/>
    <row r="45229" ht="12.75" x14ac:dyDescent="0.2"/>
    <row r="45230" ht="12.75" x14ac:dyDescent="0.2"/>
    <row r="45231" ht="12.75" x14ac:dyDescent="0.2"/>
    <row r="45232" ht="12.75" x14ac:dyDescent="0.2"/>
    <row r="45233" ht="12.75" x14ac:dyDescent="0.2"/>
    <row r="45234" ht="12.75" x14ac:dyDescent="0.2"/>
    <row r="45235" ht="12.75" x14ac:dyDescent="0.2"/>
    <row r="45236" ht="12.75" x14ac:dyDescent="0.2"/>
    <row r="45237" ht="12.75" x14ac:dyDescent="0.2"/>
    <row r="45238" ht="12.75" x14ac:dyDescent="0.2"/>
    <row r="45239" ht="12.75" x14ac:dyDescent="0.2"/>
    <row r="45240" ht="12.75" x14ac:dyDescent="0.2"/>
    <row r="45241" ht="12.75" x14ac:dyDescent="0.2"/>
    <row r="45242" ht="12.75" x14ac:dyDescent="0.2"/>
    <row r="45243" ht="12.75" x14ac:dyDescent="0.2"/>
    <row r="45244" ht="12.75" x14ac:dyDescent="0.2"/>
    <row r="45245" ht="12.75" x14ac:dyDescent="0.2"/>
    <row r="45246" ht="12.75" x14ac:dyDescent="0.2"/>
    <row r="45247" ht="12.75" x14ac:dyDescent="0.2"/>
    <row r="45248" ht="12.75" x14ac:dyDescent="0.2"/>
    <row r="45249" ht="12.75" x14ac:dyDescent="0.2"/>
    <row r="45250" ht="12.75" x14ac:dyDescent="0.2"/>
    <row r="45251" ht="12.75" x14ac:dyDescent="0.2"/>
    <row r="45252" ht="12.75" x14ac:dyDescent="0.2"/>
    <row r="45253" ht="12.75" x14ac:dyDescent="0.2"/>
    <row r="45254" ht="12.75" x14ac:dyDescent="0.2"/>
    <row r="45255" ht="12.75" x14ac:dyDescent="0.2"/>
    <row r="45256" ht="12.75" x14ac:dyDescent="0.2"/>
    <row r="45257" ht="12.75" x14ac:dyDescent="0.2"/>
    <row r="45258" ht="12.75" x14ac:dyDescent="0.2"/>
    <row r="45259" ht="12.75" x14ac:dyDescent="0.2"/>
    <row r="45260" ht="12.75" x14ac:dyDescent="0.2"/>
    <row r="45261" ht="12.75" x14ac:dyDescent="0.2"/>
    <row r="45262" ht="12.75" x14ac:dyDescent="0.2"/>
    <row r="45263" ht="12.75" x14ac:dyDescent="0.2"/>
    <row r="45264" ht="12.75" x14ac:dyDescent="0.2"/>
    <row r="45265" ht="12.75" x14ac:dyDescent="0.2"/>
    <row r="45266" ht="12.75" x14ac:dyDescent="0.2"/>
    <row r="45267" ht="12.75" x14ac:dyDescent="0.2"/>
    <row r="45268" ht="12.75" x14ac:dyDescent="0.2"/>
    <row r="45269" ht="12.75" x14ac:dyDescent="0.2"/>
    <row r="45270" ht="12.75" x14ac:dyDescent="0.2"/>
    <row r="45271" ht="12.75" x14ac:dyDescent="0.2"/>
    <row r="45272" ht="12.75" x14ac:dyDescent="0.2"/>
    <row r="45273" ht="12.75" x14ac:dyDescent="0.2"/>
    <row r="45274" ht="12.75" x14ac:dyDescent="0.2"/>
    <row r="45275" ht="12.75" x14ac:dyDescent="0.2"/>
    <row r="45276" ht="12.75" x14ac:dyDescent="0.2"/>
    <row r="45277" ht="12.75" x14ac:dyDescent="0.2"/>
    <row r="45278" ht="12.75" x14ac:dyDescent="0.2"/>
    <row r="45279" ht="12.75" x14ac:dyDescent="0.2"/>
    <row r="45280" ht="12.75" x14ac:dyDescent="0.2"/>
    <row r="45281" ht="12.75" x14ac:dyDescent="0.2"/>
    <row r="45282" ht="12.75" x14ac:dyDescent="0.2"/>
    <row r="45283" ht="12.75" x14ac:dyDescent="0.2"/>
    <row r="45284" ht="12.75" x14ac:dyDescent="0.2"/>
    <row r="45285" ht="12.75" x14ac:dyDescent="0.2"/>
    <row r="45286" ht="12.75" x14ac:dyDescent="0.2"/>
    <row r="45287" ht="12.75" x14ac:dyDescent="0.2"/>
    <row r="45288" ht="12.75" x14ac:dyDescent="0.2"/>
    <row r="45289" ht="12.75" x14ac:dyDescent="0.2"/>
    <row r="45290" ht="12.75" x14ac:dyDescent="0.2"/>
    <row r="45291" ht="12.75" x14ac:dyDescent="0.2"/>
    <row r="45292" ht="12.75" x14ac:dyDescent="0.2"/>
    <row r="45293" ht="12.75" x14ac:dyDescent="0.2"/>
    <row r="45294" ht="12.75" x14ac:dyDescent="0.2"/>
    <row r="45295" ht="12.75" x14ac:dyDescent="0.2"/>
    <row r="45296" ht="12.75" x14ac:dyDescent="0.2"/>
    <row r="45297" ht="12.75" x14ac:dyDescent="0.2"/>
    <row r="45298" ht="12.75" x14ac:dyDescent="0.2"/>
    <row r="45299" ht="12.75" x14ac:dyDescent="0.2"/>
    <row r="45300" ht="12.75" x14ac:dyDescent="0.2"/>
    <row r="45301" ht="12.75" x14ac:dyDescent="0.2"/>
    <row r="45302" ht="12.75" x14ac:dyDescent="0.2"/>
    <row r="45303" ht="12.75" x14ac:dyDescent="0.2"/>
    <row r="45304" ht="12.75" x14ac:dyDescent="0.2"/>
    <row r="45305" ht="12.75" x14ac:dyDescent="0.2"/>
    <row r="45306" ht="12.75" x14ac:dyDescent="0.2"/>
    <row r="45307" ht="12.75" x14ac:dyDescent="0.2"/>
    <row r="45308" ht="12.75" x14ac:dyDescent="0.2"/>
    <row r="45309" ht="12.75" x14ac:dyDescent="0.2"/>
    <row r="45310" ht="12.75" x14ac:dyDescent="0.2"/>
    <row r="45311" ht="12.75" x14ac:dyDescent="0.2"/>
    <row r="45312" ht="12.75" x14ac:dyDescent="0.2"/>
    <row r="45313" ht="12.75" x14ac:dyDescent="0.2"/>
    <row r="45314" ht="12.75" x14ac:dyDescent="0.2"/>
    <row r="45315" ht="12.75" x14ac:dyDescent="0.2"/>
    <row r="45316" ht="12.75" x14ac:dyDescent="0.2"/>
    <row r="45317" ht="12.75" x14ac:dyDescent="0.2"/>
    <row r="45318" ht="12.75" x14ac:dyDescent="0.2"/>
    <row r="45319" ht="12.75" x14ac:dyDescent="0.2"/>
    <row r="45320" ht="12.75" x14ac:dyDescent="0.2"/>
    <row r="45321" ht="12.75" x14ac:dyDescent="0.2"/>
    <row r="45322" ht="12.75" x14ac:dyDescent="0.2"/>
    <row r="45323" ht="12.75" x14ac:dyDescent="0.2"/>
    <row r="45324" ht="12.75" x14ac:dyDescent="0.2"/>
    <row r="45325" ht="12.75" x14ac:dyDescent="0.2"/>
    <row r="45326" ht="12.75" x14ac:dyDescent="0.2"/>
    <row r="45327" ht="12.75" x14ac:dyDescent="0.2"/>
    <row r="45328" ht="12.75" x14ac:dyDescent="0.2"/>
    <row r="45329" ht="12.75" x14ac:dyDescent="0.2"/>
    <row r="45330" ht="12.75" x14ac:dyDescent="0.2"/>
    <row r="45331" ht="12.75" x14ac:dyDescent="0.2"/>
    <row r="45332" ht="12.75" x14ac:dyDescent="0.2"/>
    <row r="45333" ht="12.75" x14ac:dyDescent="0.2"/>
    <row r="45334" ht="12.75" x14ac:dyDescent="0.2"/>
    <row r="45335" ht="12.75" x14ac:dyDescent="0.2"/>
    <row r="45336" ht="12.75" x14ac:dyDescent="0.2"/>
    <row r="45337" ht="12.75" x14ac:dyDescent="0.2"/>
    <row r="45338" ht="12.75" x14ac:dyDescent="0.2"/>
    <row r="45339" ht="12.75" x14ac:dyDescent="0.2"/>
    <row r="45340" ht="12.75" x14ac:dyDescent="0.2"/>
    <row r="45341" ht="12.75" x14ac:dyDescent="0.2"/>
    <row r="45342" ht="12.75" x14ac:dyDescent="0.2"/>
    <row r="45343" ht="12.75" x14ac:dyDescent="0.2"/>
    <row r="45344" ht="12.75" x14ac:dyDescent="0.2"/>
    <row r="45345" ht="12.75" x14ac:dyDescent="0.2"/>
    <row r="45346" ht="12.75" x14ac:dyDescent="0.2"/>
    <row r="45347" ht="12.75" x14ac:dyDescent="0.2"/>
    <row r="45348" ht="12.75" x14ac:dyDescent="0.2"/>
    <row r="45349" ht="12.75" x14ac:dyDescent="0.2"/>
    <row r="45350" ht="12.75" x14ac:dyDescent="0.2"/>
    <row r="45351" ht="12.75" x14ac:dyDescent="0.2"/>
    <row r="45352" ht="12.75" x14ac:dyDescent="0.2"/>
    <row r="45353" ht="12.75" x14ac:dyDescent="0.2"/>
    <row r="45354" ht="12.75" x14ac:dyDescent="0.2"/>
    <row r="45355" ht="12.75" x14ac:dyDescent="0.2"/>
    <row r="45356" ht="12.75" x14ac:dyDescent="0.2"/>
    <row r="45357" ht="12.75" x14ac:dyDescent="0.2"/>
    <row r="45358" ht="12.75" x14ac:dyDescent="0.2"/>
    <row r="45359" ht="12.75" x14ac:dyDescent="0.2"/>
    <row r="45360" ht="12.75" x14ac:dyDescent="0.2"/>
    <row r="45361" ht="12.75" x14ac:dyDescent="0.2"/>
    <row r="45362" ht="12.75" x14ac:dyDescent="0.2"/>
    <row r="45363" ht="12.75" x14ac:dyDescent="0.2"/>
    <row r="45364" ht="12.75" x14ac:dyDescent="0.2"/>
    <row r="45365" ht="12.75" x14ac:dyDescent="0.2"/>
    <row r="45366" ht="12.75" x14ac:dyDescent="0.2"/>
    <row r="45367" ht="12.75" x14ac:dyDescent="0.2"/>
    <row r="45368" ht="12.75" x14ac:dyDescent="0.2"/>
    <row r="45369" ht="12.75" x14ac:dyDescent="0.2"/>
    <row r="45370" ht="12.75" x14ac:dyDescent="0.2"/>
    <row r="45371" ht="12.75" x14ac:dyDescent="0.2"/>
    <row r="45372" ht="12.75" x14ac:dyDescent="0.2"/>
    <row r="45373" ht="12.75" x14ac:dyDescent="0.2"/>
    <row r="45374" ht="12.75" x14ac:dyDescent="0.2"/>
    <row r="45375" ht="12.75" x14ac:dyDescent="0.2"/>
    <row r="45376" ht="12.75" x14ac:dyDescent="0.2"/>
    <row r="45377" ht="12.75" x14ac:dyDescent="0.2"/>
    <row r="45378" ht="12.75" x14ac:dyDescent="0.2"/>
    <row r="45379" ht="12.75" x14ac:dyDescent="0.2"/>
    <row r="45380" ht="12.75" x14ac:dyDescent="0.2"/>
    <row r="45381" ht="12.75" x14ac:dyDescent="0.2"/>
    <row r="45382" ht="12.75" x14ac:dyDescent="0.2"/>
    <row r="45383" ht="12.75" x14ac:dyDescent="0.2"/>
    <row r="45384" ht="12.75" x14ac:dyDescent="0.2"/>
    <row r="45385" ht="12.75" x14ac:dyDescent="0.2"/>
    <row r="45386" ht="12.75" x14ac:dyDescent="0.2"/>
    <row r="45387" ht="12.75" x14ac:dyDescent="0.2"/>
    <row r="45388" ht="12.75" x14ac:dyDescent="0.2"/>
    <row r="45389" ht="12.75" x14ac:dyDescent="0.2"/>
    <row r="45390" ht="12.75" x14ac:dyDescent="0.2"/>
    <row r="45391" ht="12.75" x14ac:dyDescent="0.2"/>
    <row r="45392" ht="12.75" x14ac:dyDescent="0.2"/>
    <row r="45393" ht="12.75" x14ac:dyDescent="0.2"/>
    <row r="45394" ht="12.75" x14ac:dyDescent="0.2"/>
    <row r="45395" ht="12.75" x14ac:dyDescent="0.2"/>
    <row r="45396" ht="12.75" x14ac:dyDescent="0.2"/>
    <row r="45397" ht="12.75" x14ac:dyDescent="0.2"/>
    <row r="45398" ht="12.75" x14ac:dyDescent="0.2"/>
    <row r="45399" ht="12.75" x14ac:dyDescent="0.2"/>
    <row r="45400" ht="12.75" x14ac:dyDescent="0.2"/>
    <row r="45401" ht="12.75" x14ac:dyDescent="0.2"/>
    <row r="45402" ht="12.75" x14ac:dyDescent="0.2"/>
    <row r="45403" ht="12.75" x14ac:dyDescent="0.2"/>
    <row r="45404" ht="12.75" x14ac:dyDescent="0.2"/>
    <row r="45405" ht="12.75" x14ac:dyDescent="0.2"/>
    <row r="45406" ht="12.75" x14ac:dyDescent="0.2"/>
    <row r="45407" ht="12.75" x14ac:dyDescent="0.2"/>
    <row r="45408" ht="12.75" x14ac:dyDescent="0.2"/>
    <row r="45409" ht="12.75" x14ac:dyDescent="0.2"/>
    <row r="45410" ht="12.75" x14ac:dyDescent="0.2"/>
    <row r="45411" ht="12.75" x14ac:dyDescent="0.2"/>
    <row r="45412" ht="12.75" x14ac:dyDescent="0.2"/>
    <row r="45413" ht="12.75" x14ac:dyDescent="0.2"/>
    <row r="45414" ht="12.75" x14ac:dyDescent="0.2"/>
    <row r="45415" ht="12.75" x14ac:dyDescent="0.2"/>
    <row r="45416" ht="12.75" x14ac:dyDescent="0.2"/>
    <row r="45417" ht="12.75" x14ac:dyDescent="0.2"/>
    <row r="45418" ht="12.75" x14ac:dyDescent="0.2"/>
    <row r="45419" ht="12.75" x14ac:dyDescent="0.2"/>
    <row r="45420" ht="12.75" x14ac:dyDescent="0.2"/>
    <row r="45421" ht="12.75" x14ac:dyDescent="0.2"/>
    <row r="45422" ht="12.75" x14ac:dyDescent="0.2"/>
    <row r="45423" ht="12.75" x14ac:dyDescent="0.2"/>
    <row r="45424" ht="12.75" x14ac:dyDescent="0.2"/>
    <row r="45425" ht="12.75" x14ac:dyDescent="0.2"/>
    <row r="45426" ht="12.75" x14ac:dyDescent="0.2"/>
    <row r="45427" ht="12.75" x14ac:dyDescent="0.2"/>
    <row r="45428" ht="12.75" x14ac:dyDescent="0.2"/>
    <row r="45429" ht="12.75" x14ac:dyDescent="0.2"/>
    <row r="45430" ht="12.75" x14ac:dyDescent="0.2"/>
    <row r="45431" ht="12.75" x14ac:dyDescent="0.2"/>
    <row r="45432" ht="12.75" x14ac:dyDescent="0.2"/>
    <row r="45433" ht="12.75" x14ac:dyDescent="0.2"/>
    <row r="45434" ht="12.75" x14ac:dyDescent="0.2"/>
    <row r="45435" ht="12.75" x14ac:dyDescent="0.2"/>
    <row r="45436" ht="12.75" x14ac:dyDescent="0.2"/>
    <row r="45437" ht="12.75" x14ac:dyDescent="0.2"/>
    <row r="45438" ht="12.75" x14ac:dyDescent="0.2"/>
    <row r="45439" ht="12.75" x14ac:dyDescent="0.2"/>
    <row r="45440" ht="12.75" x14ac:dyDescent="0.2"/>
    <row r="45441" ht="12.75" x14ac:dyDescent="0.2"/>
    <row r="45442" ht="12.75" x14ac:dyDescent="0.2"/>
    <row r="45443" ht="12.75" x14ac:dyDescent="0.2"/>
    <row r="45444" ht="12.75" x14ac:dyDescent="0.2"/>
    <row r="45445" ht="12.75" x14ac:dyDescent="0.2"/>
    <row r="45446" ht="12.75" x14ac:dyDescent="0.2"/>
    <row r="45447" ht="12.75" x14ac:dyDescent="0.2"/>
    <row r="45448" ht="12.75" x14ac:dyDescent="0.2"/>
    <row r="45449" ht="12.75" x14ac:dyDescent="0.2"/>
    <row r="45450" ht="12.75" x14ac:dyDescent="0.2"/>
    <row r="45451" ht="12.75" x14ac:dyDescent="0.2"/>
    <row r="45452" ht="12.75" x14ac:dyDescent="0.2"/>
    <row r="45453" ht="12.75" x14ac:dyDescent="0.2"/>
    <row r="45454" ht="12.75" x14ac:dyDescent="0.2"/>
    <row r="45455" ht="12.75" x14ac:dyDescent="0.2"/>
    <row r="45456" ht="12.75" x14ac:dyDescent="0.2"/>
    <row r="45457" ht="12.75" x14ac:dyDescent="0.2"/>
    <row r="45458" ht="12.75" x14ac:dyDescent="0.2"/>
    <row r="45459" ht="12.75" x14ac:dyDescent="0.2"/>
    <row r="45460" ht="12.75" x14ac:dyDescent="0.2"/>
    <row r="45461" ht="12.75" x14ac:dyDescent="0.2"/>
    <row r="45462" ht="12.75" x14ac:dyDescent="0.2"/>
    <row r="45463" ht="12.75" x14ac:dyDescent="0.2"/>
    <row r="45464" ht="12.75" x14ac:dyDescent="0.2"/>
    <row r="45465" ht="12.75" x14ac:dyDescent="0.2"/>
    <row r="45466" ht="12.75" x14ac:dyDescent="0.2"/>
    <row r="45467" ht="12.75" x14ac:dyDescent="0.2"/>
    <row r="45468" ht="12.75" x14ac:dyDescent="0.2"/>
    <row r="45469" ht="12.75" x14ac:dyDescent="0.2"/>
    <row r="45470" ht="12.75" x14ac:dyDescent="0.2"/>
    <row r="45471" ht="12.75" x14ac:dyDescent="0.2"/>
    <row r="45472" ht="12.75" x14ac:dyDescent="0.2"/>
    <row r="45473" ht="12.75" x14ac:dyDescent="0.2"/>
    <row r="45474" ht="12.75" x14ac:dyDescent="0.2"/>
    <row r="45475" ht="12.75" x14ac:dyDescent="0.2"/>
    <row r="45476" ht="12.75" x14ac:dyDescent="0.2"/>
    <row r="45477" ht="12.75" x14ac:dyDescent="0.2"/>
    <row r="45478" ht="12.75" x14ac:dyDescent="0.2"/>
    <row r="45479" ht="12.75" x14ac:dyDescent="0.2"/>
    <row r="45480" ht="12.75" x14ac:dyDescent="0.2"/>
    <row r="45481" ht="12.75" x14ac:dyDescent="0.2"/>
    <row r="45482" ht="12.75" x14ac:dyDescent="0.2"/>
    <row r="45483" ht="12.75" x14ac:dyDescent="0.2"/>
    <row r="45484" ht="12.75" x14ac:dyDescent="0.2"/>
    <row r="45485" ht="12.75" x14ac:dyDescent="0.2"/>
    <row r="45486" ht="12.75" x14ac:dyDescent="0.2"/>
    <row r="45487" ht="12.75" x14ac:dyDescent="0.2"/>
    <row r="45488" ht="12.75" x14ac:dyDescent="0.2"/>
    <row r="45489" ht="12.75" x14ac:dyDescent="0.2"/>
    <row r="45490" ht="12.75" x14ac:dyDescent="0.2"/>
    <row r="45491" ht="12.75" x14ac:dyDescent="0.2"/>
    <row r="45492" ht="12.75" x14ac:dyDescent="0.2"/>
    <row r="45493" ht="12.75" x14ac:dyDescent="0.2"/>
    <row r="45494" ht="12.75" x14ac:dyDescent="0.2"/>
    <row r="45495" ht="12.75" x14ac:dyDescent="0.2"/>
    <row r="45496" ht="12.75" x14ac:dyDescent="0.2"/>
    <row r="45497" ht="12.75" x14ac:dyDescent="0.2"/>
    <row r="45498" ht="12.75" x14ac:dyDescent="0.2"/>
    <row r="45499" ht="12.75" x14ac:dyDescent="0.2"/>
    <row r="45500" ht="12.75" x14ac:dyDescent="0.2"/>
    <row r="45501" ht="12.75" x14ac:dyDescent="0.2"/>
    <row r="45502" ht="12.75" x14ac:dyDescent="0.2"/>
    <row r="45503" ht="12.75" x14ac:dyDescent="0.2"/>
    <row r="45504" ht="12.75" x14ac:dyDescent="0.2"/>
    <row r="45505" ht="12.75" x14ac:dyDescent="0.2"/>
    <row r="45506" ht="12.75" x14ac:dyDescent="0.2"/>
    <row r="45507" ht="12.75" x14ac:dyDescent="0.2"/>
    <row r="45508" ht="12.75" x14ac:dyDescent="0.2"/>
    <row r="45509" ht="12.75" x14ac:dyDescent="0.2"/>
    <row r="45510" ht="12.75" x14ac:dyDescent="0.2"/>
    <row r="45511" ht="12.75" x14ac:dyDescent="0.2"/>
    <row r="45512" ht="12.75" x14ac:dyDescent="0.2"/>
    <row r="45513" ht="12.75" x14ac:dyDescent="0.2"/>
    <row r="45514" ht="12.75" x14ac:dyDescent="0.2"/>
    <row r="45515" ht="12.75" x14ac:dyDescent="0.2"/>
    <row r="45516" ht="12.75" x14ac:dyDescent="0.2"/>
    <row r="45517" ht="12.75" x14ac:dyDescent="0.2"/>
    <row r="45518" ht="12.75" x14ac:dyDescent="0.2"/>
    <row r="45519" ht="12.75" x14ac:dyDescent="0.2"/>
    <row r="45520" ht="12.75" x14ac:dyDescent="0.2"/>
    <row r="45521" ht="12.75" x14ac:dyDescent="0.2"/>
    <row r="45522" ht="12.75" x14ac:dyDescent="0.2"/>
    <row r="45523" ht="12.75" x14ac:dyDescent="0.2"/>
    <row r="45524" ht="12.75" x14ac:dyDescent="0.2"/>
    <row r="45525" ht="12.75" x14ac:dyDescent="0.2"/>
    <row r="45526" ht="12.75" x14ac:dyDescent="0.2"/>
    <row r="45527" ht="12.75" x14ac:dyDescent="0.2"/>
    <row r="45528" ht="12.75" x14ac:dyDescent="0.2"/>
    <row r="45529" ht="12.75" x14ac:dyDescent="0.2"/>
    <row r="45530" ht="12.75" x14ac:dyDescent="0.2"/>
    <row r="45531" ht="12.75" x14ac:dyDescent="0.2"/>
    <row r="45532" ht="12.75" x14ac:dyDescent="0.2"/>
    <row r="45533" ht="12.75" x14ac:dyDescent="0.2"/>
    <row r="45534" ht="12.75" x14ac:dyDescent="0.2"/>
    <row r="45535" ht="12.75" x14ac:dyDescent="0.2"/>
    <row r="45536" ht="12.75" x14ac:dyDescent="0.2"/>
    <row r="45537" ht="12.75" x14ac:dyDescent="0.2"/>
    <row r="45538" ht="12.75" x14ac:dyDescent="0.2"/>
    <row r="45539" ht="12.75" x14ac:dyDescent="0.2"/>
    <row r="45540" ht="12.75" x14ac:dyDescent="0.2"/>
    <row r="45541" ht="12.75" x14ac:dyDescent="0.2"/>
    <row r="45542" ht="12.75" x14ac:dyDescent="0.2"/>
    <row r="45543" ht="12.75" x14ac:dyDescent="0.2"/>
    <row r="45544" ht="12.75" x14ac:dyDescent="0.2"/>
    <row r="45545" ht="12.75" x14ac:dyDescent="0.2"/>
    <row r="45546" ht="12.75" x14ac:dyDescent="0.2"/>
    <row r="45547" ht="12.75" x14ac:dyDescent="0.2"/>
    <row r="45548" ht="12.75" x14ac:dyDescent="0.2"/>
    <row r="45549" ht="12.75" x14ac:dyDescent="0.2"/>
    <row r="45550" ht="12.75" x14ac:dyDescent="0.2"/>
    <row r="45551" ht="12.75" x14ac:dyDescent="0.2"/>
    <row r="45552" ht="12.75" x14ac:dyDescent="0.2"/>
    <row r="45553" ht="12.75" x14ac:dyDescent="0.2"/>
    <row r="45554" ht="12.75" x14ac:dyDescent="0.2"/>
    <row r="45555" ht="12.75" x14ac:dyDescent="0.2"/>
    <row r="45556" ht="12.75" x14ac:dyDescent="0.2"/>
    <row r="45557" ht="12.75" x14ac:dyDescent="0.2"/>
    <row r="45558" ht="12.75" x14ac:dyDescent="0.2"/>
    <row r="45559" ht="12.75" x14ac:dyDescent="0.2"/>
    <row r="45560" ht="12.75" x14ac:dyDescent="0.2"/>
    <row r="45561" ht="12.75" x14ac:dyDescent="0.2"/>
    <row r="45562" ht="12.75" x14ac:dyDescent="0.2"/>
    <row r="45563" ht="12.75" x14ac:dyDescent="0.2"/>
    <row r="45564" ht="12.75" x14ac:dyDescent="0.2"/>
    <row r="45565" ht="12.75" x14ac:dyDescent="0.2"/>
    <row r="45566" ht="12.75" x14ac:dyDescent="0.2"/>
    <row r="45567" ht="12.75" x14ac:dyDescent="0.2"/>
    <row r="45568" ht="12.75" x14ac:dyDescent="0.2"/>
    <row r="45569" ht="12.75" x14ac:dyDescent="0.2"/>
    <row r="45570" ht="12.75" x14ac:dyDescent="0.2"/>
    <row r="45571" ht="12.75" x14ac:dyDescent="0.2"/>
    <row r="45572" ht="12.75" x14ac:dyDescent="0.2"/>
    <row r="45573" ht="12.75" x14ac:dyDescent="0.2"/>
    <row r="45574" ht="12.75" x14ac:dyDescent="0.2"/>
    <row r="45575" ht="12.75" x14ac:dyDescent="0.2"/>
    <row r="45576" ht="12.75" x14ac:dyDescent="0.2"/>
    <row r="45577" ht="12.75" x14ac:dyDescent="0.2"/>
    <row r="45578" ht="12.75" x14ac:dyDescent="0.2"/>
    <row r="45579" ht="12.75" x14ac:dyDescent="0.2"/>
    <row r="45580" ht="12.75" x14ac:dyDescent="0.2"/>
    <row r="45581" ht="12.75" x14ac:dyDescent="0.2"/>
    <row r="45582" ht="12.75" x14ac:dyDescent="0.2"/>
    <row r="45583" ht="12.75" x14ac:dyDescent="0.2"/>
    <row r="45584" ht="12.75" x14ac:dyDescent="0.2"/>
    <row r="45585" ht="12.75" x14ac:dyDescent="0.2"/>
    <row r="45586" ht="12.75" x14ac:dyDescent="0.2"/>
    <row r="45587" ht="12.75" x14ac:dyDescent="0.2"/>
    <row r="45588" ht="12.75" x14ac:dyDescent="0.2"/>
    <row r="45589" ht="12.75" x14ac:dyDescent="0.2"/>
    <row r="45590" ht="12.75" x14ac:dyDescent="0.2"/>
    <row r="45591" ht="12.75" x14ac:dyDescent="0.2"/>
    <row r="45592" ht="12.75" x14ac:dyDescent="0.2"/>
    <row r="45593" ht="12.75" x14ac:dyDescent="0.2"/>
    <row r="45594" ht="12.75" x14ac:dyDescent="0.2"/>
    <row r="45595" ht="12.75" x14ac:dyDescent="0.2"/>
    <row r="45596" ht="12.75" x14ac:dyDescent="0.2"/>
    <row r="45597" ht="12.75" x14ac:dyDescent="0.2"/>
    <row r="45598" ht="12.75" x14ac:dyDescent="0.2"/>
    <row r="45599" ht="12.75" x14ac:dyDescent="0.2"/>
    <row r="45600" ht="12.75" x14ac:dyDescent="0.2"/>
    <row r="45601" ht="12.75" x14ac:dyDescent="0.2"/>
    <row r="45602" ht="12.75" x14ac:dyDescent="0.2"/>
    <row r="45603" ht="12.75" x14ac:dyDescent="0.2"/>
    <row r="45604" ht="12.75" x14ac:dyDescent="0.2"/>
    <row r="45605" ht="12.75" x14ac:dyDescent="0.2"/>
    <row r="45606" ht="12.75" x14ac:dyDescent="0.2"/>
    <row r="45607" ht="12.75" x14ac:dyDescent="0.2"/>
    <row r="45608" ht="12.75" x14ac:dyDescent="0.2"/>
    <row r="45609" ht="12.75" x14ac:dyDescent="0.2"/>
    <row r="45610" ht="12.75" x14ac:dyDescent="0.2"/>
    <row r="45611" ht="12.75" x14ac:dyDescent="0.2"/>
    <row r="45612" ht="12.75" x14ac:dyDescent="0.2"/>
    <row r="45613" ht="12.75" x14ac:dyDescent="0.2"/>
    <row r="45614" ht="12.75" x14ac:dyDescent="0.2"/>
    <row r="45615" ht="12.75" x14ac:dyDescent="0.2"/>
    <row r="45616" ht="12.75" x14ac:dyDescent="0.2"/>
    <row r="45617" ht="12.75" x14ac:dyDescent="0.2"/>
    <row r="45618" ht="12.75" x14ac:dyDescent="0.2"/>
    <row r="45619" ht="12.75" x14ac:dyDescent="0.2"/>
    <row r="45620" ht="12.75" x14ac:dyDescent="0.2"/>
    <row r="45621" ht="12.75" x14ac:dyDescent="0.2"/>
    <row r="45622" ht="12.75" x14ac:dyDescent="0.2"/>
    <row r="45623" ht="12.75" x14ac:dyDescent="0.2"/>
    <row r="45624" ht="12.75" x14ac:dyDescent="0.2"/>
    <row r="45625" ht="12.75" x14ac:dyDescent="0.2"/>
    <row r="45626" ht="12.75" x14ac:dyDescent="0.2"/>
    <row r="45627" ht="12.75" x14ac:dyDescent="0.2"/>
    <row r="45628" ht="12.75" x14ac:dyDescent="0.2"/>
    <row r="45629" ht="12.75" x14ac:dyDescent="0.2"/>
    <row r="45630" ht="12.75" x14ac:dyDescent="0.2"/>
    <row r="45631" ht="12.75" x14ac:dyDescent="0.2"/>
    <row r="45632" ht="12.75" x14ac:dyDescent="0.2"/>
    <row r="45633" ht="12.75" x14ac:dyDescent="0.2"/>
    <row r="45634" ht="12.75" x14ac:dyDescent="0.2"/>
    <row r="45635" ht="12.75" x14ac:dyDescent="0.2"/>
    <row r="45636" ht="12.75" x14ac:dyDescent="0.2"/>
    <row r="45637" ht="12.75" x14ac:dyDescent="0.2"/>
    <row r="45638" ht="12.75" x14ac:dyDescent="0.2"/>
    <row r="45639" ht="12.75" x14ac:dyDescent="0.2"/>
    <row r="45640" ht="12.75" x14ac:dyDescent="0.2"/>
    <row r="45641" ht="12.75" x14ac:dyDescent="0.2"/>
    <row r="45642" ht="12.75" x14ac:dyDescent="0.2"/>
    <row r="45643" ht="12.75" x14ac:dyDescent="0.2"/>
    <row r="45644" ht="12.75" x14ac:dyDescent="0.2"/>
    <row r="45645" ht="12.75" x14ac:dyDescent="0.2"/>
    <row r="45646" ht="12.75" x14ac:dyDescent="0.2"/>
    <row r="45647" ht="12.75" x14ac:dyDescent="0.2"/>
    <row r="45648" ht="12.75" x14ac:dyDescent="0.2"/>
    <row r="45649" ht="12.75" x14ac:dyDescent="0.2"/>
    <row r="45650" ht="12.75" x14ac:dyDescent="0.2"/>
    <row r="45651" ht="12.75" x14ac:dyDescent="0.2"/>
    <row r="45652" ht="12.75" x14ac:dyDescent="0.2"/>
    <row r="45653" ht="12.75" x14ac:dyDescent="0.2"/>
    <row r="45654" ht="12.75" x14ac:dyDescent="0.2"/>
    <row r="45655" ht="12.75" x14ac:dyDescent="0.2"/>
    <row r="45656" ht="12.75" x14ac:dyDescent="0.2"/>
    <row r="45657" ht="12.75" x14ac:dyDescent="0.2"/>
    <row r="45658" ht="12.75" x14ac:dyDescent="0.2"/>
    <row r="45659" ht="12.75" x14ac:dyDescent="0.2"/>
    <row r="45660" ht="12.75" x14ac:dyDescent="0.2"/>
    <row r="45661" ht="12.75" x14ac:dyDescent="0.2"/>
    <row r="45662" ht="12.75" x14ac:dyDescent="0.2"/>
    <row r="45663" ht="12.75" x14ac:dyDescent="0.2"/>
    <row r="45664" ht="12.75" x14ac:dyDescent="0.2"/>
    <row r="45665" ht="12.75" x14ac:dyDescent="0.2"/>
    <row r="45666" ht="12.75" x14ac:dyDescent="0.2"/>
    <row r="45667" ht="12.75" x14ac:dyDescent="0.2"/>
    <row r="45668" ht="12.75" x14ac:dyDescent="0.2"/>
    <row r="45669" ht="12.75" x14ac:dyDescent="0.2"/>
    <row r="45670" ht="12.75" x14ac:dyDescent="0.2"/>
    <row r="45671" ht="12.75" x14ac:dyDescent="0.2"/>
    <row r="45672" ht="12.75" x14ac:dyDescent="0.2"/>
    <row r="45673" ht="12.75" x14ac:dyDescent="0.2"/>
    <row r="45674" ht="12.75" x14ac:dyDescent="0.2"/>
    <row r="45675" ht="12.75" x14ac:dyDescent="0.2"/>
    <row r="45676" ht="12.75" x14ac:dyDescent="0.2"/>
    <row r="45677" ht="12.75" x14ac:dyDescent="0.2"/>
    <row r="45678" ht="12.75" x14ac:dyDescent="0.2"/>
    <row r="45679" ht="12.75" x14ac:dyDescent="0.2"/>
    <row r="45680" ht="12.75" x14ac:dyDescent="0.2"/>
    <row r="45681" ht="12.75" x14ac:dyDescent="0.2"/>
    <row r="45682" ht="12.75" x14ac:dyDescent="0.2"/>
    <row r="45683" ht="12.75" x14ac:dyDescent="0.2"/>
    <row r="45684" ht="12.75" x14ac:dyDescent="0.2"/>
    <row r="45685" ht="12.75" x14ac:dyDescent="0.2"/>
    <row r="45686" ht="12.75" x14ac:dyDescent="0.2"/>
    <row r="45687" ht="12.75" x14ac:dyDescent="0.2"/>
    <row r="45688" ht="12.75" x14ac:dyDescent="0.2"/>
    <row r="45689" ht="12.75" x14ac:dyDescent="0.2"/>
    <row r="45690" ht="12.75" x14ac:dyDescent="0.2"/>
    <row r="45691" ht="12.75" x14ac:dyDescent="0.2"/>
    <row r="45692" ht="12.75" x14ac:dyDescent="0.2"/>
    <row r="45693" ht="12.75" x14ac:dyDescent="0.2"/>
    <row r="45694" ht="12.75" x14ac:dyDescent="0.2"/>
    <row r="45695" ht="12.75" x14ac:dyDescent="0.2"/>
    <row r="45696" ht="12.75" x14ac:dyDescent="0.2"/>
    <row r="45697" ht="12.75" x14ac:dyDescent="0.2"/>
    <row r="45698" ht="12.75" x14ac:dyDescent="0.2"/>
    <row r="45699" ht="12.75" x14ac:dyDescent="0.2"/>
    <row r="45700" ht="12.75" x14ac:dyDescent="0.2"/>
    <row r="45701" ht="12.75" x14ac:dyDescent="0.2"/>
    <row r="45702" ht="12.75" x14ac:dyDescent="0.2"/>
    <row r="45703" ht="12.75" x14ac:dyDescent="0.2"/>
    <row r="45704" ht="12.75" x14ac:dyDescent="0.2"/>
    <row r="45705" ht="12.75" x14ac:dyDescent="0.2"/>
    <row r="45706" ht="12.75" x14ac:dyDescent="0.2"/>
    <row r="45707" ht="12.75" x14ac:dyDescent="0.2"/>
    <row r="45708" ht="12.75" x14ac:dyDescent="0.2"/>
    <row r="45709" ht="12.75" x14ac:dyDescent="0.2"/>
    <row r="45710" ht="12.75" x14ac:dyDescent="0.2"/>
    <row r="45711" ht="12.75" x14ac:dyDescent="0.2"/>
    <row r="45712" ht="12.75" x14ac:dyDescent="0.2"/>
    <row r="45713" ht="12.75" x14ac:dyDescent="0.2"/>
    <row r="45714" ht="12.75" x14ac:dyDescent="0.2"/>
    <row r="45715" ht="12.75" x14ac:dyDescent="0.2"/>
    <row r="45716" ht="12.75" x14ac:dyDescent="0.2"/>
    <row r="45717" ht="12.75" x14ac:dyDescent="0.2"/>
    <row r="45718" ht="12.75" x14ac:dyDescent="0.2"/>
    <row r="45719" ht="12.75" x14ac:dyDescent="0.2"/>
    <row r="45720" ht="12.75" x14ac:dyDescent="0.2"/>
    <row r="45721" ht="12.75" x14ac:dyDescent="0.2"/>
    <row r="45722" ht="12.75" x14ac:dyDescent="0.2"/>
    <row r="45723" ht="12.75" x14ac:dyDescent="0.2"/>
    <row r="45724" ht="12.75" x14ac:dyDescent="0.2"/>
    <row r="45725" ht="12.75" x14ac:dyDescent="0.2"/>
    <row r="45726" ht="12.75" x14ac:dyDescent="0.2"/>
    <row r="45727" ht="12.75" x14ac:dyDescent="0.2"/>
    <row r="45728" ht="12.75" x14ac:dyDescent="0.2"/>
    <row r="45729" ht="12.75" x14ac:dyDescent="0.2"/>
    <row r="45730" ht="12.75" x14ac:dyDescent="0.2"/>
    <row r="45731" ht="12.75" x14ac:dyDescent="0.2"/>
    <row r="45732" ht="12.75" x14ac:dyDescent="0.2"/>
    <row r="45733" ht="12.75" x14ac:dyDescent="0.2"/>
    <row r="45734" ht="12.75" x14ac:dyDescent="0.2"/>
    <row r="45735" ht="12.75" x14ac:dyDescent="0.2"/>
    <row r="45736" ht="12.75" x14ac:dyDescent="0.2"/>
    <row r="45737" ht="12.75" x14ac:dyDescent="0.2"/>
    <row r="45738" ht="12.75" x14ac:dyDescent="0.2"/>
    <row r="45739" ht="12.75" x14ac:dyDescent="0.2"/>
    <row r="45740" ht="12.75" x14ac:dyDescent="0.2"/>
    <row r="45741" ht="12.75" x14ac:dyDescent="0.2"/>
    <row r="45742" ht="12.75" x14ac:dyDescent="0.2"/>
    <row r="45743" ht="12.75" x14ac:dyDescent="0.2"/>
    <row r="45744" ht="12.75" x14ac:dyDescent="0.2"/>
    <row r="45745" ht="12.75" x14ac:dyDescent="0.2"/>
    <row r="45746" ht="12.75" x14ac:dyDescent="0.2"/>
    <row r="45747" ht="12.75" x14ac:dyDescent="0.2"/>
    <row r="45748" ht="12.75" x14ac:dyDescent="0.2"/>
    <row r="45749" ht="12.75" x14ac:dyDescent="0.2"/>
    <row r="45750" ht="12.75" x14ac:dyDescent="0.2"/>
    <row r="45751" ht="12.75" x14ac:dyDescent="0.2"/>
    <row r="45752" ht="12.75" x14ac:dyDescent="0.2"/>
    <row r="45753" ht="12.75" x14ac:dyDescent="0.2"/>
    <row r="45754" ht="12.75" x14ac:dyDescent="0.2"/>
    <row r="45755" ht="12.75" x14ac:dyDescent="0.2"/>
    <row r="45756" ht="12.75" x14ac:dyDescent="0.2"/>
    <row r="45757" ht="12.75" x14ac:dyDescent="0.2"/>
    <row r="45758" ht="12.75" x14ac:dyDescent="0.2"/>
    <row r="45759" ht="12.75" x14ac:dyDescent="0.2"/>
    <row r="45760" ht="12.75" x14ac:dyDescent="0.2"/>
    <row r="45761" ht="12.75" x14ac:dyDescent="0.2"/>
    <row r="45762" ht="12.75" x14ac:dyDescent="0.2"/>
    <row r="45763" ht="12.75" x14ac:dyDescent="0.2"/>
    <row r="45764" ht="12.75" x14ac:dyDescent="0.2"/>
    <row r="45765" ht="12.75" x14ac:dyDescent="0.2"/>
    <row r="45766" ht="12.75" x14ac:dyDescent="0.2"/>
    <row r="45767" ht="12.75" x14ac:dyDescent="0.2"/>
    <row r="45768" ht="12.75" x14ac:dyDescent="0.2"/>
    <row r="45769" ht="12.75" x14ac:dyDescent="0.2"/>
    <row r="45770" ht="12.75" x14ac:dyDescent="0.2"/>
    <row r="45771" ht="12.75" x14ac:dyDescent="0.2"/>
    <row r="45772" ht="12.75" x14ac:dyDescent="0.2"/>
    <row r="45773" ht="12.75" x14ac:dyDescent="0.2"/>
    <row r="45774" ht="12.75" x14ac:dyDescent="0.2"/>
    <row r="45775" ht="12.75" x14ac:dyDescent="0.2"/>
    <row r="45776" ht="12.75" x14ac:dyDescent="0.2"/>
    <row r="45777" ht="12.75" x14ac:dyDescent="0.2"/>
    <row r="45778" ht="12.75" x14ac:dyDescent="0.2"/>
    <row r="45779" ht="12.75" x14ac:dyDescent="0.2"/>
    <row r="45780" ht="12.75" x14ac:dyDescent="0.2"/>
    <row r="45781" ht="12.75" x14ac:dyDescent="0.2"/>
    <row r="45782" ht="12.75" x14ac:dyDescent="0.2"/>
    <row r="45783" ht="12.75" x14ac:dyDescent="0.2"/>
    <row r="45784" ht="12.75" x14ac:dyDescent="0.2"/>
    <row r="45785" ht="12.75" x14ac:dyDescent="0.2"/>
    <row r="45786" ht="12.75" x14ac:dyDescent="0.2"/>
    <row r="45787" ht="12.75" x14ac:dyDescent="0.2"/>
    <row r="45788" ht="12.75" x14ac:dyDescent="0.2"/>
    <row r="45789" ht="12.75" x14ac:dyDescent="0.2"/>
    <row r="45790" ht="12.75" x14ac:dyDescent="0.2"/>
    <row r="45791" ht="12.75" x14ac:dyDescent="0.2"/>
    <row r="45792" ht="12.75" x14ac:dyDescent="0.2"/>
    <row r="45793" ht="12.75" x14ac:dyDescent="0.2"/>
    <row r="45794" ht="12.75" x14ac:dyDescent="0.2"/>
    <row r="45795" ht="12.75" x14ac:dyDescent="0.2"/>
    <row r="45796" ht="12.75" x14ac:dyDescent="0.2"/>
    <row r="45797" ht="12.75" x14ac:dyDescent="0.2"/>
    <row r="45798" ht="12.75" x14ac:dyDescent="0.2"/>
    <row r="45799" ht="12.75" x14ac:dyDescent="0.2"/>
    <row r="45800" ht="12.75" x14ac:dyDescent="0.2"/>
    <row r="45801" ht="12.75" x14ac:dyDescent="0.2"/>
    <row r="45802" ht="12.75" x14ac:dyDescent="0.2"/>
    <row r="45803" ht="12.75" x14ac:dyDescent="0.2"/>
    <row r="45804" ht="12.75" x14ac:dyDescent="0.2"/>
    <row r="45805" ht="12.75" x14ac:dyDescent="0.2"/>
    <row r="45806" ht="12.75" x14ac:dyDescent="0.2"/>
    <row r="45807" ht="12.75" x14ac:dyDescent="0.2"/>
    <row r="45808" ht="12.75" x14ac:dyDescent="0.2"/>
    <row r="45809" ht="12.75" x14ac:dyDescent="0.2"/>
    <row r="45810" ht="12.75" x14ac:dyDescent="0.2"/>
    <row r="45811" ht="12.75" x14ac:dyDescent="0.2"/>
    <row r="45812" ht="12.75" x14ac:dyDescent="0.2"/>
    <row r="45813" ht="12.75" x14ac:dyDescent="0.2"/>
    <row r="45814" ht="12.75" x14ac:dyDescent="0.2"/>
    <row r="45815" ht="12.75" x14ac:dyDescent="0.2"/>
    <row r="45816" ht="12.75" x14ac:dyDescent="0.2"/>
    <row r="45817" ht="12.75" x14ac:dyDescent="0.2"/>
    <row r="45818" ht="12.75" x14ac:dyDescent="0.2"/>
    <row r="45819" ht="12.75" x14ac:dyDescent="0.2"/>
    <row r="45820" ht="12.75" x14ac:dyDescent="0.2"/>
    <row r="45821" ht="12.75" x14ac:dyDescent="0.2"/>
    <row r="45822" ht="12.75" x14ac:dyDescent="0.2"/>
    <row r="45823" ht="12.75" x14ac:dyDescent="0.2"/>
    <row r="45824" ht="12.75" x14ac:dyDescent="0.2"/>
    <row r="45825" ht="12.75" x14ac:dyDescent="0.2"/>
    <row r="45826" ht="12.75" x14ac:dyDescent="0.2"/>
    <row r="45827" ht="12.75" x14ac:dyDescent="0.2"/>
    <row r="45828" ht="12.75" x14ac:dyDescent="0.2"/>
    <row r="45829" ht="12.75" x14ac:dyDescent="0.2"/>
    <row r="45830" ht="12.75" x14ac:dyDescent="0.2"/>
    <row r="45831" ht="12.75" x14ac:dyDescent="0.2"/>
    <row r="45832" ht="12.75" x14ac:dyDescent="0.2"/>
    <row r="45833" ht="12.75" x14ac:dyDescent="0.2"/>
    <row r="45834" ht="12.75" x14ac:dyDescent="0.2"/>
    <row r="45835" ht="12.75" x14ac:dyDescent="0.2"/>
    <row r="45836" ht="12.75" x14ac:dyDescent="0.2"/>
    <row r="45837" ht="12.75" x14ac:dyDescent="0.2"/>
    <row r="45838" ht="12.75" x14ac:dyDescent="0.2"/>
    <row r="45839" ht="12.75" x14ac:dyDescent="0.2"/>
    <row r="45840" ht="12.75" x14ac:dyDescent="0.2"/>
    <row r="45841" ht="12.75" x14ac:dyDescent="0.2"/>
    <row r="45842" ht="12.75" x14ac:dyDescent="0.2"/>
    <row r="45843" ht="12.75" x14ac:dyDescent="0.2"/>
    <row r="45844" ht="12.75" x14ac:dyDescent="0.2"/>
    <row r="45845" ht="12.75" x14ac:dyDescent="0.2"/>
    <row r="45846" ht="12.75" x14ac:dyDescent="0.2"/>
    <row r="45847" ht="12.75" x14ac:dyDescent="0.2"/>
    <row r="45848" ht="12.75" x14ac:dyDescent="0.2"/>
    <row r="45849" ht="12.75" x14ac:dyDescent="0.2"/>
    <row r="45850" ht="12.75" x14ac:dyDescent="0.2"/>
    <row r="45851" ht="12.75" x14ac:dyDescent="0.2"/>
    <row r="45852" ht="12.75" x14ac:dyDescent="0.2"/>
    <row r="45853" ht="12.75" x14ac:dyDescent="0.2"/>
    <row r="45854" ht="12.75" x14ac:dyDescent="0.2"/>
    <row r="45855" ht="12.75" x14ac:dyDescent="0.2"/>
    <row r="45856" ht="12.75" x14ac:dyDescent="0.2"/>
    <row r="45857" ht="12.75" x14ac:dyDescent="0.2"/>
    <row r="45858" ht="12.75" x14ac:dyDescent="0.2"/>
    <row r="45859" ht="12.75" x14ac:dyDescent="0.2"/>
    <row r="45860" ht="12.75" x14ac:dyDescent="0.2"/>
    <row r="45861" ht="12.75" x14ac:dyDescent="0.2"/>
    <row r="45862" ht="12.75" x14ac:dyDescent="0.2"/>
    <row r="45863" ht="12.75" x14ac:dyDescent="0.2"/>
    <row r="45864" ht="12.75" x14ac:dyDescent="0.2"/>
    <row r="45865" ht="12.75" x14ac:dyDescent="0.2"/>
    <row r="45866" ht="12.75" x14ac:dyDescent="0.2"/>
    <row r="45867" ht="12.75" x14ac:dyDescent="0.2"/>
    <row r="45868" ht="12.75" x14ac:dyDescent="0.2"/>
    <row r="45869" ht="12.75" x14ac:dyDescent="0.2"/>
    <row r="45870" ht="12.75" x14ac:dyDescent="0.2"/>
    <row r="45871" ht="12.75" x14ac:dyDescent="0.2"/>
    <row r="45872" ht="12.75" x14ac:dyDescent="0.2"/>
    <row r="45873" ht="12.75" x14ac:dyDescent="0.2"/>
    <row r="45874" ht="12.75" x14ac:dyDescent="0.2"/>
    <row r="45875" ht="12.75" x14ac:dyDescent="0.2"/>
    <row r="45876" ht="12.75" x14ac:dyDescent="0.2"/>
    <row r="45877" ht="12.75" x14ac:dyDescent="0.2"/>
    <row r="45878" ht="12.75" x14ac:dyDescent="0.2"/>
    <row r="45879" ht="12.75" x14ac:dyDescent="0.2"/>
    <row r="45880" ht="12.75" x14ac:dyDescent="0.2"/>
    <row r="45881" ht="12.75" x14ac:dyDescent="0.2"/>
    <row r="45882" ht="12.75" x14ac:dyDescent="0.2"/>
    <row r="45883" ht="12.75" x14ac:dyDescent="0.2"/>
    <row r="45884" ht="12.75" x14ac:dyDescent="0.2"/>
    <row r="45885" ht="12.75" x14ac:dyDescent="0.2"/>
    <row r="45886" ht="12.75" x14ac:dyDescent="0.2"/>
    <row r="45887" ht="12.75" x14ac:dyDescent="0.2"/>
    <row r="45888" ht="12.75" x14ac:dyDescent="0.2"/>
    <row r="45889" ht="12.75" x14ac:dyDescent="0.2"/>
    <row r="45890" ht="12.75" x14ac:dyDescent="0.2"/>
    <row r="45891" ht="12.75" x14ac:dyDescent="0.2"/>
    <row r="45892" ht="12.75" x14ac:dyDescent="0.2"/>
    <row r="45893" ht="12.75" x14ac:dyDescent="0.2"/>
    <row r="45894" ht="12.75" x14ac:dyDescent="0.2"/>
    <row r="45895" ht="12.75" x14ac:dyDescent="0.2"/>
    <row r="45896" ht="12.75" x14ac:dyDescent="0.2"/>
    <row r="45897" ht="12.75" x14ac:dyDescent="0.2"/>
    <row r="45898" ht="12.75" x14ac:dyDescent="0.2"/>
    <row r="45899" ht="12.75" x14ac:dyDescent="0.2"/>
    <row r="45900" ht="12.75" x14ac:dyDescent="0.2"/>
    <row r="45901" ht="12.75" x14ac:dyDescent="0.2"/>
    <row r="45902" ht="12.75" x14ac:dyDescent="0.2"/>
    <row r="45903" ht="12.75" x14ac:dyDescent="0.2"/>
    <row r="45904" ht="12.75" x14ac:dyDescent="0.2"/>
    <row r="45905" ht="12.75" x14ac:dyDescent="0.2"/>
    <row r="45906" ht="12.75" x14ac:dyDescent="0.2"/>
    <row r="45907" ht="12.75" x14ac:dyDescent="0.2"/>
    <row r="45908" ht="12.75" x14ac:dyDescent="0.2"/>
    <row r="45909" ht="12.75" x14ac:dyDescent="0.2"/>
    <row r="45910" ht="12.75" x14ac:dyDescent="0.2"/>
    <row r="45911" ht="12.75" x14ac:dyDescent="0.2"/>
    <row r="45912" ht="12.75" x14ac:dyDescent="0.2"/>
    <row r="45913" ht="12.75" x14ac:dyDescent="0.2"/>
    <row r="45914" ht="12.75" x14ac:dyDescent="0.2"/>
    <row r="45915" ht="12.75" x14ac:dyDescent="0.2"/>
    <row r="45916" ht="12.75" x14ac:dyDescent="0.2"/>
    <row r="45917" ht="12.75" x14ac:dyDescent="0.2"/>
    <row r="45918" ht="12.75" x14ac:dyDescent="0.2"/>
    <row r="45919" ht="12.75" x14ac:dyDescent="0.2"/>
    <row r="45920" ht="12.75" x14ac:dyDescent="0.2"/>
    <row r="45921" ht="12.75" x14ac:dyDescent="0.2"/>
    <row r="45922" ht="12.75" x14ac:dyDescent="0.2"/>
    <row r="45923" ht="12.75" x14ac:dyDescent="0.2"/>
    <row r="45924" ht="12.75" x14ac:dyDescent="0.2"/>
    <row r="45925" ht="12.75" x14ac:dyDescent="0.2"/>
    <row r="45926" ht="12.75" x14ac:dyDescent="0.2"/>
    <row r="45927" ht="12.75" x14ac:dyDescent="0.2"/>
    <row r="45928" ht="12.75" x14ac:dyDescent="0.2"/>
    <row r="45929" ht="12.75" x14ac:dyDescent="0.2"/>
    <row r="45930" ht="12.75" x14ac:dyDescent="0.2"/>
    <row r="45931" ht="12.75" x14ac:dyDescent="0.2"/>
    <row r="45932" ht="12.75" x14ac:dyDescent="0.2"/>
    <row r="45933" ht="12.75" x14ac:dyDescent="0.2"/>
    <row r="45934" ht="12.75" x14ac:dyDescent="0.2"/>
    <row r="45935" ht="12.75" x14ac:dyDescent="0.2"/>
    <row r="45936" ht="12.75" x14ac:dyDescent="0.2"/>
    <row r="45937" ht="12.75" x14ac:dyDescent="0.2"/>
    <row r="45938" ht="12.75" x14ac:dyDescent="0.2"/>
    <row r="45939" ht="12.75" x14ac:dyDescent="0.2"/>
    <row r="45940" ht="12.75" x14ac:dyDescent="0.2"/>
    <row r="45941" ht="12.75" x14ac:dyDescent="0.2"/>
    <row r="45942" ht="12.75" x14ac:dyDescent="0.2"/>
    <row r="45943" ht="12.75" x14ac:dyDescent="0.2"/>
    <row r="45944" ht="12.75" x14ac:dyDescent="0.2"/>
    <row r="45945" ht="12.75" x14ac:dyDescent="0.2"/>
    <row r="45946" ht="12.75" x14ac:dyDescent="0.2"/>
    <row r="45947" ht="12.75" x14ac:dyDescent="0.2"/>
    <row r="45948" ht="12.75" x14ac:dyDescent="0.2"/>
    <row r="45949" ht="12.75" x14ac:dyDescent="0.2"/>
    <row r="45950" ht="12.75" x14ac:dyDescent="0.2"/>
    <row r="45951" ht="12.75" x14ac:dyDescent="0.2"/>
    <row r="45952" ht="12.75" x14ac:dyDescent="0.2"/>
    <row r="45953" ht="12.75" x14ac:dyDescent="0.2"/>
    <row r="45954" ht="12.75" x14ac:dyDescent="0.2"/>
    <row r="45955" ht="12.75" x14ac:dyDescent="0.2"/>
    <row r="45956" ht="12.75" x14ac:dyDescent="0.2"/>
    <row r="45957" ht="12.75" x14ac:dyDescent="0.2"/>
    <row r="45958" ht="12.75" x14ac:dyDescent="0.2"/>
    <row r="45959" ht="12.75" x14ac:dyDescent="0.2"/>
    <row r="45960" ht="12.75" x14ac:dyDescent="0.2"/>
    <row r="45961" ht="12.75" x14ac:dyDescent="0.2"/>
    <row r="45962" ht="12.75" x14ac:dyDescent="0.2"/>
    <row r="45963" ht="12.75" x14ac:dyDescent="0.2"/>
    <row r="45964" ht="12.75" x14ac:dyDescent="0.2"/>
    <row r="45965" ht="12.75" x14ac:dyDescent="0.2"/>
    <row r="45966" ht="12.75" x14ac:dyDescent="0.2"/>
    <row r="45967" ht="12.75" x14ac:dyDescent="0.2"/>
    <row r="45968" ht="12.75" x14ac:dyDescent="0.2"/>
    <row r="45969" ht="12.75" x14ac:dyDescent="0.2"/>
    <row r="45970" ht="12.75" x14ac:dyDescent="0.2"/>
    <row r="45971" ht="12.75" x14ac:dyDescent="0.2"/>
    <row r="45972" ht="12.75" x14ac:dyDescent="0.2"/>
    <row r="45973" ht="12.75" x14ac:dyDescent="0.2"/>
    <row r="45974" ht="12.75" x14ac:dyDescent="0.2"/>
    <row r="45975" ht="12.75" x14ac:dyDescent="0.2"/>
    <row r="45976" ht="12.75" x14ac:dyDescent="0.2"/>
    <row r="45977" ht="12.75" x14ac:dyDescent="0.2"/>
    <row r="45978" ht="12.75" x14ac:dyDescent="0.2"/>
    <row r="45979" ht="12.75" x14ac:dyDescent="0.2"/>
    <row r="45980" ht="12.75" x14ac:dyDescent="0.2"/>
    <row r="45981" ht="12.75" x14ac:dyDescent="0.2"/>
    <row r="45982" ht="12.75" x14ac:dyDescent="0.2"/>
    <row r="45983" ht="12.75" x14ac:dyDescent="0.2"/>
    <row r="45984" ht="12.75" x14ac:dyDescent="0.2"/>
    <row r="45985" ht="12.75" x14ac:dyDescent="0.2"/>
    <row r="45986" ht="12.75" x14ac:dyDescent="0.2"/>
    <row r="45987" ht="12.75" x14ac:dyDescent="0.2"/>
    <row r="45988" ht="12.75" x14ac:dyDescent="0.2"/>
    <row r="45989" ht="12.75" x14ac:dyDescent="0.2"/>
    <row r="45990" ht="12.75" x14ac:dyDescent="0.2"/>
    <row r="45991" ht="12.75" x14ac:dyDescent="0.2"/>
    <row r="45992" ht="12.75" x14ac:dyDescent="0.2"/>
    <row r="45993" ht="12.75" x14ac:dyDescent="0.2"/>
    <row r="45994" ht="12.75" x14ac:dyDescent="0.2"/>
    <row r="45995" ht="12.75" x14ac:dyDescent="0.2"/>
    <row r="45996" ht="12.75" x14ac:dyDescent="0.2"/>
    <row r="45997" ht="12.75" x14ac:dyDescent="0.2"/>
    <row r="45998" ht="12.75" x14ac:dyDescent="0.2"/>
    <row r="45999" ht="12.75" x14ac:dyDescent="0.2"/>
    <row r="46000" ht="12.75" x14ac:dyDescent="0.2"/>
    <row r="46001" ht="12.75" x14ac:dyDescent="0.2"/>
    <row r="46002" ht="12.75" x14ac:dyDescent="0.2"/>
    <row r="46003" ht="12.75" x14ac:dyDescent="0.2"/>
    <row r="46004" ht="12.75" x14ac:dyDescent="0.2"/>
    <row r="46005" ht="12.75" x14ac:dyDescent="0.2"/>
    <row r="46006" ht="12.75" x14ac:dyDescent="0.2"/>
    <row r="46007" ht="12.75" x14ac:dyDescent="0.2"/>
    <row r="46008" ht="12.75" x14ac:dyDescent="0.2"/>
    <row r="46009" ht="12.75" x14ac:dyDescent="0.2"/>
    <row r="46010" ht="12.75" x14ac:dyDescent="0.2"/>
    <row r="46011" ht="12.75" x14ac:dyDescent="0.2"/>
    <row r="46012" ht="12.75" x14ac:dyDescent="0.2"/>
    <row r="46013" ht="12.75" x14ac:dyDescent="0.2"/>
    <row r="46014" ht="12.75" x14ac:dyDescent="0.2"/>
    <row r="46015" ht="12.75" x14ac:dyDescent="0.2"/>
    <row r="46016" ht="12.75" x14ac:dyDescent="0.2"/>
    <row r="46017" ht="12.75" x14ac:dyDescent="0.2"/>
    <row r="46018" ht="12.75" x14ac:dyDescent="0.2"/>
    <row r="46019" ht="12.75" x14ac:dyDescent="0.2"/>
    <row r="46020" ht="12.75" x14ac:dyDescent="0.2"/>
    <row r="46021" ht="12.75" x14ac:dyDescent="0.2"/>
    <row r="46022" ht="12.75" x14ac:dyDescent="0.2"/>
    <row r="46023" ht="12.75" x14ac:dyDescent="0.2"/>
    <row r="46024" ht="12.75" x14ac:dyDescent="0.2"/>
    <row r="46025" ht="12.75" x14ac:dyDescent="0.2"/>
    <row r="46026" ht="12.75" x14ac:dyDescent="0.2"/>
    <row r="46027" ht="12.75" x14ac:dyDescent="0.2"/>
    <row r="46028" ht="12.75" x14ac:dyDescent="0.2"/>
    <row r="46029" ht="12.75" x14ac:dyDescent="0.2"/>
    <row r="46030" ht="12.75" x14ac:dyDescent="0.2"/>
    <row r="46031" ht="12.75" x14ac:dyDescent="0.2"/>
    <row r="46032" ht="12.75" x14ac:dyDescent="0.2"/>
    <row r="46033" ht="12.75" x14ac:dyDescent="0.2"/>
    <row r="46034" ht="12.75" x14ac:dyDescent="0.2"/>
    <row r="46035" ht="12.75" x14ac:dyDescent="0.2"/>
    <row r="46036" ht="12.75" x14ac:dyDescent="0.2"/>
    <row r="46037" ht="12.75" x14ac:dyDescent="0.2"/>
    <row r="46038" ht="12.75" x14ac:dyDescent="0.2"/>
    <row r="46039" ht="12.75" x14ac:dyDescent="0.2"/>
    <row r="46040" ht="12.75" x14ac:dyDescent="0.2"/>
    <row r="46041" ht="12.75" x14ac:dyDescent="0.2"/>
    <row r="46042" ht="12.75" x14ac:dyDescent="0.2"/>
    <row r="46043" ht="12.75" x14ac:dyDescent="0.2"/>
    <row r="46044" ht="12.75" x14ac:dyDescent="0.2"/>
    <row r="46045" ht="12.75" x14ac:dyDescent="0.2"/>
    <row r="46046" ht="12.75" x14ac:dyDescent="0.2"/>
    <row r="46047" ht="12.75" x14ac:dyDescent="0.2"/>
    <row r="46048" ht="12.75" x14ac:dyDescent="0.2"/>
    <row r="46049" ht="12.75" x14ac:dyDescent="0.2"/>
    <row r="46050" ht="12.75" x14ac:dyDescent="0.2"/>
    <row r="46051" ht="12.75" x14ac:dyDescent="0.2"/>
    <row r="46052" ht="12.75" x14ac:dyDescent="0.2"/>
    <row r="46053" ht="12.75" x14ac:dyDescent="0.2"/>
    <row r="46054" ht="12.75" x14ac:dyDescent="0.2"/>
    <row r="46055" ht="12.75" x14ac:dyDescent="0.2"/>
    <row r="46056" ht="12.75" x14ac:dyDescent="0.2"/>
    <row r="46057" ht="12.75" x14ac:dyDescent="0.2"/>
    <row r="46058" ht="12.75" x14ac:dyDescent="0.2"/>
    <row r="46059" ht="12.75" x14ac:dyDescent="0.2"/>
    <row r="46060" ht="12.75" x14ac:dyDescent="0.2"/>
    <row r="46061" ht="12.75" x14ac:dyDescent="0.2"/>
    <row r="46062" ht="12.75" x14ac:dyDescent="0.2"/>
    <row r="46063" ht="12.75" x14ac:dyDescent="0.2"/>
    <row r="46064" ht="12.75" x14ac:dyDescent="0.2"/>
    <row r="46065" ht="12.75" x14ac:dyDescent="0.2"/>
    <row r="46066" ht="12.75" x14ac:dyDescent="0.2"/>
    <row r="46067" ht="12.75" x14ac:dyDescent="0.2"/>
    <row r="46068" ht="12.75" x14ac:dyDescent="0.2"/>
    <row r="46069" ht="12.75" x14ac:dyDescent="0.2"/>
    <row r="46070" ht="12.75" x14ac:dyDescent="0.2"/>
    <row r="46071" ht="12.75" x14ac:dyDescent="0.2"/>
    <row r="46072" ht="12.75" x14ac:dyDescent="0.2"/>
    <row r="46073" ht="12.75" x14ac:dyDescent="0.2"/>
    <row r="46074" ht="12.75" x14ac:dyDescent="0.2"/>
    <row r="46075" ht="12.75" x14ac:dyDescent="0.2"/>
    <row r="46076" ht="12.75" x14ac:dyDescent="0.2"/>
    <row r="46077" ht="12.75" x14ac:dyDescent="0.2"/>
    <row r="46078" ht="12.75" x14ac:dyDescent="0.2"/>
    <row r="46079" ht="12.75" x14ac:dyDescent="0.2"/>
    <row r="46080" ht="12.75" x14ac:dyDescent="0.2"/>
    <row r="46081" ht="12.75" x14ac:dyDescent="0.2"/>
    <row r="46082" ht="12.75" x14ac:dyDescent="0.2"/>
    <row r="46083" ht="12.75" x14ac:dyDescent="0.2"/>
    <row r="46084" ht="12.75" x14ac:dyDescent="0.2"/>
    <row r="46085" ht="12.75" x14ac:dyDescent="0.2"/>
    <row r="46086" ht="12.75" x14ac:dyDescent="0.2"/>
    <row r="46087" ht="12.75" x14ac:dyDescent="0.2"/>
    <row r="46088" ht="12.75" x14ac:dyDescent="0.2"/>
    <row r="46089" ht="12.75" x14ac:dyDescent="0.2"/>
    <row r="46090" ht="12.75" x14ac:dyDescent="0.2"/>
    <row r="46091" ht="12.75" x14ac:dyDescent="0.2"/>
    <row r="46092" ht="12.75" x14ac:dyDescent="0.2"/>
    <row r="46093" ht="12.75" x14ac:dyDescent="0.2"/>
    <row r="46094" ht="12.75" x14ac:dyDescent="0.2"/>
    <row r="46095" ht="12.75" x14ac:dyDescent="0.2"/>
    <row r="46096" ht="12.75" x14ac:dyDescent="0.2"/>
    <row r="46097" ht="12.75" x14ac:dyDescent="0.2"/>
    <row r="46098" ht="12.75" x14ac:dyDescent="0.2"/>
    <row r="46099" ht="12.75" x14ac:dyDescent="0.2"/>
    <row r="46100" ht="12.75" x14ac:dyDescent="0.2"/>
    <row r="46101" ht="12.75" x14ac:dyDescent="0.2"/>
    <row r="46102" ht="12.75" x14ac:dyDescent="0.2"/>
    <row r="46103" ht="12.75" x14ac:dyDescent="0.2"/>
    <row r="46104" ht="12.75" x14ac:dyDescent="0.2"/>
    <row r="46105" ht="12.75" x14ac:dyDescent="0.2"/>
    <row r="46106" ht="12.75" x14ac:dyDescent="0.2"/>
    <row r="46107" ht="12.75" x14ac:dyDescent="0.2"/>
    <row r="46108" ht="12.75" x14ac:dyDescent="0.2"/>
    <row r="46109" ht="12.75" x14ac:dyDescent="0.2"/>
    <row r="46110" ht="12.75" x14ac:dyDescent="0.2"/>
    <row r="46111" ht="12.75" x14ac:dyDescent="0.2"/>
    <row r="46112" ht="12.75" x14ac:dyDescent="0.2"/>
    <row r="46113" ht="12.75" x14ac:dyDescent="0.2"/>
    <row r="46114" ht="12.75" x14ac:dyDescent="0.2"/>
    <row r="46115" ht="12.75" x14ac:dyDescent="0.2"/>
    <row r="46116" ht="12.75" x14ac:dyDescent="0.2"/>
    <row r="46117" ht="12.75" x14ac:dyDescent="0.2"/>
    <row r="46118" ht="12.75" x14ac:dyDescent="0.2"/>
    <row r="46119" ht="12.75" x14ac:dyDescent="0.2"/>
    <row r="46120" ht="12.75" x14ac:dyDescent="0.2"/>
    <row r="46121" ht="12.75" x14ac:dyDescent="0.2"/>
    <row r="46122" ht="12.75" x14ac:dyDescent="0.2"/>
    <row r="46123" ht="12.75" x14ac:dyDescent="0.2"/>
    <row r="46124" ht="12.75" x14ac:dyDescent="0.2"/>
    <row r="46125" ht="12.75" x14ac:dyDescent="0.2"/>
    <row r="46126" ht="12.75" x14ac:dyDescent="0.2"/>
    <row r="46127" ht="12.75" x14ac:dyDescent="0.2"/>
    <row r="46128" ht="12.75" x14ac:dyDescent="0.2"/>
    <row r="46129" ht="12.75" x14ac:dyDescent="0.2"/>
    <row r="46130" ht="12.75" x14ac:dyDescent="0.2"/>
    <row r="46131" ht="12.75" x14ac:dyDescent="0.2"/>
    <row r="46132" ht="12.75" x14ac:dyDescent="0.2"/>
    <row r="46133" ht="12.75" x14ac:dyDescent="0.2"/>
    <row r="46134" ht="12.75" x14ac:dyDescent="0.2"/>
    <row r="46135" ht="12.75" x14ac:dyDescent="0.2"/>
    <row r="46136" ht="12.75" x14ac:dyDescent="0.2"/>
    <row r="46137" ht="12.75" x14ac:dyDescent="0.2"/>
    <row r="46138" ht="12.75" x14ac:dyDescent="0.2"/>
    <row r="46139" ht="12.75" x14ac:dyDescent="0.2"/>
    <row r="46140" ht="12.75" x14ac:dyDescent="0.2"/>
    <row r="46141" ht="12.75" x14ac:dyDescent="0.2"/>
    <row r="46142" ht="12.75" x14ac:dyDescent="0.2"/>
    <row r="46143" ht="12.75" x14ac:dyDescent="0.2"/>
    <row r="46144" ht="12.75" x14ac:dyDescent="0.2"/>
    <row r="46145" ht="12.75" x14ac:dyDescent="0.2"/>
    <row r="46146" ht="12.75" x14ac:dyDescent="0.2"/>
    <row r="46147" ht="12.75" x14ac:dyDescent="0.2"/>
    <row r="46148" ht="12.75" x14ac:dyDescent="0.2"/>
    <row r="46149" ht="12.75" x14ac:dyDescent="0.2"/>
    <row r="46150" ht="12.75" x14ac:dyDescent="0.2"/>
    <row r="46151" ht="12.75" x14ac:dyDescent="0.2"/>
    <row r="46152" ht="12.75" x14ac:dyDescent="0.2"/>
    <row r="46153" ht="12.75" x14ac:dyDescent="0.2"/>
    <row r="46154" ht="12.75" x14ac:dyDescent="0.2"/>
    <row r="46155" ht="12.75" x14ac:dyDescent="0.2"/>
    <row r="46156" ht="12.75" x14ac:dyDescent="0.2"/>
    <row r="46157" ht="12.75" x14ac:dyDescent="0.2"/>
    <row r="46158" ht="12.75" x14ac:dyDescent="0.2"/>
    <row r="46159" ht="12.75" x14ac:dyDescent="0.2"/>
    <row r="46160" ht="12.75" x14ac:dyDescent="0.2"/>
    <row r="46161" ht="12.75" x14ac:dyDescent="0.2"/>
    <row r="46162" ht="12.75" x14ac:dyDescent="0.2"/>
    <row r="46163" ht="12.75" x14ac:dyDescent="0.2"/>
    <row r="46164" ht="12.75" x14ac:dyDescent="0.2"/>
    <row r="46165" ht="12.75" x14ac:dyDescent="0.2"/>
    <row r="46166" ht="12.75" x14ac:dyDescent="0.2"/>
    <row r="46167" ht="12.75" x14ac:dyDescent="0.2"/>
    <row r="46168" ht="12.75" x14ac:dyDescent="0.2"/>
    <row r="46169" ht="12.75" x14ac:dyDescent="0.2"/>
    <row r="46170" ht="12.75" x14ac:dyDescent="0.2"/>
    <row r="46171" ht="12.75" x14ac:dyDescent="0.2"/>
    <row r="46172" ht="12.75" x14ac:dyDescent="0.2"/>
    <row r="46173" ht="12.75" x14ac:dyDescent="0.2"/>
    <row r="46174" ht="12.75" x14ac:dyDescent="0.2"/>
    <row r="46175" ht="12.75" x14ac:dyDescent="0.2"/>
    <row r="46176" ht="12.75" x14ac:dyDescent="0.2"/>
    <row r="46177" ht="12.75" x14ac:dyDescent="0.2"/>
    <row r="46178" ht="12.75" x14ac:dyDescent="0.2"/>
    <row r="46179" ht="12.75" x14ac:dyDescent="0.2"/>
    <row r="46180" ht="12.75" x14ac:dyDescent="0.2"/>
    <row r="46181" ht="12.75" x14ac:dyDescent="0.2"/>
    <row r="46182" ht="12.75" x14ac:dyDescent="0.2"/>
    <row r="46183" ht="12.75" x14ac:dyDescent="0.2"/>
    <row r="46184" ht="12.75" x14ac:dyDescent="0.2"/>
    <row r="46185" ht="12.75" x14ac:dyDescent="0.2"/>
    <row r="46186" ht="12.75" x14ac:dyDescent="0.2"/>
    <row r="46187" ht="12.75" x14ac:dyDescent="0.2"/>
    <row r="46188" ht="12.75" x14ac:dyDescent="0.2"/>
    <row r="46189" ht="12.75" x14ac:dyDescent="0.2"/>
    <row r="46190" ht="12.75" x14ac:dyDescent="0.2"/>
    <row r="46191" ht="12.75" x14ac:dyDescent="0.2"/>
    <row r="46192" ht="12.75" x14ac:dyDescent="0.2"/>
    <row r="46193" ht="12.75" x14ac:dyDescent="0.2"/>
    <row r="46194" ht="12.75" x14ac:dyDescent="0.2"/>
    <row r="46195" ht="12.75" x14ac:dyDescent="0.2"/>
    <row r="46196" ht="12.75" x14ac:dyDescent="0.2"/>
    <row r="46197" ht="12.75" x14ac:dyDescent="0.2"/>
    <row r="46198" ht="12.75" x14ac:dyDescent="0.2"/>
    <row r="46199" ht="12.75" x14ac:dyDescent="0.2"/>
    <row r="46200" ht="12.75" x14ac:dyDescent="0.2"/>
    <row r="46201" ht="12.75" x14ac:dyDescent="0.2"/>
    <row r="46202" ht="12.75" x14ac:dyDescent="0.2"/>
    <row r="46203" ht="12.75" x14ac:dyDescent="0.2"/>
    <row r="46204" ht="12.75" x14ac:dyDescent="0.2"/>
    <row r="46205" ht="12.75" x14ac:dyDescent="0.2"/>
    <row r="46206" ht="12.75" x14ac:dyDescent="0.2"/>
    <row r="46207" ht="12.75" x14ac:dyDescent="0.2"/>
    <row r="46208" ht="12.75" x14ac:dyDescent="0.2"/>
    <row r="46209" ht="12.75" x14ac:dyDescent="0.2"/>
    <row r="46210" ht="12.75" x14ac:dyDescent="0.2"/>
    <row r="46211" ht="12.75" x14ac:dyDescent="0.2"/>
    <row r="46212" ht="12.75" x14ac:dyDescent="0.2"/>
    <row r="46213" ht="12.75" x14ac:dyDescent="0.2"/>
    <row r="46214" ht="12.75" x14ac:dyDescent="0.2"/>
    <row r="46215" ht="12.75" x14ac:dyDescent="0.2"/>
    <row r="46216" ht="12.75" x14ac:dyDescent="0.2"/>
    <row r="46217" ht="12.75" x14ac:dyDescent="0.2"/>
    <row r="46218" ht="12.75" x14ac:dyDescent="0.2"/>
    <row r="46219" ht="12.75" x14ac:dyDescent="0.2"/>
    <row r="46220" ht="12.75" x14ac:dyDescent="0.2"/>
    <row r="46221" ht="12.75" x14ac:dyDescent="0.2"/>
    <row r="46222" ht="12.75" x14ac:dyDescent="0.2"/>
    <row r="46223" ht="12.75" x14ac:dyDescent="0.2"/>
    <row r="46224" ht="12.75" x14ac:dyDescent="0.2"/>
    <row r="46225" ht="12.75" x14ac:dyDescent="0.2"/>
    <row r="46226" ht="12.75" x14ac:dyDescent="0.2"/>
    <row r="46227" ht="12.75" x14ac:dyDescent="0.2"/>
    <row r="46228" ht="12.75" x14ac:dyDescent="0.2"/>
    <row r="46229" ht="12.75" x14ac:dyDescent="0.2"/>
    <row r="46230" ht="12.75" x14ac:dyDescent="0.2"/>
    <row r="46231" ht="12.75" x14ac:dyDescent="0.2"/>
    <row r="46232" ht="12.75" x14ac:dyDescent="0.2"/>
    <row r="46233" ht="12.75" x14ac:dyDescent="0.2"/>
    <row r="46234" ht="12.75" x14ac:dyDescent="0.2"/>
    <row r="46235" ht="12.75" x14ac:dyDescent="0.2"/>
    <row r="46236" ht="12.75" x14ac:dyDescent="0.2"/>
    <row r="46237" ht="12.75" x14ac:dyDescent="0.2"/>
    <row r="46238" ht="12.75" x14ac:dyDescent="0.2"/>
    <row r="46239" ht="12.75" x14ac:dyDescent="0.2"/>
    <row r="46240" ht="12.75" x14ac:dyDescent="0.2"/>
    <row r="46241" ht="12.75" x14ac:dyDescent="0.2"/>
    <row r="46242" ht="12.75" x14ac:dyDescent="0.2"/>
    <row r="46243" ht="12.75" x14ac:dyDescent="0.2"/>
    <row r="46244" ht="12.75" x14ac:dyDescent="0.2"/>
    <row r="46245" ht="12.75" x14ac:dyDescent="0.2"/>
    <row r="46246" ht="12.75" x14ac:dyDescent="0.2"/>
    <row r="46247" ht="12.75" x14ac:dyDescent="0.2"/>
    <row r="46248" ht="12.75" x14ac:dyDescent="0.2"/>
    <row r="46249" ht="12.75" x14ac:dyDescent="0.2"/>
    <row r="46250" ht="12.75" x14ac:dyDescent="0.2"/>
    <row r="46251" ht="12.75" x14ac:dyDescent="0.2"/>
    <row r="46252" ht="12.75" x14ac:dyDescent="0.2"/>
    <row r="46253" ht="12.75" x14ac:dyDescent="0.2"/>
    <row r="46254" ht="12.75" x14ac:dyDescent="0.2"/>
    <row r="46255" ht="12.75" x14ac:dyDescent="0.2"/>
    <row r="46256" ht="12.75" x14ac:dyDescent="0.2"/>
    <row r="46257" ht="12.75" x14ac:dyDescent="0.2"/>
    <row r="46258" ht="12.75" x14ac:dyDescent="0.2"/>
    <row r="46259" ht="12.75" x14ac:dyDescent="0.2"/>
    <row r="46260" ht="12.75" x14ac:dyDescent="0.2"/>
    <row r="46261" ht="12.75" x14ac:dyDescent="0.2"/>
    <row r="46262" ht="12.75" x14ac:dyDescent="0.2"/>
    <row r="46263" ht="12.75" x14ac:dyDescent="0.2"/>
    <row r="46264" ht="12.75" x14ac:dyDescent="0.2"/>
    <row r="46265" ht="12.75" x14ac:dyDescent="0.2"/>
    <row r="46266" ht="12.75" x14ac:dyDescent="0.2"/>
    <row r="46267" ht="12.75" x14ac:dyDescent="0.2"/>
    <row r="46268" ht="12.75" x14ac:dyDescent="0.2"/>
    <row r="46269" ht="12.75" x14ac:dyDescent="0.2"/>
    <row r="46270" ht="12.75" x14ac:dyDescent="0.2"/>
    <row r="46271" ht="12.75" x14ac:dyDescent="0.2"/>
    <row r="46272" ht="12.75" x14ac:dyDescent="0.2"/>
    <row r="46273" ht="12.75" x14ac:dyDescent="0.2"/>
    <row r="46274" ht="12.75" x14ac:dyDescent="0.2"/>
    <row r="46275" ht="12.75" x14ac:dyDescent="0.2"/>
    <row r="46276" ht="12.75" x14ac:dyDescent="0.2"/>
    <row r="46277" ht="12.75" x14ac:dyDescent="0.2"/>
    <row r="46278" ht="12.75" x14ac:dyDescent="0.2"/>
    <row r="46279" ht="12.75" x14ac:dyDescent="0.2"/>
    <row r="46280" ht="12.75" x14ac:dyDescent="0.2"/>
    <row r="46281" ht="12.75" x14ac:dyDescent="0.2"/>
    <row r="46282" ht="12.75" x14ac:dyDescent="0.2"/>
    <row r="46283" ht="12.75" x14ac:dyDescent="0.2"/>
    <row r="46284" ht="12.75" x14ac:dyDescent="0.2"/>
    <row r="46285" ht="12.75" x14ac:dyDescent="0.2"/>
    <row r="46286" ht="12.75" x14ac:dyDescent="0.2"/>
    <row r="46287" ht="12.75" x14ac:dyDescent="0.2"/>
    <row r="46288" ht="12.75" x14ac:dyDescent="0.2"/>
    <row r="46289" ht="12.75" x14ac:dyDescent="0.2"/>
    <row r="46290" ht="12.75" x14ac:dyDescent="0.2"/>
    <row r="46291" ht="12.75" x14ac:dyDescent="0.2"/>
    <row r="46292" ht="12.75" x14ac:dyDescent="0.2"/>
    <row r="46293" ht="12.75" x14ac:dyDescent="0.2"/>
    <row r="46294" ht="12.75" x14ac:dyDescent="0.2"/>
    <row r="46295" ht="12.75" x14ac:dyDescent="0.2"/>
    <row r="46296" ht="12.75" x14ac:dyDescent="0.2"/>
    <row r="46297" ht="12.75" x14ac:dyDescent="0.2"/>
    <row r="46298" ht="12.75" x14ac:dyDescent="0.2"/>
    <row r="46299" ht="12.75" x14ac:dyDescent="0.2"/>
    <row r="46300" ht="12.75" x14ac:dyDescent="0.2"/>
    <row r="46301" ht="12.75" x14ac:dyDescent="0.2"/>
    <row r="46302" ht="12.75" x14ac:dyDescent="0.2"/>
    <row r="46303" ht="12.75" x14ac:dyDescent="0.2"/>
    <row r="46304" ht="12.75" x14ac:dyDescent="0.2"/>
    <row r="46305" ht="12.75" x14ac:dyDescent="0.2"/>
    <row r="46306" ht="12.75" x14ac:dyDescent="0.2"/>
    <row r="46307" ht="12.75" x14ac:dyDescent="0.2"/>
    <row r="46308" ht="12.75" x14ac:dyDescent="0.2"/>
    <row r="46309" ht="12.75" x14ac:dyDescent="0.2"/>
    <row r="46310" ht="12.75" x14ac:dyDescent="0.2"/>
    <row r="46311" ht="12.75" x14ac:dyDescent="0.2"/>
    <row r="46312" ht="12.75" x14ac:dyDescent="0.2"/>
    <row r="46313" ht="12.75" x14ac:dyDescent="0.2"/>
    <row r="46314" ht="12.75" x14ac:dyDescent="0.2"/>
    <row r="46315" ht="12.75" x14ac:dyDescent="0.2"/>
    <row r="46316" ht="12.75" x14ac:dyDescent="0.2"/>
    <row r="46317" ht="12.75" x14ac:dyDescent="0.2"/>
    <row r="46318" ht="12.75" x14ac:dyDescent="0.2"/>
    <row r="46319" ht="12.75" x14ac:dyDescent="0.2"/>
    <row r="46320" ht="12.75" x14ac:dyDescent="0.2"/>
    <row r="46321" ht="12.75" x14ac:dyDescent="0.2"/>
    <row r="46322" ht="12.75" x14ac:dyDescent="0.2"/>
    <row r="46323" ht="12.75" x14ac:dyDescent="0.2"/>
    <row r="46324" ht="12.75" x14ac:dyDescent="0.2"/>
    <row r="46325" ht="12.75" x14ac:dyDescent="0.2"/>
    <row r="46326" ht="12.75" x14ac:dyDescent="0.2"/>
    <row r="46327" ht="12.75" x14ac:dyDescent="0.2"/>
    <row r="46328" ht="12.75" x14ac:dyDescent="0.2"/>
    <row r="46329" ht="12.75" x14ac:dyDescent="0.2"/>
    <row r="46330" ht="12.75" x14ac:dyDescent="0.2"/>
    <row r="46331" ht="12.75" x14ac:dyDescent="0.2"/>
    <row r="46332" ht="12.75" x14ac:dyDescent="0.2"/>
    <row r="46333" ht="12.75" x14ac:dyDescent="0.2"/>
    <row r="46334" ht="12.75" x14ac:dyDescent="0.2"/>
    <row r="46335" ht="12.75" x14ac:dyDescent="0.2"/>
    <row r="46336" ht="12.75" x14ac:dyDescent="0.2"/>
    <row r="46337" ht="12.75" x14ac:dyDescent="0.2"/>
    <row r="46338" ht="12.75" x14ac:dyDescent="0.2"/>
    <row r="46339" ht="12.75" x14ac:dyDescent="0.2"/>
    <row r="46340" ht="12.75" x14ac:dyDescent="0.2"/>
    <row r="46341" ht="12.75" x14ac:dyDescent="0.2"/>
    <row r="46342" ht="12.75" x14ac:dyDescent="0.2"/>
    <row r="46343" ht="12.75" x14ac:dyDescent="0.2"/>
    <row r="46344" ht="12.75" x14ac:dyDescent="0.2"/>
    <row r="46345" ht="12.75" x14ac:dyDescent="0.2"/>
    <row r="46346" ht="12.75" x14ac:dyDescent="0.2"/>
    <row r="46347" ht="12.75" x14ac:dyDescent="0.2"/>
    <row r="46348" ht="12.75" x14ac:dyDescent="0.2"/>
    <row r="46349" ht="12.75" x14ac:dyDescent="0.2"/>
    <row r="46350" ht="12.75" x14ac:dyDescent="0.2"/>
    <row r="46351" ht="12.75" x14ac:dyDescent="0.2"/>
    <row r="46352" ht="12.75" x14ac:dyDescent="0.2"/>
    <row r="46353" ht="12.75" x14ac:dyDescent="0.2"/>
    <row r="46354" ht="12.75" x14ac:dyDescent="0.2"/>
    <row r="46355" ht="12.75" x14ac:dyDescent="0.2"/>
    <row r="46356" ht="12.75" x14ac:dyDescent="0.2"/>
    <row r="46357" ht="12.75" x14ac:dyDescent="0.2"/>
    <row r="46358" ht="12.75" x14ac:dyDescent="0.2"/>
    <row r="46359" ht="12.75" x14ac:dyDescent="0.2"/>
    <row r="46360" ht="12.75" x14ac:dyDescent="0.2"/>
    <row r="46361" ht="12.75" x14ac:dyDescent="0.2"/>
    <row r="46362" ht="12.75" x14ac:dyDescent="0.2"/>
    <row r="46363" ht="12.75" x14ac:dyDescent="0.2"/>
    <row r="46364" ht="12.75" x14ac:dyDescent="0.2"/>
    <row r="46365" ht="12.75" x14ac:dyDescent="0.2"/>
    <row r="46366" ht="12.75" x14ac:dyDescent="0.2"/>
    <row r="46367" ht="12.75" x14ac:dyDescent="0.2"/>
    <row r="46368" ht="12.75" x14ac:dyDescent="0.2"/>
    <row r="46369" ht="12.75" x14ac:dyDescent="0.2"/>
    <row r="46370" ht="12.75" x14ac:dyDescent="0.2"/>
    <row r="46371" ht="12.75" x14ac:dyDescent="0.2"/>
    <row r="46372" ht="12.75" x14ac:dyDescent="0.2"/>
    <row r="46373" ht="12.75" x14ac:dyDescent="0.2"/>
    <row r="46374" ht="12.75" x14ac:dyDescent="0.2"/>
    <row r="46375" ht="12.75" x14ac:dyDescent="0.2"/>
    <row r="46376" ht="12.75" x14ac:dyDescent="0.2"/>
    <row r="46377" ht="12.75" x14ac:dyDescent="0.2"/>
    <row r="46378" ht="12.75" x14ac:dyDescent="0.2"/>
    <row r="46379" ht="12.75" x14ac:dyDescent="0.2"/>
    <row r="46380" ht="12.75" x14ac:dyDescent="0.2"/>
    <row r="46381" ht="12.75" x14ac:dyDescent="0.2"/>
    <row r="46382" ht="12.75" x14ac:dyDescent="0.2"/>
    <row r="46383" ht="12.75" x14ac:dyDescent="0.2"/>
    <row r="46384" ht="12.75" x14ac:dyDescent="0.2"/>
    <row r="46385" ht="12.75" x14ac:dyDescent="0.2"/>
    <row r="46386" ht="12.75" x14ac:dyDescent="0.2"/>
    <row r="46387" ht="12.75" x14ac:dyDescent="0.2"/>
    <row r="46388" ht="12.75" x14ac:dyDescent="0.2"/>
    <row r="46389" ht="12.75" x14ac:dyDescent="0.2"/>
    <row r="46390" ht="12.75" x14ac:dyDescent="0.2"/>
    <row r="46391" ht="12.75" x14ac:dyDescent="0.2"/>
    <row r="46392" ht="12.75" x14ac:dyDescent="0.2"/>
    <row r="46393" ht="12.75" x14ac:dyDescent="0.2"/>
    <row r="46394" ht="12.75" x14ac:dyDescent="0.2"/>
    <row r="46395" ht="12.75" x14ac:dyDescent="0.2"/>
    <row r="46396" ht="12.75" x14ac:dyDescent="0.2"/>
    <row r="46397" ht="12.75" x14ac:dyDescent="0.2"/>
    <row r="46398" ht="12.75" x14ac:dyDescent="0.2"/>
    <row r="46399" ht="12.75" x14ac:dyDescent="0.2"/>
    <row r="46400" ht="12.75" x14ac:dyDescent="0.2"/>
    <row r="46401" ht="12.75" x14ac:dyDescent="0.2"/>
    <row r="46402" ht="12.75" x14ac:dyDescent="0.2"/>
    <row r="46403" ht="12.75" x14ac:dyDescent="0.2"/>
    <row r="46404" ht="12.75" x14ac:dyDescent="0.2"/>
    <row r="46405" ht="12.75" x14ac:dyDescent="0.2"/>
    <row r="46406" ht="12.75" x14ac:dyDescent="0.2"/>
    <row r="46407" ht="12.75" x14ac:dyDescent="0.2"/>
    <row r="46408" ht="12.75" x14ac:dyDescent="0.2"/>
    <row r="46409" ht="12.75" x14ac:dyDescent="0.2"/>
    <row r="46410" ht="12.75" x14ac:dyDescent="0.2"/>
    <row r="46411" ht="12.75" x14ac:dyDescent="0.2"/>
    <row r="46412" ht="12.75" x14ac:dyDescent="0.2"/>
    <row r="46413" ht="12.75" x14ac:dyDescent="0.2"/>
    <row r="46414" ht="12.75" x14ac:dyDescent="0.2"/>
    <row r="46415" ht="12.75" x14ac:dyDescent="0.2"/>
    <row r="46416" ht="12.75" x14ac:dyDescent="0.2"/>
    <row r="46417" ht="12.75" x14ac:dyDescent="0.2"/>
    <row r="46418" ht="12.75" x14ac:dyDescent="0.2"/>
    <row r="46419" ht="12.75" x14ac:dyDescent="0.2"/>
    <row r="46420" ht="12.75" x14ac:dyDescent="0.2"/>
    <row r="46421" ht="12.75" x14ac:dyDescent="0.2"/>
    <row r="46422" ht="12.75" x14ac:dyDescent="0.2"/>
    <row r="46423" ht="12.75" x14ac:dyDescent="0.2"/>
    <row r="46424" ht="12.75" x14ac:dyDescent="0.2"/>
    <row r="46425" ht="12.75" x14ac:dyDescent="0.2"/>
    <row r="46426" ht="12.75" x14ac:dyDescent="0.2"/>
    <row r="46427" ht="12.75" x14ac:dyDescent="0.2"/>
    <row r="46428" ht="12.75" x14ac:dyDescent="0.2"/>
    <row r="46429" ht="12.75" x14ac:dyDescent="0.2"/>
    <row r="46430" ht="12.75" x14ac:dyDescent="0.2"/>
    <row r="46431" ht="12.75" x14ac:dyDescent="0.2"/>
    <row r="46432" ht="12.75" x14ac:dyDescent="0.2"/>
    <row r="46433" ht="12.75" x14ac:dyDescent="0.2"/>
    <row r="46434" ht="12.75" x14ac:dyDescent="0.2"/>
    <row r="46435" ht="12.75" x14ac:dyDescent="0.2"/>
    <row r="46436" ht="12.75" x14ac:dyDescent="0.2"/>
    <row r="46437" ht="12.75" x14ac:dyDescent="0.2"/>
    <row r="46438" ht="12.75" x14ac:dyDescent="0.2"/>
    <row r="46439" ht="12.75" x14ac:dyDescent="0.2"/>
    <row r="46440" ht="12.75" x14ac:dyDescent="0.2"/>
    <row r="46441" ht="12.75" x14ac:dyDescent="0.2"/>
    <row r="46442" ht="12.75" x14ac:dyDescent="0.2"/>
    <row r="46443" ht="12.75" x14ac:dyDescent="0.2"/>
    <row r="46444" ht="12.75" x14ac:dyDescent="0.2"/>
    <row r="46445" ht="12.75" x14ac:dyDescent="0.2"/>
    <row r="46446" ht="12.75" x14ac:dyDescent="0.2"/>
    <row r="46447" ht="12.75" x14ac:dyDescent="0.2"/>
    <row r="46448" ht="12.75" x14ac:dyDescent="0.2"/>
    <row r="46449" ht="12.75" x14ac:dyDescent="0.2"/>
    <row r="46450" ht="12.75" x14ac:dyDescent="0.2"/>
    <row r="46451" ht="12.75" x14ac:dyDescent="0.2"/>
    <row r="46452" ht="12.75" x14ac:dyDescent="0.2"/>
    <row r="46453" ht="12.75" x14ac:dyDescent="0.2"/>
    <row r="46454" ht="12.75" x14ac:dyDescent="0.2"/>
    <row r="46455" ht="12.75" x14ac:dyDescent="0.2"/>
    <row r="46456" ht="12.75" x14ac:dyDescent="0.2"/>
    <row r="46457" ht="12.75" x14ac:dyDescent="0.2"/>
    <row r="46458" ht="12.75" x14ac:dyDescent="0.2"/>
    <row r="46459" ht="12.75" x14ac:dyDescent="0.2"/>
    <row r="46460" ht="12.75" x14ac:dyDescent="0.2"/>
    <row r="46461" ht="12.75" x14ac:dyDescent="0.2"/>
    <row r="46462" ht="12.75" x14ac:dyDescent="0.2"/>
    <row r="46463" ht="12.75" x14ac:dyDescent="0.2"/>
    <row r="46464" ht="12.75" x14ac:dyDescent="0.2"/>
    <row r="46465" ht="12.75" x14ac:dyDescent="0.2"/>
    <row r="46466" ht="12.75" x14ac:dyDescent="0.2"/>
    <row r="46467" ht="12.75" x14ac:dyDescent="0.2"/>
    <row r="46468" ht="12.75" x14ac:dyDescent="0.2"/>
    <row r="46469" ht="12.75" x14ac:dyDescent="0.2"/>
    <row r="46470" ht="12.75" x14ac:dyDescent="0.2"/>
    <row r="46471" ht="12.75" x14ac:dyDescent="0.2"/>
    <row r="46472" ht="12.75" x14ac:dyDescent="0.2"/>
    <row r="46473" ht="12.75" x14ac:dyDescent="0.2"/>
    <row r="46474" ht="12.75" x14ac:dyDescent="0.2"/>
    <row r="46475" ht="12.75" x14ac:dyDescent="0.2"/>
    <row r="46476" ht="12.75" x14ac:dyDescent="0.2"/>
    <row r="46477" ht="12.75" x14ac:dyDescent="0.2"/>
    <row r="46478" ht="12.75" x14ac:dyDescent="0.2"/>
    <row r="46479" ht="12.75" x14ac:dyDescent="0.2"/>
    <row r="46480" ht="12.75" x14ac:dyDescent="0.2"/>
    <row r="46481" ht="12.75" x14ac:dyDescent="0.2"/>
    <row r="46482" ht="12.75" x14ac:dyDescent="0.2"/>
    <row r="46483" ht="12.75" x14ac:dyDescent="0.2"/>
    <row r="46484" ht="12.75" x14ac:dyDescent="0.2"/>
    <row r="46485" ht="12.75" x14ac:dyDescent="0.2"/>
    <row r="46486" ht="12.75" x14ac:dyDescent="0.2"/>
    <row r="46487" ht="12.75" x14ac:dyDescent="0.2"/>
    <row r="46488" ht="12.75" x14ac:dyDescent="0.2"/>
    <row r="46489" ht="12.75" x14ac:dyDescent="0.2"/>
    <row r="46490" ht="12.75" x14ac:dyDescent="0.2"/>
    <row r="46491" ht="12.75" x14ac:dyDescent="0.2"/>
    <row r="46492" ht="12.75" x14ac:dyDescent="0.2"/>
    <row r="46493" ht="12.75" x14ac:dyDescent="0.2"/>
    <row r="46494" ht="12.75" x14ac:dyDescent="0.2"/>
    <row r="46495" ht="12.75" x14ac:dyDescent="0.2"/>
    <row r="46496" ht="12.75" x14ac:dyDescent="0.2"/>
    <row r="46497" ht="12.75" x14ac:dyDescent="0.2"/>
    <row r="46498" ht="12.75" x14ac:dyDescent="0.2"/>
    <row r="46499" ht="12.75" x14ac:dyDescent="0.2"/>
    <row r="46500" ht="12.75" x14ac:dyDescent="0.2"/>
    <row r="46501" ht="12.75" x14ac:dyDescent="0.2"/>
    <row r="46502" ht="12.75" x14ac:dyDescent="0.2"/>
    <row r="46503" ht="12.75" x14ac:dyDescent="0.2"/>
    <row r="46504" ht="12.75" x14ac:dyDescent="0.2"/>
    <row r="46505" ht="12.75" x14ac:dyDescent="0.2"/>
    <row r="46506" ht="12.75" x14ac:dyDescent="0.2"/>
    <row r="46507" ht="12.75" x14ac:dyDescent="0.2"/>
    <row r="46508" ht="12.75" x14ac:dyDescent="0.2"/>
    <row r="46509" ht="12.75" x14ac:dyDescent="0.2"/>
    <row r="46510" ht="12.75" x14ac:dyDescent="0.2"/>
    <row r="46511" ht="12.75" x14ac:dyDescent="0.2"/>
    <row r="46512" ht="12.75" x14ac:dyDescent="0.2"/>
    <row r="46513" ht="12.75" x14ac:dyDescent="0.2"/>
    <row r="46514" ht="12.75" x14ac:dyDescent="0.2"/>
    <row r="46515" ht="12.75" x14ac:dyDescent="0.2"/>
    <row r="46516" ht="12.75" x14ac:dyDescent="0.2"/>
    <row r="46517" ht="12.75" x14ac:dyDescent="0.2"/>
    <row r="46518" ht="12.75" x14ac:dyDescent="0.2"/>
    <row r="46519" ht="12.75" x14ac:dyDescent="0.2"/>
    <row r="46520" ht="12.75" x14ac:dyDescent="0.2"/>
    <row r="46521" ht="12.75" x14ac:dyDescent="0.2"/>
    <row r="46522" ht="12.75" x14ac:dyDescent="0.2"/>
    <row r="46523" ht="12.75" x14ac:dyDescent="0.2"/>
    <row r="46524" ht="12.75" x14ac:dyDescent="0.2"/>
    <row r="46525" ht="12.75" x14ac:dyDescent="0.2"/>
    <row r="46526" ht="12.75" x14ac:dyDescent="0.2"/>
    <row r="46527" ht="12.75" x14ac:dyDescent="0.2"/>
    <row r="46528" ht="12.75" x14ac:dyDescent="0.2"/>
    <row r="46529" ht="12.75" x14ac:dyDescent="0.2"/>
    <row r="46530" ht="12.75" x14ac:dyDescent="0.2"/>
    <row r="46531" ht="12.75" x14ac:dyDescent="0.2"/>
    <row r="46532" ht="12.75" x14ac:dyDescent="0.2"/>
    <row r="46533" ht="12.75" x14ac:dyDescent="0.2"/>
    <row r="46534" ht="12.75" x14ac:dyDescent="0.2"/>
    <row r="46535" ht="12.75" x14ac:dyDescent="0.2"/>
    <row r="46536" ht="12.75" x14ac:dyDescent="0.2"/>
    <row r="46537" ht="12.75" x14ac:dyDescent="0.2"/>
    <row r="46538" ht="12.75" x14ac:dyDescent="0.2"/>
    <row r="46539" ht="12.75" x14ac:dyDescent="0.2"/>
    <row r="46540" ht="12.75" x14ac:dyDescent="0.2"/>
    <row r="46541" ht="12.75" x14ac:dyDescent="0.2"/>
    <row r="46542" ht="12.75" x14ac:dyDescent="0.2"/>
    <row r="46543" ht="12.75" x14ac:dyDescent="0.2"/>
    <row r="46544" ht="12.75" x14ac:dyDescent="0.2"/>
    <row r="46545" ht="12.75" x14ac:dyDescent="0.2"/>
    <row r="46546" ht="12.75" x14ac:dyDescent="0.2"/>
    <row r="46547" ht="12.75" x14ac:dyDescent="0.2"/>
    <row r="46548" ht="12.75" x14ac:dyDescent="0.2"/>
    <row r="46549" ht="12.75" x14ac:dyDescent="0.2"/>
    <row r="46550" ht="12.75" x14ac:dyDescent="0.2"/>
    <row r="46551" ht="12.75" x14ac:dyDescent="0.2"/>
    <row r="46552" ht="12.75" x14ac:dyDescent="0.2"/>
    <row r="46553" ht="12.75" x14ac:dyDescent="0.2"/>
    <row r="46554" ht="12.75" x14ac:dyDescent="0.2"/>
    <row r="46555" ht="12.75" x14ac:dyDescent="0.2"/>
    <row r="46556" ht="12.75" x14ac:dyDescent="0.2"/>
    <row r="46557" ht="12.75" x14ac:dyDescent="0.2"/>
    <row r="46558" ht="12.75" x14ac:dyDescent="0.2"/>
    <row r="46559" ht="12.75" x14ac:dyDescent="0.2"/>
    <row r="46560" ht="12.75" x14ac:dyDescent="0.2"/>
    <row r="46561" ht="12.75" x14ac:dyDescent="0.2"/>
    <row r="46562" ht="12.75" x14ac:dyDescent="0.2"/>
    <row r="46563" ht="12.75" x14ac:dyDescent="0.2"/>
    <row r="46564" ht="12.75" x14ac:dyDescent="0.2"/>
    <row r="46565" ht="12.75" x14ac:dyDescent="0.2"/>
    <row r="46566" ht="12.75" x14ac:dyDescent="0.2"/>
    <row r="46567" ht="12.75" x14ac:dyDescent="0.2"/>
    <row r="46568" ht="12.75" x14ac:dyDescent="0.2"/>
    <row r="46569" ht="12.75" x14ac:dyDescent="0.2"/>
    <row r="46570" ht="12.75" x14ac:dyDescent="0.2"/>
    <row r="46571" ht="12.75" x14ac:dyDescent="0.2"/>
    <row r="46572" ht="12.75" x14ac:dyDescent="0.2"/>
    <row r="46573" ht="12.75" x14ac:dyDescent="0.2"/>
    <row r="46574" ht="12.75" x14ac:dyDescent="0.2"/>
    <row r="46575" ht="12.75" x14ac:dyDescent="0.2"/>
    <row r="46576" ht="12.75" x14ac:dyDescent="0.2"/>
    <row r="46577" ht="12.75" x14ac:dyDescent="0.2"/>
    <row r="46578" ht="12.75" x14ac:dyDescent="0.2"/>
    <row r="46579" ht="12.75" x14ac:dyDescent="0.2"/>
    <row r="46580" ht="12.75" x14ac:dyDescent="0.2"/>
    <row r="46581" ht="12.75" x14ac:dyDescent="0.2"/>
    <row r="46582" ht="12.75" x14ac:dyDescent="0.2"/>
    <row r="46583" ht="12.75" x14ac:dyDescent="0.2"/>
    <row r="46584" ht="12.75" x14ac:dyDescent="0.2"/>
    <row r="46585" ht="12.75" x14ac:dyDescent="0.2"/>
    <row r="46586" ht="12.75" x14ac:dyDescent="0.2"/>
    <row r="46587" ht="12.75" x14ac:dyDescent="0.2"/>
    <row r="46588" ht="12.75" x14ac:dyDescent="0.2"/>
    <row r="46589" ht="12.75" x14ac:dyDescent="0.2"/>
    <row r="46590" ht="12.75" x14ac:dyDescent="0.2"/>
    <row r="46591" ht="12.75" x14ac:dyDescent="0.2"/>
    <row r="46592" ht="12.75" x14ac:dyDescent="0.2"/>
    <row r="46593" ht="12.75" x14ac:dyDescent="0.2"/>
    <row r="46594" ht="12.75" x14ac:dyDescent="0.2"/>
    <row r="46595" ht="12.75" x14ac:dyDescent="0.2"/>
    <row r="46596" ht="12.75" x14ac:dyDescent="0.2"/>
    <row r="46597" ht="12.75" x14ac:dyDescent="0.2"/>
    <row r="46598" ht="12.75" x14ac:dyDescent="0.2"/>
    <row r="46599" ht="12.75" x14ac:dyDescent="0.2"/>
    <row r="46600" ht="12.75" x14ac:dyDescent="0.2"/>
    <row r="46601" ht="12.75" x14ac:dyDescent="0.2"/>
    <row r="46602" ht="12.75" x14ac:dyDescent="0.2"/>
    <row r="46603" ht="12.75" x14ac:dyDescent="0.2"/>
    <row r="46604" ht="12.75" x14ac:dyDescent="0.2"/>
    <row r="46605" ht="12.75" x14ac:dyDescent="0.2"/>
    <row r="46606" ht="12.75" x14ac:dyDescent="0.2"/>
    <row r="46607" ht="12.75" x14ac:dyDescent="0.2"/>
    <row r="46608" ht="12.75" x14ac:dyDescent="0.2"/>
    <row r="46609" ht="12.75" x14ac:dyDescent="0.2"/>
    <row r="46610" ht="12.75" x14ac:dyDescent="0.2"/>
    <row r="46611" ht="12.75" x14ac:dyDescent="0.2"/>
    <row r="46612" ht="12.75" x14ac:dyDescent="0.2"/>
    <row r="46613" ht="12.75" x14ac:dyDescent="0.2"/>
    <row r="46614" ht="12.75" x14ac:dyDescent="0.2"/>
    <row r="46615" ht="12.75" x14ac:dyDescent="0.2"/>
    <row r="46616" ht="12.75" x14ac:dyDescent="0.2"/>
    <row r="46617" ht="12.75" x14ac:dyDescent="0.2"/>
    <row r="46618" ht="12.75" x14ac:dyDescent="0.2"/>
    <row r="46619" ht="12.75" x14ac:dyDescent="0.2"/>
    <row r="46620" ht="12.75" x14ac:dyDescent="0.2"/>
    <row r="46621" ht="12.75" x14ac:dyDescent="0.2"/>
    <row r="46622" ht="12.75" x14ac:dyDescent="0.2"/>
    <row r="46623" ht="12.75" x14ac:dyDescent="0.2"/>
    <row r="46624" ht="12.75" x14ac:dyDescent="0.2"/>
    <row r="46625" ht="12.75" x14ac:dyDescent="0.2"/>
    <row r="46626" ht="12.75" x14ac:dyDescent="0.2"/>
    <row r="46627" ht="12.75" x14ac:dyDescent="0.2"/>
    <row r="46628" ht="12.75" x14ac:dyDescent="0.2"/>
    <row r="46629" ht="12.75" x14ac:dyDescent="0.2"/>
    <row r="46630" ht="12.75" x14ac:dyDescent="0.2"/>
    <row r="46631" ht="12.75" x14ac:dyDescent="0.2"/>
    <row r="46632" ht="12.75" x14ac:dyDescent="0.2"/>
    <row r="46633" ht="12.75" x14ac:dyDescent="0.2"/>
    <row r="46634" ht="12.75" x14ac:dyDescent="0.2"/>
    <row r="46635" ht="12.75" x14ac:dyDescent="0.2"/>
    <row r="46636" ht="12.75" x14ac:dyDescent="0.2"/>
    <row r="46637" ht="12.75" x14ac:dyDescent="0.2"/>
    <row r="46638" ht="12.75" x14ac:dyDescent="0.2"/>
    <row r="46639" ht="12.75" x14ac:dyDescent="0.2"/>
    <row r="46640" ht="12.75" x14ac:dyDescent="0.2"/>
    <row r="46641" ht="12.75" x14ac:dyDescent="0.2"/>
    <row r="46642" ht="12.75" x14ac:dyDescent="0.2"/>
    <row r="46643" ht="12.75" x14ac:dyDescent="0.2"/>
    <row r="46644" ht="12.75" x14ac:dyDescent="0.2"/>
    <row r="46645" ht="12.75" x14ac:dyDescent="0.2"/>
    <row r="46646" ht="12.75" x14ac:dyDescent="0.2"/>
    <row r="46647" ht="12.75" x14ac:dyDescent="0.2"/>
    <row r="46648" ht="12.75" x14ac:dyDescent="0.2"/>
    <row r="46649" ht="12.75" x14ac:dyDescent="0.2"/>
    <row r="46650" ht="12.75" x14ac:dyDescent="0.2"/>
    <row r="46651" ht="12.75" x14ac:dyDescent="0.2"/>
    <row r="46652" ht="12.75" x14ac:dyDescent="0.2"/>
    <row r="46653" ht="12.75" x14ac:dyDescent="0.2"/>
    <row r="46654" ht="12.75" x14ac:dyDescent="0.2"/>
    <row r="46655" ht="12.75" x14ac:dyDescent="0.2"/>
    <row r="46656" ht="12.75" x14ac:dyDescent="0.2"/>
    <row r="46657" ht="12.75" x14ac:dyDescent="0.2"/>
    <row r="46658" ht="12.75" x14ac:dyDescent="0.2"/>
    <row r="46659" ht="12.75" x14ac:dyDescent="0.2"/>
    <row r="46660" ht="12.75" x14ac:dyDescent="0.2"/>
    <row r="46661" ht="12.75" x14ac:dyDescent="0.2"/>
    <row r="46662" ht="12.75" x14ac:dyDescent="0.2"/>
    <row r="46663" ht="12.75" x14ac:dyDescent="0.2"/>
    <row r="46664" ht="12.75" x14ac:dyDescent="0.2"/>
    <row r="46665" ht="12.75" x14ac:dyDescent="0.2"/>
    <row r="46666" ht="12.75" x14ac:dyDescent="0.2"/>
    <row r="46667" ht="12.75" x14ac:dyDescent="0.2"/>
    <row r="46668" ht="12.75" x14ac:dyDescent="0.2"/>
    <row r="46669" ht="12.75" x14ac:dyDescent="0.2"/>
    <row r="46670" ht="12.75" x14ac:dyDescent="0.2"/>
    <row r="46671" ht="12.75" x14ac:dyDescent="0.2"/>
    <row r="46672" ht="12.75" x14ac:dyDescent="0.2"/>
    <row r="46673" ht="12.75" x14ac:dyDescent="0.2"/>
    <row r="46674" ht="12.75" x14ac:dyDescent="0.2"/>
    <row r="46675" ht="12.75" x14ac:dyDescent="0.2"/>
    <row r="46676" ht="12.75" x14ac:dyDescent="0.2"/>
    <row r="46677" ht="12.75" x14ac:dyDescent="0.2"/>
    <row r="46678" ht="12.75" x14ac:dyDescent="0.2"/>
    <row r="46679" ht="12.75" x14ac:dyDescent="0.2"/>
    <row r="46680" ht="12.75" x14ac:dyDescent="0.2"/>
    <row r="46681" ht="12.75" x14ac:dyDescent="0.2"/>
    <row r="46682" ht="12.75" x14ac:dyDescent="0.2"/>
    <row r="46683" ht="12.75" x14ac:dyDescent="0.2"/>
    <row r="46684" ht="12.75" x14ac:dyDescent="0.2"/>
    <row r="46685" ht="12.75" x14ac:dyDescent="0.2"/>
    <row r="46686" ht="12.75" x14ac:dyDescent="0.2"/>
    <row r="46687" ht="12.75" x14ac:dyDescent="0.2"/>
    <row r="46688" ht="12.75" x14ac:dyDescent="0.2"/>
    <row r="46689" ht="12.75" x14ac:dyDescent="0.2"/>
    <row r="46690" ht="12.75" x14ac:dyDescent="0.2"/>
    <row r="46691" ht="12.75" x14ac:dyDescent="0.2"/>
    <row r="46692" ht="12.75" x14ac:dyDescent="0.2"/>
    <row r="46693" ht="12.75" x14ac:dyDescent="0.2"/>
    <row r="46694" ht="12.75" x14ac:dyDescent="0.2"/>
    <row r="46695" ht="12.75" x14ac:dyDescent="0.2"/>
    <row r="46696" ht="12.75" x14ac:dyDescent="0.2"/>
    <row r="46697" ht="12.75" x14ac:dyDescent="0.2"/>
    <row r="46698" ht="12.75" x14ac:dyDescent="0.2"/>
    <row r="46699" ht="12.75" x14ac:dyDescent="0.2"/>
    <row r="46700" ht="12.75" x14ac:dyDescent="0.2"/>
    <row r="46701" ht="12.75" x14ac:dyDescent="0.2"/>
    <row r="46702" ht="12.75" x14ac:dyDescent="0.2"/>
    <row r="46703" ht="12.75" x14ac:dyDescent="0.2"/>
    <row r="46704" ht="12.75" x14ac:dyDescent="0.2"/>
    <row r="46705" ht="12.75" x14ac:dyDescent="0.2"/>
    <row r="46706" ht="12.75" x14ac:dyDescent="0.2"/>
    <row r="46707" ht="12.75" x14ac:dyDescent="0.2"/>
    <row r="46708" ht="12.75" x14ac:dyDescent="0.2"/>
    <row r="46709" ht="12.75" x14ac:dyDescent="0.2"/>
    <row r="46710" ht="12.75" x14ac:dyDescent="0.2"/>
    <row r="46711" ht="12.75" x14ac:dyDescent="0.2"/>
    <row r="46712" ht="12.75" x14ac:dyDescent="0.2"/>
    <row r="46713" ht="12.75" x14ac:dyDescent="0.2"/>
    <row r="46714" ht="12.75" x14ac:dyDescent="0.2"/>
    <row r="46715" ht="12.75" x14ac:dyDescent="0.2"/>
    <row r="46716" ht="12.75" x14ac:dyDescent="0.2"/>
    <row r="46717" ht="12.75" x14ac:dyDescent="0.2"/>
    <row r="46718" ht="12.75" x14ac:dyDescent="0.2"/>
    <row r="46719" ht="12.75" x14ac:dyDescent="0.2"/>
    <row r="46720" ht="12.75" x14ac:dyDescent="0.2"/>
    <row r="46721" ht="12.75" x14ac:dyDescent="0.2"/>
    <row r="46722" ht="12.75" x14ac:dyDescent="0.2"/>
    <row r="46723" ht="12.75" x14ac:dyDescent="0.2"/>
    <row r="46724" ht="12.75" x14ac:dyDescent="0.2"/>
    <row r="46725" ht="12.75" x14ac:dyDescent="0.2"/>
    <row r="46726" ht="12.75" x14ac:dyDescent="0.2"/>
    <row r="46727" ht="12.75" x14ac:dyDescent="0.2"/>
    <row r="46728" ht="12.75" x14ac:dyDescent="0.2"/>
    <row r="46729" ht="12.75" x14ac:dyDescent="0.2"/>
    <row r="46730" ht="12.75" x14ac:dyDescent="0.2"/>
    <row r="46731" ht="12.75" x14ac:dyDescent="0.2"/>
    <row r="46732" ht="12.75" x14ac:dyDescent="0.2"/>
    <row r="46733" ht="12.75" x14ac:dyDescent="0.2"/>
    <row r="46734" ht="12.75" x14ac:dyDescent="0.2"/>
    <row r="46735" ht="12.75" x14ac:dyDescent="0.2"/>
    <row r="46736" ht="12.75" x14ac:dyDescent="0.2"/>
    <row r="46737" ht="12.75" x14ac:dyDescent="0.2"/>
    <row r="46738" ht="12.75" x14ac:dyDescent="0.2"/>
    <row r="46739" ht="12.75" x14ac:dyDescent="0.2"/>
    <row r="46740" ht="12.75" x14ac:dyDescent="0.2"/>
    <row r="46741" ht="12.75" x14ac:dyDescent="0.2"/>
    <row r="46742" ht="12.75" x14ac:dyDescent="0.2"/>
    <row r="46743" ht="12.75" x14ac:dyDescent="0.2"/>
    <row r="46744" ht="12.75" x14ac:dyDescent="0.2"/>
    <row r="46745" ht="12.75" x14ac:dyDescent="0.2"/>
    <row r="46746" ht="12.75" x14ac:dyDescent="0.2"/>
    <row r="46747" ht="12.75" x14ac:dyDescent="0.2"/>
    <row r="46748" ht="12.75" x14ac:dyDescent="0.2"/>
    <row r="46749" ht="12.75" x14ac:dyDescent="0.2"/>
    <row r="46750" ht="12.75" x14ac:dyDescent="0.2"/>
    <row r="46751" ht="12.75" x14ac:dyDescent="0.2"/>
    <row r="46752" ht="12.75" x14ac:dyDescent="0.2"/>
    <row r="46753" ht="12.75" x14ac:dyDescent="0.2"/>
    <row r="46754" ht="12.75" x14ac:dyDescent="0.2"/>
    <row r="46755" ht="12.75" x14ac:dyDescent="0.2"/>
    <row r="46756" ht="12.75" x14ac:dyDescent="0.2"/>
    <row r="46757" ht="12.75" x14ac:dyDescent="0.2"/>
    <row r="46758" ht="12.75" x14ac:dyDescent="0.2"/>
    <row r="46759" ht="12.75" x14ac:dyDescent="0.2"/>
    <row r="46760" ht="12.75" x14ac:dyDescent="0.2"/>
    <row r="46761" ht="12.75" x14ac:dyDescent="0.2"/>
    <row r="46762" ht="12.75" x14ac:dyDescent="0.2"/>
    <row r="46763" ht="12.75" x14ac:dyDescent="0.2"/>
    <row r="46764" ht="12.75" x14ac:dyDescent="0.2"/>
    <row r="46765" ht="12.75" x14ac:dyDescent="0.2"/>
    <row r="46766" ht="12.75" x14ac:dyDescent="0.2"/>
    <row r="46767" ht="12.75" x14ac:dyDescent="0.2"/>
    <row r="46768" ht="12.75" x14ac:dyDescent="0.2"/>
    <row r="46769" ht="12.75" x14ac:dyDescent="0.2"/>
    <row r="46770" ht="12.75" x14ac:dyDescent="0.2"/>
    <row r="46771" ht="12.75" x14ac:dyDescent="0.2"/>
    <row r="46772" ht="12.75" x14ac:dyDescent="0.2"/>
    <row r="46773" ht="12.75" x14ac:dyDescent="0.2"/>
    <row r="46774" ht="12.75" x14ac:dyDescent="0.2"/>
    <row r="46775" ht="12.75" x14ac:dyDescent="0.2"/>
    <row r="46776" ht="12.75" x14ac:dyDescent="0.2"/>
    <row r="46777" ht="12.75" x14ac:dyDescent="0.2"/>
    <row r="46778" ht="12.75" x14ac:dyDescent="0.2"/>
    <row r="46779" ht="12.75" x14ac:dyDescent="0.2"/>
    <row r="46780" ht="12.75" x14ac:dyDescent="0.2"/>
    <row r="46781" ht="12.75" x14ac:dyDescent="0.2"/>
    <row r="46782" ht="12.75" x14ac:dyDescent="0.2"/>
    <row r="46783" ht="12.75" x14ac:dyDescent="0.2"/>
    <row r="46784" ht="12.75" x14ac:dyDescent="0.2"/>
    <row r="46785" ht="12.75" x14ac:dyDescent="0.2"/>
    <row r="46786" ht="12.75" x14ac:dyDescent="0.2"/>
    <row r="46787" ht="12.75" x14ac:dyDescent="0.2"/>
    <row r="46788" ht="12.75" x14ac:dyDescent="0.2"/>
    <row r="46789" ht="12.75" x14ac:dyDescent="0.2"/>
    <row r="46790" ht="12.75" x14ac:dyDescent="0.2"/>
    <row r="46791" ht="12.75" x14ac:dyDescent="0.2"/>
    <row r="46792" ht="12.75" x14ac:dyDescent="0.2"/>
    <row r="46793" ht="12.75" x14ac:dyDescent="0.2"/>
    <row r="46794" ht="12.75" x14ac:dyDescent="0.2"/>
    <row r="46795" ht="12.75" x14ac:dyDescent="0.2"/>
    <row r="46796" ht="12.75" x14ac:dyDescent="0.2"/>
    <row r="46797" ht="12.75" x14ac:dyDescent="0.2"/>
    <row r="46798" ht="12.75" x14ac:dyDescent="0.2"/>
    <row r="46799" ht="12.75" x14ac:dyDescent="0.2"/>
    <row r="46800" ht="12.75" x14ac:dyDescent="0.2"/>
    <row r="46801" ht="12.75" x14ac:dyDescent="0.2"/>
    <row r="46802" ht="12.75" x14ac:dyDescent="0.2"/>
    <row r="46803" ht="12.75" x14ac:dyDescent="0.2"/>
    <row r="46804" ht="12.75" x14ac:dyDescent="0.2"/>
    <row r="46805" ht="12.75" x14ac:dyDescent="0.2"/>
    <row r="46806" ht="12.75" x14ac:dyDescent="0.2"/>
    <row r="46807" ht="12.75" x14ac:dyDescent="0.2"/>
    <row r="46808" ht="12.75" x14ac:dyDescent="0.2"/>
    <row r="46809" ht="12.75" x14ac:dyDescent="0.2"/>
    <row r="46810" ht="12.75" x14ac:dyDescent="0.2"/>
    <row r="46811" ht="12.75" x14ac:dyDescent="0.2"/>
    <row r="46812" ht="12.75" x14ac:dyDescent="0.2"/>
    <row r="46813" ht="12.75" x14ac:dyDescent="0.2"/>
    <row r="46814" ht="12.75" x14ac:dyDescent="0.2"/>
    <row r="46815" ht="12.75" x14ac:dyDescent="0.2"/>
    <row r="46816" ht="12.75" x14ac:dyDescent="0.2"/>
    <row r="46817" ht="12.75" x14ac:dyDescent="0.2"/>
    <row r="46818" ht="12.75" x14ac:dyDescent="0.2"/>
    <row r="46819" ht="12.75" x14ac:dyDescent="0.2"/>
    <row r="46820" ht="12.75" x14ac:dyDescent="0.2"/>
    <row r="46821" ht="12.75" x14ac:dyDescent="0.2"/>
    <row r="46822" ht="12.75" x14ac:dyDescent="0.2"/>
    <row r="46823" ht="12.75" x14ac:dyDescent="0.2"/>
    <row r="46824" ht="12.75" x14ac:dyDescent="0.2"/>
    <row r="46825" ht="12.75" x14ac:dyDescent="0.2"/>
    <row r="46826" ht="12.75" x14ac:dyDescent="0.2"/>
    <row r="46827" ht="12.75" x14ac:dyDescent="0.2"/>
    <row r="46828" ht="12.75" x14ac:dyDescent="0.2"/>
    <row r="46829" ht="12.75" x14ac:dyDescent="0.2"/>
    <row r="46830" ht="12.75" x14ac:dyDescent="0.2"/>
    <row r="46831" ht="12.75" x14ac:dyDescent="0.2"/>
    <row r="46832" ht="12.75" x14ac:dyDescent="0.2"/>
    <row r="46833" ht="12.75" x14ac:dyDescent="0.2"/>
    <row r="46834" ht="12.75" x14ac:dyDescent="0.2"/>
    <row r="46835" ht="12.75" x14ac:dyDescent="0.2"/>
    <row r="46836" ht="12.75" x14ac:dyDescent="0.2"/>
    <row r="46837" ht="12.75" x14ac:dyDescent="0.2"/>
    <row r="46838" ht="12.75" x14ac:dyDescent="0.2"/>
    <row r="46839" ht="12.75" x14ac:dyDescent="0.2"/>
    <row r="46840" ht="12.75" x14ac:dyDescent="0.2"/>
    <row r="46841" ht="12.75" x14ac:dyDescent="0.2"/>
    <row r="46842" ht="12.75" x14ac:dyDescent="0.2"/>
    <row r="46843" ht="12.75" x14ac:dyDescent="0.2"/>
    <row r="46844" ht="12.75" x14ac:dyDescent="0.2"/>
    <row r="46845" ht="12.75" x14ac:dyDescent="0.2"/>
    <row r="46846" ht="12.75" x14ac:dyDescent="0.2"/>
    <row r="46847" ht="12.75" x14ac:dyDescent="0.2"/>
    <row r="46848" ht="12.75" x14ac:dyDescent="0.2"/>
    <row r="46849" ht="12.75" x14ac:dyDescent="0.2"/>
    <row r="46850" ht="12.75" x14ac:dyDescent="0.2"/>
    <row r="46851" ht="12.75" x14ac:dyDescent="0.2"/>
    <row r="46852" ht="12.75" x14ac:dyDescent="0.2"/>
    <row r="46853" ht="12.75" x14ac:dyDescent="0.2"/>
    <row r="46854" ht="12.75" x14ac:dyDescent="0.2"/>
    <row r="46855" ht="12.75" x14ac:dyDescent="0.2"/>
    <row r="46856" ht="12.75" x14ac:dyDescent="0.2"/>
    <row r="46857" ht="12.75" x14ac:dyDescent="0.2"/>
    <row r="46858" ht="12.75" x14ac:dyDescent="0.2"/>
    <row r="46859" ht="12.75" x14ac:dyDescent="0.2"/>
    <row r="46860" ht="12.75" x14ac:dyDescent="0.2"/>
    <row r="46861" ht="12.75" x14ac:dyDescent="0.2"/>
    <row r="46862" ht="12.75" x14ac:dyDescent="0.2"/>
    <row r="46863" ht="12.75" x14ac:dyDescent="0.2"/>
    <row r="46864" ht="12.75" x14ac:dyDescent="0.2"/>
    <row r="46865" ht="12.75" x14ac:dyDescent="0.2"/>
    <row r="46866" ht="12.75" x14ac:dyDescent="0.2"/>
    <row r="46867" ht="12.75" x14ac:dyDescent="0.2"/>
    <row r="46868" ht="12.75" x14ac:dyDescent="0.2"/>
    <row r="46869" ht="12.75" x14ac:dyDescent="0.2"/>
    <row r="46870" ht="12.75" x14ac:dyDescent="0.2"/>
    <row r="46871" ht="12.75" x14ac:dyDescent="0.2"/>
    <row r="46872" ht="12.75" x14ac:dyDescent="0.2"/>
    <row r="46873" ht="12.75" x14ac:dyDescent="0.2"/>
    <row r="46874" ht="12.75" x14ac:dyDescent="0.2"/>
    <row r="46875" ht="12.75" x14ac:dyDescent="0.2"/>
    <row r="46876" ht="12.75" x14ac:dyDescent="0.2"/>
    <row r="46877" ht="12.75" x14ac:dyDescent="0.2"/>
    <row r="46878" ht="12.75" x14ac:dyDescent="0.2"/>
    <row r="46879" ht="12.75" x14ac:dyDescent="0.2"/>
    <row r="46880" ht="12.75" x14ac:dyDescent="0.2"/>
    <row r="46881" ht="12.75" x14ac:dyDescent="0.2"/>
    <row r="46882" ht="12.75" x14ac:dyDescent="0.2"/>
    <row r="46883" ht="12.75" x14ac:dyDescent="0.2"/>
    <row r="46884" ht="12.75" x14ac:dyDescent="0.2"/>
    <row r="46885" ht="12.75" x14ac:dyDescent="0.2"/>
    <row r="46886" ht="12.75" x14ac:dyDescent="0.2"/>
    <row r="46887" ht="12.75" x14ac:dyDescent="0.2"/>
    <row r="46888" ht="12.75" x14ac:dyDescent="0.2"/>
    <row r="46889" ht="12.75" x14ac:dyDescent="0.2"/>
    <row r="46890" ht="12.75" x14ac:dyDescent="0.2"/>
    <row r="46891" ht="12.75" x14ac:dyDescent="0.2"/>
    <row r="46892" ht="12.75" x14ac:dyDescent="0.2"/>
    <row r="46893" ht="12.75" x14ac:dyDescent="0.2"/>
    <row r="46894" ht="12.75" x14ac:dyDescent="0.2"/>
    <row r="46895" ht="12.75" x14ac:dyDescent="0.2"/>
    <row r="46896" ht="12.75" x14ac:dyDescent="0.2"/>
    <row r="46897" ht="12.75" x14ac:dyDescent="0.2"/>
    <row r="46898" ht="12.75" x14ac:dyDescent="0.2"/>
    <row r="46899" ht="12.75" x14ac:dyDescent="0.2"/>
    <row r="46900" ht="12.75" x14ac:dyDescent="0.2"/>
    <row r="46901" ht="12.75" x14ac:dyDescent="0.2"/>
    <row r="46902" ht="12.75" x14ac:dyDescent="0.2"/>
    <row r="46903" ht="12.75" x14ac:dyDescent="0.2"/>
    <row r="46904" ht="12.75" x14ac:dyDescent="0.2"/>
    <row r="46905" ht="12.75" x14ac:dyDescent="0.2"/>
    <row r="46906" ht="12.75" x14ac:dyDescent="0.2"/>
    <row r="46907" ht="12.75" x14ac:dyDescent="0.2"/>
    <row r="46908" ht="12.75" x14ac:dyDescent="0.2"/>
    <row r="46909" ht="12.75" x14ac:dyDescent="0.2"/>
    <row r="46910" ht="12.75" x14ac:dyDescent="0.2"/>
    <row r="46911" ht="12.75" x14ac:dyDescent="0.2"/>
    <row r="46912" ht="12.75" x14ac:dyDescent="0.2"/>
    <row r="46913" ht="12.75" x14ac:dyDescent="0.2"/>
    <row r="46914" ht="12.75" x14ac:dyDescent="0.2"/>
    <row r="46915" ht="12.75" x14ac:dyDescent="0.2"/>
    <row r="46916" ht="12.75" x14ac:dyDescent="0.2"/>
    <row r="46917" ht="12.75" x14ac:dyDescent="0.2"/>
    <row r="46918" ht="12.75" x14ac:dyDescent="0.2"/>
    <row r="46919" ht="12.75" x14ac:dyDescent="0.2"/>
    <row r="46920" ht="12.75" x14ac:dyDescent="0.2"/>
    <row r="46921" ht="12.75" x14ac:dyDescent="0.2"/>
    <row r="46922" ht="12.75" x14ac:dyDescent="0.2"/>
    <row r="46923" ht="12.75" x14ac:dyDescent="0.2"/>
    <row r="46924" ht="12.75" x14ac:dyDescent="0.2"/>
    <row r="46925" ht="12.75" x14ac:dyDescent="0.2"/>
    <row r="46926" ht="12.75" x14ac:dyDescent="0.2"/>
    <row r="46927" ht="12.75" x14ac:dyDescent="0.2"/>
    <row r="46928" ht="12.75" x14ac:dyDescent="0.2"/>
    <row r="46929" ht="12.75" x14ac:dyDescent="0.2"/>
    <row r="46930" ht="12.75" x14ac:dyDescent="0.2"/>
    <row r="46931" ht="12.75" x14ac:dyDescent="0.2"/>
    <row r="46932" ht="12.75" x14ac:dyDescent="0.2"/>
    <row r="46933" ht="12.75" x14ac:dyDescent="0.2"/>
    <row r="46934" ht="12.75" x14ac:dyDescent="0.2"/>
    <row r="46935" ht="12.75" x14ac:dyDescent="0.2"/>
    <row r="46936" ht="12.75" x14ac:dyDescent="0.2"/>
    <row r="46937" ht="12.75" x14ac:dyDescent="0.2"/>
    <row r="46938" ht="12.75" x14ac:dyDescent="0.2"/>
    <row r="46939" ht="12.75" x14ac:dyDescent="0.2"/>
    <row r="46940" ht="12.75" x14ac:dyDescent="0.2"/>
    <row r="46941" ht="12.75" x14ac:dyDescent="0.2"/>
    <row r="46942" ht="12.75" x14ac:dyDescent="0.2"/>
    <row r="46943" ht="12.75" x14ac:dyDescent="0.2"/>
    <row r="46944" ht="12.75" x14ac:dyDescent="0.2"/>
    <row r="46945" ht="12.75" x14ac:dyDescent="0.2"/>
    <row r="46946" ht="12.75" x14ac:dyDescent="0.2"/>
    <row r="46947" ht="12.75" x14ac:dyDescent="0.2"/>
    <row r="46948" ht="12.75" x14ac:dyDescent="0.2"/>
    <row r="46949" ht="12.75" x14ac:dyDescent="0.2"/>
    <row r="46950" ht="12.75" x14ac:dyDescent="0.2"/>
    <row r="46951" ht="12.75" x14ac:dyDescent="0.2"/>
    <row r="46952" ht="12.75" x14ac:dyDescent="0.2"/>
    <row r="46953" ht="12.75" x14ac:dyDescent="0.2"/>
    <row r="46954" ht="12.75" x14ac:dyDescent="0.2"/>
    <row r="46955" ht="12.75" x14ac:dyDescent="0.2"/>
    <row r="46956" ht="12.75" x14ac:dyDescent="0.2"/>
    <row r="46957" ht="12.75" x14ac:dyDescent="0.2"/>
    <row r="46958" ht="12.75" x14ac:dyDescent="0.2"/>
    <row r="46959" ht="12.75" x14ac:dyDescent="0.2"/>
    <row r="46960" ht="12.75" x14ac:dyDescent="0.2"/>
    <row r="46961" ht="12.75" x14ac:dyDescent="0.2"/>
    <row r="46962" ht="12.75" x14ac:dyDescent="0.2"/>
    <row r="46963" ht="12.75" x14ac:dyDescent="0.2"/>
    <row r="46964" ht="12.75" x14ac:dyDescent="0.2"/>
    <row r="46965" ht="12.75" x14ac:dyDescent="0.2"/>
    <row r="46966" ht="12.75" x14ac:dyDescent="0.2"/>
    <row r="46967" ht="12.75" x14ac:dyDescent="0.2"/>
    <row r="46968" ht="12.75" x14ac:dyDescent="0.2"/>
    <row r="46969" ht="12.75" x14ac:dyDescent="0.2"/>
    <row r="46970" ht="12.75" x14ac:dyDescent="0.2"/>
    <row r="46971" ht="12.75" x14ac:dyDescent="0.2"/>
    <row r="46972" ht="12.75" x14ac:dyDescent="0.2"/>
    <row r="46973" ht="12.75" x14ac:dyDescent="0.2"/>
    <row r="46974" ht="12.75" x14ac:dyDescent="0.2"/>
    <row r="46975" ht="12.75" x14ac:dyDescent="0.2"/>
    <row r="46976" ht="12.75" x14ac:dyDescent="0.2"/>
    <row r="46977" ht="12.75" x14ac:dyDescent="0.2"/>
    <row r="46978" ht="12.75" x14ac:dyDescent="0.2"/>
    <row r="46979" ht="12.75" x14ac:dyDescent="0.2"/>
    <row r="46980" ht="12.75" x14ac:dyDescent="0.2"/>
    <row r="46981" ht="12.75" x14ac:dyDescent="0.2"/>
    <row r="46982" ht="12.75" x14ac:dyDescent="0.2"/>
    <row r="46983" ht="12.75" x14ac:dyDescent="0.2"/>
    <row r="46984" ht="12.75" x14ac:dyDescent="0.2"/>
    <row r="46985" ht="12.75" x14ac:dyDescent="0.2"/>
    <row r="46986" ht="12.75" x14ac:dyDescent="0.2"/>
    <row r="46987" ht="12.75" x14ac:dyDescent="0.2"/>
    <row r="46988" ht="12.75" x14ac:dyDescent="0.2"/>
    <row r="46989" ht="12.75" x14ac:dyDescent="0.2"/>
    <row r="46990" ht="12.75" x14ac:dyDescent="0.2"/>
    <row r="46991" ht="12.75" x14ac:dyDescent="0.2"/>
    <row r="46992" ht="12.75" x14ac:dyDescent="0.2"/>
    <row r="46993" ht="12.75" x14ac:dyDescent="0.2"/>
    <row r="46994" ht="12.75" x14ac:dyDescent="0.2"/>
    <row r="46995" ht="12.75" x14ac:dyDescent="0.2"/>
    <row r="46996" ht="12.75" x14ac:dyDescent="0.2"/>
    <row r="46997" ht="12.75" x14ac:dyDescent="0.2"/>
    <row r="46998" ht="12.75" x14ac:dyDescent="0.2"/>
    <row r="46999" ht="12.75" x14ac:dyDescent="0.2"/>
    <row r="47000" ht="12.75" x14ac:dyDescent="0.2"/>
    <row r="47001" ht="12.75" x14ac:dyDescent="0.2"/>
    <row r="47002" ht="12.75" x14ac:dyDescent="0.2"/>
    <row r="47003" ht="12.75" x14ac:dyDescent="0.2"/>
    <row r="47004" ht="12.75" x14ac:dyDescent="0.2"/>
    <row r="47005" ht="12.75" x14ac:dyDescent="0.2"/>
    <row r="47006" ht="12.75" x14ac:dyDescent="0.2"/>
    <row r="47007" ht="12.75" x14ac:dyDescent="0.2"/>
    <row r="47008" ht="12.75" x14ac:dyDescent="0.2"/>
    <row r="47009" ht="12.75" x14ac:dyDescent="0.2"/>
    <row r="47010" ht="12.75" x14ac:dyDescent="0.2"/>
    <row r="47011" ht="12.75" x14ac:dyDescent="0.2"/>
    <row r="47012" ht="12.75" x14ac:dyDescent="0.2"/>
    <row r="47013" ht="12.75" x14ac:dyDescent="0.2"/>
    <row r="47014" ht="12.75" x14ac:dyDescent="0.2"/>
    <row r="47015" ht="12.75" x14ac:dyDescent="0.2"/>
    <row r="47016" ht="12.75" x14ac:dyDescent="0.2"/>
    <row r="47017" ht="12.75" x14ac:dyDescent="0.2"/>
    <row r="47018" ht="12.75" x14ac:dyDescent="0.2"/>
    <row r="47019" ht="12.75" x14ac:dyDescent="0.2"/>
    <row r="47020" ht="12.75" x14ac:dyDescent="0.2"/>
    <row r="47021" ht="12.75" x14ac:dyDescent="0.2"/>
    <row r="47022" ht="12.75" x14ac:dyDescent="0.2"/>
    <row r="47023" ht="12.75" x14ac:dyDescent="0.2"/>
    <row r="47024" ht="12.75" x14ac:dyDescent="0.2"/>
    <row r="47025" ht="12.75" x14ac:dyDescent="0.2"/>
    <row r="47026" ht="12.75" x14ac:dyDescent="0.2"/>
    <row r="47027" ht="12.75" x14ac:dyDescent="0.2"/>
    <row r="47028" ht="12.75" x14ac:dyDescent="0.2"/>
    <row r="47029" ht="12.75" x14ac:dyDescent="0.2"/>
    <row r="47030" ht="12.75" x14ac:dyDescent="0.2"/>
    <row r="47031" ht="12.75" x14ac:dyDescent="0.2"/>
    <row r="47032" ht="12.75" x14ac:dyDescent="0.2"/>
    <row r="47033" ht="12.75" x14ac:dyDescent="0.2"/>
    <row r="47034" ht="12.75" x14ac:dyDescent="0.2"/>
    <row r="47035" ht="12.75" x14ac:dyDescent="0.2"/>
    <row r="47036" ht="12.75" x14ac:dyDescent="0.2"/>
    <row r="47037" ht="12.75" x14ac:dyDescent="0.2"/>
    <row r="47038" ht="12.75" x14ac:dyDescent="0.2"/>
    <row r="47039" ht="12.75" x14ac:dyDescent="0.2"/>
    <row r="47040" ht="12.75" x14ac:dyDescent="0.2"/>
    <row r="47041" ht="12.75" x14ac:dyDescent="0.2"/>
    <row r="47042" ht="12.75" x14ac:dyDescent="0.2"/>
    <row r="47043" ht="12.75" x14ac:dyDescent="0.2"/>
    <row r="47044" ht="12.75" x14ac:dyDescent="0.2"/>
    <row r="47045" ht="12.75" x14ac:dyDescent="0.2"/>
    <row r="47046" ht="12.75" x14ac:dyDescent="0.2"/>
    <row r="47047" ht="12.75" x14ac:dyDescent="0.2"/>
    <row r="47048" ht="12.75" x14ac:dyDescent="0.2"/>
    <row r="47049" ht="12.75" x14ac:dyDescent="0.2"/>
    <row r="47050" ht="12.75" x14ac:dyDescent="0.2"/>
    <row r="47051" ht="12.75" x14ac:dyDescent="0.2"/>
    <row r="47052" ht="12.75" x14ac:dyDescent="0.2"/>
    <row r="47053" ht="12.75" x14ac:dyDescent="0.2"/>
    <row r="47054" ht="12.75" x14ac:dyDescent="0.2"/>
    <row r="47055" ht="12.75" x14ac:dyDescent="0.2"/>
    <row r="47056" ht="12.75" x14ac:dyDescent="0.2"/>
    <row r="47057" ht="12.75" x14ac:dyDescent="0.2"/>
    <row r="47058" ht="12.75" x14ac:dyDescent="0.2"/>
    <row r="47059" ht="12.75" x14ac:dyDescent="0.2"/>
    <row r="47060" ht="12.75" x14ac:dyDescent="0.2"/>
    <row r="47061" ht="12.75" x14ac:dyDescent="0.2"/>
    <row r="47062" ht="12.75" x14ac:dyDescent="0.2"/>
    <row r="47063" ht="12.75" x14ac:dyDescent="0.2"/>
    <row r="47064" ht="12.75" x14ac:dyDescent="0.2"/>
    <row r="47065" ht="12.75" x14ac:dyDescent="0.2"/>
    <row r="47066" ht="12.75" x14ac:dyDescent="0.2"/>
    <row r="47067" ht="12.75" x14ac:dyDescent="0.2"/>
    <row r="47068" ht="12.75" x14ac:dyDescent="0.2"/>
    <row r="47069" ht="12.75" x14ac:dyDescent="0.2"/>
    <row r="47070" ht="12.75" x14ac:dyDescent="0.2"/>
    <row r="47071" ht="12.75" x14ac:dyDescent="0.2"/>
    <row r="47072" ht="12.75" x14ac:dyDescent="0.2"/>
    <row r="47073" ht="12.75" x14ac:dyDescent="0.2"/>
    <row r="47074" ht="12.75" x14ac:dyDescent="0.2"/>
    <row r="47075" ht="12.75" x14ac:dyDescent="0.2"/>
    <row r="47076" ht="12.75" x14ac:dyDescent="0.2"/>
    <row r="47077" ht="12.75" x14ac:dyDescent="0.2"/>
    <row r="47078" ht="12.75" x14ac:dyDescent="0.2"/>
    <row r="47079" ht="12.75" x14ac:dyDescent="0.2"/>
    <row r="47080" ht="12.75" x14ac:dyDescent="0.2"/>
    <row r="47081" ht="12.75" x14ac:dyDescent="0.2"/>
    <row r="47082" ht="12.75" x14ac:dyDescent="0.2"/>
    <row r="47083" ht="12.75" x14ac:dyDescent="0.2"/>
    <row r="47084" ht="12.75" x14ac:dyDescent="0.2"/>
    <row r="47085" ht="12.75" x14ac:dyDescent="0.2"/>
    <row r="47086" ht="12.75" x14ac:dyDescent="0.2"/>
    <row r="47087" ht="12.75" x14ac:dyDescent="0.2"/>
    <row r="47088" ht="12.75" x14ac:dyDescent="0.2"/>
    <row r="47089" ht="12.75" x14ac:dyDescent="0.2"/>
    <row r="47090" ht="12.75" x14ac:dyDescent="0.2"/>
    <row r="47091" ht="12.75" x14ac:dyDescent="0.2"/>
    <row r="47092" ht="12.75" x14ac:dyDescent="0.2"/>
    <row r="47093" ht="12.75" x14ac:dyDescent="0.2"/>
    <row r="47094" ht="12.75" x14ac:dyDescent="0.2"/>
    <row r="47095" ht="12.75" x14ac:dyDescent="0.2"/>
    <row r="47096" ht="12.75" x14ac:dyDescent="0.2"/>
    <row r="47097" ht="12.75" x14ac:dyDescent="0.2"/>
    <row r="47098" ht="12.75" x14ac:dyDescent="0.2"/>
    <row r="47099" ht="12.75" x14ac:dyDescent="0.2"/>
    <row r="47100" ht="12.75" x14ac:dyDescent="0.2"/>
    <row r="47101" ht="12.75" x14ac:dyDescent="0.2"/>
    <row r="47102" ht="12.75" x14ac:dyDescent="0.2"/>
    <row r="47103" ht="12.75" x14ac:dyDescent="0.2"/>
    <row r="47104" ht="12.75" x14ac:dyDescent="0.2"/>
    <row r="47105" ht="12.75" x14ac:dyDescent="0.2"/>
    <row r="47106" ht="12.75" x14ac:dyDescent="0.2"/>
    <row r="47107" ht="12.75" x14ac:dyDescent="0.2"/>
    <row r="47108" ht="12.75" x14ac:dyDescent="0.2"/>
    <row r="47109" ht="12.75" x14ac:dyDescent="0.2"/>
    <row r="47110" ht="12.75" x14ac:dyDescent="0.2"/>
    <row r="47111" ht="12.75" x14ac:dyDescent="0.2"/>
    <row r="47112" ht="12.75" x14ac:dyDescent="0.2"/>
    <row r="47113" ht="12.75" x14ac:dyDescent="0.2"/>
    <row r="47114" ht="12.75" x14ac:dyDescent="0.2"/>
    <row r="47115" ht="12.75" x14ac:dyDescent="0.2"/>
    <row r="47116" ht="12.75" x14ac:dyDescent="0.2"/>
    <row r="47117" ht="12.75" x14ac:dyDescent="0.2"/>
    <row r="47118" ht="12.75" x14ac:dyDescent="0.2"/>
    <row r="47119" ht="12.75" x14ac:dyDescent="0.2"/>
    <row r="47120" ht="12.75" x14ac:dyDescent="0.2"/>
    <row r="47121" ht="12.75" x14ac:dyDescent="0.2"/>
    <row r="47122" ht="12.75" x14ac:dyDescent="0.2"/>
    <row r="47123" ht="12.75" x14ac:dyDescent="0.2"/>
    <row r="47124" ht="12.75" x14ac:dyDescent="0.2"/>
    <row r="47125" ht="12.75" x14ac:dyDescent="0.2"/>
    <row r="47126" ht="12.75" x14ac:dyDescent="0.2"/>
    <row r="47127" ht="12.75" x14ac:dyDescent="0.2"/>
    <row r="47128" ht="12.75" x14ac:dyDescent="0.2"/>
    <row r="47129" ht="12.75" x14ac:dyDescent="0.2"/>
    <row r="47130" ht="12.75" x14ac:dyDescent="0.2"/>
    <row r="47131" ht="12.75" x14ac:dyDescent="0.2"/>
    <row r="47132" ht="12.75" x14ac:dyDescent="0.2"/>
    <row r="47133" ht="12.75" x14ac:dyDescent="0.2"/>
    <row r="47134" ht="12.75" x14ac:dyDescent="0.2"/>
    <row r="47135" ht="12.75" x14ac:dyDescent="0.2"/>
    <row r="47136" ht="12.75" x14ac:dyDescent="0.2"/>
    <row r="47137" ht="12.75" x14ac:dyDescent="0.2"/>
    <row r="47138" ht="12.75" x14ac:dyDescent="0.2"/>
    <row r="47139" ht="12.75" x14ac:dyDescent="0.2"/>
    <row r="47140" ht="12.75" x14ac:dyDescent="0.2"/>
    <row r="47141" ht="12.75" x14ac:dyDescent="0.2"/>
    <row r="47142" ht="12.75" x14ac:dyDescent="0.2"/>
    <row r="47143" ht="12.75" x14ac:dyDescent="0.2"/>
    <row r="47144" ht="12.75" x14ac:dyDescent="0.2"/>
    <row r="47145" ht="12.75" x14ac:dyDescent="0.2"/>
    <row r="47146" ht="12.75" x14ac:dyDescent="0.2"/>
    <row r="47147" ht="12.75" x14ac:dyDescent="0.2"/>
    <row r="47148" ht="12.75" x14ac:dyDescent="0.2"/>
    <row r="47149" ht="12.75" x14ac:dyDescent="0.2"/>
    <row r="47150" ht="12.75" x14ac:dyDescent="0.2"/>
    <row r="47151" ht="12.75" x14ac:dyDescent="0.2"/>
    <row r="47152" ht="12.75" x14ac:dyDescent="0.2"/>
    <row r="47153" ht="12.75" x14ac:dyDescent="0.2"/>
    <row r="47154" ht="12.75" x14ac:dyDescent="0.2"/>
    <row r="47155" ht="12.75" x14ac:dyDescent="0.2"/>
    <row r="47156" ht="12.75" x14ac:dyDescent="0.2"/>
    <row r="47157" ht="12.75" x14ac:dyDescent="0.2"/>
    <row r="47158" ht="12.75" x14ac:dyDescent="0.2"/>
    <row r="47159" ht="12.75" x14ac:dyDescent="0.2"/>
    <row r="47160" ht="12.75" x14ac:dyDescent="0.2"/>
    <row r="47161" ht="12.75" x14ac:dyDescent="0.2"/>
    <row r="47162" ht="12.75" x14ac:dyDescent="0.2"/>
    <row r="47163" ht="12.75" x14ac:dyDescent="0.2"/>
    <row r="47164" ht="12.75" x14ac:dyDescent="0.2"/>
    <row r="47165" ht="12.75" x14ac:dyDescent="0.2"/>
    <row r="47166" ht="12.75" x14ac:dyDescent="0.2"/>
    <row r="47167" ht="12.75" x14ac:dyDescent="0.2"/>
    <row r="47168" ht="12.75" x14ac:dyDescent="0.2"/>
    <row r="47169" ht="12.75" x14ac:dyDescent="0.2"/>
    <row r="47170" ht="12.75" x14ac:dyDescent="0.2"/>
    <row r="47171" ht="12.75" x14ac:dyDescent="0.2"/>
    <row r="47172" ht="12.75" x14ac:dyDescent="0.2"/>
    <row r="47173" ht="12.75" x14ac:dyDescent="0.2"/>
    <row r="47174" ht="12.75" x14ac:dyDescent="0.2"/>
    <row r="47175" ht="12.75" x14ac:dyDescent="0.2"/>
    <row r="47176" ht="12.75" x14ac:dyDescent="0.2"/>
    <row r="47177" ht="12.75" x14ac:dyDescent="0.2"/>
    <row r="47178" ht="12.75" x14ac:dyDescent="0.2"/>
    <row r="47179" ht="12.75" x14ac:dyDescent="0.2"/>
    <row r="47180" ht="12.75" x14ac:dyDescent="0.2"/>
    <row r="47181" ht="12.75" x14ac:dyDescent="0.2"/>
    <row r="47182" ht="12.75" x14ac:dyDescent="0.2"/>
    <row r="47183" ht="12.75" x14ac:dyDescent="0.2"/>
    <row r="47184" ht="12.75" x14ac:dyDescent="0.2"/>
    <row r="47185" ht="12.75" x14ac:dyDescent="0.2"/>
    <row r="47186" ht="12.75" x14ac:dyDescent="0.2"/>
    <row r="47187" ht="12.75" x14ac:dyDescent="0.2"/>
    <row r="47188" ht="12.75" x14ac:dyDescent="0.2"/>
    <row r="47189" ht="12.75" x14ac:dyDescent="0.2"/>
    <row r="47190" ht="12.75" x14ac:dyDescent="0.2"/>
    <row r="47191" ht="12.75" x14ac:dyDescent="0.2"/>
    <row r="47192" ht="12.75" x14ac:dyDescent="0.2"/>
    <row r="47193" ht="12.75" x14ac:dyDescent="0.2"/>
    <row r="47194" ht="12.75" x14ac:dyDescent="0.2"/>
    <row r="47195" ht="12.75" x14ac:dyDescent="0.2"/>
    <row r="47196" ht="12.75" x14ac:dyDescent="0.2"/>
    <row r="47197" ht="12.75" x14ac:dyDescent="0.2"/>
    <row r="47198" ht="12.75" x14ac:dyDescent="0.2"/>
    <row r="47199" ht="12.75" x14ac:dyDescent="0.2"/>
    <row r="47200" ht="12.75" x14ac:dyDescent="0.2"/>
    <row r="47201" ht="12.75" x14ac:dyDescent="0.2"/>
    <row r="47202" ht="12.75" x14ac:dyDescent="0.2"/>
    <row r="47203" ht="12.75" x14ac:dyDescent="0.2"/>
    <row r="47204" ht="12.75" x14ac:dyDescent="0.2"/>
    <row r="47205" ht="12.75" x14ac:dyDescent="0.2"/>
    <row r="47206" ht="12.75" x14ac:dyDescent="0.2"/>
    <row r="47207" ht="12.75" x14ac:dyDescent="0.2"/>
    <row r="47208" ht="12.75" x14ac:dyDescent="0.2"/>
    <row r="47209" ht="12.75" x14ac:dyDescent="0.2"/>
    <row r="47210" ht="12.75" x14ac:dyDescent="0.2"/>
    <row r="47211" ht="12.75" x14ac:dyDescent="0.2"/>
    <row r="47212" ht="12.75" x14ac:dyDescent="0.2"/>
    <row r="47213" ht="12.75" x14ac:dyDescent="0.2"/>
    <row r="47214" ht="12.75" x14ac:dyDescent="0.2"/>
    <row r="47215" ht="12.75" x14ac:dyDescent="0.2"/>
    <row r="47216" ht="12.75" x14ac:dyDescent="0.2"/>
    <row r="47217" ht="12.75" x14ac:dyDescent="0.2"/>
    <row r="47218" ht="12.75" x14ac:dyDescent="0.2"/>
    <row r="47219" ht="12.75" x14ac:dyDescent="0.2"/>
    <row r="47220" ht="12.75" x14ac:dyDescent="0.2"/>
    <row r="47221" ht="12.75" x14ac:dyDescent="0.2"/>
    <row r="47222" ht="12.75" x14ac:dyDescent="0.2"/>
    <row r="47223" ht="12.75" x14ac:dyDescent="0.2"/>
    <row r="47224" ht="12.75" x14ac:dyDescent="0.2"/>
    <row r="47225" ht="12.75" x14ac:dyDescent="0.2"/>
    <row r="47226" ht="12.75" x14ac:dyDescent="0.2"/>
    <row r="47227" ht="12.75" x14ac:dyDescent="0.2"/>
    <row r="47228" ht="12.75" x14ac:dyDescent="0.2"/>
    <row r="47229" ht="12.75" x14ac:dyDescent="0.2"/>
    <row r="47230" ht="12.75" x14ac:dyDescent="0.2"/>
    <row r="47231" ht="12.75" x14ac:dyDescent="0.2"/>
    <row r="47232" ht="12.75" x14ac:dyDescent="0.2"/>
    <row r="47233" ht="12.75" x14ac:dyDescent="0.2"/>
    <row r="47234" ht="12.75" x14ac:dyDescent="0.2"/>
    <row r="47235" ht="12.75" x14ac:dyDescent="0.2"/>
    <row r="47236" ht="12.75" x14ac:dyDescent="0.2"/>
    <row r="47237" ht="12.75" x14ac:dyDescent="0.2"/>
    <row r="47238" ht="12.75" x14ac:dyDescent="0.2"/>
    <row r="47239" ht="12.75" x14ac:dyDescent="0.2"/>
    <row r="47240" ht="12.75" x14ac:dyDescent="0.2"/>
    <row r="47241" ht="12.75" x14ac:dyDescent="0.2"/>
    <row r="47242" ht="12.75" x14ac:dyDescent="0.2"/>
    <row r="47243" ht="12.75" x14ac:dyDescent="0.2"/>
    <row r="47244" ht="12.75" x14ac:dyDescent="0.2"/>
    <row r="47245" ht="12.75" x14ac:dyDescent="0.2"/>
    <row r="47246" ht="12.75" x14ac:dyDescent="0.2"/>
    <row r="47247" ht="12.75" x14ac:dyDescent="0.2"/>
    <row r="47248" ht="12.75" x14ac:dyDescent="0.2"/>
    <row r="47249" ht="12.75" x14ac:dyDescent="0.2"/>
    <row r="47250" ht="12.75" x14ac:dyDescent="0.2"/>
    <row r="47251" ht="12.75" x14ac:dyDescent="0.2"/>
    <row r="47252" ht="12.75" x14ac:dyDescent="0.2"/>
    <row r="47253" ht="12.75" x14ac:dyDescent="0.2"/>
    <row r="47254" ht="12.75" x14ac:dyDescent="0.2"/>
    <row r="47255" ht="12.75" x14ac:dyDescent="0.2"/>
    <row r="47256" ht="12.75" x14ac:dyDescent="0.2"/>
    <row r="47257" ht="12.75" x14ac:dyDescent="0.2"/>
    <row r="47258" ht="12.75" x14ac:dyDescent="0.2"/>
    <row r="47259" ht="12.75" x14ac:dyDescent="0.2"/>
    <row r="47260" ht="12.75" x14ac:dyDescent="0.2"/>
    <row r="47261" ht="12.75" x14ac:dyDescent="0.2"/>
    <row r="47262" ht="12.75" x14ac:dyDescent="0.2"/>
    <row r="47263" ht="12.75" x14ac:dyDescent="0.2"/>
    <row r="47264" ht="12.75" x14ac:dyDescent="0.2"/>
    <row r="47265" ht="12.75" x14ac:dyDescent="0.2"/>
    <row r="47266" ht="12.75" x14ac:dyDescent="0.2"/>
    <row r="47267" ht="12.75" x14ac:dyDescent="0.2"/>
    <row r="47268" ht="12.75" x14ac:dyDescent="0.2"/>
    <row r="47269" ht="12.75" x14ac:dyDescent="0.2"/>
    <row r="47270" ht="12.75" x14ac:dyDescent="0.2"/>
    <row r="47271" ht="12.75" x14ac:dyDescent="0.2"/>
    <row r="47272" ht="12.75" x14ac:dyDescent="0.2"/>
    <row r="47273" ht="12.75" x14ac:dyDescent="0.2"/>
    <row r="47274" ht="12.75" x14ac:dyDescent="0.2"/>
    <row r="47275" ht="12.75" x14ac:dyDescent="0.2"/>
    <row r="47276" ht="12.75" x14ac:dyDescent="0.2"/>
    <row r="47277" ht="12.75" x14ac:dyDescent="0.2"/>
    <row r="47278" ht="12.75" x14ac:dyDescent="0.2"/>
    <row r="47279" ht="12.75" x14ac:dyDescent="0.2"/>
    <row r="47280" ht="12.75" x14ac:dyDescent="0.2"/>
    <row r="47281" ht="12.75" x14ac:dyDescent="0.2"/>
    <row r="47282" ht="12.75" x14ac:dyDescent="0.2"/>
    <row r="47283" ht="12.75" x14ac:dyDescent="0.2"/>
    <row r="47284" ht="12.75" x14ac:dyDescent="0.2"/>
    <row r="47285" ht="12.75" x14ac:dyDescent="0.2"/>
    <row r="47286" ht="12.75" x14ac:dyDescent="0.2"/>
    <row r="47287" ht="12.75" x14ac:dyDescent="0.2"/>
    <row r="47288" ht="12.75" x14ac:dyDescent="0.2"/>
    <row r="47289" ht="12.75" x14ac:dyDescent="0.2"/>
    <row r="47290" ht="12.75" x14ac:dyDescent="0.2"/>
    <row r="47291" ht="12.75" x14ac:dyDescent="0.2"/>
    <row r="47292" ht="12.75" x14ac:dyDescent="0.2"/>
    <row r="47293" ht="12.75" x14ac:dyDescent="0.2"/>
    <row r="47294" ht="12.75" x14ac:dyDescent="0.2"/>
    <row r="47295" ht="12.75" x14ac:dyDescent="0.2"/>
    <row r="47296" ht="12.75" x14ac:dyDescent="0.2"/>
    <row r="47297" ht="12.75" x14ac:dyDescent="0.2"/>
    <row r="47298" ht="12.75" x14ac:dyDescent="0.2"/>
    <row r="47299" ht="12.75" x14ac:dyDescent="0.2"/>
    <row r="47300" ht="12.75" x14ac:dyDescent="0.2"/>
    <row r="47301" ht="12.75" x14ac:dyDescent="0.2"/>
    <row r="47302" ht="12.75" x14ac:dyDescent="0.2"/>
    <row r="47303" ht="12.75" x14ac:dyDescent="0.2"/>
    <row r="47304" ht="12.75" x14ac:dyDescent="0.2"/>
    <row r="47305" ht="12.75" x14ac:dyDescent="0.2"/>
    <row r="47306" ht="12.75" x14ac:dyDescent="0.2"/>
    <row r="47307" ht="12.75" x14ac:dyDescent="0.2"/>
    <row r="47308" ht="12.75" x14ac:dyDescent="0.2"/>
    <row r="47309" ht="12.75" x14ac:dyDescent="0.2"/>
    <row r="47310" ht="12.75" x14ac:dyDescent="0.2"/>
    <row r="47311" ht="12.75" x14ac:dyDescent="0.2"/>
    <row r="47312" ht="12.75" x14ac:dyDescent="0.2"/>
    <row r="47313" ht="12.75" x14ac:dyDescent="0.2"/>
    <row r="47314" ht="12.75" x14ac:dyDescent="0.2"/>
    <row r="47315" ht="12.75" x14ac:dyDescent="0.2"/>
    <row r="47316" ht="12.75" x14ac:dyDescent="0.2"/>
    <row r="47317" ht="12.75" x14ac:dyDescent="0.2"/>
    <row r="47318" ht="12.75" x14ac:dyDescent="0.2"/>
    <row r="47319" ht="12.75" x14ac:dyDescent="0.2"/>
    <row r="47320" ht="12.75" x14ac:dyDescent="0.2"/>
    <row r="47321" ht="12.75" x14ac:dyDescent="0.2"/>
    <row r="47322" ht="12.75" x14ac:dyDescent="0.2"/>
    <row r="47323" ht="12.75" x14ac:dyDescent="0.2"/>
    <row r="47324" ht="12.75" x14ac:dyDescent="0.2"/>
    <row r="47325" ht="12.75" x14ac:dyDescent="0.2"/>
    <row r="47326" ht="12.75" x14ac:dyDescent="0.2"/>
    <row r="47327" ht="12.75" x14ac:dyDescent="0.2"/>
    <row r="47328" ht="12.75" x14ac:dyDescent="0.2"/>
    <row r="47329" ht="12.75" x14ac:dyDescent="0.2"/>
    <row r="47330" ht="12.75" x14ac:dyDescent="0.2"/>
    <row r="47331" ht="12.75" x14ac:dyDescent="0.2"/>
    <row r="47332" ht="12.75" x14ac:dyDescent="0.2"/>
    <row r="47333" ht="12.75" x14ac:dyDescent="0.2"/>
    <row r="47334" ht="12.75" x14ac:dyDescent="0.2"/>
    <row r="47335" ht="12.75" x14ac:dyDescent="0.2"/>
    <row r="47336" ht="12.75" x14ac:dyDescent="0.2"/>
    <row r="47337" ht="12.75" x14ac:dyDescent="0.2"/>
    <row r="47338" ht="12.75" x14ac:dyDescent="0.2"/>
    <row r="47339" ht="12.75" x14ac:dyDescent="0.2"/>
    <row r="47340" ht="12.75" x14ac:dyDescent="0.2"/>
    <row r="47341" ht="12.75" x14ac:dyDescent="0.2"/>
    <row r="47342" ht="12.75" x14ac:dyDescent="0.2"/>
    <row r="47343" ht="12.75" x14ac:dyDescent="0.2"/>
    <row r="47344" ht="12.75" x14ac:dyDescent="0.2"/>
    <row r="47345" ht="12.75" x14ac:dyDescent="0.2"/>
    <row r="47346" ht="12.75" x14ac:dyDescent="0.2"/>
    <row r="47347" ht="12.75" x14ac:dyDescent="0.2"/>
    <row r="47348" ht="12.75" x14ac:dyDescent="0.2"/>
    <row r="47349" ht="12.75" x14ac:dyDescent="0.2"/>
    <row r="47350" ht="12.75" x14ac:dyDescent="0.2"/>
    <row r="47351" ht="12.75" x14ac:dyDescent="0.2"/>
    <row r="47352" ht="12.75" x14ac:dyDescent="0.2"/>
    <row r="47353" ht="12.75" x14ac:dyDescent="0.2"/>
    <row r="47354" ht="12.75" x14ac:dyDescent="0.2"/>
    <row r="47355" ht="12.75" x14ac:dyDescent="0.2"/>
    <row r="47356" ht="12.75" x14ac:dyDescent="0.2"/>
    <row r="47357" ht="12.75" x14ac:dyDescent="0.2"/>
    <row r="47358" ht="12.75" x14ac:dyDescent="0.2"/>
    <row r="47359" ht="12.75" x14ac:dyDescent="0.2"/>
    <row r="47360" ht="12.75" x14ac:dyDescent="0.2"/>
    <row r="47361" ht="12.75" x14ac:dyDescent="0.2"/>
    <row r="47362" ht="12.75" x14ac:dyDescent="0.2"/>
    <row r="47363" ht="12.75" x14ac:dyDescent="0.2"/>
    <row r="47364" ht="12.75" x14ac:dyDescent="0.2"/>
    <row r="47365" ht="12.75" x14ac:dyDescent="0.2"/>
    <row r="47366" ht="12.75" x14ac:dyDescent="0.2"/>
    <row r="47367" ht="12.75" x14ac:dyDescent="0.2"/>
    <row r="47368" ht="12.75" x14ac:dyDescent="0.2"/>
    <row r="47369" ht="12.75" x14ac:dyDescent="0.2"/>
    <row r="47370" ht="12.75" x14ac:dyDescent="0.2"/>
    <row r="47371" ht="12.75" x14ac:dyDescent="0.2"/>
    <row r="47372" ht="12.75" x14ac:dyDescent="0.2"/>
    <row r="47373" ht="12.75" x14ac:dyDescent="0.2"/>
    <row r="47374" ht="12.75" x14ac:dyDescent="0.2"/>
    <row r="47375" ht="12.75" x14ac:dyDescent="0.2"/>
    <row r="47376" ht="12.75" x14ac:dyDescent="0.2"/>
    <row r="47377" ht="12.75" x14ac:dyDescent="0.2"/>
    <row r="47378" ht="12.75" x14ac:dyDescent="0.2"/>
    <row r="47379" ht="12.75" x14ac:dyDescent="0.2"/>
    <row r="47380" ht="12.75" x14ac:dyDescent="0.2"/>
    <row r="47381" ht="12.75" x14ac:dyDescent="0.2"/>
    <row r="47382" ht="12.75" x14ac:dyDescent="0.2"/>
    <row r="47383" ht="12.75" x14ac:dyDescent="0.2"/>
    <row r="47384" ht="12.75" x14ac:dyDescent="0.2"/>
    <row r="47385" ht="12.75" x14ac:dyDescent="0.2"/>
    <row r="47386" ht="12.75" x14ac:dyDescent="0.2"/>
    <row r="47387" ht="12.75" x14ac:dyDescent="0.2"/>
    <row r="47388" ht="12.75" x14ac:dyDescent="0.2"/>
    <row r="47389" ht="12.75" x14ac:dyDescent="0.2"/>
    <row r="47390" ht="12.75" x14ac:dyDescent="0.2"/>
    <row r="47391" ht="12.75" x14ac:dyDescent="0.2"/>
    <row r="47392" ht="12.75" x14ac:dyDescent="0.2"/>
    <row r="47393" ht="12.75" x14ac:dyDescent="0.2"/>
    <row r="47394" ht="12.75" x14ac:dyDescent="0.2"/>
    <row r="47395" ht="12.75" x14ac:dyDescent="0.2"/>
    <row r="47396" ht="12.75" x14ac:dyDescent="0.2"/>
    <row r="47397" ht="12.75" x14ac:dyDescent="0.2"/>
    <row r="47398" ht="12.75" x14ac:dyDescent="0.2"/>
    <row r="47399" ht="12.75" x14ac:dyDescent="0.2"/>
    <row r="47400" ht="12.75" x14ac:dyDescent="0.2"/>
    <row r="47401" ht="12.75" x14ac:dyDescent="0.2"/>
    <row r="47402" ht="12.75" x14ac:dyDescent="0.2"/>
    <row r="47403" ht="12.75" x14ac:dyDescent="0.2"/>
    <row r="47404" ht="12.75" x14ac:dyDescent="0.2"/>
    <row r="47405" ht="12.75" x14ac:dyDescent="0.2"/>
    <row r="47406" ht="12.75" x14ac:dyDescent="0.2"/>
    <row r="47407" ht="12.75" x14ac:dyDescent="0.2"/>
    <row r="47408" ht="12.75" x14ac:dyDescent="0.2"/>
    <row r="47409" ht="12.75" x14ac:dyDescent="0.2"/>
    <row r="47410" ht="12.75" x14ac:dyDescent="0.2"/>
    <row r="47411" ht="12.75" x14ac:dyDescent="0.2"/>
    <row r="47412" ht="12.75" x14ac:dyDescent="0.2"/>
    <row r="47413" ht="12.75" x14ac:dyDescent="0.2"/>
    <row r="47414" ht="12.75" x14ac:dyDescent="0.2"/>
    <row r="47415" ht="12.75" x14ac:dyDescent="0.2"/>
    <row r="47416" ht="12.75" x14ac:dyDescent="0.2"/>
    <row r="47417" ht="12.75" x14ac:dyDescent="0.2"/>
    <row r="47418" ht="12.75" x14ac:dyDescent="0.2"/>
    <row r="47419" ht="12.75" x14ac:dyDescent="0.2"/>
    <row r="47420" ht="12.75" x14ac:dyDescent="0.2"/>
    <row r="47421" ht="12.75" x14ac:dyDescent="0.2"/>
    <row r="47422" ht="12.75" x14ac:dyDescent="0.2"/>
    <row r="47423" ht="12.75" x14ac:dyDescent="0.2"/>
    <row r="47424" ht="12.75" x14ac:dyDescent="0.2"/>
    <row r="47425" ht="12.75" x14ac:dyDescent="0.2"/>
    <row r="47426" ht="12.75" x14ac:dyDescent="0.2"/>
    <row r="47427" ht="12.75" x14ac:dyDescent="0.2"/>
    <row r="47428" ht="12.75" x14ac:dyDescent="0.2"/>
    <row r="47429" ht="12.75" x14ac:dyDescent="0.2"/>
    <row r="47430" ht="12.75" x14ac:dyDescent="0.2"/>
    <row r="47431" ht="12.75" x14ac:dyDescent="0.2"/>
    <row r="47432" ht="12.75" x14ac:dyDescent="0.2"/>
    <row r="47433" ht="12.75" x14ac:dyDescent="0.2"/>
    <row r="47434" ht="12.75" x14ac:dyDescent="0.2"/>
    <row r="47435" ht="12.75" x14ac:dyDescent="0.2"/>
    <row r="47436" ht="12.75" x14ac:dyDescent="0.2"/>
    <row r="47437" ht="12.75" x14ac:dyDescent="0.2"/>
    <row r="47438" ht="12.75" x14ac:dyDescent="0.2"/>
    <row r="47439" ht="12.75" x14ac:dyDescent="0.2"/>
    <row r="47440" ht="12.75" x14ac:dyDescent="0.2"/>
    <row r="47441" ht="12.75" x14ac:dyDescent="0.2"/>
    <row r="47442" ht="12.75" x14ac:dyDescent="0.2"/>
    <row r="47443" ht="12.75" x14ac:dyDescent="0.2"/>
    <row r="47444" ht="12.75" x14ac:dyDescent="0.2"/>
    <row r="47445" ht="12.75" x14ac:dyDescent="0.2"/>
    <row r="47446" ht="12.75" x14ac:dyDescent="0.2"/>
    <row r="47447" ht="12.75" x14ac:dyDescent="0.2"/>
    <row r="47448" ht="12.75" x14ac:dyDescent="0.2"/>
    <row r="47449" ht="12.75" x14ac:dyDescent="0.2"/>
    <row r="47450" ht="12.75" x14ac:dyDescent="0.2"/>
    <row r="47451" ht="12.75" x14ac:dyDescent="0.2"/>
    <row r="47452" ht="12.75" x14ac:dyDescent="0.2"/>
    <row r="47453" ht="12.75" x14ac:dyDescent="0.2"/>
    <row r="47454" ht="12.75" x14ac:dyDescent="0.2"/>
    <row r="47455" ht="12.75" x14ac:dyDescent="0.2"/>
    <row r="47456" ht="12.75" x14ac:dyDescent="0.2"/>
    <row r="47457" ht="12.75" x14ac:dyDescent="0.2"/>
    <row r="47458" ht="12.75" x14ac:dyDescent="0.2"/>
    <row r="47459" ht="12.75" x14ac:dyDescent="0.2"/>
    <row r="47460" ht="12.75" x14ac:dyDescent="0.2"/>
    <row r="47461" ht="12.75" x14ac:dyDescent="0.2"/>
    <row r="47462" ht="12.75" x14ac:dyDescent="0.2"/>
    <row r="47463" ht="12.75" x14ac:dyDescent="0.2"/>
    <row r="47464" ht="12.75" x14ac:dyDescent="0.2"/>
    <row r="47465" ht="12.75" x14ac:dyDescent="0.2"/>
    <row r="47466" ht="12.75" x14ac:dyDescent="0.2"/>
    <row r="47467" ht="12.75" x14ac:dyDescent="0.2"/>
    <row r="47468" ht="12.75" x14ac:dyDescent="0.2"/>
    <row r="47469" ht="12.75" x14ac:dyDescent="0.2"/>
    <row r="47470" ht="12.75" x14ac:dyDescent="0.2"/>
    <row r="47471" ht="12.75" x14ac:dyDescent="0.2"/>
    <row r="47472" ht="12.75" x14ac:dyDescent="0.2"/>
    <row r="47473" ht="12.75" x14ac:dyDescent="0.2"/>
    <row r="47474" ht="12.75" x14ac:dyDescent="0.2"/>
    <row r="47475" ht="12.75" x14ac:dyDescent="0.2"/>
    <row r="47476" ht="12.75" x14ac:dyDescent="0.2"/>
    <row r="47477" ht="12.75" x14ac:dyDescent="0.2"/>
    <row r="47478" ht="12.75" x14ac:dyDescent="0.2"/>
    <row r="47479" ht="12.75" x14ac:dyDescent="0.2"/>
    <row r="47480" ht="12.75" x14ac:dyDescent="0.2"/>
    <row r="47481" ht="12.75" x14ac:dyDescent="0.2"/>
    <row r="47482" ht="12.75" x14ac:dyDescent="0.2"/>
    <row r="47483" ht="12.75" x14ac:dyDescent="0.2"/>
    <row r="47484" ht="12.75" x14ac:dyDescent="0.2"/>
    <row r="47485" ht="12.75" x14ac:dyDescent="0.2"/>
    <row r="47486" ht="12.75" x14ac:dyDescent="0.2"/>
    <row r="47487" ht="12.75" x14ac:dyDescent="0.2"/>
    <row r="47488" ht="12.75" x14ac:dyDescent="0.2"/>
    <row r="47489" ht="12.75" x14ac:dyDescent="0.2"/>
    <row r="47490" ht="12.75" x14ac:dyDescent="0.2"/>
    <row r="47491" ht="12.75" x14ac:dyDescent="0.2"/>
    <row r="47492" ht="12.75" x14ac:dyDescent="0.2"/>
    <row r="47493" ht="12.75" x14ac:dyDescent="0.2"/>
    <row r="47494" ht="12.75" x14ac:dyDescent="0.2"/>
    <row r="47495" ht="12.75" x14ac:dyDescent="0.2"/>
    <row r="47496" ht="12.75" x14ac:dyDescent="0.2"/>
    <row r="47497" ht="12.75" x14ac:dyDescent="0.2"/>
    <row r="47498" ht="12.75" x14ac:dyDescent="0.2"/>
    <row r="47499" ht="12.75" x14ac:dyDescent="0.2"/>
    <row r="47500" ht="12.75" x14ac:dyDescent="0.2"/>
    <row r="47501" ht="12.75" x14ac:dyDescent="0.2"/>
    <row r="47502" ht="12.75" x14ac:dyDescent="0.2"/>
    <row r="47503" ht="12.75" x14ac:dyDescent="0.2"/>
    <row r="47504" ht="12.75" x14ac:dyDescent="0.2"/>
    <row r="47505" ht="12.75" x14ac:dyDescent="0.2"/>
    <row r="47506" ht="12.75" x14ac:dyDescent="0.2"/>
    <row r="47507" ht="12.75" x14ac:dyDescent="0.2"/>
    <row r="47508" ht="12.75" x14ac:dyDescent="0.2"/>
    <row r="47509" ht="12.75" x14ac:dyDescent="0.2"/>
    <row r="47510" ht="12.75" x14ac:dyDescent="0.2"/>
    <row r="47511" ht="12.75" x14ac:dyDescent="0.2"/>
    <row r="47512" ht="12.75" x14ac:dyDescent="0.2"/>
    <row r="47513" ht="12.75" x14ac:dyDescent="0.2"/>
    <row r="47514" ht="12.75" x14ac:dyDescent="0.2"/>
    <row r="47515" ht="12.75" x14ac:dyDescent="0.2"/>
    <row r="47516" ht="12.75" x14ac:dyDescent="0.2"/>
    <row r="47517" ht="12.75" x14ac:dyDescent="0.2"/>
    <row r="47518" ht="12.75" x14ac:dyDescent="0.2"/>
    <row r="47519" ht="12.75" x14ac:dyDescent="0.2"/>
    <row r="47520" ht="12.75" x14ac:dyDescent="0.2"/>
    <row r="47521" ht="12.75" x14ac:dyDescent="0.2"/>
    <row r="47522" ht="12.75" x14ac:dyDescent="0.2"/>
    <row r="47523" ht="12.75" x14ac:dyDescent="0.2"/>
    <row r="47524" ht="12.75" x14ac:dyDescent="0.2"/>
    <row r="47525" ht="12.75" x14ac:dyDescent="0.2"/>
    <row r="47526" ht="12.75" x14ac:dyDescent="0.2"/>
    <row r="47527" ht="12.75" x14ac:dyDescent="0.2"/>
    <row r="47528" ht="12.75" x14ac:dyDescent="0.2"/>
    <row r="47529" ht="12.75" x14ac:dyDescent="0.2"/>
    <row r="47530" ht="12.75" x14ac:dyDescent="0.2"/>
    <row r="47531" ht="12.75" x14ac:dyDescent="0.2"/>
    <row r="47532" ht="12.75" x14ac:dyDescent="0.2"/>
    <row r="47533" ht="12.75" x14ac:dyDescent="0.2"/>
    <row r="47534" ht="12.75" x14ac:dyDescent="0.2"/>
    <row r="47535" ht="12.75" x14ac:dyDescent="0.2"/>
    <row r="47536" ht="12.75" x14ac:dyDescent="0.2"/>
    <row r="47537" ht="12.75" x14ac:dyDescent="0.2"/>
    <row r="47538" ht="12.75" x14ac:dyDescent="0.2"/>
    <row r="47539" ht="12.75" x14ac:dyDescent="0.2"/>
    <row r="47540" ht="12.75" x14ac:dyDescent="0.2"/>
    <row r="47541" ht="12.75" x14ac:dyDescent="0.2"/>
    <row r="47542" ht="12.75" x14ac:dyDescent="0.2"/>
    <row r="47543" ht="12.75" x14ac:dyDescent="0.2"/>
    <row r="47544" ht="12.75" x14ac:dyDescent="0.2"/>
    <row r="47545" ht="12.75" x14ac:dyDescent="0.2"/>
    <row r="47546" ht="12.75" x14ac:dyDescent="0.2"/>
    <row r="47547" ht="12.75" x14ac:dyDescent="0.2"/>
    <row r="47548" ht="12.75" x14ac:dyDescent="0.2"/>
    <row r="47549" ht="12.75" x14ac:dyDescent="0.2"/>
    <row r="47550" ht="12.75" x14ac:dyDescent="0.2"/>
    <row r="47551" ht="12.75" x14ac:dyDescent="0.2"/>
    <row r="47552" ht="12.75" x14ac:dyDescent="0.2"/>
    <row r="47553" ht="12.75" x14ac:dyDescent="0.2"/>
    <row r="47554" ht="12.75" x14ac:dyDescent="0.2"/>
    <row r="47555" ht="12.75" x14ac:dyDescent="0.2"/>
    <row r="47556" ht="12.75" x14ac:dyDescent="0.2"/>
    <row r="47557" ht="12.75" x14ac:dyDescent="0.2"/>
    <row r="47558" ht="12.75" x14ac:dyDescent="0.2"/>
    <row r="47559" ht="12.75" x14ac:dyDescent="0.2"/>
    <row r="47560" ht="12.75" x14ac:dyDescent="0.2"/>
    <row r="47561" ht="12.75" x14ac:dyDescent="0.2"/>
    <row r="47562" ht="12.75" x14ac:dyDescent="0.2"/>
    <row r="47563" ht="12.75" x14ac:dyDescent="0.2"/>
    <row r="47564" ht="12.75" x14ac:dyDescent="0.2"/>
    <row r="47565" ht="12.75" x14ac:dyDescent="0.2"/>
    <row r="47566" ht="12.75" x14ac:dyDescent="0.2"/>
    <row r="47567" ht="12.75" x14ac:dyDescent="0.2"/>
    <row r="47568" ht="12.75" x14ac:dyDescent="0.2"/>
    <row r="47569" ht="12.75" x14ac:dyDescent="0.2"/>
    <row r="47570" ht="12.75" x14ac:dyDescent="0.2"/>
    <row r="47571" ht="12.75" x14ac:dyDescent="0.2"/>
    <row r="47572" ht="12.75" x14ac:dyDescent="0.2"/>
    <row r="47573" ht="12.75" x14ac:dyDescent="0.2"/>
    <row r="47574" ht="12.75" x14ac:dyDescent="0.2"/>
    <row r="47575" ht="12.75" x14ac:dyDescent="0.2"/>
    <row r="47576" ht="12.75" x14ac:dyDescent="0.2"/>
    <row r="47577" ht="12.75" x14ac:dyDescent="0.2"/>
    <row r="47578" ht="12.75" x14ac:dyDescent="0.2"/>
    <row r="47579" ht="12.75" x14ac:dyDescent="0.2"/>
    <row r="47580" ht="12.75" x14ac:dyDescent="0.2"/>
    <row r="47581" ht="12.75" x14ac:dyDescent="0.2"/>
    <row r="47582" ht="12.75" x14ac:dyDescent="0.2"/>
    <row r="47583" ht="12.75" x14ac:dyDescent="0.2"/>
    <row r="47584" ht="12.75" x14ac:dyDescent="0.2"/>
    <row r="47585" ht="12.75" x14ac:dyDescent="0.2"/>
    <row r="47586" ht="12.75" x14ac:dyDescent="0.2"/>
    <row r="47587" ht="12.75" x14ac:dyDescent="0.2"/>
    <row r="47588" ht="12.75" x14ac:dyDescent="0.2"/>
    <row r="47589" ht="12.75" x14ac:dyDescent="0.2"/>
    <row r="47590" ht="12.75" x14ac:dyDescent="0.2"/>
    <row r="47591" ht="12.75" x14ac:dyDescent="0.2"/>
    <row r="47592" ht="12.75" x14ac:dyDescent="0.2"/>
    <row r="47593" ht="12.75" x14ac:dyDescent="0.2"/>
    <row r="47594" ht="12.75" x14ac:dyDescent="0.2"/>
    <row r="47595" ht="12.75" x14ac:dyDescent="0.2"/>
    <row r="47596" ht="12.75" x14ac:dyDescent="0.2"/>
    <row r="47597" ht="12.75" x14ac:dyDescent="0.2"/>
    <row r="47598" ht="12.75" x14ac:dyDescent="0.2"/>
    <row r="47599" ht="12.75" x14ac:dyDescent="0.2"/>
    <row r="47600" ht="12.75" x14ac:dyDescent="0.2"/>
    <row r="47601" ht="12.75" x14ac:dyDescent="0.2"/>
    <row r="47602" ht="12.75" x14ac:dyDescent="0.2"/>
    <row r="47603" ht="12.75" x14ac:dyDescent="0.2"/>
    <row r="47604" ht="12.75" x14ac:dyDescent="0.2"/>
    <row r="47605" ht="12.75" x14ac:dyDescent="0.2"/>
    <row r="47606" ht="12.75" x14ac:dyDescent="0.2"/>
    <row r="47607" ht="12.75" x14ac:dyDescent="0.2"/>
    <row r="47608" ht="12.75" x14ac:dyDescent="0.2"/>
    <row r="47609" ht="12.75" x14ac:dyDescent="0.2"/>
    <row r="47610" ht="12.75" x14ac:dyDescent="0.2"/>
    <row r="47611" ht="12.75" x14ac:dyDescent="0.2"/>
    <row r="47612" ht="12.75" x14ac:dyDescent="0.2"/>
    <row r="47613" ht="12.75" x14ac:dyDescent="0.2"/>
    <row r="47614" ht="12.75" x14ac:dyDescent="0.2"/>
    <row r="47615" ht="12.75" x14ac:dyDescent="0.2"/>
    <row r="47616" ht="12.75" x14ac:dyDescent="0.2"/>
    <row r="47617" ht="12.75" x14ac:dyDescent="0.2"/>
    <row r="47618" ht="12.75" x14ac:dyDescent="0.2"/>
    <row r="47619" ht="12.75" x14ac:dyDescent="0.2"/>
    <row r="47620" ht="12.75" x14ac:dyDescent="0.2"/>
    <row r="47621" ht="12.75" x14ac:dyDescent="0.2"/>
    <row r="47622" ht="12.75" x14ac:dyDescent="0.2"/>
    <row r="47623" ht="12.75" x14ac:dyDescent="0.2"/>
    <row r="47624" ht="12.75" x14ac:dyDescent="0.2"/>
    <row r="47625" ht="12.75" x14ac:dyDescent="0.2"/>
    <row r="47626" ht="12.75" x14ac:dyDescent="0.2"/>
    <row r="47627" ht="12.75" x14ac:dyDescent="0.2"/>
    <row r="47628" ht="12.75" x14ac:dyDescent="0.2"/>
    <row r="47629" ht="12.75" x14ac:dyDescent="0.2"/>
    <row r="47630" ht="12.75" x14ac:dyDescent="0.2"/>
    <row r="47631" ht="12.75" x14ac:dyDescent="0.2"/>
    <row r="47632" ht="12.75" x14ac:dyDescent="0.2"/>
    <row r="47633" ht="12.75" x14ac:dyDescent="0.2"/>
    <row r="47634" ht="12.75" x14ac:dyDescent="0.2"/>
    <row r="47635" ht="12.75" x14ac:dyDescent="0.2"/>
    <row r="47636" ht="12.75" x14ac:dyDescent="0.2"/>
    <row r="47637" ht="12.75" x14ac:dyDescent="0.2"/>
    <row r="47638" ht="12.75" x14ac:dyDescent="0.2"/>
    <row r="47639" ht="12.75" x14ac:dyDescent="0.2"/>
    <row r="47640" ht="12.75" x14ac:dyDescent="0.2"/>
    <row r="47641" ht="12.75" x14ac:dyDescent="0.2"/>
    <row r="47642" ht="12.75" x14ac:dyDescent="0.2"/>
    <row r="47643" ht="12.75" x14ac:dyDescent="0.2"/>
    <row r="47644" ht="12.75" x14ac:dyDescent="0.2"/>
    <row r="47645" ht="12.75" x14ac:dyDescent="0.2"/>
    <row r="47646" ht="12.75" x14ac:dyDescent="0.2"/>
    <row r="47647" ht="12.75" x14ac:dyDescent="0.2"/>
    <row r="47648" ht="12.75" x14ac:dyDescent="0.2"/>
    <row r="47649" ht="12.75" x14ac:dyDescent="0.2"/>
    <row r="47650" ht="12.75" x14ac:dyDescent="0.2"/>
    <row r="47651" ht="12.75" x14ac:dyDescent="0.2"/>
    <row r="47652" ht="12.75" x14ac:dyDescent="0.2"/>
    <row r="47653" ht="12.75" x14ac:dyDescent="0.2"/>
    <row r="47654" ht="12.75" x14ac:dyDescent="0.2"/>
    <row r="47655" ht="12.75" x14ac:dyDescent="0.2"/>
    <row r="47656" ht="12.75" x14ac:dyDescent="0.2"/>
    <row r="47657" ht="12.75" x14ac:dyDescent="0.2"/>
    <row r="47658" ht="12.75" x14ac:dyDescent="0.2"/>
    <row r="47659" ht="12.75" x14ac:dyDescent="0.2"/>
    <row r="47660" ht="12.75" x14ac:dyDescent="0.2"/>
    <row r="47661" ht="12.75" x14ac:dyDescent="0.2"/>
    <row r="47662" ht="12.75" x14ac:dyDescent="0.2"/>
    <row r="47663" ht="12.75" x14ac:dyDescent="0.2"/>
    <row r="47664" ht="12.75" x14ac:dyDescent="0.2"/>
    <row r="47665" ht="12.75" x14ac:dyDescent="0.2"/>
    <row r="47666" ht="12.75" x14ac:dyDescent="0.2"/>
    <row r="47667" ht="12.75" x14ac:dyDescent="0.2"/>
    <row r="47668" ht="12.75" x14ac:dyDescent="0.2"/>
    <row r="47669" ht="12.75" x14ac:dyDescent="0.2"/>
    <row r="47670" ht="12.75" x14ac:dyDescent="0.2"/>
    <row r="47671" ht="12.75" x14ac:dyDescent="0.2"/>
    <row r="47672" ht="12.75" x14ac:dyDescent="0.2"/>
    <row r="47673" ht="12.75" x14ac:dyDescent="0.2"/>
    <row r="47674" ht="12.75" x14ac:dyDescent="0.2"/>
    <row r="47675" ht="12.75" x14ac:dyDescent="0.2"/>
    <row r="47676" ht="12.75" x14ac:dyDescent="0.2"/>
    <row r="47677" ht="12.75" x14ac:dyDescent="0.2"/>
    <row r="47678" ht="12.75" x14ac:dyDescent="0.2"/>
    <row r="47679" ht="12.75" x14ac:dyDescent="0.2"/>
    <row r="47680" ht="12.75" x14ac:dyDescent="0.2"/>
    <row r="47681" ht="12.75" x14ac:dyDescent="0.2"/>
    <row r="47682" ht="12.75" x14ac:dyDescent="0.2"/>
    <row r="47683" ht="12.75" x14ac:dyDescent="0.2"/>
    <row r="47684" ht="12.75" x14ac:dyDescent="0.2"/>
    <row r="47685" ht="12.75" x14ac:dyDescent="0.2"/>
    <row r="47686" ht="12.75" x14ac:dyDescent="0.2"/>
    <row r="47687" ht="12.75" x14ac:dyDescent="0.2"/>
    <row r="47688" ht="12.75" x14ac:dyDescent="0.2"/>
    <row r="47689" ht="12.75" x14ac:dyDescent="0.2"/>
    <row r="47690" ht="12.75" x14ac:dyDescent="0.2"/>
    <row r="47691" ht="12.75" x14ac:dyDescent="0.2"/>
    <row r="47692" ht="12.75" x14ac:dyDescent="0.2"/>
    <row r="47693" ht="12.75" x14ac:dyDescent="0.2"/>
    <row r="47694" ht="12.75" x14ac:dyDescent="0.2"/>
    <row r="47695" ht="12.75" x14ac:dyDescent="0.2"/>
    <row r="47696" ht="12.75" x14ac:dyDescent="0.2"/>
    <row r="47697" ht="12.75" x14ac:dyDescent="0.2"/>
    <row r="47698" ht="12.75" x14ac:dyDescent="0.2"/>
    <row r="47699" ht="12.75" x14ac:dyDescent="0.2"/>
    <row r="47700" ht="12.75" x14ac:dyDescent="0.2"/>
    <row r="47701" ht="12.75" x14ac:dyDescent="0.2"/>
    <row r="47702" ht="12.75" x14ac:dyDescent="0.2"/>
    <row r="47703" ht="12.75" x14ac:dyDescent="0.2"/>
    <row r="47704" ht="12.75" x14ac:dyDescent="0.2"/>
    <row r="47705" ht="12.75" x14ac:dyDescent="0.2"/>
    <row r="47706" ht="12.75" x14ac:dyDescent="0.2"/>
    <row r="47707" ht="12.75" x14ac:dyDescent="0.2"/>
    <row r="47708" ht="12.75" x14ac:dyDescent="0.2"/>
    <row r="47709" ht="12.75" x14ac:dyDescent="0.2"/>
    <row r="47710" ht="12.75" x14ac:dyDescent="0.2"/>
    <row r="47711" ht="12.75" x14ac:dyDescent="0.2"/>
    <row r="47712" ht="12.75" x14ac:dyDescent="0.2"/>
    <row r="47713" ht="12.75" x14ac:dyDescent="0.2"/>
    <row r="47714" ht="12.75" x14ac:dyDescent="0.2"/>
    <row r="47715" ht="12.75" x14ac:dyDescent="0.2"/>
    <row r="47716" ht="12.75" x14ac:dyDescent="0.2"/>
    <row r="47717" ht="12.75" x14ac:dyDescent="0.2"/>
    <row r="47718" ht="12.75" x14ac:dyDescent="0.2"/>
    <row r="47719" ht="12.75" x14ac:dyDescent="0.2"/>
    <row r="47720" ht="12.75" x14ac:dyDescent="0.2"/>
    <row r="47721" ht="12.75" x14ac:dyDescent="0.2"/>
    <row r="47722" ht="12.75" x14ac:dyDescent="0.2"/>
    <row r="47723" ht="12.75" x14ac:dyDescent="0.2"/>
    <row r="47724" ht="12.75" x14ac:dyDescent="0.2"/>
    <row r="47725" ht="12.75" x14ac:dyDescent="0.2"/>
    <row r="47726" ht="12.75" x14ac:dyDescent="0.2"/>
    <row r="47727" ht="12.75" x14ac:dyDescent="0.2"/>
    <row r="47728" ht="12.75" x14ac:dyDescent="0.2"/>
    <row r="47729" ht="12.75" x14ac:dyDescent="0.2"/>
    <row r="47730" ht="12.75" x14ac:dyDescent="0.2"/>
    <row r="47731" ht="12.75" x14ac:dyDescent="0.2"/>
    <row r="47732" ht="12.75" x14ac:dyDescent="0.2"/>
    <row r="47733" ht="12.75" x14ac:dyDescent="0.2"/>
    <row r="47734" ht="12.75" x14ac:dyDescent="0.2"/>
    <row r="47735" ht="12.75" x14ac:dyDescent="0.2"/>
    <row r="47736" ht="12.75" x14ac:dyDescent="0.2"/>
    <row r="47737" ht="12.75" x14ac:dyDescent="0.2"/>
    <row r="47738" ht="12.75" x14ac:dyDescent="0.2"/>
    <row r="47739" ht="12.75" x14ac:dyDescent="0.2"/>
    <row r="47740" ht="12.75" x14ac:dyDescent="0.2"/>
    <row r="47741" ht="12.75" x14ac:dyDescent="0.2"/>
    <row r="47742" ht="12.75" x14ac:dyDescent="0.2"/>
    <row r="47743" ht="12.75" x14ac:dyDescent="0.2"/>
    <row r="47744" ht="12.75" x14ac:dyDescent="0.2"/>
    <row r="47745" ht="12.75" x14ac:dyDescent="0.2"/>
    <row r="47746" ht="12.75" x14ac:dyDescent="0.2"/>
    <row r="47747" ht="12.75" x14ac:dyDescent="0.2"/>
    <row r="47748" ht="12.75" x14ac:dyDescent="0.2"/>
    <row r="47749" ht="12.75" x14ac:dyDescent="0.2"/>
    <row r="47750" ht="12.75" x14ac:dyDescent="0.2"/>
    <row r="47751" ht="12.75" x14ac:dyDescent="0.2"/>
    <row r="47752" ht="12.75" x14ac:dyDescent="0.2"/>
    <row r="47753" ht="12.75" x14ac:dyDescent="0.2"/>
    <row r="47754" ht="12.75" x14ac:dyDescent="0.2"/>
    <row r="47755" ht="12.75" x14ac:dyDescent="0.2"/>
    <row r="47756" ht="12.75" x14ac:dyDescent="0.2"/>
    <row r="47757" ht="12.75" x14ac:dyDescent="0.2"/>
    <row r="47758" ht="12.75" x14ac:dyDescent="0.2"/>
    <row r="47759" ht="12.75" x14ac:dyDescent="0.2"/>
    <row r="47760" ht="12.75" x14ac:dyDescent="0.2"/>
    <row r="47761" ht="12.75" x14ac:dyDescent="0.2"/>
    <row r="47762" ht="12.75" x14ac:dyDescent="0.2"/>
    <row r="47763" ht="12.75" x14ac:dyDescent="0.2"/>
    <row r="47764" ht="12.75" x14ac:dyDescent="0.2"/>
    <row r="47765" ht="12.75" x14ac:dyDescent="0.2"/>
    <row r="47766" ht="12.75" x14ac:dyDescent="0.2"/>
    <row r="47767" ht="12.75" x14ac:dyDescent="0.2"/>
    <row r="47768" ht="12.75" x14ac:dyDescent="0.2"/>
    <row r="47769" ht="12.75" x14ac:dyDescent="0.2"/>
    <row r="47770" ht="12.75" x14ac:dyDescent="0.2"/>
    <row r="47771" ht="12.75" x14ac:dyDescent="0.2"/>
    <row r="47772" ht="12.75" x14ac:dyDescent="0.2"/>
    <row r="47773" ht="12.75" x14ac:dyDescent="0.2"/>
    <row r="47774" ht="12.75" x14ac:dyDescent="0.2"/>
    <row r="47775" ht="12.75" x14ac:dyDescent="0.2"/>
    <row r="47776" ht="12.75" x14ac:dyDescent="0.2"/>
    <row r="47777" ht="12.75" x14ac:dyDescent="0.2"/>
    <row r="47778" ht="12.75" x14ac:dyDescent="0.2"/>
    <row r="47779" ht="12.75" x14ac:dyDescent="0.2"/>
    <row r="47780" ht="12.75" x14ac:dyDescent="0.2"/>
    <row r="47781" ht="12.75" x14ac:dyDescent="0.2"/>
    <row r="47782" ht="12.75" x14ac:dyDescent="0.2"/>
    <row r="47783" ht="12.75" x14ac:dyDescent="0.2"/>
    <row r="47784" ht="12.75" x14ac:dyDescent="0.2"/>
    <row r="47785" ht="12.75" x14ac:dyDescent="0.2"/>
    <row r="47786" ht="12.75" x14ac:dyDescent="0.2"/>
    <row r="47787" ht="12.75" x14ac:dyDescent="0.2"/>
    <row r="47788" ht="12.75" x14ac:dyDescent="0.2"/>
    <row r="47789" ht="12.75" x14ac:dyDescent="0.2"/>
    <row r="47790" ht="12.75" x14ac:dyDescent="0.2"/>
    <row r="47791" ht="12.75" x14ac:dyDescent="0.2"/>
    <row r="47792" ht="12.75" x14ac:dyDescent="0.2"/>
    <row r="47793" ht="12.75" x14ac:dyDescent="0.2"/>
    <row r="47794" ht="12.75" x14ac:dyDescent="0.2"/>
    <row r="47795" ht="12.75" x14ac:dyDescent="0.2"/>
    <row r="47796" ht="12.75" x14ac:dyDescent="0.2"/>
    <row r="47797" ht="12.75" x14ac:dyDescent="0.2"/>
    <row r="47798" ht="12.75" x14ac:dyDescent="0.2"/>
    <row r="47799" ht="12.75" x14ac:dyDescent="0.2"/>
    <row r="47800" ht="12.75" x14ac:dyDescent="0.2"/>
    <row r="47801" ht="12.75" x14ac:dyDescent="0.2"/>
    <row r="47802" ht="12.75" x14ac:dyDescent="0.2"/>
    <row r="47803" ht="12.75" x14ac:dyDescent="0.2"/>
    <row r="47804" ht="12.75" x14ac:dyDescent="0.2"/>
    <row r="47805" ht="12.75" x14ac:dyDescent="0.2"/>
    <row r="47806" ht="12.75" x14ac:dyDescent="0.2"/>
    <row r="47807" ht="12.75" x14ac:dyDescent="0.2"/>
    <row r="47808" ht="12.75" x14ac:dyDescent="0.2"/>
    <row r="47809" ht="12.75" x14ac:dyDescent="0.2"/>
    <row r="47810" ht="12.75" x14ac:dyDescent="0.2"/>
    <row r="47811" ht="12.75" x14ac:dyDescent="0.2"/>
    <row r="47812" ht="12.75" x14ac:dyDescent="0.2"/>
    <row r="47813" ht="12.75" x14ac:dyDescent="0.2"/>
    <row r="47814" ht="12.75" x14ac:dyDescent="0.2"/>
    <row r="47815" ht="12.75" x14ac:dyDescent="0.2"/>
    <row r="47816" ht="12.75" x14ac:dyDescent="0.2"/>
    <row r="47817" ht="12.75" x14ac:dyDescent="0.2"/>
    <row r="47818" ht="12.75" x14ac:dyDescent="0.2"/>
    <row r="47819" ht="12.75" x14ac:dyDescent="0.2"/>
    <row r="47820" ht="12.75" x14ac:dyDescent="0.2"/>
    <row r="47821" ht="12.75" x14ac:dyDescent="0.2"/>
    <row r="47822" ht="12.75" x14ac:dyDescent="0.2"/>
    <row r="47823" ht="12.75" x14ac:dyDescent="0.2"/>
    <row r="47824" ht="12.75" x14ac:dyDescent="0.2"/>
    <row r="47825" ht="12.75" x14ac:dyDescent="0.2"/>
    <row r="47826" ht="12.75" x14ac:dyDescent="0.2"/>
    <row r="47827" ht="12.75" x14ac:dyDescent="0.2"/>
    <row r="47828" ht="12.75" x14ac:dyDescent="0.2"/>
    <row r="47829" ht="12.75" x14ac:dyDescent="0.2"/>
    <row r="47830" ht="12.75" x14ac:dyDescent="0.2"/>
    <row r="47831" ht="12.75" x14ac:dyDescent="0.2"/>
    <row r="47832" ht="12.75" x14ac:dyDescent="0.2"/>
    <row r="47833" ht="12.75" x14ac:dyDescent="0.2"/>
    <row r="47834" ht="12.75" x14ac:dyDescent="0.2"/>
    <row r="47835" ht="12.75" x14ac:dyDescent="0.2"/>
    <row r="47836" ht="12.75" x14ac:dyDescent="0.2"/>
    <row r="47837" ht="12.75" x14ac:dyDescent="0.2"/>
    <row r="47838" ht="12.75" x14ac:dyDescent="0.2"/>
    <row r="47839" ht="12.75" x14ac:dyDescent="0.2"/>
    <row r="47840" ht="12.75" x14ac:dyDescent="0.2"/>
    <row r="47841" ht="12.75" x14ac:dyDescent="0.2"/>
    <row r="47842" ht="12.75" x14ac:dyDescent="0.2"/>
    <row r="47843" ht="12.75" x14ac:dyDescent="0.2"/>
    <row r="47844" ht="12.75" x14ac:dyDescent="0.2"/>
    <row r="47845" ht="12.75" x14ac:dyDescent="0.2"/>
    <row r="47846" ht="12.75" x14ac:dyDescent="0.2"/>
    <row r="47847" ht="12.75" x14ac:dyDescent="0.2"/>
    <row r="47848" ht="12.75" x14ac:dyDescent="0.2"/>
    <row r="47849" ht="12.75" x14ac:dyDescent="0.2"/>
    <row r="47850" ht="12.75" x14ac:dyDescent="0.2"/>
    <row r="47851" ht="12.75" x14ac:dyDescent="0.2"/>
    <row r="47852" ht="12.75" x14ac:dyDescent="0.2"/>
    <row r="47853" ht="12.75" x14ac:dyDescent="0.2"/>
    <row r="47854" ht="12.75" x14ac:dyDescent="0.2"/>
    <row r="47855" ht="12.75" x14ac:dyDescent="0.2"/>
    <row r="47856" ht="12.75" x14ac:dyDescent="0.2"/>
    <row r="47857" ht="12.75" x14ac:dyDescent="0.2"/>
    <row r="47858" ht="12.75" x14ac:dyDescent="0.2"/>
    <row r="47859" ht="12.75" x14ac:dyDescent="0.2"/>
    <row r="47860" ht="12.75" x14ac:dyDescent="0.2"/>
    <row r="47861" ht="12.75" x14ac:dyDescent="0.2"/>
    <row r="47862" ht="12.75" x14ac:dyDescent="0.2"/>
    <row r="47863" ht="12.75" x14ac:dyDescent="0.2"/>
    <row r="47864" ht="12.75" x14ac:dyDescent="0.2"/>
    <row r="47865" ht="12.75" x14ac:dyDescent="0.2"/>
    <row r="47866" ht="12.75" x14ac:dyDescent="0.2"/>
    <row r="47867" ht="12.75" x14ac:dyDescent="0.2"/>
    <row r="47868" ht="12.75" x14ac:dyDescent="0.2"/>
    <row r="47869" ht="12.75" x14ac:dyDescent="0.2"/>
    <row r="47870" ht="12.75" x14ac:dyDescent="0.2"/>
    <row r="47871" ht="12.75" x14ac:dyDescent="0.2"/>
    <row r="47872" ht="12.75" x14ac:dyDescent="0.2"/>
    <row r="47873" ht="12.75" x14ac:dyDescent="0.2"/>
    <row r="47874" ht="12.75" x14ac:dyDescent="0.2"/>
    <row r="47875" ht="12.75" x14ac:dyDescent="0.2"/>
    <row r="47876" ht="12.75" x14ac:dyDescent="0.2"/>
    <row r="47877" ht="12.75" x14ac:dyDescent="0.2"/>
    <row r="47878" ht="12.75" x14ac:dyDescent="0.2"/>
    <row r="47879" ht="12.75" x14ac:dyDescent="0.2"/>
    <row r="47880" ht="12.75" x14ac:dyDescent="0.2"/>
    <row r="47881" ht="12.75" x14ac:dyDescent="0.2"/>
    <row r="47882" ht="12.75" x14ac:dyDescent="0.2"/>
    <row r="47883" ht="12.75" x14ac:dyDescent="0.2"/>
    <row r="47884" ht="12.75" x14ac:dyDescent="0.2"/>
    <row r="47885" ht="12.75" x14ac:dyDescent="0.2"/>
    <row r="47886" ht="12.75" x14ac:dyDescent="0.2"/>
    <row r="47887" ht="12.75" x14ac:dyDescent="0.2"/>
    <row r="47888" ht="12.75" x14ac:dyDescent="0.2"/>
    <row r="47889" ht="12.75" x14ac:dyDescent="0.2"/>
    <row r="47890" ht="12.75" x14ac:dyDescent="0.2"/>
    <row r="47891" ht="12.75" x14ac:dyDescent="0.2"/>
    <row r="47892" ht="12.75" x14ac:dyDescent="0.2"/>
    <row r="47893" ht="12.75" x14ac:dyDescent="0.2"/>
    <row r="47894" ht="12.75" x14ac:dyDescent="0.2"/>
    <row r="47895" ht="12.75" x14ac:dyDescent="0.2"/>
    <row r="47896" ht="12.75" x14ac:dyDescent="0.2"/>
    <row r="47897" ht="12.75" x14ac:dyDescent="0.2"/>
    <row r="47898" ht="12.75" x14ac:dyDescent="0.2"/>
    <row r="47899" ht="12.75" x14ac:dyDescent="0.2"/>
    <row r="47900" ht="12.75" x14ac:dyDescent="0.2"/>
    <row r="47901" ht="12.75" x14ac:dyDescent="0.2"/>
    <row r="47902" ht="12.75" x14ac:dyDescent="0.2"/>
    <row r="47903" ht="12.75" x14ac:dyDescent="0.2"/>
    <row r="47904" ht="12.75" x14ac:dyDescent="0.2"/>
    <row r="47905" ht="12.75" x14ac:dyDescent="0.2"/>
    <row r="47906" ht="12.75" x14ac:dyDescent="0.2"/>
    <row r="47907" ht="12.75" x14ac:dyDescent="0.2"/>
    <row r="47908" ht="12.75" x14ac:dyDescent="0.2"/>
    <row r="47909" ht="12.75" x14ac:dyDescent="0.2"/>
    <row r="47910" ht="12.75" x14ac:dyDescent="0.2"/>
    <row r="47911" ht="12.75" x14ac:dyDescent="0.2"/>
    <row r="47912" ht="12.75" x14ac:dyDescent="0.2"/>
    <row r="47913" ht="12.75" x14ac:dyDescent="0.2"/>
    <row r="47914" ht="12.75" x14ac:dyDescent="0.2"/>
    <row r="47915" ht="12.75" x14ac:dyDescent="0.2"/>
    <row r="47916" ht="12.75" x14ac:dyDescent="0.2"/>
    <row r="47917" ht="12.75" x14ac:dyDescent="0.2"/>
    <row r="47918" ht="12.75" x14ac:dyDescent="0.2"/>
    <row r="47919" ht="12.75" x14ac:dyDescent="0.2"/>
    <row r="47920" ht="12.75" x14ac:dyDescent="0.2"/>
    <row r="47921" ht="12.75" x14ac:dyDescent="0.2"/>
    <row r="47922" ht="12.75" x14ac:dyDescent="0.2"/>
    <row r="47923" ht="12.75" x14ac:dyDescent="0.2"/>
    <row r="47924" ht="12.75" x14ac:dyDescent="0.2"/>
    <row r="47925" ht="12.75" x14ac:dyDescent="0.2"/>
    <row r="47926" ht="12.75" x14ac:dyDescent="0.2"/>
    <row r="47927" ht="12.75" x14ac:dyDescent="0.2"/>
    <row r="47928" ht="12.75" x14ac:dyDescent="0.2"/>
    <row r="47929" ht="12.75" x14ac:dyDescent="0.2"/>
    <row r="47930" ht="12.75" x14ac:dyDescent="0.2"/>
    <row r="47931" ht="12.75" x14ac:dyDescent="0.2"/>
    <row r="47932" ht="12.75" x14ac:dyDescent="0.2"/>
    <row r="47933" ht="12.75" x14ac:dyDescent="0.2"/>
    <row r="47934" ht="12.75" x14ac:dyDescent="0.2"/>
    <row r="47935" ht="12.75" x14ac:dyDescent="0.2"/>
    <row r="47936" ht="12.75" x14ac:dyDescent="0.2"/>
    <row r="47937" ht="12.75" x14ac:dyDescent="0.2"/>
    <row r="47938" ht="12.75" x14ac:dyDescent="0.2"/>
    <row r="47939" ht="12.75" x14ac:dyDescent="0.2"/>
    <row r="47940" ht="12.75" x14ac:dyDescent="0.2"/>
    <row r="47941" ht="12.75" x14ac:dyDescent="0.2"/>
    <row r="47942" ht="12.75" x14ac:dyDescent="0.2"/>
    <row r="47943" ht="12.75" x14ac:dyDescent="0.2"/>
    <row r="47944" ht="12.75" x14ac:dyDescent="0.2"/>
    <row r="47945" ht="12.75" x14ac:dyDescent="0.2"/>
    <row r="47946" ht="12.75" x14ac:dyDescent="0.2"/>
    <row r="47947" ht="12.75" x14ac:dyDescent="0.2"/>
    <row r="47948" ht="12.75" x14ac:dyDescent="0.2"/>
    <row r="47949" ht="12.75" x14ac:dyDescent="0.2"/>
    <row r="47950" ht="12.75" x14ac:dyDescent="0.2"/>
    <row r="47951" ht="12.75" x14ac:dyDescent="0.2"/>
    <row r="47952" ht="12.75" x14ac:dyDescent="0.2"/>
    <row r="47953" ht="12.75" x14ac:dyDescent="0.2"/>
    <row r="47954" ht="12.75" x14ac:dyDescent="0.2"/>
    <row r="47955" ht="12.75" x14ac:dyDescent="0.2"/>
    <row r="47956" ht="12.75" x14ac:dyDescent="0.2"/>
    <row r="47957" ht="12.75" x14ac:dyDescent="0.2"/>
    <row r="47958" ht="12.75" x14ac:dyDescent="0.2"/>
    <row r="47959" ht="12.75" x14ac:dyDescent="0.2"/>
    <row r="47960" ht="12.75" x14ac:dyDescent="0.2"/>
    <row r="47961" ht="12.75" x14ac:dyDescent="0.2"/>
    <row r="47962" ht="12.75" x14ac:dyDescent="0.2"/>
    <row r="47963" ht="12.75" x14ac:dyDescent="0.2"/>
    <row r="47964" ht="12.75" x14ac:dyDescent="0.2"/>
    <row r="47965" ht="12.75" x14ac:dyDescent="0.2"/>
    <row r="47966" ht="12.75" x14ac:dyDescent="0.2"/>
    <row r="47967" ht="12.75" x14ac:dyDescent="0.2"/>
    <row r="47968" ht="12.75" x14ac:dyDescent="0.2"/>
    <row r="47969" ht="12.75" x14ac:dyDescent="0.2"/>
    <row r="47970" ht="12.75" x14ac:dyDescent="0.2"/>
    <row r="47971" ht="12.75" x14ac:dyDescent="0.2"/>
    <row r="47972" ht="12.75" x14ac:dyDescent="0.2"/>
    <row r="47973" ht="12.75" x14ac:dyDescent="0.2"/>
    <row r="47974" ht="12.75" x14ac:dyDescent="0.2"/>
    <row r="47975" ht="12.75" x14ac:dyDescent="0.2"/>
    <row r="47976" ht="12.75" x14ac:dyDescent="0.2"/>
    <row r="47977" ht="12.75" x14ac:dyDescent="0.2"/>
    <row r="47978" ht="12.75" x14ac:dyDescent="0.2"/>
    <row r="47979" ht="12.75" x14ac:dyDescent="0.2"/>
    <row r="47980" ht="12.75" x14ac:dyDescent="0.2"/>
    <row r="47981" ht="12.75" x14ac:dyDescent="0.2"/>
    <row r="47982" ht="12.75" x14ac:dyDescent="0.2"/>
    <row r="47983" ht="12.75" x14ac:dyDescent="0.2"/>
    <row r="47984" ht="12.75" x14ac:dyDescent="0.2"/>
    <row r="47985" ht="12.75" x14ac:dyDescent="0.2"/>
    <row r="47986" ht="12.75" x14ac:dyDescent="0.2"/>
    <row r="47987" ht="12.75" x14ac:dyDescent="0.2"/>
    <row r="47988" ht="12.75" x14ac:dyDescent="0.2"/>
    <row r="47989" ht="12.75" x14ac:dyDescent="0.2"/>
    <row r="47990" ht="12.75" x14ac:dyDescent="0.2"/>
    <row r="47991" ht="12.75" x14ac:dyDescent="0.2"/>
    <row r="47992" ht="12.75" x14ac:dyDescent="0.2"/>
    <row r="47993" ht="12.75" x14ac:dyDescent="0.2"/>
    <row r="47994" ht="12.75" x14ac:dyDescent="0.2"/>
    <row r="47995" ht="12.75" x14ac:dyDescent="0.2"/>
    <row r="47996" ht="12.75" x14ac:dyDescent="0.2"/>
    <row r="47997" ht="12.75" x14ac:dyDescent="0.2"/>
    <row r="47998" ht="12.75" x14ac:dyDescent="0.2"/>
    <row r="47999" ht="12.75" x14ac:dyDescent="0.2"/>
    <row r="48000" ht="12.75" x14ac:dyDescent="0.2"/>
    <row r="48001" ht="12.75" x14ac:dyDescent="0.2"/>
    <row r="48002" ht="12.75" x14ac:dyDescent="0.2"/>
    <row r="48003" ht="12.75" x14ac:dyDescent="0.2"/>
    <row r="48004" ht="12.75" x14ac:dyDescent="0.2"/>
    <row r="48005" ht="12.75" x14ac:dyDescent="0.2"/>
    <row r="48006" ht="12.75" x14ac:dyDescent="0.2"/>
    <row r="48007" ht="12.75" x14ac:dyDescent="0.2"/>
    <row r="48008" ht="12.75" x14ac:dyDescent="0.2"/>
    <row r="48009" ht="12.75" x14ac:dyDescent="0.2"/>
    <row r="48010" ht="12.75" x14ac:dyDescent="0.2"/>
    <row r="48011" ht="12.75" x14ac:dyDescent="0.2"/>
    <row r="48012" ht="12.75" x14ac:dyDescent="0.2"/>
    <row r="48013" ht="12.75" x14ac:dyDescent="0.2"/>
    <row r="48014" ht="12.75" x14ac:dyDescent="0.2"/>
    <row r="48015" ht="12.75" x14ac:dyDescent="0.2"/>
    <row r="48016" ht="12.75" x14ac:dyDescent="0.2"/>
    <row r="48017" ht="12.75" x14ac:dyDescent="0.2"/>
    <row r="48018" ht="12.75" x14ac:dyDescent="0.2"/>
    <row r="48019" ht="12.75" x14ac:dyDescent="0.2"/>
    <row r="48020" ht="12.75" x14ac:dyDescent="0.2"/>
    <row r="48021" ht="12.75" x14ac:dyDescent="0.2"/>
    <row r="48022" ht="12.75" x14ac:dyDescent="0.2"/>
    <row r="48023" ht="12.75" x14ac:dyDescent="0.2"/>
    <row r="48024" ht="12.75" x14ac:dyDescent="0.2"/>
    <row r="48025" ht="12.75" x14ac:dyDescent="0.2"/>
    <row r="48026" ht="12.75" x14ac:dyDescent="0.2"/>
    <row r="48027" ht="12.75" x14ac:dyDescent="0.2"/>
    <row r="48028" ht="12.75" x14ac:dyDescent="0.2"/>
    <row r="48029" ht="12.75" x14ac:dyDescent="0.2"/>
    <row r="48030" ht="12.75" x14ac:dyDescent="0.2"/>
    <row r="48031" ht="12.75" x14ac:dyDescent="0.2"/>
    <row r="48032" ht="12.75" x14ac:dyDescent="0.2"/>
    <row r="48033" ht="12.75" x14ac:dyDescent="0.2"/>
    <row r="48034" ht="12.75" x14ac:dyDescent="0.2"/>
    <row r="48035" ht="12.75" x14ac:dyDescent="0.2"/>
    <row r="48036" ht="12.75" x14ac:dyDescent="0.2"/>
    <row r="48037" ht="12.75" x14ac:dyDescent="0.2"/>
    <row r="48038" ht="12.75" x14ac:dyDescent="0.2"/>
    <row r="48039" ht="12.75" x14ac:dyDescent="0.2"/>
    <row r="48040" ht="12.75" x14ac:dyDescent="0.2"/>
    <row r="48041" ht="12.75" x14ac:dyDescent="0.2"/>
    <row r="48042" ht="12.75" x14ac:dyDescent="0.2"/>
    <row r="48043" ht="12.75" x14ac:dyDescent="0.2"/>
    <row r="48044" ht="12.75" x14ac:dyDescent="0.2"/>
    <row r="48045" ht="12.75" x14ac:dyDescent="0.2"/>
    <row r="48046" ht="12.75" x14ac:dyDescent="0.2"/>
    <row r="48047" ht="12.75" x14ac:dyDescent="0.2"/>
    <row r="48048" ht="12.75" x14ac:dyDescent="0.2"/>
    <row r="48049" ht="12.75" x14ac:dyDescent="0.2"/>
    <row r="48050" ht="12.75" x14ac:dyDescent="0.2"/>
    <row r="48051" ht="12.75" x14ac:dyDescent="0.2"/>
    <row r="48052" ht="12.75" x14ac:dyDescent="0.2"/>
    <row r="48053" ht="12.75" x14ac:dyDescent="0.2"/>
    <row r="48054" ht="12.75" x14ac:dyDescent="0.2"/>
    <row r="48055" ht="12.75" x14ac:dyDescent="0.2"/>
    <row r="48056" ht="12.75" x14ac:dyDescent="0.2"/>
    <row r="48057" ht="12.75" x14ac:dyDescent="0.2"/>
    <row r="48058" ht="12.75" x14ac:dyDescent="0.2"/>
    <row r="48059" ht="12.75" x14ac:dyDescent="0.2"/>
    <row r="48060" ht="12.75" x14ac:dyDescent="0.2"/>
    <row r="48061" ht="12.75" x14ac:dyDescent="0.2"/>
    <row r="48062" ht="12.75" x14ac:dyDescent="0.2"/>
    <row r="48063" ht="12.75" x14ac:dyDescent="0.2"/>
    <row r="48064" ht="12.75" x14ac:dyDescent="0.2"/>
    <row r="48065" ht="12.75" x14ac:dyDescent="0.2"/>
    <row r="48066" ht="12.75" x14ac:dyDescent="0.2"/>
    <row r="48067" ht="12.75" x14ac:dyDescent="0.2"/>
    <row r="48068" ht="12.75" x14ac:dyDescent="0.2"/>
    <row r="48069" ht="12.75" x14ac:dyDescent="0.2"/>
    <row r="48070" ht="12.75" x14ac:dyDescent="0.2"/>
    <row r="48071" ht="12.75" x14ac:dyDescent="0.2"/>
    <row r="48072" ht="12.75" x14ac:dyDescent="0.2"/>
    <row r="48073" ht="12.75" x14ac:dyDescent="0.2"/>
    <row r="48074" ht="12.75" x14ac:dyDescent="0.2"/>
    <row r="48075" ht="12.75" x14ac:dyDescent="0.2"/>
    <row r="48076" ht="12.75" x14ac:dyDescent="0.2"/>
    <row r="48077" ht="12.75" x14ac:dyDescent="0.2"/>
    <row r="48078" ht="12.75" x14ac:dyDescent="0.2"/>
    <row r="48079" ht="12.75" x14ac:dyDescent="0.2"/>
    <row r="48080" ht="12.75" x14ac:dyDescent="0.2"/>
    <row r="48081" ht="12.75" x14ac:dyDescent="0.2"/>
    <row r="48082" ht="12.75" x14ac:dyDescent="0.2"/>
    <row r="48083" ht="12.75" x14ac:dyDescent="0.2"/>
    <row r="48084" ht="12.75" x14ac:dyDescent="0.2"/>
    <row r="48085" ht="12.75" x14ac:dyDescent="0.2"/>
    <row r="48086" ht="12.75" x14ac:dyDescent="0.2"/>
    <row r="48087" ht="12.75" x14ac:dyDescent="0.2"/>
    <row r="48088" ht="12.75" x14ac:dyDescent="0.2"/>
    <row r="48089" ht="12.75" x14ac:dyDescent="0.2"/>
    <row r="48090" ht="12.75" x14ac:dyDescent="0.2"/>
    <row r="48091" ht="12.75" x14ac:dyDescent="0.2"/>
    <row r="48092" ht="12.75" x14ac:dyDescent="0.2"/>
    <row r="48093" ht="12.75" x14ac:dyDescent="0.2"/>
    <row r="48094" ht="12.75" x14ac:dyDescent="0.2"/>
    <row r="48095" ht="12.75" x14ac:dyDescent="0.2"/>
    <row r="48096" ht="12.75" x14ac:dyDescent="0.2"/>
    <row r="48097" ht="12.75" x14ac:dyDescent="0.2"/>
    <row r="48098" ht="12.75" x14ac:dyDescent="0.2"/>
    <row r="48099" ht="12.75" x14ac:dyDescent="0.2"/>
    <row r="48100" ht="12.75" x14ac:dyDescent="0.2"/>
    <row r="48101" ht="12.75" x14ac:dyDescent="0.2"/>
    <row r="48102" ht="12.75" x14ac:dyDescent="0.2"/>
    <row r="48103" ht="12.75" x14ac:dyDescent="0.2"/>
    <row r="48104" ht="12.75" x14ac:dyDescent="0.2"/>
    <row r="48105" ht="12.75" x14ac:dyDescent="0.2"/>
    <row r="48106" ht="12.75" x14ac:dyDescent="0.2"/>
    <row r="48107" ht="12.75" x14ac:dyDescent="0.2"/>
    <row r="48108" ht="12.75" x14ac:dyDescent="0.2"/>
    <row r="48109" ht="12.75" x14ac:dyDescent="0.2"/>
    <row r="48110" ht="12.75" x14ac:dyDescent="0.2"/>
    <row r="48111" ht="12.75" x14ac:dyDescent="0.2"/>
    <row r="48112" ht="12.75" x14ac:dyDescent="0.2"/>
    <row r="48113" ht="12.75" x14ac:dyDescent="0.2"/>
    <row r="48114" ht="12.75" x14ac:dyDescent="0.2"/>
    <row r="48115" ht="12.75" x14ac:dyDescent="0.2"/>
    <row r="48116" ht="12.75" x14ac:dyDescent="0.2"/>
    <row r="48117" ht="12.75" x14ac:dyDescent="0.2"/>
    <row r="48118" ht="12.75" x14ac:dyDescent="0.2"/>
    <row r="48119" ht="12.75" x14ac:dyDescent="0.2"/>
    <row r="48120" ht="12.75" x14ac:dyDescent="0.2"/>
    <row r="48121" ht="12.75" x14ac:dyDescent="0.2"/>
    <row r="48122" ht="12.75" x14ac:dyDescent="0.2"/>
    <row r="48123" ht="12.75" x14ac:dyDescent="0.2"/>
    <row r="48124" ht="12.75" x14ac:dyDescent="0.2"/>
    <row r="48125" ht="12.75" x14ac:dyDescent="0.2"/>
    <row r="48126" ht="12.75" x14ac:dyDescent="0.2"/>
    <row r="48127" ht="12.75" x14ac:dyDescent="0.2"/>
    <row r="48128" ht="12.75" x14ac:dyDescent="0.2"/>
    <row r="48129" ht="12.75" x14ac:dyDescent="0.2"/>
    <row r="48130" ht="12.75" x14ac:dyDescent="0.2"/>
    <row r="48131" ht="12.75" x14ac:dyDescent="0.2"/>
    <row r="48132" ht="12.75" x14ac:dyDescent="0.2"/>
    <row r="48133" ht="12.75" x14ac:dyDescent="0.2"/>
    <row r="48134" ht="12.75" x14ac:dyDescent="0.2"/>
    <row r="48135" ht="12.75" x14ac:dyDescent="0.2"/>
    <row r="48136" ht="12.75" x14ac:dyDescent="0.2"/>
    <row r="48137" ht="12.75" x14ac:dyDescent="0.2"/>
    <row r="48138" ht="12.75" x14ac:dyDescent="0.2"/>
    <row r="48139" ht="12.75" x14ac:dyDescent="0.2"/>
    <row r="48140" ht="12.75" x14ac:dyDescent="0.2"/>
    <row r="48141" ht="12.75" x14ac:dyDescent="0.2"/>
    <row r="48142" ht="12.75" x14ac:dyDescent="0.2"/>
    <row r="48143" ht="12.75" x14ac:dyDescent="0.2"/>
    <row r="48144" ht="12.75" x14ac:dyDescent="0.2"/>
    <row r="48145" ht="12.75" x14ac:dyDescent="0.2"/>
    <row r="48146" ht="12.75" x14ac:dyDescent="0.2"/>
    <row r="48147" ht="12.75" x14ac:dyDescent="0.2"/>
    <row r="48148" ht="12.75" x14ac:dyDescent="0.2"/>
    <row r="48149" ht="12.75" x14ac:dyDescent="0.2"/>
    <row r="48150" ht="12.75" x14ac:dyDescent="0.2"/>
    <row r="48151" ht="12.75" x14ac:dyDescent="0.2"/>
    <row r="48152" ht="12.75" x14ac:dyDescent="0.2"/>
    <row r="48153" ht="12.75" x14ac:dyDescent="0.2"/>
    <row r="48154" ht="12.75" x14ac:dyDescent="0.2"/>
    <row r="48155" ht="12.75" x14ac:dyDescent="0.2"/>
    <row r="48156" ht="12.75" x14ac:dyDescent="0.2"/>
    <row r="48157" ht="12.75" x14ac:dyDescent="0.2"/>
    <row r="48158" ht="12.75" x14ac:dyDescent="0.2"/>
    <row r="48159" ht="12.75" x14ac:dyDescent="0.2"/>
    <row r="48160" ht="12.75" x14ac:dyDescent="0.2"/>
    <row r="48161" ht="12.75" x14ac:dyDescent="0.2"/>
    <row r="48162" ht="12.75" x14ac:dyDescent="0.2"/>
    <row r="48163" ht="12.75" x14ac:dyDescent="0.2"/>
    <row r="48164" ht="12.75" x14ac:dyDescent="0.2"/>
    <row r="48165" ht="12.75" x14ac:dyDescent="0.2"/>
    <row r="48166" ht="12.75" x14ac:dyDescent="0.2"/>
    <row r="48167" ht="12.75" x14ac:dyDescent="0.2"/>
    <row r="48168" ht="12.75" x14ac:dyDescent="0.2"/>
    <row r="48169" ht="12.75" x14ac:dyDescent="0.2"/>
    <row r="48170" ht="12.75" x14ac:dyDescent="0.2"/>
    <row r="48171" ht="12.75" x14ac:dyDescent="0.2"/>
    <row r="48172" ht="12.75" x14ac:dyDescent="0.2"/>
    <row r="48173" ht="12.75" x14ac:dyDescent="0.2"/>
    <row r="48174" ht="12.75" x14ac:dyDescent="0.2"/>
    <row r="48175" ht="12.75" x14ac:dyDescent="0.2"/>
    <row r="48176" ht="12.75" x14ac:dyDescent="0.2"/>
    <row r="48177" ht="12.75" x14ac:dyDescent="0.2"/>
    <row r="48178" ht="12.75" x14ac:dyDescent="0.2"/>
    <row r="48179" ht="12.75" x14ac:dyDescent="0.2"/>
    <row r="48180" ht="12.75" x14ac:dyDescent="0.2"/>
    <row r="48181" ht="12.75" x14ac:dyDescent="0.2"/>
    <row r="48182" ht="12.75" x14ac:dyDescent="0.2"/>
    <row r="48183" ht="12.75" x14ac:dyDescent="0.2"/>
    <row r="48184" ht="12.75" x14ac:dyDescent="0.2"/>
    <row r="48185" ht="12.75" x14ac:dyDescent="0.2"/>
    <row r="48186" ht="12.75" x14ac:dyDescent="0.2"/>
    <row r="48187" ht="12.75" x14ac:dyDescent="0.2"/>
    <row r="48188" ht="12.75" x14ac:dyDescent="0.2"/>
    <row r="48189" ht="12.75" x14ac:dyDescent="0.2"/>
    <row r="48190" ht="12.75" x14ac:dyDescent="0.2"/>
    <row r="48191" ht="12.75" x14ac:dyDescent="0.2"/>
    <row r="48192" ht="12.75" x14ac:dyDescent="0.2"/>
    <row r="48193" ht="12.75" x14ac:dyDescent="0.2"/>
    <row r="48194" ht="12.75" x14ac:dyDescent="0.2"/>
    <row r="48195" ht="12.75" x14ac:dyDescent="0.2"/>
    <row r="48196" ht="12.75" x14ac:dyDescent="0.2"/>
    <row r="48197" ht="12.75" x14ac:dyDescent="0.2"/>
    <row r="48198" ht="12.75" x14ac:dyDescent="0.2"/>
    <row r="48199" ht="12.75" x14ac:dyDescent="0.2"/>
    <row r="48200" ht="12.75" x14ac:dyDescent="0.2"/>
    <row r="48201" ht="12.75" x14ac:dyDescent="0.2"/>
    <row r="48202" ht="12.75" x14ac:dyDescent="0.2"/>
    <row r="48203" ht="12.75" x14ac:dyDescent="0.2"/>
    <row r="48204" ht="12.75" x14ac:dyDescent="0.2"/>
    <row r="48205" ht="12.75" x14ac:dyDescent="0.2"/>
    <row r="48206" ht="12.75" x14ac:dyDescent="0.2"/>
    <row r="48207" ht="12.75" x14ac:dyDescent="0.2"/>
    <row r="48208" ht="12.75" x14ac:dyDescent="0.2"/>
    <row r="48209" ht="12.75" x14ac:dyDescent="0.2"/>
    <row r="48210" ht="12.75" x14ac:dyDescent="0.2"/>
    <row r="48211" ht="12.75" x14ac:dyDescent="0.2"/>
    <row r="48212" ht="12.75" x14ac:dyDescent="0.2"/>
    <row r="48213" ht="12.75" x14ac:dyDescent="0.2"/>
    <row r="48214" ht="12.75" x14ac:dyDescent="0.2"/>
    <row r="48215" ht="12.75" x14ac:dyDescent="0.2"/>
    <row r="48216" ht="12.75" x14ac:dyDescent="0.2"/>
    <row r="48217" ht="12.75" x14ac:dyDescent="0.2"/>
    <row r="48218" ht="12.75" x14ac:dyDescent="0.2"/>
    <row r="48219" ht="12.75" x14ac:dyDescent="0.2"/>
    <row r="48220" ht="12.75" x14ac:dyDescent="0.2"/>
    <row r="48221" ht="12.75" x14ac:dyDescent="0.2"/>
    <row r="48222" ht="12.75" x14ac:dyDescent="0.2"/>
    <row r="48223" ht="12.75" x14ac:dyDescent="0.2"/>
    <row r="48224" ht="12.75" x14ac:dyDescent="0.2"/>
    <row r="48225" ht="12.75" x14ac:dyDescent="0.2"/>
    <row r="48226" ht="12.75" x14ac:dyDescent="0.2"/>
    <row r="48227" ht="12.75" x14ac:dyDescent="0.2"/>
    <row r="48228" ht="12.75" x14ac:dyDescent="0.2"/>
    <row r="48229" ht="12.75" x14ac:dyDescent="0.2"/>
    <row r="48230" ht="12.75" x14ac:dyDescent="0.2"/>
    <row r="48231" ht="12.75" x14ac:dyDescent="0.2"/>
    <row r="48232" ht="12.75" x14ac:dyDescent="0.2"/>
    <row r="48233" ht="12.75" x14ac:dyDescent="0.2"/>
    <row r="48234" ht="12.75" x14ac:dyDescent="0.2"/>
    <row r="48235" ht="12.75" x14ac:dyDescent="0.2"/>
    <row r="48236" ht="12.75" x14ac:dyDescent="0.2"/>
    <row r="48237" ht="12.75" x14ac:dyDescent="0.2"/>
    <row r="48238" ht="12.75" x14ac:dyDescent="0.2"/>
    <row r="48239" ht="12.75" x14ac:dyDescent="0.2"/>
    <row r="48240" ht="12.75" x14ac:dyDescent="0.2"/>
    <row r="48241" ht="12.75" x14ac:dyDescent="0.2"/>
    <row r="48242" ht="12.75" x14ac:dyDescent="0.2"/>
    <row r="48243" ht="12.75" x14ac:dyDescent="0.2"/>
    <row r="48244" ht="12.75" x14ac:dyDescent="0.2"/>
    <row r="48245" ht="12.75" x14ac:dyDescent="0.2"/>
    <row r="48246" ht="12.75" x14ac:dyDescent="0.2"/>
    <row r="48247" ht="12.75" x14ac:dyDescent="0.2"/>
    <row r="48248" ht="12.75" x14ac:dyDescent="0.2"/>
    <row r="48249" ht="12.75" x14ac:dyDescent="0.2"/>
    <row r="48250" ht="12.75" x14ac:dyDescent="0.2"/>
    <row r="48251" ht="12.75" x14ac:dyDescent="0.2"/>
    <row r="48252" ht="12.75" x14ac:dyDescent="0.2"/>
    <row r="48253" ht="12.75" x14ac:dyDescent="0.2"/>
    <row r="48254" ht="12.75" x14ac:dyDescent="0.2"/>
    <row r="48255" ht="12.75" x14ac:dyDescent="0.2"/>
    <row r="48256" ht="12.75" x14ac:dyDescent="0.2"/>
    <row r="48257" ht="12.75" x14ac:dyDescent="0.2"/>
    <row r="48258" ht="12.75" x14ac:dyDescent="0.2"/>
    <row r="48259" ht="12.75" x14ac:dyDescent="0.2"/>
    <row r="48260" ht="12.75" x14ac:dyDescent="0.2"/>
    <row r="48261" ht="12.75" x14ac:dyDescent="0.2"/>
    <row r="48262" ht="12.75" x14ac:dyDescent="0.2"/>
    <row r="48263" ht="12.75" x14ac:dyDescent="0.2"/>
    <row r="48264" ht="12.75" x14ac:dyDescent="0.2"/>
    <row r="48265" ht="12.75" x14ac:dyDescent="0.2"/>
    <row r="48266" ht="12.75" x14ac:dyDescent="0.2"/>
    <row r="48267" ht="12.75" x14ac:dyDescent="0.2"/>
    <row r="48268" ht="12.75" x14ac:dyDescent="0.2"/>
    <row r="48269" ht="12.75" x14ac:dyDescent="0.2"/>
    <row r="48270" ht="12.75" x14ac:dyDescent="0.2"/>
    <row r="48271" ht="12.75" x14ac:dyDescent="0.2"/>
    <row r="48272" ht="12.75" x14ac:dyDescent="0.2"/>
    <row r="48273" ht="12.75" x14ac:dyDescent="0.2"/>
    <row r="48274" ht="12.75" x14ac:dyDescent="0.2"/>
    <row r="48275" ht="12.75" x14ac:dyDescent="0.2"/>
    <row r="48276" ht="12.75" x14ac:dyDescent="0.2"/>
    <row r="48277" ht="12.75" x14ac:dyDescent="0.2"/>
    <row r="48278" ht="12.75" x14ac:dyDescent="0.2"/>
    <row r="48279" ht="12.75" x14ac:dyDescent="0.2"/>
    <row r="48280" ht="12.75" x14ac:dyDescent="0.2"/>
    <row r="48281" ht="12.75" x14ac:dyDescent="0.2"/>
    <row r="48282" ht="12.75" x14ac:dyDescent="0.2"/>
    <row r="48283" ht="12.75" x14ac:dyDescent="0.2"/>
    <row r="48284" ht="12.75" x14ac:dyDescent="0.2"/>
    <row r="48285" ht="12.75" x14ac:dyDescent="0.2"/>
    <row r="48286" ht="12.75" x14ac:dyDescent="0.2"/>
    <row r="48287" ht="12.75" x14ac:dyDescent="0.2"/>
    <row r="48288" ht="12.75" x14ac:dyDescent="0.2"/>
    <row r="48289" ht="12.75" x14ac:dyDescent="0.2"/>
    <row r="48290" ht="12.75" x14ac:dyDescent="0.2"/>
    <row r="48291" ht="12.75" x14ac:dyDescent="0.2"/>
    <row r="48292" ht="12.75" x14ac:dyDescent="0.2"/>
    <row r="48293" ht="12.75" x14ac:dyDescent="0.2"/>
    <row r="48294" ht="12.75" x14ac:dyDescent="0.2"/>
    <row r="48295" ht="12.75" x14ac:dyDescent="0.2"/>
    <row r="48296" ht="12.75" x14ac:dyDescent="0.2"/>
    <row r="48297" ht="12.75" x14ac:dyDescent="0.2"/>
    <row r="48298" ht="12.75" x14ac:dyDescent="0.2"/>
    <row r="48299" ht="12.75" x14ac:dyDescent="0.2"/>
    <row r="48300" ht="12.75" x14ac:dyDescent="0.2"/>
    <row r="48301" ht="12.75" x14ac:dyDescent="0.2"/>
    <row r="48302" ht="12.75" x14ac:dyDescent="0.2"/>
    <row r="48303" ht="12.75" x14ac:dyDescent="0.2"/>
    <row r="48304" ht="12.75" x14ac:dyDescent="0.2"/>
    <row r="48305" ht="12.75" x14ac:dyDescent="0.2"/>
    <row r="48306" ht="12.75" x14ac:dyDescent="0.2"/>
    <row r="48307" ht="12.75" x14ac:dyDescent="0.2"/>
    <row r="48308" ht="12.75" x14ac:dyDescent="0.2"/>
    <row r="48309" ht="12.75" x14ac:dyDescent="0.2"/>
    <row r="48310" ht="12.75" x14ac:dyDescent="0.2"/>
    <row r="48311" ht="12.75" x14ac:dyDescent="0.2"/>
    <row r="48312" ht="12.75" x14ac:dyDescent="0.2"/>
    <row r="48313" ht="12.75" x14ac:dyDescent="0.2"/>
    <row r="48314" ht="12.75" x14ac:dyDescent="0.2"/>
    <row r="48315" ht="12.75" x14ac:dyDescent="0.2"/>
    <row r="48316" ht="12.75" x14ac:dyDescent="0.2"/>
    <row r="48317" ht="12.75" x14ac:dyDescent="0.2"/>
    <row r="48318" ht="12.75" x14ac:dyDescent="0.2"/>
    <row r="48319" ht="12.75" x14ac:dyDescent="0.2"/>
    <row r="48320" ht="12.75" x14ac:dyDescent="0.2"/>
    <row r="48321" ht="12.75" x14ac:dyDescent="0.2"/>
    <row r="48322" ht="12.75" x14ac:dyDescent="0.2"/>
    <row r="48323" ht="12.75" x14ac:dyDescent="0.2"/>
    <row r="48324" ht="12.75" x14ac:dyDescent="0.2"/>
    <row r="48325" ht="12.75" x14ac:dyDescent="0.2"/>
    <row r="48326" ht="12.75" x14ac:dyDescent="0.2"/>
    <row r="48327" ht="12.75" x14ac:dyDescent="0.2"/>
    <row r="48328" ht="12.75" x14ac:dyDescent="0.2"/>
    <row r="48329" ht="12.75" x14ac:dyDescent="0.2"/>
    <row r="48330" ht="12.75" x14ac:dyDescent="0.2"/>
    <row r="48331" ht="12.75" x14ac:dyDescent="0.2"/>
    <row r="48332" ht="12.75" x14ac:dyDescent="0.2"/>
    <row r="48333" ht="12.75" x14ac:dyDescent="0.2"/>
    <row r="48334" ht="12.75" x14ac:dyDescent="0.2"/>
    <row r="48335" ht="12.75" x14ac:dyDescent="0.2"/>
    <row r="48336" ht="12.75" x14ac:dyDescent="0.2"/>
    <row r="48337" ht="12.75" x14ac:dyDescent="0.2"/>
    <row r="48338" ht="12.75" x14ac:dyDescent="0.2"/>
    <row r="48339" ht="12.75" x14ac:dyDescent="0.2"/>
    <row r="48340" ht="12.75" x14ac:dyDescent="0.2"/>
    <row r="48341" ht="12.75" x14ac:dyDescent="0.2"/>
    <row r="48342" ht="12.75" x14ac:dyDescent="0.2"/>
    <row r="48343" ht="12.75" x14ac:dyDescent="0.2"/>
    <row r="48344" ht="12.75" x14ac:dyDescent="0.2"/>
    <row r="48345" ht="12.75" x14ac:dyDescent="0.2"/>
    <row r="48346" ht="12.75" x14ac:dyDescent="0.2"/>
    <row r="48347" ht="12.75" x14ac:dyDescent="0.2"/>
    <row r="48348" ht="12.75" x14ac:dyDescent="0.2"/>
    <row r="48349" ht="12.75" x14ac:dyDescent="0.2"/>
    <row r="48350" ht="12.75" x14ac:dyDescent="0.2"/>
    <row r="48351" ht="12.75" x14ac:dyDescent="0.2"/>
    <row r="48352" ht="12.75" x14ac:dyDescent="0.2"/>
    <row r="48353" ht="12.75" x14ac:dyDescent="0.2"/>
    <row r="48354" ht="12.75" x14ac:dyDescent="0.2"/>
    <row r="48355" ht="12.75" x14ac:dyDescent="0.2"/>
    <row r="48356" ht="12.75" x14ac:dyDescent="0.2"/>
    <row r="48357" ht="12.75" x14ac:dyDescent="0.2"/>
    <row r="48358" ht="12.75" x14ac:dyDescent="0.2"/>
    <row r="48359" ht="12.75" x14ac:dyDescent="0.2"/>
    <row r="48360" ht="12.75" x14ac:dyDescent="0.2"/>
    <row r="48361" ht="12.75" x14ac:dyDescent="0.2"/>
    <row r="48362" ht="12.75" x14ac:dyDescent="0.2"/>
    <row r="48363" ht="12.75" x14ac:dyDescent="0.2"/>
    <row r="48364" ht="12.75" x14ac:dyDescent="0.2"/>
    <row r="48365" ht="12.75" x14ac:dyDescent="0.2"/>
    <row r="48366" ht="12.75" x14ac:dyDescent="0.2"/>
    <row r="48367" ht="12.75" x14ac:dyDescent="0.2"/>
    <row r="48368" ht="12.75" x14ac:dyDescent="0.2"/>
    <row r="48369" ht="12.75" x14ac:dyDescent="0.2"/>
    <row r="48370" ht="12.75" x14ac:dyDescent="0.2"/>
    <row r="48371" ht="12.75" x14ac:dyDescent="0.2"/>
    <row r="48372" ht="12.75" x14ac:dyDescent="0.2"/>
    <row r="48373" ht="12.75" x14ac:dyDescent="0.2"/>
    <row r="48374" ht="12.75" x14ac:dyDescent="0.2"/>
    <row r="48375" ht="12.75" x14ac:dyDescent="0.2"/>
    <row r="48376" ht="12.75" x14ac:dyDescent="0.2"/>
    <row r="48377" ht="12.75" x14ac:dyDescent="0.2"/>
    <row r="48378" ht="12.75" x14ac:dyDescent="0.2"/>
    <row r="48379" ht="12.75" x14ac:dyDescent="0.2"/>
    <row r="48380" ht="12.75" x14ac:dyDescent="0.2"/>
    <row r="48381" ht="12.75" x14ac:dyDescent="0.2"/>
    <row r="48382" ht="12.75" x14ac:dyDescent="0.2"/>
    <row r="48383" ht="12.75" x14ac:dyDescent="0.2"/>
    <row r="48384" ht="12.75" x14ac:dyDescent="0.2"/>
    <row r="48385" ht="12.75" x14ac:dyDescent="0.2"/>
    <row r="48386" ht="12.75" x14ac:dyDescent="0.2"/>
    <row r="48387" ht="12.75" x14ac:dyDescent="0.2"/>
    <row r="48388" ht="12.75" x14ac:dyDescent="0.2"/>
    <row r="48389" ht="12.75" x14ac:dyDescent="0.2"/>
    <row r="48390" ht="12.75" x14ac:dyDescent="0.2"/>
    <row r="48391" ht="12.75" x14ac:dyDescent="0.2"/>
    <row r="48392" ht="12.75" x14ac:dyDescent="0.2"/>
    <row r="48393" ht="12.75" x14ac:dyDescent="0.2"/>
    <row r="48394" ht="12.75" x14ac:dyDescent="0.2"/>
    <row r="48395" ht="12.75" x14ac:dyDescent="0.2"/>
    <row r="48396" ht="12.75" x14ac:dyDescent="0.2"/>
    <row r="48397" ht="12.75" x14ac:dyDescent="0.2"/>
    <row r="48398" ht="12.75" x14ac:dyDescent="0.2"/>
    <row r="48399" ht="12.75" x14ac:dyDescent="0.2"/>
    <row r="48400" ht="12.75" x14ac:dyDescent="0.2"/>
    <row r="48401" ht="12.75" x14ac:dyDescent="0.2"/>
    <row r="48402" ht="12.75" x14ac:dyDescent="0.2"/>
    <row r="48403" ht="12.75" x14ac:dyDescent="0.2"/>
    <row r="48404" ht="12.75" x14ac:dyDescent="0.2"/>
    <row r="48405" ht="12.75" x14ac:dyDescent="0.2"/>
    <row r="48406" ht="12.75" x14ac:dyDescent="0.2"/>
    <row r="48407" ht="12.75" x14ac:dyDescent="0.2"/>
    <row r="48408" ht="12.75" x14ac:dyDescent="0.2"/>
    <row r="48409" ht="12.75" x14ac:dyDescent="0.2"/>
    <row r="48410" ht="12.75" x14ac:dyDescent="0.2"/>
    <row r="48411" ht="12.75" x14ac:dyDescent="0.2"/>
    <row r="48412" ht="12.75" x14ac:dyDescent="0.2"/>
    <row r="48413" ht="12.75" x14ac:dyDescent="0.2"/>
    <row r="48414" ht="12.75" x14ac:dyDescent="0.2"/>
    <row r="48415" ht="12.75" x14ac:dyDescent="0.2"/>
    <row r="48416" ht="12.75" x14ac:dyDescent="0.2"/>
    <row r="48417" ht="12.75" x14ac:dyDescent="0.2"/>
    <row r="48418" ht="12.75" x14ac:dyDescent="0.2"/>
    <row r="48419" ht="12.75" x14ac:dyDescent="0.2"/>
    <row r="48420" ht="12.75" x14ac:dyDescent="0.2"/>
    <row r="48421" ht="12.75" x14ac:dyDescent="0.2"/>
    <row r="48422" ht="12.75" x14ac:dyDescent="0.2"/>
    <row r="48423" ht="12.75" x14ac:dyDescent="0.2"/>
    <row r="48424" ht="12.75" x14ac:dyDescent="0.2"/>
    <row r="48425" ht="12.75" x14ac:dyDescent="0.2"/>
    <row r="48426" ht="12.75" x14ac:dyDescent="0.2"/>
    <row r="48427" ht="12.75" x14ac:dyDescent="0.2"/>
    <row r="48428" ht="12.75" x14ac:dyDescent="0.2"/>
    <row r="48429" ht="12.75" x14ac:dyDescent="0.2"/>
    <row r="48430" ht="12.75" x14ac:dyDescent="0.2"/>
    <row r="48431" ht="12.75" x14ac:dyDescent="0.2"/>
    <row r="48432" ht="12.75" x14ac:dyDescent="0.2"/>
    <row r="48433" ht="12.75" x14ac:dyDescent="0.2"/>
    <row r="48434" ht="12.75" x14ac:dyDescent="0.2"/>
    <row r="48435" ht="12.75" x14ac:dyDescent="0.2"/>
    <row r="48436" ht="12.75" x14ac:dyDescent="0.2"/>
    <row r="48437" ht="12.75" x14ac:dyDescent="0.2"/>
    <row r="48438" ht="12.75" x14ac:dyDescent="0.2"/>
    <row r="48439" ht="12.75" x14ac:dyDescent="0.2"/>
    <row r="48440" ht="12.75" x14ac:dyDescent="0.2"/>
    <row r="48441" ht="12.75" x14ac:dyDescent="0.2"/>
    <row r="48442" ht="12.75" x14ac:dyDescent="0.2"/>
    <row r="48443" ht="12.75" x14ac:dyDescent="0.2"/>
    <row r="48444" ht="12.75" x14ac:dyDescent="0.2"/>
    <row r="48445" ht="12.75" x14ac:dyDescent="0.2"/>
    <row r="48446" ht="12.75" x14ac:dyDescent="0.2"/>
    <row r="48447" ht="12.75" x14ac:dyDescent="0.2"/>
    <row r="48448" ht="12.75" x14ac:dyDescent="0.2"/>
    <row r="48449" ht="12.75" x14ac:dyDescent="0.2"/>
    <row r="48450" ht="12.75" x14ac:dyDescent="0.2"/>
    <row r="48451" ht="12.75" x14ac:dyDescent="0.2"/>
    <row r="48452" ht="12.75" x14ac:dyDescent="0.2"/>
    <row r="48453" ht="12.75" x14ac:dyDescent="0.2"/>
    <row r="48454" ht="12.75" x14ac:dyDescent="0.2"/>
    <row r="48455" ht="12.75" x14ac:dyDescent="0.2"/>
    <row r="48456" ht="12.75" x14ac:dyDescent="0.2"/>
    <row r="48457" ht="12.75" x14ac:dyDescent="0.2"/>
    <row r="48458" ht="12.75" x14ac:dyDescent="0.2"/>
    <row r="48459" ht="12.75" x14ac:dyDescent="0.2"/>
    <row r="48460" ht="12.75" x14ac:dyDescent="0.2"/>
    <row r="48461" ht="12.75" x14ac:dyDescent="0.2"/>
    <row r="48462" ht="12.75" x14ac:dyDescent="0.2"/>
    <row r="48463" ht="12.75" x14ac:dyDescent="0.2"/>
    <row r="48464" ht="12.75" x14ac:dyDescent="0.2"/>
    <row r="48465" ht="12.75" x14ac:dyDescent="0.2"/>
    <row r="48466" ht="12.75" x14ac:dyDescent="0.2"/>
    <row r="48467" ht="12.75" x14ac:dyDescent="0.2"/>
    <row r="48468" ht="12.75" x14ac:dyDescent="0.2"/>
    <row r="48469" ht="12.75" x14ac:dyDescent="0.2"/>
    <row r="48470" ht="12.75" x14ac:dyDescent="0.2"/>
    <row r="48471" ht="12.75" x14ac:dyDescent="0.2"/>
    <row r="48472" ht="12.75" x14ac:dyDescent="0.2"/>
    <row r="48473" ht="12.75" x14ac:dyDescent="0.2"/>
    <row r="48474" ht="12.75" x14ac:dyDescent="0.2"/>
    <row r="48475" ht="12.75" x14ac:dyDescent="0.2"/>
    <row r="48476" ht="12.75" x14ac:dyDescent="0.2"/>
    <row r="48477" ht="12.75" x14ac:dyDescent="0.2"/>
    <row r="48478" ht="12.75" x14ac:dyDescent="0.2"/>
    <row r="48479" ht="12.75" x14ac:dyDescent="0.2"/>
    <row r="48480" ht="12.75" x14ac:dyDescent="0.2"/>
    <row r="48481" ht="12.75" x14ac:dyDescent="0.2"/>
    <row r="48482" ht="12.75" x14ac:dyDescent="0.2"/>
    <row r="48483" ht="12.75" x14ac:dyDescent="0.2"/>
    <row r="48484" ht="12.75" x14ac:dyDescent="0.2"/>
    <row r="48485" ht="12.75" x14ac:dyDescent="0.2"/>
    <row r="48486" ht="12.75" x14ac:dyDescent="0.2"/>
    <row r="48487" ht="12.75" x14ac:dyDescent="0.2"/>
    <row r="48488" ht="12.75" x14ac:dyDescent="0.2"/>
    <row r="48489" ht="12.75" x14ac:dyDescent="0.2"/>
    <row r="48490" ht="12.75" x14ac:dyDescent="0.2"/>
    <row r="48491" ht="12.75" x14ac:dyDescent="0.2"/>
    <row r="48492" ht="12.75" x14ac:dyDescent="0.2"/>
    <row r="48493" ht="12.75" x14ac:dyDescent="0.2"/>
    <row r="48494" ht="12.75" x14ac:dyDescent="0.2"/>
    <row r="48495" ht="12.75" x14ac:dyDescent="0.2"/>
    <row r="48496" ht="12.75" x14ac:dyDescent="0.2"/>
    <row r="48497" ht="12.75" x14ac:dyDescent="0.2"/>
    <row r="48498" ht="12.75" x14ac:dyDescent="0.2"/>
    <row r="48499" ht="12.75" x14ac:dyDescent="0.2"/>
    <row r="48500" ht="12.75" x14ac:dyDescent="0.2"/>
    <row r="48501" ht="12.75" x14ac:dyDescent="0.2"/>
    <row r="48502" ht="12.75" x14ac:dyDescent="0.2"/>
    <row r="48503" ht="12.75" x14ac:dyDescent="0.2"/>
    <row r="48504" ht="12.75" x14ac:dyDescent="0.2"/>
    <row r="48505" ht="12.75" x14ac:dyDescent="0.2"/>
    <row r="48506" ht="12.75" x14ac:dyDescent="0.2"/>
    <row r="48507" ht="12.75" x14ac:dyDescent="0.2"/>
    <row r="48508" ht="12.75" x14ac:dyDescent="0.2"/>
    <row r="48509" ht="12.75" x14ac:dyDescent="0.2"/>
    <row r="48510" ht="12.75" x14ac:dyDescent="0.2"/>
    <row r="48511" ht="12.75" x14ac:dyDescent="0.2"/>
    <row r="48512" ht="12.75" x14ac:dyDescent="0.2"/>
    <row r="48513" ht="12.75" x14ac:dyDescent="0.2"/>
    <row r="48514" ht="12.75" x14ac:dyDescent="0.2"/>
    <row r="48515" ht="12.75" x14ac:dyDescent="0.2"/>
    <row r="48516" ht="12.75" x14ac:dyDescent="0.2"/>
    <row r="48517" ht="12.75" x14ac:dyDescent="0.2"/>
    <row r="48518" ht="12.75" x14ac:dyDescent="0.2"/>
    <row r="48519" ht="12.75" x14ac:dyDescent="0.2"/>
    <row r="48520" ht="12.75" x14ac:dyDescent="0.2"/>
    <row r="48521" ht="12.75" x14ac:dyDescent="0.2"/>
    <row r="48522" ht="12.75" x14ac:dyDescent="0.2"/>
    <row r="48523" ht="12.75" x14ac:dyDescent="0.2"/>
    <row r="48524" ht="12.75" x14ac:dyDescent="0.2"/>
    <row r="48525" ht="12.75" x14ac:dyDescent="0.2"/>
    <row r="48526" ht="12.75" x14ac:dyDescent="0.2"/>
    <row r="48527" ht="12.75" x14ac:dyDescent="0.2"/>
    <row r="48528" ht="12.75" x14ac:dyDescent="0.2"/>
    <row r="48529" ht="12.75" x14ac:dyDescent="0.2"/>
    <row r="48530" ht="12.75" x14ac:dyDescent="0.2"/>
    <row r="48531" ht="12.75" x14ac:dyDescent="0.2"/>
    <row r="48532" ht="12.75" x14ac:dyDescent="0.2"/>
    <row r="48533" ht="12.75" x14ac:dyDescent="0.2"/>
    <row r="48534" ht="12.75" x14ac:dyDescent="0.2"/>
    <row r="48535" ht="12.75" x14ac:dyDescent="0.2"/>
    <row r="48536" ht="12.75" x14ac:dyDescent="0.2"/>
    <row r="48537" ht="12.75" x14ac:dyDescent="0.2"/>
    <row r="48538" ht="12.75" x14ac:dyDescent="0.2"/>
    <row r="48539" ht="12.75" x14ac:dyDescent="0.2"/>
    <row r="48540" ht="12.75" x14ac:dyDescent="0.2"/>
    <row r="48541" ht="12.75" x14ac:dyDescent="0.2"/>
    <row r="48542" ht="12.75" x14ac:dyDescent="0.2"/>
    <row r="48543" ht="12.75" x14ac:dyDescent="0.2"/>
    <row r="48544" ht="12.75" x14ac:dyDescent="0.2"/>
    <row r="48545" ht="12.75" x14ac:dyDescent="0.2"/>
    <row r="48546" ht="12.75" x14ac:dyDescent="0.2"/>
    <row r="48547" ht="12.75" x14ac:dyDescent="0.2"/>
    <row r="48548" ht="12.75" x14ac:dyDescent="0.2"/>
    <row r="48549" ht="12.75" x14ac:dyDescent="0.2"/>
    <row r="48550" ht="12.75" x14ac:dyDescent="0.2"/>
    <row r="48551" ht="12.75" x14ac:dyDescent="0.2"/>
    <row r="48552" ht="12.75" x14ac:dyDescent="0.2"/>
    <row r="48553" ht="12.75" x14ac:dyDescent="0.2"/>
    <row r="48554" ht="12.75" x14ac:dyDescent="0.2"/>
    <row r="48555" ht="12.75" x14ac:dyDescent="0.2"/>
    <row r="48556" ht="12.75" x14ac:dyDescent="0.2"/>
    <row r="48557" ht="12.75" x14ac:dyDescent="0.2"/>
    <row r="48558" ht="12.75" x14ac:dyDescent="0.2"/>
    <row r="48559" ht="12.75" x14ac:dyDescent="0.2"/>
    <row r="48560" ht="12.75" x14ac:dyDescent="0.2"/>
    <row r="48561" ht="12.75" x14ac:dyDescent="0.2"/>
    <row r="48562" ht="12.75" x14ac:dyDescent="0.2"/>
    <row r="48563" ht="12.75" x14ac:dyDescent="0.2"/>
    <row r="48564" ht="12.75" x14ac:dyDescent="0.2"/>
    <row r="48565" ht="12.75" x14ac:dyDescent="0.2"/>
    <row r="48566" ht="12.75" x14ac:dyDescent="0.2"/>
    <row r="48567" ht="12.75" x14ac:dyDescent="0.2"/>
    <row r="48568" ht="12.75" x14ac:dyDescent="0.2"/>
    <row r="48569" ht="12.75" x14ac:dyDescent="0.2"/>
    <row r="48570" ht="12.75" x14ac:dyDescent="0.2"/>
    <row r="48571" ht="12.75" x14ac:dyDescent="0.2"/>
    <row r="48572" ht="12.75" x14ac:dyDescent="0.2"/>
    <row r="48573" ht="12.75" x14ac:dyDescent="0.2"/>
    <row r="48574" ht="12.75" x14ac:dyDescent="0.2"/>
    <row r="48575" ht="12.75" x14ac:dyDescent="0.2"/>
    <row r="48576" ht="12.75" x14ac:dyDescent="0.2"/>
    <row r="48577" ht="12.75" x14ac:dyDescent="0.2"/>
    <row r="48578" ht="12.75" x14ac:dyDescent="0.2"/>
    <row r="48579" ht="12.75" x14ac:dyDescent="0.2"/>
    <row r="48580" ht="12.75" x14ac:dyDescent="0.2"/>
    <row r="48581" ht="12.75" x14ac:dyDescent="0.2"/>
    <row r="48582" ht="12.75" x14ac:dyDescent="0.2"/>
    <row r="48583" ht="12.75" x14ac:dyDescent="0.2"/>
    <row r="48584" ht="12.75" x14ac:dyDescent="0.2"/>
    <row r="48585" ht="12.75" x14ac:dyDescent="0.2"/>
    <row r="48586" ht="12.75" x14ac:dyDescent="0.2"/>
    <row r="48587" ht="12.75" x14ac:dyDescent="0.2"/>
    <row r="48588" ht="12.75" x14ac:dyDescent="0.2"/>
    <row r="48589" ht="12.75" x14ac:dyDescent="0.2"/>
    <row r="48590" ht="12.75" x14ac:dyDescent="0.2"/>
    <row r="48591" ht="12.75" x14ac:dyDescent="0.2"/>
    <row r="48592" ht="12.75" x14ac:dyDescent="0.2"/>
    <row r="48593" ht="12.75" x14ac:dyDescent="0.2"/>
    <row r="48594" ht="12.75" x14ac:dyDescent="0.2"/>
    <row r="48595" ht="12.75" x14ac:dyDescent="0.2"/>
    <row r="48596" ht="12.75" x14ac:dyDescent="0.2"/>
    <row r="48597" ht="12.75" x14ac:dyDescent="0.2"/>
    <row r="48598" ht="12.75" x14ac:dyDescent="0.2"/>
    <row r="48599" ht="12.75" x14ac:dyDescent="0.2"/>
    <row r="48600" ht="12.75" x14ac:dyDescent="0.2"/>
    <row r="48601" ht="12.75" x14ac:dyDescent="0.2"/>
    <row r="48602" ht="12.75" x14ac:dyDescent="0.2"/>
    <row r="48603" ht="12.75" x14ac:dyDescent="0.2"/>
    <row r="48604" ht="12.75" x14ac:dyDescent="0.2"/>
    <row r="48605" ht="12.75" x14ac:dyDescent="0.2"/>
    <row r="48606" ht="12.75" x14ac:dyDescent="0.2"/>
    <row r="48607" ht="12.75" x14ac:dyDescent="0.2"/>
    <row r="48608" ht="12.75" x14ac:dyDescent="0.2"/>
    <row r="48609" ht="12.75" x14ac:dyDescent="0.2"/>
    <row r="48610" ht="12.75" x14ac:dyDescent="0.2"/>
    <row r="48611" ht="12.75" x14ac:dyDescent="0.2"/>
    <row r="48612" ht="12.75" x14ac:dyDescent="0.2"/>
    <row r="48613" ht="12.75" x14ac:dyDescent="0.2"/>
    <row r="48614" ht="12.75" x14ac:dyDescent="0.2"/>
    <row r="48615" ht="12.75" x14ac:dyDescent="0.2"/>
    <row r="48616" ht="12.75" x14ac:dyDescent="0.2"/>
    <row r="48617" ht="12.75" x14ac:dyDescent="0.2"/>
    <row r="48618" ht="12.75" x14ac:dyDescent="0.2"/>
    <row r="48619" ht="12.75" x14ac:dyDescent="0.2"/>
    <row r="48620" ht="12.75" x14ac:dyDescent="0.2"/>
    <row r="48621" ht="12.75" x14ac:dyDescent="0.2"/>
    <row r="48622" ht="12.75" x14ac:dyDescent="0.2"/>
    <row r="48623" ht="12.75" x14ac:dyDescent="0.2"/>
    <row r="48624" ht="12.75" x14ac:dyDescent="0.2"/>
    <row r="48625" ht="12.75" x14ac:dyDescent="0.2"/>
    <row r="48626" ht="12.75" x14ac:dyDescent="0.2"/>
    <row r="48627" ht="12.75" x14ac:dyDescent="0.2"/>
    <row r="48628" ht="12.75" x14ac:dyDescent="0.2"/>
    <row r="48629" ht="12.75" x14ac:dyDescent="0.2"/>
    <row r="48630" ht="12.75" x14ac:dyDescent="0.2"/>
    <row r="48631" ht="12.75" x14ac:dyDescent="0.2"/>
    <row r="48632" ht="12.75" x14ac:dyDescent="0.2"/>
    <row r="48633" ht="12.75" x14ac:dyDescent="0.2"/>
    <row r="48634" ht="12.75" x14ac:dyDescent="0.2"/>
    <row r="48635" ht="12.75" x14ac:dyDescent="0.2"/>
    <row r="48636" ht="12.75" x14ac:dyDescent="0.2"/>
    <row r="48637" ht="12.75" x14ac:dyDescent="0.2"/>
    <row r="48638" ht="12.75" x14ac:dyDescent="0.2"/>
    <row r="48639" ht="12.75" x14ac:dyDescent="0.2"/>
    <row r="48640" ht="12.75" x14ac:dyDescent="0.2"/>
    <row r="48641" ht="12.75" x14ac:dyDescent="0.2"/>
    <row r="48642" ht="12.75" x14ac:dyDescent="0.2"/>
    <row r="48643" ht="12.75" x14ac:dyDescent="0.2"/>
    <row r="48644" ht="12.75" x14ac:dyDescent="0.2"/>
    <row r="48645" ht="12.75" x14ac:dyDescent="0.2"/>
    <row r="48646" ht="12.75" x14ac:dyDescent="0.2"/>
    <row r="48647" ht="12.75" x14ac:dyDescent="0.2"/>
    <row r="48648" ht="12.75" x14ac:dyDescent="0.2"/>
    <row r="48649" ht="12.75" x14ac:dyDescent="0.2"/>
    <row r="48650" ht="12.75" x14ac:dyDescent="0.2"/>
    <row r="48651" ht="12.75" x14ac:dyDescent="0.2"/>
    <row r="48652" ht="12.75" x14ac:dyDescent="0.2"/>
    <row r="48653" ht="12.75" x14ac:dyDescent="0.2"/>
    <row r="48654" ht="12.75" x14ac:dyDescent="0.2"/>
    <row r="48655" ht="12.75" x14ac:dyDescent="0.2"/>
    <row r="48656" ht="12.75" x14ac:dyDescent="0.2"/>
    <row r="48657" ht="12.75" x14ac:dyDescent="0.2"/>
    <row r="48658" ht="12.75" x14ac:dyDescent="0.2"/>
    <row r="48659" ht="12.75" x14ac:dyDescent="0.2"/>
    <row r="48660" ht="12.75" x14ac:dyDescent="0.2"/>
    <row r="48661" ht="12.75" x14ac:dyDescent="0.2"/>
    <row r="48662" ht="12.75" x14ac:dyDescent="0.2"/>
    <row r="48663" ht="12.75" x14ac:dyDescent="0.2"/>
    <row r="48664" ht="12.75" x14ac:dyDescent="0.2"/>
    <row r="48665" ht="12.75" x14ac:dyDescent="0.2"/>
    <row r="48666" ht="12.75" x14ac:dyDescent="0.2"/>
    <row r="48667" ht="12.75" x14ac:dyDescent="0.2"/>
    <row r="48668" ht="12.75" x14ac:dyDescent="0.2"/>
    <row r="48669" ht="12.75" x14ac:dyDescent="0.2"/>
    <row r="48670" ht="12.75" x14ac:dyDescent="0.2"/>
    <row r="48671" ht="12.75" x14ac:dyDescent="0.2"/>
    <row r="48672" ht="12.75" x14ac:dyDescent="0.2"/>
    <row r="48673" ht="12.75" x14ac:dyDescent="0.2"/>
    <row r="48674" ht="12.75" x14ac:dyDescent="0.2"/>
    <row r="48675" ht="12.75" x14ac:dyDescent="0.2"/>
    <row r="48676" ht="12.75" x14ac:dyDescent="0.2"/>
    <row r="48677" ht="12.75" x14ac:dyDescent="0.2"/>
    <row r="48678" ht="12.75" x14ac:dyDescent="0.2"/>
    <row r="48679" ht="12.75" x14ac:dyDescent="0.2"/>
    <row r="48680" ht="12.75" x14ac:dyDescent="0.2"/>
    <row r="48681" ht="12.75" x14ac:dyDescent="0.2"/>
    <row r="48682" ht="12.75" x14ac:dyDescent="0.2"/>
    <row r="48683" ht="12.75" x14ac:dyDescent="0.2"/>
    <row r="48684" ht="12.75" x14ac:dyDescent="0.2"/>
    <row r="48685" ht="12.75" x14ac:dyDescent="0.2"/>
    <row r="48686" ht="12.75" x14ac:dyDescent="0.2"/>
    <row r="48687" ht="12.75" x14ac:dyDescent="0.2"/>
    <row r="48688" ht="12.75" x14ac:dyDescent="0.2"/>
    <row r="48689" ht="12.75" x14ac:dyDescent="0.2"/>
    <row r="48690" ht="12.75" x14ac:dyDescent="0.2"/>
    <row r="48691" ht="12.75" x14ac:dyDescent="0.2"/>
    <row r="48692" ht="12.75" x14ac:dyDescent="0.2"/>
    <row r="48693" ht="12.75" x14ac:dyDescent="0.2"/>
    <row r="48694" ht="12.75" x14ac:dyDescent="0.2"/>
    <row r="48695" ht="12.75" x14ac:dyDescent="0.2"/>
    <row r="48696" ht="12.75" x14ac:dyDescent="0.2"/>
    <row r="48697" ht="12.75" x14ac:dyDescent="0.2"/>
    <row r="48698" ht="12.75" x14ac:dyDescent="0.2"/>
    <row r="48699" ht="12.75" x14ac:dyDescent="0.2"/>
    <row r="48700" ht="12.75" x14ac:dyDescent="0.2"/>
    <row r="48701" ht="12.75" x14ac:dyDescent="0.2"/>
    <row r="48702" ht="12.75" x14ac:dyDescent="0.2"/>
    <row r="48703" ht="12.75" x14ac:dyDescent="0.2"/>
    <row r="48704" ht="12.75" x14ac:dyDescent="0.2"/>
    <row r="48705" ht="12.75" x14ac:dyDescent="0.2"/>
    <row r="48706" ht="12.75" x14ac:dyDescent="0.2"/>
    <row r="48707" ht="12.75" x14ac:dyDescent="0.2"/>
    <row r="48708" ht="12.75" x14ac:dyDescent="0.2"/>
    <row r="48709" ht="12.75" x14ac:dyDescent="0.2"/>
    <row r="48710" ht="12.75" x14ac:dyDescent="0.2"/>
    <row r="48711" ht="12.75" x14ac:dyDescent="0.2"/>
    <row r="48712" ht="12.75" x14ac:dyDescent="0.2"/>
    <row r="48713" ht="12.75" x14ac:dyDescent="0.2"/>
    <row r="48714" ht="12.75" x14ac:dyDescent="0.2"/>
    <row r="48715" ht="12.75" x14ac:dyDescent="0.2"/>
    <row r="48716" ht="12.75" x14ac:dyDescent="0.2"/>
    <row r="48717" ht="12.75" x14ac:dyDescent="0.2"/>
    <row r="48718" ht="12.75" x14ac:dyDescent="0.2"/>
    <row r="48719" ht="12.75" x14ac:dyDescent="0.2"/>
    <row r="48720" ht="12.75" x14ac:dyDescent="0.2"/>
    <row r="48721" ht="12.75" x14ac:dyDescent="0.2"/>
    <row r="48722" ht="12.75" x14ac:dyDescent="0.2"/>
    <row r="48723" ht="12.75" x14ac:dyDescent="0.2"/>
    <row r="48724" ht="12.75" x14ac:dyDescent="0.2"/>
    <row r="48725" ht="12.75" x14ac:dyDescent="0.2"/>
    <row r="48726" ht="12.75" x14ac:dyDescent="0.2"/>
    <row r="48727" ht="12.75" x14ac:dyDescent="0.2"/>
    <row r="48728" ht="12.75" x14ac:dyDescent="0.2"/>
    <row r="48729" ht="12.75" x14ac:dyDescent="0.2"/>
    <row r="48730" ht="12.75" x14ac:dyDescent="0.2"/>
    <row r="48731" ht="12.75" x14ac:dyDescent="0.2"/>
    <row r="48732" ht="12.75" x14ac:dyDescent="0.2"/>
    <row r="48733" ht="12.75" x14ac:dyDescent="0.2"/>
    <row r="48734" ht="12.75" x14ac:dyDescent="0.2"/>
    <row r="48735" ht="12.75" x14ac:dyDescent="0.2"/>
    <row r="48736" ht="12.75" x14ac:dyDescent="0.2"/>
    <row r="48737" ht="12.75" x14ac:dyDescent="0.2"/>
    <row r="48738" ht="12.75" x14ac:dyDescent="0.2"/>
    <row r="48739" ht="12.75" x14ac:dyDescent="0.2"/>
    <row r="48740" ht="12.75" x14ac:dyDescent="0.2"/>
    <row r="48741" ht="12.75" x14ac:dyDescent="0.2"/>
    <row r="48742" ht="12.75" x14ac:dyDescent="0.2"/>
    <row r="48743" ht="12.75" x14ac:dyDescent="0.2"/>
    <row r="48744" ht="12.75" x14ac:dyDescent="0.2"/>
    <row r="48745" ht="12.75" x14ac:dyDescent="0.2"/>
    <row r="48746" ht="12.75" x14ac:dyDescent="0.2"/>
    <row r="48747" ht="12.75" x14ac:dyDescent="0.2"/>
    <row r="48748" ht="12.75" x14ac:dyDescent="0.2"/>
    <row r="48749" ht="12.75" x14ac:dyDescent="0.2"/>
    <row r="48750" ht="12.75" x14ac:dyDescent="0.2"/>
    <row r="48751" ht="12.75" x14ac:dyDescent="0.2"/>
    <row r="48752" ht="12.75" x14ac:dyDescent="0.2"/>
    <row r="48753" ht="12.75" x14ac:dyDescent="0.2"/>
    <row r="48754" ht="12.75" x14ac:dyDescent="0.2"/>
    <row r="48755" ht="12.75" x14ac:dyDescent="0.2"/>
    <row r="48756" ht="12.75" x14ac:dyDescent="0.2"/>
    <row r="48757" ht="12.75" x14ac:dyDescent="0.2"/>
    <row r="48758" ht="12.75" x14ac:dyDescent="0.2"/>
    <row r="48759" ht="12.75" x14ac:dyDescent="0.2"/>
    <row r="48760" ht="12.75" x14ac:dyDescent="0.2"/>
    <row r="48761" ht="12.75" x14ac:dyDescent="0.2"/>
    <row r="48762" ht="12.75" x14ac:dyDescent="0.2"/>
    <row r="48763" ht="12.75" x14ac:dyDescent="0.2"/>
    <row r="48764" ht="12.75" x14ac:dyDescent="0.2"/>
    <row r="48765" ht="12.75" x14ac:dyDescent="0.2"/>
    <row r="48766" ht="12.75" x14ac:dyDescent="0.2"/>
    <row r="48767" ht="12.75" x14ac:dyDescent="0.2"/>
    <row r="48768" ht="12.75" x14ac:dyDescent="0.2"/>
    <row r="48769" ht="12.75" x14ac:dyDescent="0.2"/>
    <row r="48770" ht="12.75" x14ac:dyDescent="0.2"/>
    <row r="48771" ht="12.75" x14ac:dyDescent="0.2"/>
    <row r="48772" ht="12.75" x14ac:dyDescent="0.2"/>
    <row r="48773" ht="12.75" x14ac:dyDescent="0.2"/>
    <row r="48774" ht="12.75" x14ac:dyDescent="0.2"/>
    <row r="48775" ht="12.75" x14ac:dyDescent="0.2"/>
    <row r="48776" ht="12.75" x14ac:dyDescent="0.2"/>
    <row r="48777" ht="12.75" x14ac:dyDescent="0.2"/>
    <row r="48778" ht="12.75" x14ac:dyDescent="0.2"/>
    <row r="48779" ht="12.75" x14ac:dyDescent="0.2"/>
    <row r="48780" ht="12.75" x14ac:dyDescent="0.2"/>
    <row r="48781" ht="12.75" x14ac:dyDescent="0.2"/>
    <row r="48782" ht="12.75" x14ac:dyDescent="0.2"/>
    <row r="48783" ht="12.75" x14ac:dyDescent="0.2"/>
    <row r="48784" ht="12.75" x14ac:dyDescent="0.2"/>
    <row r="48785" ht="12.75" x14ac:dyDescent="0.2"/>
    <row r="48786" ht="12.75" x14ac:dyDescent="0.2"/>
    <row r="48787" ht="12.75" x14ac:dyDescent="0.2"/>
    <row r="48788" ht="12.75" x14ac:dyDescent="0.2"/>
    <row r="48789" ht="12.75" x14ac:dyDescent="0.2"/>
    <row r="48790" ht="12.75" x14ac:dyDescent="0.2"/>
    <row r="48791" ht="12.75" x14ac:dyDescent="0.2"/>
    <row r="48792" ht="12.75" x14ac:dyDescent="0.2"/>
    <row r="48793" ht="12.75" x14ac:dyDescent="0.2"/>
    <row r="48794" ht="12.75" x14ac:dyDescent="0.2"/>
    <row r="48795" ht="12.75" x14ac:dyDescent="0.2"/>
    <row r="48796" ht="12.75" x14ac:dyDescent="0.2"/>
    <row r="48797" ht="12.75" x14ac:dyDescent="0.2"/>
    <row r="48798" ht="12.75" x14ac:dyDescent="0.2"/>
    <row r="48799" ht="12.75" x14ac:dyDescent="0.2"/>
    <row r="48800" ht="12.75" x14ac:dyDescent="0.2"/>
    <row r="48801" ht="12.75" x14ac:dyDescent="0.2"/>
    <row r="48802" ht="12.75" x14ac:dyDescent="0.2"/>
    <row r="48803" ht="12.75" x14ac:dyDescent="0.2"/>
    <row r="48804" ht="12.75" x14ac:dyDescent="0.2"/>
    <row r="48805" ht="12.75" x14ac:dyDescent="0.2"/>
    <row r="48806" ht="12.75" x14ac:dyDescent="0.2"/>
    <row r="48807" ht="12.75" x14ac:dyDescent="0.2"/>
    <row r="48808" ht="12.75" x14ac:dyDescent="0.2"/>
    <row r="48809" ht="12.75" x14ac:dyDescent="0.2"/>
    <row r="48810" ht="12.75" x14ac:dyDescent="0.2"/>
    <row r="48811" ht="12.75" x14ac:dyDescent="0.2"/>
    <row r="48812" ht="12.75" x14ac:dyDescent="0.2"/>
    <row r="48813" ht="12.75" x14ac:dyDescent="0.2"/>
    <row r="48814" ht="12.75" x14ac:dyDescent="0.2"/>
    <row r="48815" ht="12.75" x14ac:dyDescent="0.2"/>
    <row r="48816" ht="12.75" x14ac:dyDescent="0.2"/>
    <row r="48817" ht="12.75" x14ac:dyDescent="0.2"/>
    <row r="48818" ht="12.75" x14ac:dyDescent="0.2"/>
    <row r="48819" ht="12.75" x14ac:dyDescent="0.2"/>
    <row r="48820" ht="12.75" x14ac:dyDescent="0.2"/>
    <row r="48821" ht="12.75" x14ac:dyDescent="0.2"/>
    <row r="48822" ht="12.75" x14ac:dyDescent="0.2"/>
    <row r="48823" ht="12.75" x14ac:dyDescent="0.2"/>
    <row r="48824" ht="12.75" x14ac:dyDescent="0.2"/>
    <row r="48825" ht="12.75" x14ac:dyDescent="0.2"/>
    <row r="48826" ht="12.75" x14ac:dyDescent="0.2"/>
    <row r="48827" ht="12.75" x14ac:dyDescent="0.2"/>
    <row r="48828" ht="12.75" x14ac:dyDescent="0.2"/>
    <row r="48829" ht="12.75" x14ac:dyDescent="0.2"/>
    <row r="48830" ht="12.75" x14ac:dyDescent="0.2"/>
    <row r="48831" ht="12.75" x14ac:dyDescent="0.2"/>
    <row r="48832" ht="12.75" x14ac:dyDescent="0.2"/>
    <row r="48833" ht="12.75" x14ac:dyDescent="0.2"/>
    <row r="48834" ht="12.75" x14ac:dyDescent="0.2"/>
    <row r="48835" ht="12.75" x14ac:dyDescent="0.2"/>
    <row r="48836" ht="12.75" x14ac:dyDescent="0.2"/>
    <row r="48837" ht="12.75" x14ac:dyDescent="0.2"/>
    <row r="48838" ht="12.75" x14ac:dyDescent="0.2"/>
    <row r="48839" ht="12.75" x14ac:dyDescent="0.2"/>
    <row r="48840" ht="12.75" x14ac:dyDescent="0.2"/>
    <row r="48841" ht="12.75" x14ac:dyDescent="0.2"/>
    <row r="48842" ht="12.75" x14ac:dyDescent="0.2"/>
    <row r="48843" ht="12.75" x14ac:dyDescent="0.2"/>
    <row r="48844" ht="12.75" x14ac:dyDescent="0.2"/>
    <row r="48845" ht="12.75" x14ac:dyDescent="0.2"/>
    <row r="48846" ht="12.75" x14ac:dyDescent="0.2"/>
    <row r="48847" ht="12.75" x14ac:dyDescent="0.2"/>
    <row r="48848" ht="12.75" x14ac:dyDescent="0.2"/>
    <row r="48849" ht="12.75" x14ac:dyDescent="0.2"/>
    <row r="48850" ht="12.75" x14ac:dyDescent="0.2"/>
    <row r="48851" ht="12.75" x14ac:dyDescent="0.2"/>
    <row r="48852" ht="12.75" x14ac:dyDescent="0.2"/>
    <row r="48853" ht="12.75" x14ac:dyDescent="0.2"/>
    <row r="48854" ht="12.75" x14ac:dyDescent="0.2"/>
    <row r="48855" ht="12.75" x14ac:dyDescent="0.2"/>
    <row r="48856" ht="12.75" x14ac:dyDescent="0.2"/>
    <row r="48857" ht="12.75" x14ac:dyDescent="0.2"/>
    <row r="48858" ht="12.75" x14ac:dyDescent="0.2"/>
    <row r="48859" ht="12.75" x14ac:dyDescent="0.2"/>
    <row r="48860" ht="12.75" x14ac:dyDescent="0.2"/>
    <row r="48861" ht="12.75" x14ac:dyDescent="0.2"/>
    <row r="48862" ht="12.75" x14ac:dyDescent="0.2"/>
    <row r="48863" ht="12.75" x14ac:dyDescent="0.2"/>
    <row r="48864" ht="12.75" x14ac:dyDescent="0.2"/>
    <row r="48865" ht="12.75" x14ac:dyDescent="0.2"/>
    <row r="48866" ht="12.75" x14ac:dyDescent="0.2"/>
    <row r="48867" ht="12.75" x14ac:dyDescent="0.2"/>
    <row r="48868" ht="12.75" x14ac:dyDescent="0.2"/>
    <row r="48869" ht="12.75" x14ac:dyDescent="0.2"/>
    <row r="48870" ht="12.75" x14ac:dyDescent="0.2"/>
    <row r="48871" ht="12.75" x14ac:dyDescent="0.2"/>
    <row r="48872" ht="12.75" x14ac:dyDescent="0.2"/>
    <row r="48873" ht="12.75" x14ac:dyDescent="0.2"/>
    <row r="48874" ht="12.75" x14ac:dyDescent="0.2"/>
    <row r="48875" ht="12.75" x14ac:dyDescent="0.2"/>
    <row r="48876" ht="12.75" x14ac:dyDescent="0.2"/>
    <row r="48877" ht="12.75" x14ac:dyDescent="0.2"/>
    <row r="48878" ht="12.75" x14ac:dyDescent="0.2"/>
    <row r="48879" ht="12.75" x14ac:dyDescent="0.2"/>
    <row r="48880" ht="12.75" x14ac:dyDescent="0.2"/>
    <row r="48881" ht="12.75" x14ac:dyDescent="0.2"/>
    <row r="48882" ht="12.75" x14ac:dyDescent="0.2"/>
    <row r="48883" ht="12.75" x14ac:dyDescent="0.2"/>
    <row r="48884" ht="12.75" x14ac:dyDescent="0.2"/>
    <row r="48885" ht="12.75" x14ac:dyDescent="0.2"/>
    <row r="48886" ht="12.75" x14ac:dyDescent="0.2"/>
    <row r="48887" ht="12.75" x14ac:dyDescent="0.2"/>
    <row r="48888" ht="12.75" x14ac:dyDescent="0.2"/>
    <row r="48889" ht="12.75" x14ac:dyDescent="0.2"/>
    <row r="48890" ht="12.75" x14ac:dyDescent="0.2"/>
    <row r="48891" ht="12.75" x14ac:dyDescent="0.2"/>
    <row r="48892" ht="12.75" x14ac:dyDescent="0.2"/>
    <row r="48893" ht="12.75" x14ac:dyDescent="0.2"/>
    <row r="48894" ht="12.75" x14ac:dyDescent="0.2"/>
    <row r="48895" ht="12.75" x14ac:dyDescent="0.2"/>
    <row r="48896" ht="12.75" x14ac:dyDescent="0.2"/>
    <row r="48897" ht="12.75" x14ac:dyDescent="0.2"/>
    <row r="48898" ht="12.75" x14ac:dyDescent="0.2"/>
    <row r="48899" ht="12.75" x14ac:dyDescent="0.2"/>
    <row r="48900" ht="12.75" x14ac:dyDescent="0.2"/>
    <row r="48901" ht="12.75" x14ac:dyDescent="0.2"/>
    <row r="48902" ht="12.75" x14ac:dyDescent="0.2"/>
    <row r="48903" ht="12.75" x14ac:dyDescent="0.2"/>
    <row r="48904" ht="12.75" x14ac:dyDescent="0.2"/>
    <row r="48905" ht="12.75" x14ac:dyDescent="0.2"/>
    <row r="48906" ht="12.75" x14ac:dyDescent="0.2"/>
    <row r="48907" ht="12.75" x14ac:dyDescent="0.2"/>
    <row r="48908" ht="12.75" x14ac:dyDescent="0.2"/>
    <row r="48909" ht="12.75" x14ac:dyDescent="0.2"/>
    <row r="48910" ht="12.75" x14ac:dyDescent="0.2"/>
    <row r="48911" ht="12.75" x14ac:dyDescent="0.2"/>
    <row r="48912" ht="12.75" x14ac:dyDescent="0.2"/>
    <row r="48913" ht="12.75" x14ac:dyDescent="0.2"/>
    <row r="48914" ht="12.75" x14ac:dyDescent="0.2"/>
    <row r="48915" ht="12.75" x14ac:dyDescent="0.2"/>
    <row r="48916" ht="12.75" x14ac:dyDescent="0.2"/>
    <row r="48917" ht="12.75" x14ac:dyDescent="0.2"/>
    <row r="48918" ht="12.75" x14ac:dyDescent="0.2"/>
    <row r="48919" ht="12.75" x14ac:dyDescent="0.2"/>
    <row r="48920" ht="12.75" x14ac:dyDescent="0.2"/>
    <row r="48921" ht="12.75" x14ac:dyDescent="0.2"/>
    <row r="48922" ht="12.75" x14ac:dyDescent="0.2"/>
    <row r="48923" ht="12.75" x14ac:dyDescent="0.2"/>
    <row r="48924" ht="12.75" x14ac:dyDescent="0.2"/>
    <row r="48925" ht="12.75" x14ac:dyDescent="0.2"/>
    <row r="48926" ht="12.75" x14ac:dyDescent="0.2"/>
    <row r="48927" ht="12.75" x14ac:dyDescent="0.2"/>
    <row r="48928" ht="12.75" x14ac:dyDescent="0.2"/>
    <row r="48929" ht="12.75" x14ac:dyDescent="0.2"/>
    <row r="48930" ht="12.75" x14ac:dyDescent="0.2"/>
    <row r="48931" ht="12.75" x14ac:dyDescent="0.2"/>
    <row r="48932" ht="12.75" x14ac:dyDescent="0.2"/>
    <row r="48933" ht="12.75" x14ac:dyDescent="0.2"/>
    <row r="48934" ht="12.75" x14ac:dyDescent="0.2"/>
    <row r="48935" ht="12.75" x14ac:dyDescent="0.2"/>
    <row r="48936" ht="12.75" x14ac:dyDescent="0.2"/>
    <row r="48937" ht="12.75" x14ac:dyDescent="0.2"/>
    <row r="48938" ht="12.75" x14ac:dyDescent="0.2"/>
    <row r="48939" ht="12.75" x14ac:dyDescent="0.2"/>
    <row r="48940" ht="12.75" x14ac:dyDescent="0.2"/>
    <row r="48941" ht="12.75" x14ac:dyDescent="0.2"/>
    <row r="48942" ht="12.75" x14ac:dyDescent="0.2"/>
    <row r="48943" ht="12.75" x14ac:dyDescent="0.2"/>
    <row r="48944" ht="12.75" x14ac:dyDescent="0.2"/>
    <row r="48945" ht="12.75" x14ac:dyDescent="0.2"/>
    <row r="48946" ht="12.75" x14ac:dyDescent="0.2"/>
    <row r="48947" ht="12.75" x14ac:dyDescent="0.2"/>
    <row r="48948" ht="12.75" x14ac:dyDescent="0.2"/>
    <row r="48949" ht="12.75" x14ac:dyDescent="0.2"/>
    <row r="48950" ht="12.75" x14ac:dyDescent="0.2"/>
    <row r="48951" ht="12.75" x14ac:dyDescent="0.2"/>
    <row r="48952" ht="12.75" x14ac:dyDescent="0.2"/>
    <row r="48953" ht="12.75" x14ac:dyDescent="0.2"/>
    <row r="48954" ht="12.75" x14ac:dyDescent="0.2"/>
    <row r="48955" ht="12.75" x14ac:dyDescent="0.2"/>
    <row r="48956" ht="12.75" x14ac:dyDescent="0.2"/>
    <row r="48957" ht="12.75" x14ac:dyDescent="0.2"/>
    <row r="48958" ht="12.75" x14ac:dyDescent="0.2"/>
    <row r="48959" ht="12.75" x14ac:dyDescent="0.2"/>
    <row r="48960" ht="12.75" x14ac:dyDescent="0.2"/>
    <row r="48961" ht="12.75" x14ac:dyDescent="0.2"/>
    <row r="48962" ht="12.75" x14ac:dyDescent="0.2"/>
    <row r="48963" ht="12.75" x14ac:dyDescent="0.2"/>
    <row r="48964" ht="12.75" x14ac:dyDescent="0.2"/>
    <row r="48965" ht="12.75" x14ac:dyDescent="0.2"/>
    <row r="48966" ht="12.75" x14ac:dyDescent="0.2"/>
    <row r="48967" ht="12.75" x14ac:dyDescent="0.2"/>
    <row r="48968" ht="12.75" x14ac:dyDescent="0.2"/>
    <row r="48969" ht="12.75" x14ac:dyDescent="0.2"/>
    <row r="48970" ht="12.75" x14ac:dyDescent="0.2"/>
    <row r="48971" ht="12.75" x14ac:dyDescent="0.2"/>
    <row r="48972" ht="12.75" x14ac:dyDescent="0.2"/>
    <row r="48973" ht="12.75" x14ac:dyDescent="0.2"/>
    <row r="48974" ht="12.75" x14ac:dyDescent="0.2"/>
    <row r="48975" ht="12.75" x14ac:dyDescent="0.2"/>
    <row r="48976" ht="12.75" x14ac:dyDescent="0.2"/>
    <row r="48977" ht="12.75" x14ac:dyDescent="0.2"/>
    <row r="48978" ht="12.75" x14ac:dyDescent="0.2"/>
    <row r="48979" ht="12.75" x14ac:dyDescent="0.2"/>
    <row r="48980" ht="12.75" x14ac:dyDescent="0.2"/>
    <row r="48981" ht="12.75" x14ac:dyDescent="0.2"/>
    <row r="48982" ht="12.75" x14ac:dyDescent="0.2"/>
    <row r="48983" ht="12.75" x14ac:dyDescent="0.2"/>
    <row r="48984" ht="12.75" x14ac:dyDescent="0.2"/>
    <row r="48985" ht="12.75" x14ac:dyDescent="0.2"/>
    <row r="48986" ht="12.75" x14ac:dyDescent="0.2"/>
    <row r="48987" ht="12.75" x14ac:dyDescent="0.2"/>
    <row r="48988" ht="12.75" x14ac:dyDescent="0.2"/>
    <row r="48989" ht="12.75" x14ac:dyDescent="0.2"/>
    <row r="48990" ht="12.75" x14ac:dyDescent="0.2"/>
    <row r="48991" ht="12.75" x14ac:dyDescent="0.2"/>
    <row r="48992" ht="12.75" x14ac:dyDescent="0.2"/>
    <row r="48993" ht="12.75" x14ac:dyDescent="0.2"/>
    <row r="48994" ht="12.75" x14ac:dyDescent="0.2"/>
    <row r="48995" ht="12.75" x14ac:dyDescent="0.2"/>
    <row r="48996" ht="12.75" x14ac:dyDescent="0.2"/>
    <row r="48997" ht="12.75" x14ac:dyDescent="0.2"/>
    <row r="48998" ht="12.75" x14ac:dyDescent="0.2"/>
    <row r="48999" ht="12.75" x14ac:dyDescent="0.2"/>
    <row r="49000" ht="12.75" x14ac:dyDescent="0.2"/>
    <row r="49001" ht="12.75" x14ac:dyDescent="0.2"/>
    <row r="49002" ht="12.75" x14ac:dyDescent="0.2"/>
    <row r="49003" ht="12.75" x14ac:dyDescent="0.2"/>
    <row r="49004" ht="12.75" x14ac:dyDescent="0.2"/>
    <row r="49005" ht="12.75" x14ac:dyDescent="0.2"/>
    <row r="49006" ht="12.75" x14ac:dyDescent="0.2"/>
    <row r="49007" ht="12.75" x14ac:dyDescent="0.2"/>
    <row r="49008" ht="12.75" x14ac:dyDescent="0.2"/>
    <row r="49009" ht="12.75" x14ac:dyDescent="0.2"/>
    <row r="49010" ht="12.75" x14ac:dyDescent="0.2"/>
    <row r="49011" ht="12.75" x14ac:dyDescent="0.2"/>
    <row r="49012" ht="12.75" x14ac:dyDescent="0.2"/>
    <row r="49013" ht="12.75" x14ac:dyDescent="0.2"/>
    <row r="49014" ht="12.75" x14ac:dyDescent="0.2"/>
    <row r="49015" ht="12.75" x14ac:dyDescent="0.2"/>
    <row r="49016" ht="12.75" x14ac:dyDescent="0.2"/>
    <row r="49017" ht="12.75" x14ac:dyDescent="0.2"/>
    <row r="49018" ht="12.75" x14ac:dyDescent="0.2"/>
    <row r="49019" ht="12.75" x14ac:dyDescent="0.2"/>
    <row r="49020" ht="12.75" x14ac:dyDescent="0.2"/>
    <row r="49021" ht="12.75" x14ac:dyDescent="0.2"/>
    <row r="49022" ht="12.75" x14ac:dyDescent="0.2"/>
    <row r="49023" ht="12.75" x14ac:dyDescent="0.2"/>
    <row r="49024" ht="12.75" x14ac:dyDescent="0.2"/>
    <row r="49025" ht="12.75" x14ac:dyDescent="0.2"/>
    <row r="49026" ht="12.75" x14ac:dyDescent="0.2"/>
    <row r="49027" ht="12.75" x14ac:dyDescent="0.2"/>
    <row r="49028" ht="12.75" x14ac:dyDescent="0.2"/>
    <row r="49029" ht="12.75" x14ac:dyDescent="0.2"/>
    <row r="49030" ht="12.75" x14ac:dyDescent="0.2"/>
    <row r="49031" ht="12.75" x14ac:dyDescent="0.2"/>
    <row r="49032" ht="12.75" x14ac:dyDescent="0.2"/>
    <row r="49033" ht="12.75" x14ac:dyDescent="0.2"/>
    <row r="49034" ht="12.75" x14ac:dyDescent="0.2"/>
    <row r="49035" ht="12.75" x14ac:dyDescent="0.2"/>
    <row r="49036" ht="12.75" x14ac:dyDescent="0.2"/>
    <row r="49037" ht="12.75" x14ac:dyDescent="0.2"/>
    <row r="49038" ht="12.75" x14ac:dyDescent="0.2"/>
    <row r="49039" ht="12.75" x14ac:dyDescent="0.2"/>
    <row r="49040" ht="12.75" x14ac:dyDescent="0.2"/>
    <row r="49041" ht="12.75" x14ac:dyDescent="0.2"/>
    <row r="49042" ht="12.75" x14ac:dyDescent="0.2"/>
    <row r="49043" ht="12.75" x14ac:dyDescent="0.2"/>
    <row r="49044" ht="12.75" x14ac:dyDescent="0.2"/>
    <row r="49045" ht="12.75" x14ac:dyDescent="0.2"/>
    <row r="49046" ht="12.75" x14ac:dyDescent="0.2"/>
    <row r="49047" ht="12.75" x14ac:dyDescent="0.2"/>
    <row r="49048" ht="12.75" x14ac:dyDescent="0.2"/>
    <row r="49049" ht="12.75" x14ac:dyDescent="0.2"/>
    <row r="49050" ht="12.75" x14ac:dyDescent="0.2"/>
    <row r="49051" ht="12.75" x14ac:dyDescent="0.2"/>
    <row r="49052" ht="12.75" x14ac:dyDescent="0.2"/>
    <row r="49053" ht="12.75" x14ac:dyDescent="0.2"/>
    <row r="49054" ht="12.75" x14ac:dyDescent="0.2"/>
    <row r="49055" ht="12.75" x14ac:dyDescent="0.2"/>
    <row r="49056" ht="12.75" x14ac:dyDescent="0.2"/>
    <row r="49057" ht="12.75" x14ac:dyDescent="0.2"/>
    <row r="49058" ht="12.75" x14ac:dyDescent="0.2"/>
    <row r="49059" ht="12.75" x14ac:dyDescent="0.2"/>
    <row r="49060" ht="12.75" x14ac:dyDescent="0.2"/>
    <row r="49061" ht="12.75" x14ac:dyDescent="0.2"/>
    <row r="49062" ht="12.75" x14ac:dyDescent="0.2"/>
    <row r="49063" ht="12.75" x14ac:dyDescent="0.2"/>
    <row r="49064" ht="12.75" x14ac:dyDescent="0.2"/>
    <row r="49065" ht="12.75" x14ac:dyDescent="0.2"/>
    <row r="49066" ht="12.75" x14ac:dyDescent="0.2"/>
    <row r="49067" ht="12.75" x14ac:dyDescent="0.2"/>
    <row r="49068" ht="12.75" x14ac:dyDescent="0.2"/>
    <row r="49069" ht="12.75" x14ac:dyDescent="0.2"/>
    <row r="49070" ht="12.75" x14ac:dyDescent="0.2"/>
    <row r="49071" ht="12.75" x14ac:dyDescent="0.2"/>
    <row r="49072" ht="12.75" x14ac:dyDescent="0.2"/>
    <row r="49073" ht="12.75" x14ac:dyDescent="0.2"/>
    <row r="49074" ht="12.75" x14ac:dyDescent="0.2"/>
    <row r="49075" ht="12.75" x14ac:dyDescent="0.2"/>
    <row r="49076" ht="12.75" x14ac:dyDescent="0.2"/>
    <row r="49077" ht="12.75" x14ac:dyDescent="0.2"/>
    <row r="49078" ht="12.75" x14ac:dyDescent="0.2"/>
    <row r="49079" ht="12.75" x14ac:dyDescent="0.2"/>
    <row r="49080" ht="12.75" x14ac:dyDescent="0.2"/>
    <row r="49081" ht="12.75" x14ac:dyDescent="0.2"/>
    <row r="49082" ht="12.75" x14ac:dyDescent="0.2"/>
    <row r="49083" ht="12.75" x14ac:dyDescent="0.2"/>
    <row r="49084" ht="12.75" x14ac:dyDescent="0.2"/>
    <row r="49085" ht="12.75" x14ac:dyDescent="0.2"/>
    <row r="49086" ht="12.75" x14ac:dyDescent="0.2"/>
    <row r="49087" ht="12.75" x14ac:dyDescent="0.2"/>
    <row r="49088" ht="12.75" x14ac:dyDescent="0.2"/>
    <row r="49089" ht="12.75" x14ac:dyDescent="0.2"/>
    <row r="49090" ht="12.75" x14ac:dyDescent="0.2"/>
    <row r="49091" ht="12.75" x14ac:dyDescent="0.2"/>
    <row r="49092" ht="12.75" x14ac:dyDescent="0.2"/>
    <row r="49093" ht="12.75" x14ac:dyDescent="0.2"/>
    <row r="49094" ht="12.75" x14ac:dyDescent="0.2"/>
    <row r="49095" ht="12.75" x14ac:dyDescent="0.2"/>
    <row r="49096" ht="12.75" x14ac:dyDescent="0.2"/>
    <row r="49097" ht="12.75" x14ac:dyDescent="0.2"/>
    <row r="49098" ht="12.75" x14ac:dyDescent="0.2"/>
    <row r="49099" ht="12.75" x14ac:dyDescent="0.2"/>
    <row r="49100" ht="12.75" x14ac:dyDescent="0.2"/>
    <row r="49101" ht="12.75" x14ac:dyDescent="0.2"/>
    <row r="49102" ht="12.75" x14ac:dyDescent="0.2"/>
    <row r="49103" ht="12.75" x14ac:dyDescent="0.2"/>
    <row r="49104" ht="12.75" x14ac:dyDescent="0.2"/>
    <row r="49105" ht="12.75" x14ac:dyDescent="0.2"/>
    <row r="49106" ht="12.75" x14ac:dyDescent="0.2"/>
    <row r="49107" ht="12.75" x14ac:dyDescent="0.2"/>
    <row r="49108" ht="12.75" x14ac:dyDescent="0.2"/>
    <row r="49109" ht="12.75" x14ac:dyDescent="0.2"/>
    <row r="49110" ht="12.75" x14ac:dyDescent="0.2"/>
    <row r="49111" ht="12.75" x14ac:dyDescent="0.2"/>
    <row r="49112" ht="12.75" x14ac:dyDescent="0.2"/>
    <row r="49113" ht="12.75" x14ac:dyDescent="0.2"/>
    <row r="49114" ht="12.75" x14ac:dyDescent="0.2"/>
    <row r="49115" ht="12.75" x14ac:dyDescent="0.2"/>
    <row r="49116" ht="12.75" x14ac:dyDescent="0.2"/>
    <row r="49117" ht="12.75" x14ac:dyDescent="0.2"/>
    <row r="49118" ht="12.75" x14ac:dyDescent="0.2"/>
    <row r="49119" ht="12.75" x14ac:dyDescent="0.2"/>
    <row r="49120" ht="12.75" x14ac:dyDescent="0.2"/>
    <row r="49121" ht="12.75" x14ac:dyDescent="0.2"/>
    <row r="49122" ht="12.75" x14ac:dyDescent="0.2"/>
    <row r="49123" ht="12.75" x14ac:dyDescent="0.2"/>
    <row r="49124" ht="12.75" x14ac:dyDescent="0.2"/>
    <row r="49125" ht="12.75" x14ac:dyDescent="0.2"/>
    <row r="49126" ht="12.75" x14ac:dyDescent="0.2"/>
    <row r="49127" ht="12.75" x14ac:dyDescent="0.2"/>
    <row r="49128" ht="12.75" x14ac:dyDescent="0.2"/>
    <row r="49129" ht="12.75" x14ac:dyDescent="0.2"/>
    <row r="49130" ht="12.75" x14ac:dyDescent="0.2"/>
    <row r="49131" ht="12.75" x14ac:dyDescent="0.2"/>
    <row r="49132" ht="12.75" x14ac:dyDescent="0.2"/>
    <row r="49133" ht="12.75" x14ac:dyDescent="0.2"/>
    <row r="49134" ht="12.75" x14ac:dyDescent="0.2"/>
    <row r="49135" ht="12.75" x14ac:dyDescent="0.2"/>
    <row r="49136" ht="12.75" x14ac:dyDescent="0.2"/>
    <row r="49137" ht="12.75" x14ac:dyDescent="0.2"/>
    <row r="49138" ht="12.75" x14ac:dyDescent="0.2"/>
    <row r="49139" ht="12.75" x14ac:dyDescent="0.2"/>
    <row r="49140" ht="12.75" x14ac:dyDescent="0.2"/>
    <row r="49141" ht="12.75" x14ac:dyDescent="0.2"/>
    <row r="49142" ht="12.75" x14ac:dyDescent="0.2"/>
    <row r="49143" ht="12.75" x14ac:dyDescent="0.2"/>
    <row r="49144" ht="12.75" x14ac:dyDescent="0.2"/>
    <row r="49145" ht="12.75" x14ac:dyDescent="0.2"/>
    <row r="49146" ht="12.75" x14ac:dyDescent="0.2"/>
    <row r="49147" ht="12.75" x14ac:dyDescent="0.2"/>
    <row r="49148" ht="12.75" x14ac:dyDescent="0.2"/>
    <row r="49149" ht="12.75" x14ac:dyDescent="0.2"/>
    <row r="49150" ht="12.75" x14ac:dyDescent="0.2"/>
    <row r="49151" ht="12.75" x14ac:dyDescent="0.2"/>
    <row r="49152" ht="12.75" x14ac:dyDescent="0.2"/>
    <row r="49153" ht="12.75" x14ac:dyDescent="0.2"/>
    <row r="49154" ht="12.75" x14ac:dyDescent="0.2"/>
    <row r="49155" ht="12.75" x14ac:dyDescent="0.2"/>
    <row r="49156" ht="12.75" x14ac:dyDescent="0.2"/>
    <row r="49157" ht="12.75" x14ac:dyDescent="0.2"/>
    <row r="49158" ht="12.75" x14ac:dyDescent="0.2"/>
    <row r="49159" ht="12.75" x14ac:dyDescent="0.2"/>
    <row r="49160" ht="12.75" x14ac:dyDescent="0.2"/>
    <row r="49161" ht="12.75" x14ac:dyDescent="0.2"/>
    <row r="49162" ht="12.75" x14ac:dyDescent="0.2"/>
    <row r="49163" ht="12.75" x14ac:dyDescent="0.2"/>
    <row r="49164" ht="12.75" x14ac:dyDescent="0.2"/>
    <row r="49165" ht="12.75" x14ac:dyDescent="0.2"/>
    <row r="49166" ht="12.75" x14ac:dyDescent="0.2"/>
    <row r="49167" ht="12.75" x14ac:dyDescent="0.2"/>
    <row r="49168" ht="12.75" x14ac:dyDescent="0.2"/>
    <row r="49169" ht="12.75" x14ac:dyDescent="0.2"/>
    <row r="49170" ht="12.75" x14ac:dyDescent="0.2"/>
    <row r="49171" ht="12.75" x14ac:dyDescent="0.2"/>
    <row r="49172" ht="12.75" x14ac:dyDescent="0.2"/>
    <row r="49173" ht="12.75" x14ac:dyDescent="0.2"/>
    <row r="49174" ht="12.75" x14ac:dyDescent="0.2"/>
    <row r="49175" ht="12.75" x14ac:dyDescent="0.2"/>
    <row r="49176" ht="12.75" x14ac:dyDescent="0.2"/>
    <row r="49177" ht="12.75" x14ac:dyDescent="0.2"/>
    <row r="49178" ht="12.75" x14ac:dyDescent="0.2"/>
    <row r="49179" ht="12.75" x14ac:dyDescent="0.2"/>
    <row r="49180" ht="12.75" x14ac:dyDescent="0.2"/>
    <row r="49181" ht="12.75" x14ac:dyDescent="0.2"/>
    <row r="49182" ht="12.75" x14ac:dyDescent="0.2"/>
    <row r="49183" ht="12.75" x14ac:dyDescent="0.2"/>
    <row r="49184" ht="12.75" x14ac:dyDescent="0.2"/>
    <row r="49185" ht="12.75" x14ac:dyDescent="0.2"/>
    <row r="49186" ht="12.75" x14ac:dyDescent="0.2"/>
    <row r="49187" ht="12.75" x14ac:dyDescent="0.2"/>
    <row r="49188" ht="12.75" x14ac:dyDescent="0.2"/>
    <row r="49189" ht="12.75" x14ac:dyDescent="0.2"/>
    <row r="49190" ht="12.75" x14ac:dyDescent="0.2"/>
    <row r="49191" ht="12.75" x14ac:dyDescent="0.2"/>
    <row r="49192" ht="12.75" x14ac:dyDescent="0.2"/>
    <row r="49193" ht="12.75" x14ac:dyDescent="0.2"/>
    <row r="49194" ht="12.75" x14ac:dyDescent="0.2"/>
    <row r="49195" ht="12.75" x14ac:dyDescent="0.2"/>
    <row r="49196" ht="12.75" x14ac:dyDescent="0.2"/>
    <row r="49197" ht="12.75" x14ac:dyDescent="0.2"/>
    <row r="49198" ht="12.75" x14ac:dyDescent="0.2"/>
    <row r="49199" ht="12.75" x14ac:dyDescent="0.2"/>
    <row r="49200" ht="12.75" x14ac:dyDescent="0.2"/>
    <row r="49201" ht="12.75" x14ac:dyDescent="0.2"/>
    <row r="49202" ht="12.75" x14ac:dyDescent="0.2"/>
    <row r="49203" ht="12.75" x14ac:dyDescent="0.2"/>
    <row r="49204" ht="12.75" x14ac:dyDescent="0.2"/>
    <row r="49205" ht="12.75" x14ac:dyDescent="0.2"/>
    <row r="49206" ht="12.75" x14ac:dyDescent="0.2"/>
    <row r="49207" ht="12.75" x14ac:dyDescent="0.2"/>
    <row r="49208" ht="12.75" x14ac:dyDescent="0.2"/>
    <row r="49209" ht="12.75" x14ac:dyDescent="0.2"/>
    <row r="49210" ht="12.75" x14ac:dyDescent="0.2"/>
    <row r="49211" ht="12.75" x14ac:dyDescent="0.2"/>
    <row r="49212" ht="12.75" x14ac:dyDescent="0.2"/>
    <row r="49213" ht="12.75" x14ac:dyDescent="0.2"/>
    <row r="49214" ht="12.75" x14ac:dyDescent="0.2"/>
    <row r="49215" ht="12.75" x14ac:dyDescent="0.2"/>
    <row r="49216" ht="12.75" x14ac:dyDescent="0.2"/>
    <row r="49217" ht="12.75" x14ac:dyDescent="0.2"/>
    <row r="49218" ht="12.75" x14ac:dyDescent="0.2"/>
    <row r="49219" ht="12.75" x14ac:dyDescent="0.2"/>
    <row r="49220" ht="12.75" x14ac:dyDescent="0.2"/>
    <row r="49221" ht="12.75" x14ac:dyDescent="0.2"/>
    <row r="49222" ht="12.75" x14ac:dyDescent="0.2"/>
    <row r="49223" ht="12.75" x14ac:dyDescent="0.2"/>
    <row r="49224" ht="12.75" x14ac:dyDescent="0.2"/>
    <row r="49225" ht="12.75" x14ac:dyDescent="0.2"/>
    <row r="49226" ht="12.75" x14ac:dyDescent="0.2"/>
    <row r="49227" ht="12.75" x14ac:dyDescent="0.2"/>
    <row r="49228" ht="12.75" x14ac:dyDescent="0.2"/>
    <row r="49229" ht="12.75" x14ac:dyDescent="0.2"/>
    <row r="49230" ht="12.75" x14ac:dyDescent="0.2"/>
    <row r="49231" ht="12.75" x14ac:dyDescent="0.2"/>
    <row r="49232" ht="12.75" x14ac:dyDescent="0.2"/>
    <row r="49233" ht="12.75" x14ac:dyDescent="0.2"/>
    <row r="49234" ht="12.75" x14ac:dyDescent="0.2"/>
    <row r="49235" ht="12.75" x14ac:dyDescent="0.2"/>
    <row r="49236" ht="12.75" x14ac:dyDescent="0.2"/>
    <row r="49237" ht="12.75" x14ac:dyDescent="0.2"/>
    <row r="49238" ht="12.75" x14ac:dyDescent="0.2"/>
    <row r="49239" ht="12.75" x14ac:dyDescent="0.2"/>
    <row r="49240" ht="12.75" x14ac:dyDescent="0.2"/>
    <row r="49241" ht="12.75" x14ac:dyDescent="0.2"/>
    <row r="49242" ht="12.75" x14ac:dyDescent="0.2"/>
    <row r="49243" ht="12.75" x14ac:dyDescent="0.2"/>
    <row r="49244" ht="12.75" x14ac:dyDescent="0.2"/>
    <row r="49245" ht="12.75" x14ac:dyDescent="0.2"/>
    <row r="49246" ht="12.75" x14ac:dyDescent="0.2"/>
    <row r="49247" ht="12.75" x14ac:dyDescent="0.2"/>
    <row r="49248" ht="12.75" x14ac:dyDescent="0.2"/>
    <row r="49249" ht="12.75" x14ac:dyDescent="0.2"/>
    <row r="49250" ht="12.75" x14ac:dyDescent="0.2"/>
    <row r="49251" ht="12.75" x14ac:dyDescent="0.2"/>
    <row r="49252" ht="12.75" x14ac:dyDescent="0.2"/>
    <row r="49253" ht="12.75" x14ac:dyDescent="0.2"/>
    <row r="49254" ht="12.75" x14ac:dyDescent="0.2"/>
    <row r="49255" ht="12.75" x14ac:dyDescent="0.2"/>
    <row r="49256" ht="12.75" x14ac:dyDescent="0.2"/>
    <row r="49257" ht="12.75" x14ac:dyDescent="0.2"/>
    <row r="49258" ht="12.75" x14ac:dyDescent="0.2"/>
    <row r="49259" ht="12.75" x14ac:dyDescent="0.2"/>
    <row r="49260" ht="12.75" x14ac:dyDescent="0.2"/>
    <row r="49261" ht="12.75" x14ac:dyDescent="0.2"/>
    <row r="49262" ht="12.75" x14ac:dyDescent="0.2"/>
    <row r="49263" ht="12.75" x14ac:dyDescent="0.2"/>
    <row r="49264" ht="12.75" x14ac:dyDescent="0.2"/>
    <row r="49265" ht="12.75" x14ac:dyDescent="0.2"/>
    <row r="49266" ht="12.75" x14ac:dyDescent="0.2"/>
    <row r="49267" ht="12.75" x14ac:dyDescent="0.2"/>
    <row r="49268" ht="12.75" x14ac:dyDescent="0.2"/>
    <row r="49269" ht="12.75" x14ac:dyDescent="0.2"/>
    <row r="49270" ht="12.75" x14ac:dyDescent="0.2"/>
    <row r="49271" ht="12.75" x14ac:dyDescent="0.2"/>
    <row r="49272" ht="12.75" x14ac:dyDescent="0.2"/>
    <row r="49273" ht="12.75" x14ac:dyDescent="0.2"/>
    <row r="49274" ht="12.75" x14ac:dyDescent="0.2"/>
    <row r="49275" ht="12.75" x14ac:dyDescent="0.2"/>
    <row r="49276" ht="12.75" x14ac:dyDescent="0.2"/>
    <row r="49277" ht="12.75" x14ac:dyDescent="0.2"/>
    <row r="49278" ht="12.75" x14ac:dyDescent="0.2"/>
    <row r="49279" ht="12.75" x14ac:dyDescent="0.2"/>
    <row r="49280" ht="12.75" x14ac:dyDescent="0.2"/>
    <row r="49281" ht="12.75" x14ac:dyDescent="0.2"/>
    <row r="49282" ht="12.75" x14ac:dyDescent="0.2"/>
    <row r="49283" ht="12.75" x14ac:dyDescent="0.2"/>
    <row r="49284" ht="12.75" x14ac:dyDescent="0.2"/>
    <row r="49285" ht="12.75" x14ac:dyDescent="0.2"/>
    <row r="49286" ht="12.75" x14ac:dyDescent="0.2"/>
    <row r="49287" ht="12.75" x14ac:dyDescent="0.2"/>
    <row r="49288" ht="12.75" x14ac:dyDescent="0.2"/>
    <row r="49289" ht="12.75" x14ac:dyDescent="0.2"/>
    <row r="49290" ht="12.75" x14ac:dyDescent="0.2"/>
    <row r="49291" ht="12.75" x14ac:dyDescent="0.2"/>
    <row r="49292" ht="12.75" x14ac:dyDescent="0.2"/>
    <row r="49293" ht="12.75" x14ac:dyDescent="0.2"/>
    <row r="49294" ht="12.75" x14ac:dyDescent="0.2"/>
    <row r="49295" ht="12.75" x14ac:dyDescent="0.2"/>
    <row r="49296" ht="12.75" x14ac:dyDescent="0.2"/>
    <row r="49297" ht="12.75" x14ac:dyDescent="0.2"/>
    <row r="49298" ht="12.75" x14ac:dyDescent="0.2"/>
    <row r="49299" ht="12.75" x14ac:dyDescent="0.2"/>
    <row r="49300" ht="12.75" x14ac:dyDescent="0.2"/>
    <row r="49301" ht="12.75" x14ac:dyDescent="0.2"/>
    <row r="49302" ht="12.75" x14ac:dyDescent="0.2"/>
    <row r="49303" ht="12.75" x14ac:dyDescent="0.2"/>
    <row r="49304" ht="12.75" x14ac:dyDescent="0.2"/>
    <row r="49305" ht="12.75" x14ac:dyDescent="0.2"/>
    <row r="49306" ht="12.75" x14ac:dyDescent="0.2"/>
    <row r="49307" ht="12.75" x14ac:dyDescent="0.2"/>
    <row r="49308" ht="12.75" x14ac:dyDescent="0.2"/>
    <row r="49309" ht="12.75" x14ac:dyDescent="0.2"/>
    <row r="49310" ht="12.75" x14ac:dyDescent="0.2"/>
    <row r="49311" ht="12.75" x14ac:dyDescent="0.2"/>
    <row r="49312" ht="12.75" x14ac:dyDescent="0.2"/>
    <row r="49313" ht="12.75" x14ac:dyDescent="0.2"/>
    <row r="49314" ht="12.75" x14ac:dyDescent="0.2"/>
    <row r="49315" ht="12.75" x14ac:dyDescent="0.2"/>
    <row r="49316" ht="12.75" x14ac:dyDescent="0.2"/>
    <row r="49317" ht="12.75" x14ac:dyDescent="0.2"/>
    <row r="49318" ht="12.75" x14ac:dyDescent="0.2"/>
    <row r="49319" ht="12.75" x14ac:dyDescent="0.2"/>
    <row r="49320" ht="12.75" x14ac:dyDescent="0.2"/>
    <row r="49321" ht="12.75" x14ac:dyDescent="0.2"/>
    <row r="49322" ht="12.75" x14ac:dyDescent="0.2"/>
    <row r="49323" ht="12.75" x14ac:dyDescent="0.2"/>
    <row r="49324" ht="12.75" x14ac:dyDescent="0.2"/>
    <row r="49325" ht="12.75" x14ac:dyDescent="0.2"/>
    <row r="49326" ht="12.75" x14ac:dyDescent="0.2"/>
    <row r="49327" ht="12.75" x14ac:dyDescent="0.2"/>
    <row r="49328" ht="12.75" x14ac:dyDescent="0.2"/>
    <row r="49329" ht="12.75" x14ac:dyDescent="0.2"/>
    <row r="49330" ht="12.75" x14ac:dyDescent="0.2"/>
    <row r="49331" ht="12.75" x14ac:dyDescent="0.2"/>
    <row r="49332" ht="12.75" x14ac:dyDescent="0.2"/>
    <row r="49333" ht="12.75" x14ac:dyDescent="0.2"/>
    <row r="49334" ht="12.75" x14ac:dyDescent="0.2"/>
    <row r="49335" ht="12.75" x14ac:dyDescent="0.2"/>
    <row r="49336" ht="12.75" x14ac:dyDescent="0.2"/>
    <row r="49337" ht="12.75" x14ac:dyDescent="0.2"/>
    <row r="49338" ht="12.75" x14ac:dyDescent="0.2"/>
    <row r="49339" ht="12.75" x14ac:dyDescent="0.2"/>
    <row r="49340" ht="12.75" x14ac:dyDescent="0.2"/>
    <row r="49341" ht="12.75" x14ac:dyDescent="0.2"/>
    <row r="49342" ht="12.75" x14ac:dyDescent="0.2"/>
    <row r="49343" ht="12.75" x14ac:dyDescent="0.2"/>
    <row r="49344" ht="12.75" x14ac:dyDescent="0.2"/>
    <row r="49345" ht="12.75" x14ac:dyDescent="0.2"/>
    <row r="49346" ht="12.75" x14ac:dyDescent="0.2"/>
    <row r="49347" ht="12.75" x14ac:dyDescent="0.2"/>
    <row r="49348" ht="12.75" x14ac:dyDescent="0.2"/>
    <row r="49349" ht="12.75" x14ac:dyDescent="0.2"/>
    <row r="49350" ht="12.75" x14ac:dyDescent="0.2"/>
    <row r="49351" ht="12.75" x14ac:dyDescent="0.2"/>
    <row r="49352" ht="12.75" x14ac:dyDescent="0.2"/>
    <row r="49353" ht="12.75" x14ac:dyDescent="0.2"/>
    <row r="49354" ht="12.75" x14ac:dyDescent="0.2"/>
    <row r="49355" ht="12.75" x14ac:dyDescent="0.2"/>
    <row r="49356" ht="12.75" x14ac:dyDescent="0.2"/>
    <row r="49357" ht="12.75" x14ac:dyDescent="0.2"/>
    <row r="49358" ht="12.75" x14ac:dyDescent="0.2"/>
    <row r="49359" ht="12.75" x14ac:dyDescent="0.2"/>
    <row r="49360" ht="12.75" x14ac:dyDescent="0.2"/>
    <row r="49361" ht="12.75" x14ac:dyDescent="0.2"/>
    <row r="49362" ht="12.75" x14ac:dyDescent="0.2"/>
    <row r="49363" ht="12.75" x14ac:dyDescent="0.2"/>
    <row r="49364" ht="12.75" x14ac:dyDescent="0.2"/>
    <row r="49365" ht="12.75" x14ac:dyDescent="0.2"/>
    <row r="49366" ht="12.75" x14ac:dyDescent="0.2"/>
    <row r="49367" ht="12.75" x14ac:dyDescent="0.2"/>
    <row r="49368" ht="12.75" x14ac:dyDescent="0.2"/>
    <row r="49369" ht="12.75" x14ac:dyDescent="0.2"/>
    <row r="49370" ht="12.75" x14ac:dyDescent="0.2"/>
    <row r="49371" ht="12.75" x14ac:dyDescent="0.2"/>
    <row r="49372" ht="12.75" x14ac:dyDescent="0.2"/>
    <row r="49373" ht="12.75" x14ac:dyDescent="0.2"/>
    <row r="49374" ht="12.75" x14ac:dyDescent="0.2"/>
    <row r="49375" ht="12.75" x14ac:dyDescent="0.2"/>
    <row r="49376" ht="12.75" x14ac:dyDescent="0.2"/>
    <row r="49377" ht="12.75" x14ac:dyDescent="0.2"/>
    <row r="49378" ht="12.75" x14ac:dyDescent="0.2"/>
    <row r="49379" ht="12.75" x14ac:dyDescent="0.2"/>
    <row r="49380" ht="12.75" x14ac:dyDescent="0.2"/>
    <row r="49381" ht="12.75" x14ac:dyDescent="0.2"/>
    <row r="49382" ht="12.75" x14ac:dyDescent="0.2"/>
    <row r="49383" ht="12.75" x14ac:dyDescent="0.2"/>
    <row r="49384" ht="12.75" x14ac:dyDescent="0.2"/>
    <row r="49385" ht="12.75" x14ac:dyDescent="0.2"/>
    <row r="49386" ht="12.75" x14ac:dyDescent="0.2"/>
    <row r="49387" ht="12.75" x14ac:dyDescent="0.2"/>
    <row r="49388" ht="12.75" x14ac:dyDescent="0.2"/>
    <row r="49389" ht="12.75" x14ac:dyDescent="0.2"/>
    <row r="49390" ht="12.75" x14ac:dyDescent="0.2"/>
    <row r="49391" ht="12.75" x14ac:dyDescent="0.2"/>
    <row r="49392" ht="12.75" x14ac:dyDescent="0.2"/>
    <row r="49393" ht="12.75" x14ac:dyDescent="0.2"/>
    <row r="49394" ht="12.75" x14ac:dyDescent="0.2"/>
    <row r="49395" ht="12.75" x14ac:dyDescent="0.2"/>
    <row r="49396" ht="12.75" x14ac:dyDescent="0.2"/>
    <row r="49397" ht="12.75" x14ac:dyDescent="0.2"/>
    <row r="49398" ht="12.75" x14ac:dyDescent="0.2"/>
    <row r="49399" ht="12.75" x14ac:dyDescent="0.2"/>
    <row r="49400" ht="12.75" x14ac:dyDescent="0.2"/>
    <row r="49401" ht="12.75" x14ac:dyDescent="0.2"/>
    <row r="49402" ht="12.75" x14ac:dyDescent="0.2"/>
    <row r="49403" ht="12.75" x14ac:dyDescent="0.2"/>
    <row r="49404" ht="12.75" x14ac:dyDescent="0.2"/>
    <row r="49405" ht="12.75" x14ac:dyDescent="0.2"/>
    <row r="49406" ht="12.75" x14ac:dyDescent="0.2"/>
    <row r="49407" ht="12.75" x14ac:dyDescent="0.2"/>
    <row r="49408" ht="12.75" x14ac:dyDescent="0.2"/>
    <row r="49409" ht="12.75" x14ac:dyDescent="0.2"/>
    <row r="49410" ht="12.75" x14ac:dyDescent="0.2"/>
    <row r="49411" ht="12.75" x14ac:dyDescent="0.2"/>
    <row r="49412" ht="12.75" x14ac:dyDescent="0.2"/>
    <row r="49413" ht="12.75" x14ac:dyDescent="0.2"/>
    <row r="49414" ht="12.75" x14ac:dyDescent="0.2"/>
    <row r="49415" ht="12.75" x14ac:dyDescent="0.2"/>
    <row r="49416" ht="12.75" x14ac:dyDescent="0.2"/>
    <row r="49417" ht="12.75" x14ac:dyDescent="0.2"/>
    <row r="49418" ht="12.75" x14ac:dyDescent="0.2"/>
    <row r="49419" ht="12.75" x14ac:dyDescent="0.2"/>
    <row r="49420" ht="12.75" x14ac:dyDescent="0.2"/>
    <row r="49421" ht="12.75" x14ac:dyDescent="0.2"/>
    <row r="49422" ht="12.75" x14ac:dyDescent="0.2"/>
    <row r="49423" ht="12.75" x14ac:dyDescent="0.2"/>
    <row r="49424" ht="12.75" x14ac:dyDescent="0.2"/>
    <row r="49425" ht="12.75" x14ac:dyDescent="0.2"/>
    <row r="49426" ht="12.75" x14ac:dyDescent="0.2"/>
    <row r="49427" ht="12.75" x14ac:dyDescent="0.2"/>
    <row r="49428" ht="12.75" x14ac:dyDescent="0.2"/>
    <row r="49429" ht="12.75" x14ac:dyDescent="0.2"/>
    <row r="49430" ht="12.75" x14ac:dyDescent="0.2"/>
    <row r="49431" ht="12.75" x14ac:dyDescent="0.2"/>
    <row r="49432" ht="12.75" x14ac:dyDescent="0.2"/>
    <row r="49433" ht="12.75" x14ac:dyDescent="0.2"/>
    <row r="49434" ht="12.75" x14ac:dyDescent="0.2"/>
    <row r="49435" ht="12.75" x14ac:dyDescent="0.2"/>
    <row r="49436" ht="12.75" x14ac:dyDescent="0.2"/>
    <row r="49437" ht="12.75" x14ac:dyDescent="0.2"/>
    <row r="49438" ht="12.75" x14ac:dyDescent="0.2"/>
    <row r="49439" ht="12.75" x14ac:dyDescent="0.2"/>
    <row r="49440" ht="12.75" x14ac:dyDescent="0.2"/>
    <row r="49441" ht="12.75" x14ac:dyDescent="0.2"/>
    <row r="49442" ht="12.75" x14ac:dyDescent="0.2"/>
    <row r="49443" ht="12.75" x14ac:dyDescent="0.2"/>
    <row r="49444" ht="12.75" x14ac:dyDescent="0.2"/>
    <row r="49445" ht="12.75" x14ac:dyDescent="0.2"/>
    <row r="49446" ht="12.75" x14ac:dyDescent="0.2"/>
    <row r="49447" ht="12.75" x14ac:dyDescent="0.2"/>
    <row r="49448" ht="12.75" x14ac:dyDescent="0.2"/>
    <row r="49449" ht="12.75" x14ac:dyDescent="0.2"/>
    <row r="49450" ht="12.75" x14ac:dyDescent="0.2"/>
    <row r="49451" ht="12.75" x14ac:dyDescent="0.2"/>
    <row r="49452" ht="12.75" x14ac:dyDescent="0.2"/>
    <row r="49453" ht="12.75" x14ac:dyDescent="0.2"/>
    <row r="49454" ht="12.75" x14ac:dyDescent="0.2"/>
    <row r="49455" ht="12.75" x14ac:dyDescent="0.2"/>
    <row r="49456" ht="12.75" x14ac:dyDescent="0.2"/>
    <row r="49457" ht="12.75" x14ac:dyDescent="0.2"/>
    <row r="49458" ht="12.75" x14ac:dyDescent="0.2"/>
    <row r="49459" ht="12.75" x14ac:dyDescent="0.2"/>
    <row r="49460" ht="12.75" x14ac:dyDescent="0.2"/>
    <row r="49461" ht="12.75" x14ac:dyDescent="0.2"/>
    <row r="49462" ht="12.75" x14ac:dyDescent="0.2"/>
    <row r="49463" ht="12.75" x14ac:dyDescent="0.2"/>
    <row r="49464" ht="12.75" x14ac:dyDescent="0.2"/>
    <row r="49465" ht="12.75" x14ac:dyDescent="0.2"/>
    <row r="49466" ht="12.75" x14ac:dyDescent="0.2"/>
    <row r="49467" ht="12.75" x14ac:dyDescent="0.2"/>
    <row r="49468" ht="12.75" x14ac:dyDescent="0.2"/>
    <row r="49469" ht="12.75" x14ac:dyDescent="0.2"/>
    <row r="49470" ht="12.75" x14ac:dyDescent="0.2"/>
    <row r="49471" ht="12.75" x14ac:dyDescent="0.2"/>
    <row r="49472" ht="12.75" x14ac:dyDescent="0.2"/>
    <row r="49473" ht="12.75" x14ac:dyDescent="0.2"/>
    <row r="49474" ht="12.75" x14ac:dyDescent="0.2"/>
    <row r="49475" ht="12.75" x14ac:dyDescent="0.2"/>
    <row r="49476" ht="12.75" x14ac:dyDescent="0.2"/>
    <row r="49477" ht="12.75" x14ac:dyDescent="0.2"/>
    <row r="49478" ht="12.75" x14ac:dyDescent="0.2"/>
    <row r="49479" ht="12.75" x14ac:dyDescent="0.2"/>
    <row r="49480" ht="12.75" x14ac:dyDescent="0.2"/>
    <row r="49481" ht="12.75" x14ac:dyDescent="0.2"/>
    <row r="49482" ht="12.75" x14ac:dyDescent="0.2"/>
    <row r="49483" ht="12.75" x14ac:dyDescent="0.2"/>
    <row r="49484" ht="12.75" x14ac:dyDescent="0.2"/>
    <row r="49485" ht="12.75" x14ac:dyDescent="0.2"/>
    <row r="49486" ht="12.75" x14ac:dyDescent="0.2"/>
    <row r="49487" ht="12.75" x14ac:dyDescent="0.2"/>
    <row r="49488" ht="12.75" x14ac:dyDescent="0.2"/>
    <row r="49489" ht="12.75" x14ac:dyDescent="0.2"/>
    <row r="49490" ht="12.75" x14ac:dyDescent="0.2"/>
    <row r="49491" ht="12.75" x14ac:dyDescent="0.2"/>
    <row r="49492" ht="12.75" x14ac:dyDescent="0.2"/>
    <row r="49493" ht="12.75" x14ac:dyDescent="0.2"/>
    <row r="49494" ht="12.75" x14ac:dyDescent="0.2"/>
    <row r="49495" ht="12.75" x14ac:dyDescent="0.2"/>
    <row r="49496" ht="12.75" x14ac:dyDescent="0.2"/>
    <row r="49497" ht="12.75" x14ac:dyDescent="0.2"/>
    <row r="49498" ht="12.75" x14ac:dyDescent="0.2"/>
    <row r="49499" ht="12.75" x14ac:dyDescent="0.2"/>
    <row r="49500" ht="12.75" x14ac:dyDescent="0.2"/>
    <row r="49501" ht="12.75" x14ac:dyDescent="0.2"/>
    <row r="49502" ht="12.75" x14ac:dyDescent="0.2"/>
    <row r="49503" ht="12.75" x14ac:dyDescent="0.2"/>
    <row r="49504" ht="12.75" x14ac:dyDescent="0.2"/>
    <row r="49505" ht="12.75" x14ac:dyDescent="0.2"/>
    <row r="49506" ht="12.75" x14ac:dyDescent="0.2"/>
    <row r="49507" ht="12.75" x14ac:dyDescent="0.2"/>
    <row r="49508" ht="12.75" x14ac:dyDescent="0.2"/>
    <row r="49509" ht="12.75" x14ac:dyDescent="0.2"/>
    <row r="49510" ht="12.75" x14ac:dyDescent="0.2"/>
    <row r="49511" ht="12.75" x14ac:dyDescent="0.2"/>
    <row r="49512" ht="12.75" x14ac:dyDescent="0.2"/>
    <row r="49513" ht="12.75" x14ac:dyDescent="0.2"/>
    <row r="49514" ht="12.75" x14ac:dyDescent="0.2"/>
    <row r="49515" ht="12.75" x14ac:dyDescent="0.2"/>
    <row r="49516" ht="12.75" x14ac:dyDescent="0.2"/>
    <row r="49517" ht="12.75" x14ac:dyDescent="0.2"/>
    <row r="49518" ht="12.75" x14ac:dyDescent="0.2"/>
    <row r="49519" ht="12.75" x14ac:dyDescent="0.2"/>
    <row r="49520" ht="12.75" x14ac:dyDescent="0.2"/>
    <row r="49521" ht="12.75" x14ac:dyDescent="0.2"/>
    <row r="49522" ht="12.75" x14ac:dyDescent="0.2"/>
    <row r="49523" ht="12.75" x14ac:dyDescent="0.2"/>
    <row r="49524" ht="12.75" x14ac:dyDescent="0.2"/>
    <row r="49525" ht="12.75" x14ac:dyDescent="0.2"/>
    <row r="49526" ht="12.75" x14ac:dyDescent="0.2"/>
    <row r="49527" ht="12.75" x14ac:dyDescent="0.2"/>
    <row r="49528" ht="12.75" x14ac:dyDescent="0.2"/>
    <row r="49529" ht="12.75" x14ac:dyDescent="0.2"/>
    <row r="49530" ht="12.75" x14ac:dyDescent="0.2"/>
    <row r="49531" ht="12.75" x14ac:dyDescent="0.2"/>
    <row r="49532" ht="12.75" x14ac:dyDescent="0.2"/>
    <row r="49533" ht="12.75" x14ac:dyDescent="0.2"/>
    <row r="49534" ht="12.75" x14ac:dyDescent="0.2"/>
    <row r="49535" ht="12.75" x14ac:dyDescent="0.2"/>
    <row r="49536" ht="12.75" x14ac:dyDescent="0.2"/>
    <row r="49537" ht="12.75" x14ac:dyDescent="0.2"/>
    <row r="49538" ht="12.75" x14ac:dyDescent="0.2"/>
    <row r="49539" ht="12.75" x14ac:dyDescent="0.2"/>
    <row r="49540" ht="12.75" x14ac:dyDescent="0.2"/>
    <row r="49541" ht="12.75" x14ac:dyDescent="0.2"/>
    <row r="49542" ht="12.75" x14ac:dyDescent="0.2"/>
    <row r="49543" ht="12.75" x14ac:dyDescent="0.2"/>
    <row r="49544" ht="12.75" x14ac:dyDescent="0.2"/>
    <row r="49545" ht="12.75" x14ac:dyDescent="0.2"/>
    <row r="49546" ht="12.75" x14ac:dyDescent="0.2"/>
    <row r="49547" ht="12.75" x14ac:dyDescent="0.2"/>
    <row r="49548" ht="12.75" x14ac:dyDescent="0.2"/>
    <row r="49549" ht="12.75" x14ac:dyDescent="0.2"/>
    <row r="49550" ht="12.75" x14ac:dyDescent="0.2"/>
    <row r="49551" ht="12.75" x14ac:dyDescent="0.2"/>
    <row r="49552" ht="12.75" x14ac:dyDescent="0.2"/>
    <row r="49553" ht="12.75" x14ac:dyDescent="0.2"/>
    <row r="49554" ht="12.75" x14ac:dyDescent="0.2"/>
    <row r="49555" ht="12.75" x14ac:dyDescent="0.2"/>
    <row r="49556" ht="12.75" x14ac:dyDescent="0.2"/>
    <row r="49557" ht="12.75" x14ac:dyDescent="0.2"/>
    <row r="49558" ht="12.75" x14ac:dyDescent="0.2"/>
    <row r="49559" ht="12.75" x14ac:dyDescent="0.2"/>
    <row r="49560" ht="12.75" x14ac:dyDescent="0.2"/>
    <row r="49561" ht="12.75" x14ac:dyDescent="0.2"/>
    <row r="49562" ht="12.75" x14ac:dyDescent="0.2"/>
    <row r="49563" ht="12.75" x14ac:dyDescent="0.2"/>
    <row r="49564" ht="12.75" x14ac:dyDescent="0.2"/>
    <row r="49565" ht="12.75" x14ac:dyDescent="0.2"/>
    <row r="49566" ht="12.75" x14ac:dyDescent="0.2"/>
    <row r="49567" ht="12.75" x14ac:dyDescent="0.2"/>
    <row r="49568" ht="12.75" x14ac:dyDescent="0.2"/>
    <row r="49569" ht="12.75" x14ac:dyDescent="0.2"/>
    <row r="49570" ht="12.75" x14ac:dyDescent="0.2"/>
    <row r="49571" ht="12.75" x14ac:dyDescent="0.2"/>
    <row r="49572" ht="12.75" x14ac:dyDescent="0.2"/>
    <row r="49573" ht="12.75" x14ac:dyDescent="0.2"/>
    <row r="49574" ht="12.75" x14ac:dyDescent="0.2"/>
    <row r="49575" ht="12.75" x14ac:dyDescent="0.2"/>
    <row r="49576" ht="12.75" x14ac:dyDescent="0.2"/>
    <row r="49577" ht="12.75" x14ac:dyDescent="0.2"/>
    <row r="49578" ht="12.75" x14ac:dyDescent="0.2"/>
    <row r="49579" ht="12.75" x14ac:dyDescent="0.2"/>
    <row r="49580" ht="12.75" x14ac:dyDescent="0.2"/>
    <row r="49581" ht="12.75" x14ac:dyDescent="0.2"/>
    <row r="49582" ht="12.75" x14ac:dyDescent="0.2"/>
    <row r="49583" ht="12.75" x14ac:dyDescent="0.2"/>
    <row r="49584" ht="12.75" x14ac:dyDescent="0.2"/>
    <row r="49585" ht="12.75" x14ac:dyDescent="0.2"/>
    <row r="49586" ht="12.75" x14ac:dyDescent="0.2"/>
    <row r="49587" ht="12.75" x14ac:dyDescent="0.2"/>
    <row r="49588" ht="12.75" x14ac:dyDescent="0.2"/>
    <row r="49589" ht="12.75" x14ac:dyDescent="0.2"/>
    <row r="49590" ht="12.75" x14ac:dyDescent="0.2"/>
    <row r="49591" ht="12.75" x14ac:dyDescent="0.2"/>
    <row r="49592" ht="12.75" x14ac:dyDescent="0.2"/>
    <row r="49593" ht="12.75" x14ac:dyDescent="0.2"/>
    <row r="49594" ht="12.75" x14ac:dyDescent="0.2"/>
    <row r="49595" ht="12.75" x14ac:dyDescent="0.2"/>
    <row r="49596" ht="12.75" x14ac:dyDescent="0.2"/>
    <row r="49597" ht="12.75" x14ac:dyDescent="0.2"/>
    <row r="49598" ht="12.75" x14ac:dyDescent="0.2"/>
    <row r="49599" ht="12.75" x14ac:dyDescent="0.2"/>
    <row r="49600" ht="12.75" x14ac:dyDescent="0.2"/>
    <row r="49601" ht="12.75" x14ac:dyDescent="0.2"/>
    <row r="49602" ht="12.75" x14ac:dyDescent="0.2"/>
    <row r="49603" ht="12.75" x14ac:dyDescent="0.2"/>
    <row r="49604" ht="12.75" x14ac:dyDescent="0.2"/>
    <row r="49605" ht="12.75" x14ac:dyDescent="0.2"/>
    <row r="49606" ht="12.75" x14ac:dyDescent="0.2"/>
    <row r="49607" ht="12.75" x14ac:dyDescent="0.2"/>
    <row r="49608" ht="12.75" x14ac:dyDescent="0.2"/>
    <row r="49609" ht="12.75" x14ac:dyDescent="0.2"/>
    <row r="49610" ht="12.75" x14ac:dyDescent="0.2"/>
    <row r="49611" ht="12.75" x14ac:dyDescent="0.2"/>
    <row r="49612" ht="12.75" x14ac:dyDescent="0.2"/>
    <row r="49613" ht="12.75" x14ac:dyDescent="0.2"/>
    <row r="49614" ht="12.75" x14ac:dyDescent="0.2"/>
    <row r="49615" ht="12.75" x14ac:dyDescent="0.2"/>
    <row r="49616" ht="12.75" x14ac:dyDescent="0.2"/>
    <row r="49617" ht="12.75" x14ac:dyDescent="0.2"/>
    <row r="49618" ht="12.75" x14ac:dyDescent="0.2"/>
    <row r="49619" ht="12.75" x14ac:dyDescent="0.2"/>
    <row r="49620" ht="12.75" x14ac:dyDescent="0.2"/>
    <row r="49621" ht="12.75" x14ac:dyDescent="0.2"/>
    <row r="49622" ht="12.75" x14ac:dyDescent="0.2"/>
    <row r="49623" ht="12.75" x14ac:dyDescent="0.2"/>
    <row r="49624" ht="12.75" x14ac:dyDescent="0.2"/>
    <row r="49625" ht="12.75" x14ac:dyDescent="0.2"/>
    <row r="49626" ht="12.75" x14ac:dyDescent="0.2"/>
    <row r="49627" ht="12.75" x14ac:dyDescent="0.2"/>
    <row r="49628" ht="12.75" x14ac:dyDescent="0.2"/>
    <row r="49629" ht="12.75" x14ac:dyDescent="0.2"/>
    <row r="49630" ht="12.75" x14ac:dyDescent="0.2"/>
    <row r="49631" ht="12.75" x14ac:dyDescent="0.2"/>
    <row r="49632" ht="12.75" x14ac:dyDescent="0.2"/>
    <row r="49633" ht="12.75" x14ac:dyDescent="0.2"/>
    <row r="49634" ht="12.75" x14ac:dyDescent="0.2"/>
    <row r="49635" ht="12.75" x14ac:dyDescent="0.2"/>
    <row r="49636" ht="12.75" x14ac:dyDescent="0.2"/>
    <row r="49637" ht="12.75" x14ac:dyDescent="0.2"/>
    <row r="49638" ht="12.75" x14ac:dyDescent="0.2"/>
    <row r="49639" ht="12.75" x14ac:dyDescent="0.2"/>
    <row r="49640" ht="12.75" x14ac:dyDescent="0.2"/>
    <row r="49641" ht="12.75" x14ac:dyDescent="0.2"/>
    <row r="49642" ht="12.75" x14ac:dyDescent="0.2"/>
    <row r="49643" ht="12.75" x14ac:dyDescent="0.2"/>
    <row r="49644" ht="12.75" x14ac:dyDescent="0.2"/>
    <row r="49645" ht="12.75" x14ac:dyDescent="0.2"/>
    <row r="49646" ht="12.75" x14ac:dyDescent="0.2"/>
    <row r="49647" ht="12.75" x14ac:dyDescent="0.2"/>
    <row r="49648" ht="12.75" x14ac:dyDescent="0.2"/>
    <row r="49649" ht="12.75" x14ac:dyDescent="0.2"/>
    <row r="49650" ht="12.75" x14ac:dyDescent="0.2"/>
    <row r="49651" ht="12.75" x14ac:dyDescent="0.2"/>
    <row r="49652" ht="12.75" x14ac:dyDescent="0.2"/>
    <row r="49653" ht="12.75" x14ac:dyDescent="0.2"/>
    <row r="49654" ht="12.75" x14ac:dyDescent="0.2"/>
    <row r="49655" ht="12.75" x14ac:dyDescent="0.2"/>
    <row r="49656" ht="12.75" x14ac:dyDescent="0.2"/>
    <row r="49657" ht="12.75" x14ac:dyDescent="0.2"/>
    <row r="49658" ht="12.75" x14ac:dyDescent="0.2"/>
    <row r="49659" ht="12.75" x14ac:dyDescent="0.2"/>
    <row r="49660" ht="12.75" x14ac:dyDescent="0.2"/>
    <row r="49661" ht="12.75" x14ac:dyDescent="0.2"/>
    <row r="49662" ht="12.75" x14ac:dyDescent="0.2"/>
    <row r="49663" ht="12.75" x14ac:dyDescent="0.2"/>
    <row r="49664" ht="12.75" x14ac:dyDescent="0.2"/>
    <row r="49665" ht="12.75" x14ac:dyDescent="0.2"/>
    <row r="49666" ht="12.75" x14ac:dyDescent="0.2"/>
    <row r="49667" ht="12.75" x14ac:dyDescent="0.2"/>
    <row r="49668" ht="12.75" x14ac:dyDescent="0.2"/>
    <row r="49669" ht="12.75" x14ac:dyDescent="0.2"/>
    <row r="49670" ht="12.75" x14ac:dyDescent="0.2"/>
    <row r="49671" ht="12.75" x14ac:dyDescent="0.2"/>
    <row r="49672" ht="12.75" x14ac:dyDescent="0.2"/>
    <row r="49673" ht="12.75" x14ac:dyDescent="0.2"/>
    <row r="49674" ht="12.75" x14ac:dyDescent="0.2"/>
    <row r="49675" ht="12.75" x14ac:dyDescent="0.2"/>
    <row r="49676" ht="12.75" x14ac:dyDescent="0.2"/>
    <row r="49677" ht="12.75" x14ac:dyDescent="0.2"/>
    <row r="49678" ht="12.75" x14ac:dyDescent="0.2"/>
    <row r="49679" ht="12.75" x14ac:dyDescent="0.2"/>
    <row r="49680" ht="12.75" x14ac:dyDescent="0.2"/>
    <row r="49681" ht="12.75" x14ac:dyDescent="0.2"/>
    <row r="49682" ht="12.75" x14ac:dyDescent="0.2"/>
    <row r="49683" ht="12.75" x14ac:dyDescent="0.2"/>
    <row r="49684" ht="12.75" x14ac:dyDescent="0.2"/>
    <row r="49685" ht="12.75" x14ac:dyDescent="0.2"/>
    <row r="49686" ht="12.75" x14ac:dyDescent="0.2"/>
    <row r="49687" ht="12.75" x14ac:dyDescent="0.2"/>
    <row r="49688" ht="12.75" x14ac:dyDescent="0.2"/>
    <row r="49689" ht="12.75" x14ac:dyDescent="0.2"/>
    <row r="49690" ht="12.75" x14ac:dyDescent="0.2"/>
    <row r="49691" ht="12.75" x14ac:dyDescent="0.2"/>
    <row r="49692" ht="12.75" x14ac:dyDescent="0.2"/>
    <row r="49693" ht="12.75" x14ac:dyDescent="0.2"/>
    <row r="49694" ht="12.75" x14ac:dyDescent="0.2"/>
    <row r="49695" ht="12.75" x14ac:dyDescent="0.2"/>
    <row r="49696" ht="12.75" x14ac:dyDescent="0.2"/>
    <row r="49697" ht="12.75" x14ac:dyDescent="0.2"/>
    <row r="49698" ht="12.75" x14ac:dyDescent="0.2"/>
    <row r="49699" ht="12.75" x14ac:dyDescent="0.2"/>
    <row r="49700" ht="12.75" x14ac:dyDescent="0.2"/>
    <row r="49701" ht="12.75" x14ac:dyDescent="0.2"/>
    <row r="49702" ht="12.75" x14ac:dyDescent="0.2"/>
    <row r="49703" ht="12.75" x14ac:dyDescent="0.2"/>
    <row r="49704" ht="12.75" x14ac:dyDescent="0.2"/>
    <row r="49705" ht="12.75" x14ac:dyDescent="0.2"/>
    <row r="49706" ht="12.75" x14ac:dyDescent="0.2"/>
    <row r="49707" ht="12.75" x14ac:dyDescent="0.2"/>
    <row r="49708" ht="12.75" x14ac:dyDescent="0.2"/>
    <row r="49709" ht="12.75" x14ac:dyDescent="0.2"/>
    <row r="49710" ht="12.75" x14ac:dyDescent="0.2"/>
    <row r="49711" ht="12.75" x14ac:dyDescent="0.2"/>
    <row r="49712" ht="12.75" x14ac:dyDescent="0.2"/>
    <row r="49713" ht="12.75" x14ac:dyDescent="0.2"/>
    <row r="49714" ht="12.75" x14ac:dyDescent="0.2"/>
    <row r="49715" ht="12.75" x14ac:dyDescent="0.2"/>
    <row r="49716" ht="12.75" x14ac:dyDescent="0.2"/>
    <row r="49717" ht="12.75" x14ac:dyDescent="0.2"/>
    <row r="49718" ht="12.75" x14ac:dyDescent="0.2"/>
    <row r="49719" ht="12.75" x14ac:dyDescent="0.2"/>
    <row r="49720" ht="12.75" x14ac:dyDescent="0.2"/>
    <row r="49721" ht="12.75" x14ac:dyDescent="0.2"/>
    <row r="49722" ht="12.75" x14ac:dyDescent="0.2"/>
    <row r="49723" ht="12.75" x14ac:dyDescent="0.2"/>
    <row r="49724" ht="12.75" x14ac:dyDescent="0.2"/>
    <row r="49725" ht="12.75" x14ac:dyDescent="0.2"/>
    <row r="49726" ht="12.75" x14ac:dyDescent="0.2"/>
    <row r="49727" ht="12.75" x14ac:dyDescent="0.2"/>
    <row r="49728" ht="12.75" x14ac:dyDescent="0.2"/>
    <row r="49729" ht="12.75" x14ac:dyDescent="0.2"/>
    <row r="49730" ht="12.75" x14ac:dyDescent="0.2"/>
    <row r="49731" ht="12.75" x14ac:dyDescent="0.2"/>
    <row r="49732" ht="12.75" x14ac:dyDescent="0.2"/>
    <row r="49733" ht="12.75" x14ac:dyDescent="0.2"/>
    <row r="49734" ht="12.75" x14ac:dyDescent="0.2"/>
    <row r="49735" ht="12.75" x14ac:dyDescent="0.2"/>
    <row r="49736" ht="12.75" x14ac:dyDescent="0.2"/>
    <row r="49737" ht="12.75" x14ac:dyDescent="0.2"/>
    <row r="49738" ht="12.75" x14ac:dyDescent="0.2"/>
    <row r="49739" ht="12.75" x14ac:dyDescent="0.2"/>
    <row r="49740" ht="12.75" x14ac:dyDescent="0.2"/>
    <row r="49741" ht="12.75" x14ac:dyDescent="0.2"/>
    <row r="49742" ht="12.75" x14ac:dyDescent="0.2"/>
    <row r="49743" ht="12.75" x14ac:dyDescent="0.2"/>
    <row r="49744" ht="12.75" x14ac:dyDescent="0.2"/>
    <row r="49745" ht="12.75" x14ac:dyDescent="0.2"/>
    <row r="49746" ht="12.75" x14ac:dyDescent="0.2"/>
    <row r="49747" ht="12.75" x14ac:dyDescent="0.2"/>
    <row r="49748" ht="12.75" x14ac:dyDescent="0.2"/>
    <row r="49749" ht="12.75" x14ac:dyDescent="0.2"/>
    <row r="49750" ht="12.75" x14ac:dyDescent="0.2"/>
    <row r="49751" ht="12.75" x14ac:dyDescent="0.2"/>
    <row r="49752" ht="12.75" x14ac:dyDescent="0.2"/>
    <row r="49753" ht="12.75" x14ac:dyDescent="0.2"/>
    <row r="49754" ht="12.75" x14ac:dyDescent="0.2"/>
    <row r="49755" ht="12.75" x14ac:dyDescent="0.2"/>
    <row r="49756" ht="12.75" x14ac:dyDescent="0.2"/>
    <row r="49757" ht="12.75" x14ac:dyDescent="0.2"/>
    <row r="49758" ht="12.75" x14ac:dyDescent="0.2"/>
    <row r="49759" ht="12.75" x14ac:dyDescent="0.2"/>
    <row r="49760" ht="12.75" x14ac:dyDescent="0.2"/>
    <row r="49761" ht="12.75" x14ac:dyDescent="0.2"/>
    <row r="49762" ht="12.75" x14ac:dyDescent="0.2"/>
    <row r="49763" ht="12.75" x14ac:dyDescent="0.2"/>
    <row r="49764" ht="12.75" x14ac:dyDescent="0.2"/>
    <row r="49765" ht="12.75" x14ac:dyDescent="0.2"/>
    <row r="49766" ht="12.75" x14ac:dyDescent="0.2"/>
    <row r="49767" ht="12.75" x14ac:dyDescent="0.2"/>
    <row r="49768" ht="12.75" x14ac:dyDescent="0.2"/>
    <row r="49769" ht="12.75" x14ac:dyDescent="0.2"/>
    <row r="49770" ht="12.75" x14ac:dyDescent="0.2"/>
    <row r="49771" ht="12.75" x14ac:dyDescent="0.2"/>
    <row r="49772" ht="12.75" x14ac:dyDescent="0.2"/>
    <row r="49773" ht="12.75" x14ac:dyDescent="0.2"/>
    <row r="49774" ht="12.75" x14ac:dyDescent="0.2"/>
    <row r="49775" ht="12.75" x14ac:dyDescent="0.2"/>
    <row r="49776" ht="12.75" x14ac:dyDescent="0.2"/>
    <row r="49777" ht="12.75" x14ac:dyDescent="0.2"/>
    <row r="49778" ht="12.75" x14ac:dyDescent="0.2"/>
    <row r="49779" ht="12.75" x14ac:dyDescent="0.2"/>
    <row r="49780" ht="12.75" x14ac:dyDescent="0.2"/>
    <row r="49781" ht="12.75" x14ac:dyDescent="0.2"/>
    <row r="49782" ht="12.75" x14ac:dyDescent="0.2"/>
    <row r="49783" ht="12.75" x14ac:dyDescent="0.2"/>
    <row r="49784" ht="12.75" x14ac:dyDescent="0.2"/>
    <row r="49785" ht="12.75" x14ac:dyDescent="0.2"/>
    <row r="49786" ht="12.75" x14ac:dyDescent="0.2"/>
    <row r="49787" ht="12.75" x14ac:dyDescent="0.2"/>
    <row r="49788" ht="12.75" x14ac:dyDescent="0.2"/>
    <row r="49789" ht="12.75" x14ac:dyDescent="0.2"/>
    <row r="49790" ht="12.75" x14ac:dyDescent="0.2"/>
    <row r="49791" ht="12.75" x14ac:dyDescent="0.2"/>
    <row r="49792" ht="12.75" x14ac:dyDescent="0.2"/>
    <row r="49793" ht="12.75" x14ac:dyDescent="0.2"/>
    <row r="49794" ht="12.75" x14ac:dyDescent="0.2"/>
    <row r="49795" ht="12.75" x14ac:dyDescent="0.2"/>
    <row r="49796" ht="12.75" x14ac:dyDescent="0.2"/>
    <row r="49797" ht="12.75" x14ac:dyDescent="0.2"/>
    <row r="49798" ht="12.75" x14ac:dyDescent="0.2"/>
    <row r="49799" ht="12.75" x14ac:dyDescent="0.2"/>
    <row r="49800" ht="12.75" x14ac:dyDescent="0.2"/>
    <row r="49801" ht="12.75" x14ac:dyDescent="0.2"/>
    <row r="49802" ht="12.75" x14ac:dyDescent="0.2"/>
    <row r="49803" ht="12.75" x14ac:dyDescent="0.2"/>
    <row r="49804" ht="12.75" x14ac:dyDescent="0.2"/>
    <row r="49805" ht="12.75" x14ac:dyDescent="0.2"/>
    <row r="49806" ht="12.75" x14ac:dyDescent="0.2"/>
    <row r="49807" ht="12.75" x14ac:dyDescent="0.2"/>
    <row r="49808" ht="12.75" x14ac:dyDescent="0.2"/>
    <row r="49809" ht="12.75" x14ac:dyDescent="0.2"/>
    <row r="49810" ht="12.75" x14ac:dyDescent="0.2"/>
    <row r="49811" ht="12.75" x14ac:dyDescent="0.2"/>
    <row r="49812" ht="12.75" x14ac:dyDescent="0.2"/>
    <row r="49813" ht="12.75" x14ac:dyDescent="0.2"/>
    <row r="49814" ht="12.75" x14ac:dyDescent="0.2"/>
    <row r="49815" ht="12.75" x14ac:dyDescent="0.2"/>
    <row r="49816" ht="12.75" x14ac:dyDescent="0.2"/>
    <row r="49817" ht="12.75" x14ac:dyDescent="0.2"/>
    <row r="49818" ht="12.75" x14ac:dyDescent="0.2"/>
    <row r="49819" ht="12.75" x14ac:dyDescent="0.2"/>
    <row r="49820" ht="12.75" x14ac:dyDescent="0.2"/>
    <row r="49821" ht="12.75" x14ac:dyDescent="0.2"/>
    <row r="49822" ht="12.75" x14ac:dyDescent="0.2"/>
    <row r="49823" ht="12.75" x14ac:dyDescent="0.2"/>
    <row r="49824" ht="12.75" x14ac:dyDescent="0.2"/>
    <row r="49825" ht="12.75" x14ac:dyDescent="0.2"/>
    <row r="49826" ht="12.75" x14ac:dyDescent="0.2"/>
    <row r="49827" ht="12.75" x14ac:dyDescent="0.2"/>
    <row r="49828" ht="12.75" x14ac:dyDescent="0.2"/>
    <row r="49829" ht="12.75" x14ac:dyDescent="0.2"/>
    <row r="49830" ht="12.75" x14ac:dyDescent="0.2"/>
    <row r="49831" ht="12.75" x14ac:dyDescent="0.2"/>
    <row r="49832" ht="12.75" x14ac:dyDescent="0.2"/>
    <row r="49833" ht="12.75" x14ac:dyDescent="0.2"/>
    <row r="49834" ht="12.75" x14ac:dyDescent="0.2"/>
    <row r="49835" ht="12.75" x14ac:dyDescent="0.2"/>
    <row r="49836" ht="12.75" x14ac:dyDescent="0.2"/>
    <row r="49837" ht="12.75" x14ac:dyDescent="0.2"/>
    <row r="49838" ht="12.75" x14ac:dyDescent="0.2"/>
    <row r="49839" ht="12.75" x14ac:dyDescent="0.2"/>
    <row r="49840" ht="12.75" x14ac:dyDescent="0.2"/>
    <row r="49841" ht="12.75" x14ac:dyDescent="0.2"/>
    <row r="49842" ht="12.75" x14ac:dyDescent="0.2"/>
    <row r="49843" ht="12.75" x14ac:dyDescent="0.2"/>
    <row r="49844" ht="12.75" x14ac:dyDescent="0.2"/>
    <row r="49845" ht="12.75" x14ac:dyDescent="0.2"/>
    <row r="49846" ht="12.75" x14ac:dyDescent="0.2"/>
    <row r="49847" ht="12.75" x14ac:dyDescent="0.2"/>
    <row r="49848" ht="12.75" x14ac:dyDescent="0.2"/>
    <row r="49849" ht="12.75" x14ac:dyDescent="0.2"/>
    <row r="49850" ht="12.75" x14ac:dyDescent="0.2"/>
    <row r="49851" ht="12.75" x14ac:dyDescent="0.2"/>
    <row r="49852" ht="12.75" x14ac:dyDescent="0.2"/>
    <row r="49853" ht="12.75" x14ac:dyDescent="0.2"/>
    <row r="49854" ht="12.75" x14ac:dyDescent="0.2"/>
    <row r="49855" ht="12.75" x14ac:dyDescent="0.2"/>
    <row r="49856" ht="12.75" x14ac:dyDescent="0.2"/>
    <row r="49857" ht="12.75" x14ac:dyDescent="0.2"/>
    <row r="49858" ht="12.75" x14ac:dyDescent="0.2"/>
    <row r="49859" ht="12.75" x14ac:dyDescent="0.2"/>
    <row r="49860" ht="12.75" x14ac:dyDescent="0.2"/>
    <row r="49861" ht="12.75" x14ac:dyDescent="0.2"/>
    <row r="49862" ht="12.75" x14ac:dyDescent="0.2"/>
    <row r="49863" ht="12.75" x14ac:dyDescent="0.2"/>
    <row r="49864" ht="12.75" x14ac:dyDescent="0.2"/>
    <row r="49865" ht="12.75" x14ac:dyDescent="0.2"/>
    <row r="49866" ht="12.75" x14ac:dyDescent="0.2"/>
    <row r="49867" ht="12.75" x14ac:dyDescent="0.2"/>
    <row r="49868" ht="12.75" x14ac:dyDescent="0.2"/>
    <row r="49869" ht="12.75" x14ac:dyDescent="0.2"/>
    <row r="49870" ht="12.75" x14ac:dyDescent="0.2"/>
    <row r="49871" ht="12.75" x14ac:dyDescent="0.2"/>
    <row r="49872" ht="12.75" x14ac:dyDescent="0.2"/>
    <row r="49873" ht="12.75" x14ac:dyDescent="0.2"/>
    <row r="49874" ht="12.75" x14ac:dyDescent="0.2"/>
    <row r="49875" ht="12.75" x14ac:dyDescent="0.2"/>
    <row r="49876" ht="12.75" x14ac:dyDescent="0.2"/>
    <row r="49877" ht="12.75" x14ac:dyDescent="0.2"/>
    <row r="49878" ht="12.75" x14ac:dyDescent="0.2"/>
    <row r="49879" ht="12.75" x14ac:dyDescent="0.2"/>
    <row r="49880" ht="12.75" x14ac:dyDescent="0.2"/>
    <row r="49881" ht="12.75" x14ac:dyDescent="0.2"/>
    <row r="49882" ht="12.75" x14ac:dyDescent="0.2"/>
    <row r="49883" ht="12.75" x14ac:dyDescent="0.2"/>
    <row r="49884" ht="12.75" x14ac:dyDescent="0.2"/>
    <row r="49885" ht="12.75" x14ac:dyDescent="0.2"/>
    <row r="49886" ht="12.75" x14ac:dyDescent="0.2"/>
    <row r="49887" ht="12.75" x14ac:dyDescent="0.2"/>
    <row r="49888" ht="12.75" x14ac:dyDescent="0.2"/>
    <row r="49889" ht="12.75" x14ac:dyDescent="0.2"/>
    <row r="49890" ht="12.75" x14ac:dyDescent="0.2"/>
    <row r="49891" ht="12.75" x14ac:dyDescent="0.2"/>
    <row r="49892" ht="12.75" x14ac:dyDescent="0.2"/>
    <row r="49893" ht="12.75" x14ac:dyDescent="0.2"/>
    <row r="49894" ht="12.75" x14ac:dyDescent="0.2"/>
    <row r="49895" ht="12.75" x14ac:dyDescent="0.2"/>
    <row r="49896" ht="12.75" x14ac:dyDescent="0.2"/>
    <row r="49897" ht="12.75" x14ac:dyDescent="0.2"/>
    <row r="49898" ht="12.75" x14ac:dyDescent="0.2"/>
    <row r="49899" ht="12.75" x14ac:dyDescent="0.2"/>
    <row r="49900" ht="12.75" x14ac:dyDescent="0.2"/>
    <row r="49901" ht="12.75" x14ac:dyDescent="0.2"/>
    <row r="49902" ht="12.75" x14ac:dyDescent="0.2"/>
    <row r="49903" ht="12.75" x14ac:dyDescent="0.2"/>
    <row r="49904" ht="12.75" x14ac:dyDescent="0.2"/>
    <row r="49905" ht="12.75" x14ac:dyDescent="0.2"/>
    <row r="49906" ht="12.75" x14ac:dyDescent="0.2"/>
    <row r="49907" ht="12.75" x14ac:dyDescent="0.2"/>
    <row r="49908" ht="12.75" x14ac:dyDescent="0.2"/>
    <row r="49909" ht="12.75" x14ac:dyDescent="0.2"/>
    <row r="49910" ht="12.75" x14ac:dyDescent="0.2"/>
    <row r="49911" ht="12.75" x14ac:dyDescent="0.2"/>
    <row r="49912" ht="12.75" x14ac:dyDescent="0.2"/>
    <row r="49913" ht="12.75" x14ac:dyDescent="0.2"/>
    <row r="49914" ht="12.75" x14ac:dyDescent="0.2"/>
    <row r="49915" ht="12.75" x14ac:dyDescent="0.2"/>
    <row r="49916" ht="12.75" x14ac:dyDescent="0.2"/>
    <row r="49917" ht="12.75" x14ac:dyDescent="0.2"/>
    <row r="49918" ht="12.75" x14ac:dyDescent="0.2"/>
    <row r="49919" ht="12.75" x14ac:dyDescent="0.2"/>
    <row r="49920" ht="12.75" x14ac:dyDescent="0.2"/>
    <row r="49921" ht="12.75" x14ac:dyDescent="0.2"/>
    <row r="49922" ht="12.75" x14ac:dyDescent="0.2"/>
    <row r="49923" ht="12.75" x14ac:dyDescent="0.2"/>
    <row r="49924" ht="12.75" x14ac:dyDescent="0.2"/>
    <row r="49925" ht="12.75" x14ac:dyDescent="0.2"/>
    <row r="49926" ht="12.75" x14ac:dyDescent="0.2"/>
    <row r="49927" ht="12.75" x14ac:dyDescent="0.2"/>
    <row r="49928" ht="12.75" x14ac:dyDescent="0.2"/>
    <row r="49929" ht="12.75" x14ac:dyDescent="0.2"/>
    <row r="49930" ht="12.75" x14ac:dyDescent="0.2"/>
    <row r="49931" ht="12.75" x14ac:dyDescent="0.2"/>
    <row r="49932" ht="12.75" x14ac:dyDescent="0.2"/>
    <row r="49933" ht="12.75" x14ac:dyDescent="0.2"/>
    <row r="49934" ht="12.75" x14ac:dyDescent="0.2"/>
    <row r="49935" ht="12.75" x14ac:dyDescent="0.2"/>
    <row r="49936" ht="12.75" x14ac:dyDescent="0.2"/>
    <row r="49937" ht="12.75" x14ac:dyDescent="0.2"/>
    <row r="49938" ht="12.75" x14ac:dyDescent="0.2"/>
    <row r="49939" ht="12.75" x14ac:dyDescent="0.2"/>
    <row r="49940" ht="12.75" x14ac:dyDescent="0.2"/>
    <row r="49941" ht="12.75" x14ac:dyDescent="0.2"/>
    <row r="49942" ht="12.75" x14ac:dyDescent="0.2"/>
    <row r="49943" ht="12.75" x14ac:dyDescent="0.2"/>
    <row r="49944" ht="12.75" x14ac:dyDescent="0.2"/>
    <row r="49945" ht="12.75" x14ac:dyDescent="0.2"/>
    <row r="49946" ht="12.75" x14ac:dyDescent="0.2"/>
    <row r="49947" ht="12.75" x14ac:dyDescent="0.2"/>
    <row r="49948" ht="12.75" x14ac:dyDescent="0.2"/>
    <row r="49949" ht="12.75" x14ac:dyDescent="0.2"/>
    <row r="49950" ht="12.75" x14ac:dyDescent="0.2"/>
    <row r="49951" ht="12.75" x14ac:dyDescent="0.2"/>
    <row r="49952" ht="12.75" x14ac:dyDescent="0.2"/>
    <row r="49953" ht="12.75" x14ac:dyDescent="0.2"/>
    <row r="49954" ht="12.75" x14ac:dyDescent="0.2"/>
    <row r="49955" ht="12.75" x14ac:dyDescent="0.2"/>
    <row r="49956" ht="12.75" x14ac:dyDescent="0.2"/>
    <row r="49957" ht="12.75" x14ac:dyDescent="0.2"/>
    <row r="49958" ht="12.75" x14ac:dyDescent="0.2"/>
    <row r="49959" ht="12.75" x14ac:dyDescent="0.2"/>
    <row r="49960" ht="12.75" x14ac:dyDescent="0.2"/>
    <row r="49961" ht="12.75" x14ac:dyDescent="0.2"/>
    <row r="49962" ht="12.75" x14ac:dyDescent="0.2"/>
    <row r="49963" ht="12.75" x14ac:dyDescent="0.2"/>
    <row r="49964" ht="12.75" x14ac:dyDescent="0.2"/>
    <row r="49965" ht="12.75" x14ac:dyDescent="0.2"/>
    <row r="49966" ht="12.75" x14ac:dyDescent="0.2"/>
    <row r="49967" ht="12.75" x14ac:dyDescent="0.2"/>
    <row r="49968" ht="12.75" x14ac:dyDescent="0.2"/>
    <row r="49969" ht="12.75" x14ac:dyDescent="0.2"/>
    <row r="49970" ht="12.75" x14ac:dyDescent="0.2"/>
    <row r="49971" ht="12.75" x14ac:dyDescent="0.2"/>
    <row r="49972" ht="12.75" x14ac:dyDescent="0.2"/>
    <row r="49973" ht="12.75" x14ac:dyDescent="0.2"/>
    <row r="49974" ht="12.75" x14ac:dyDescent="0.2"/>
    <row r="49975" ht="12.75" x14ac:dyDescent="0.2"/>
    <row r="49976" ht="12.75" x14ac:dyDescent="0.2"/>
    <row r="49977" ht="12.75" x14ac:dyDescent="0.2"/>
    <row r="49978" ht="12.75" x14ac:dyDescent="0.2"/>
    <row r="49979" ht="12.75" x14ac:dyDescent="0.2"/>
    <row r="49980" ht="12.75" x14ac:dyDescent="0.2"/>
    <row r="49981" ht="12.75" x14ac:dyDescent="0.2"/>
    <row r="49982" ht="12.75" x14ac:dyDescent="0.2"/>
    <row r="49983" ht="12.75" x14ac:dyDescent="0.2"/>
    <row r="49984" ht="12.75" x14ac:dyDescent="0.2"/>
    <row r="49985" ht="12.75" x14ac:dyDescent="0.2"/>
    <row r="49986" ht="12.75" x14ac:dyDescent="0.2"/>
    <row r="49987" ht="12.75" x14ac:dyDescent="0.2"/>
    <row r="49988" ht="12.75" x14ac:dyDescent="0.2"/>
    <row r="49989" ht="12.75" x14ac:dyDescent="0.2"/>
    <row r="49990" ht="12.75" x14ac:dyDescent="0.2"/>
    <row r="49991" ht="12.75" x14ac:dyDescent="0.2"/>
    <row r="49992" ht="12.75" x14ac:dyDescent="0.2"/>
    <row r="49993" ht="12.75" x14ac:dyDescent="0.2"/>
    <row r="49994" ht="12.75" x14ac:dyDescent="0.2"/>
    <row r="49995" ht="12.75" x14ac:dyDescent="0.2"/>
    <row r="49996" ht="12.75" x14ac:dyDescent="0.2"/>
    <row r="49997" ht="12.75" x14ac:dyDescent="0.2"/>
    <row r="49998" ht="12.75" x14ac:dyDescent="0.2"/>
    <row r="49999" ht="12.75" x14ac:dyDescent="0.2"/>
    <row r="50000" ht="12.75" x14ac:dyDescent="0.2"/>
    <row r="50001" ht="12.75" x14ac:dyDescent="0.2"/>
    <row r="50002" ht="12.75" x14ac:dyDescent="0.2"/>
    <row r="50003" ht="12.75" x14ac:dyDescent="0.2"/>
    <row r="50004" ht="12.75" x14ac:dyDescent="0.2"/>
    <row r="50005" ht="12.75" x14ac:dyDescent="0.2"/>
    <row r="50006" ht="12.75" x14ac:dyDescent="0.2"/>
    <row r="50007" ht="12.75" x14ac:dyDescent="0.2"/>
    <row r="50008" ht="12.75" x14ac:dyDescent="0.2"/>
    <row r="50009" ht="12.75" x14ac:dyDescent="0.2"/>
    <row r="50010" ht="12.75" x14ac:dyDescent="0.2"/>
    <row r="50011" ht="12.75" x14ac:dyDescent="0.2"/>
    <row r="50012" ht="12.75" x14ac:dyDescent="0.2"/>
    <row r="50013" ht="12.75" x14ac:dyDescent="0.2"/>
    <row r="50014" ht="12.75" x14ac:dyDescent="0.2"/>
    <row r="50015" ht="12.75" x14ac:dyDescent="0.2"/>
    <row r="50016" ht="12.75" x14ac:dyDescent="0.2"/>
    <row r="50017" ht="12.75" x14ac:dyDescent="0.2"/>
    <row r="50018" ht="12.75" x14ac:dyDescent="0.2"/>
    <row r="50019" ht="12.75" x14ac:dyDescent="0.2"/>
    <row r="50020" ht="12.75" x14ac:dyDescent="0.2"/>
    <row r="50021" ht="12.75" x14ac:dyDescent="0.2"/>
    <row r="50022" ht="12.75" x14ac:dyDescent="0.2"/>
    <row r="50023" ht="12.75" x14ac:dyDescent="0.2"/>
    <row r="50024" ht="12.75" x14ac:dyDescent="0.2"/>
    <row r="50025" ht="12.75" x14ac:dyDescent="0.2"/>
    <row r="50026" ht="12.75" x14ac:dyDescent="0.2"/>
    <row r="50027" ht="12.75" x14ac:dyDescent="0.2"/>
    <row r="50028" ht="12.75" x14ac:dyDescent="0.2"/>
    <row r="50029" ht="12.75" x14ac:dyDescent="0.2"/>
    <row r="50030" ht="12.75" x14ac:dyDescent="0.2"/>
    <row r="50031" ht="12.75" x14ac:dyDescent="0.2"/>
    <row r="50032" ht="12.75" x14ac:dyDescent="0.2"/>
    <row r="50033" ht="12.75" x14ac:dyDescent="0.2"/>
    <row r="50034" ht="12.75" x14ac:dyDescent="0.2"/>
    <row r="50035" ht="12.75" x14ac:dyDescent="0.2"/>
    <row r="50036" ht="12.75" x14ac:dyDescent="0.2"/>
    <row r="50037" ht="12.75" x14ac:dyDescent="0.2"/>
    <row r="50038" ht="12.75" x14ac:dyDescent="0.2"/>
    <row r="50039" ht="12.75" x14ac:dyDescent="0.2"/>
    <row r="50040" ht="12.75" x14ac:dyDescent="0.2"/>
    <row r="50041" ht="12.75" x14ac:dyDescent="0.2"/>
    <row r="50042" ht="12.75" x14ac:dyDescent="0.2"/>
    <row r="50043" ht="12.75" x14ac:dyDescent="0.2"/>
    <row r="50044" ht="12.75" x14ac:dyDescent="0.2"/>
    <row r="50045" ht="12.75" x14ac:dyDescent="0.2"/>
    <row r="50046" ht="12.75" x14ac:dyDescent="0.2"/>
    <row r="50047" ht="12.75" x14ac:dyDescent="0.2"/>
    <row r="50048" ht="12.75" x14ac:dyDescent="0.2"/>
    <row r="50049" ht="12.75" x14ac:dyDescent="0.2"/>
    <row r="50050" ht="12.75" x14ac:dyDescent="0.2"/>
    <row r="50051" ht="12.75" x14ac:dyDescent="0.2"/>
    <row r="50052" ht="12.75" x14ac:dyDescent="0.2"/>
    <row r="50053" ht="12.75" x14ac:dyDescent="0.2"/>
    <row r="50054" ht="12.75" x14ac:dyDescent="0.2"/>
    <row r="50055" ht="12.75" x14ac:dyDescent="0.2"/>
    <row r="50056" ht="12.75" x14ac:dyDescent="0.2"/>
    <row r="50057" ht="12.75" x14ac:dyDescent="0.2"/>
    <row r="50058" ht="12.75" x14ac:dyDescent="0.2"/>
    <row r="50059" ht="12.75" x14ac:dyDescent="0.2"/>
    <row r="50060" ht="12.75" x14ac:dyDescent="0.2"/>
    <row r="50061" ht="12.75" x14ac:dyDescent="0.2"/>
    <row r="50062" ht="12.75" x14ac:dyDescent="0.2"/>
    <row r="50063" ht="12.75" x14ac:dyDescent="0.2"/>
    <row r="50064" ht="12.75" x14ac:dyDescent="0.2"/>
    <row r="50065" ht="12.75" x14ac:dyDescent="0.2"/>
    <row r="50066" ht="12.75" x14ac:dyDescent="0.2"/>
    <row r="50067" ht="12.75" x14ac:dyDescent="0.2"/>
    <row r="50068" ht="12.75" x14ac:dyDescent="0.2"/>
    <row r="50069" ht="12.75" x14ac:dyDescent="0.2"/>
    <row r="50070" ht="12.75" x14ac:dyDescent="0.2"/>
    <row r="50071" ht="12.75" x14ac:dyDescent="0.2"/>
    <row r="50072" ht="12.75" x14ac:dyDescent="0.2"/>
    <row r="50073" ht="12.75" x14ac:dyDescent="0.2"/>
    <row r="50074" ht="12.75" x14ac:dyDescent="0.2"/>
    <row r="50075" ht="12.75" x14ac:dyDescent="0.2"/>
    <row r="50076" ht="12.75" x14ac:dyDescent="0.2"/>
    <row r="50077" ht="12.75" x14ac:dyDescent="0.2"/>
    <row r="50078" ht="12.75" x14ac:dyDescent="0.2"/>
    <row r="50079" ht="12.75" x14ac:dyDescent="0.2"/>
    <row r="50080" ht="12.75" x14ac:dyDescent="0.2"/>
    <row r="50081" ht="12.75" x14ac:dyDescent="0.2"/>
    <row r="50082" ht="12.75" x14ac:dyDescent="0.2"/>
    <row r="50083" ht="12.75" x14ac:dyDescent="0.2"/>
    <row r="50084" ht="12.75" x14ac:dyDescent="0.2"/>
    <row r="50085" ht="12.75" x14ac:dyDescent="0.2"/>
    <row r="50086" ht="12.75" x14ac:dyDescent="0.2"/>
    <row r="50087" ht="12.75" x14ac:dyDescent="0.2"/>
    <row r="50088" ht="12.75" x14ac:dyDescent="0.2"/>
    <row r="50089" ht="12.75" x14ac:dyDescent="0.2"/>
    <row r="50090" ht="12.75" x14ac:dyDescent="0.2"/>
    <row r="50091" ht="12.75" x14ac:dyDescent="0.2"/>
    <row r="50092" ht="12.75" x14ac:dyDescent="0.2"/>
    <row r="50093" ht="12.75" x14ac:dyDescent="0.2"/>
    <row r="50094" ht="12.75" x14ac:dyDescent="0.2"/>
    <row r="50095" ht="12.75" x14ac:dyDescent="0.2"/>
    <row r="50096" ht="12.75" x14ac:dyDescent="0.2"/>
    <row r="50097" ht="12.75" x14ac:dyDescent="0.2"/>
    <row r="50098" ht="12.75" x14ac:dyDescent="0.2"/>
    <row r="50099" ht="12.75" x14ac:dyDescent="0.2"/>
    <row r="50100" ht="12.75" x14ac:dyDescent="0.2"/>
    <row r="50101" ht="12.75" x14ac:dyDescent="0.2"/>
    <row r="50102" ht="12.75" x14ac:dyDescent="0.2"/>
    <row r="50103" ht="12.75" x14ac:dyDescent="0.2"/>
    <row r="50104" ht="12.75" x14ac:dyDescent="0.2"/>
    <row r="50105" ht="12.75" x14ac:dyDescent="0.2"/>
    <row r="50106" ht="12.75" x14ac:dyDescent="0.2"/>
    <row r="50107" ht="12.75" x14ac:dyDescent="0.2"/>
    <row r="50108" ht="12.75" x14ac:dyDescent="0.2"/>
    <row r="50109" ht="12.75" x14ac:dyDescent="0.2"/>
    <row r="50110" ht="12.75" x14ac:dyDescent="0.2"/>
    <row r="50111" ht="12.75" x14ac:dyDescent="0.2"/>
    <row r="50112" ht="12.75" x14ac:dyDescent="0.2"/>
    <row r="50113" ht="12.75" x14ac:dyDescent="0.2"/>
    <row r="50114" ht="12.75" x14ac:dyDescent="0.2"/>
    <row r="50115" ht="12.75" x14ac:dyDescent="0.2"/>
    <row r="50116" ht="12.75" x14ac:dyDescent="0.2"/>
    <row r="50117" ht="12.75" x14ac:dyDescent="0.2"/>
    <row r="50118" ht="12.75" x14ac:dyDescent="0.2"/>
    <row r="50119" ht="12.75" x14ac:dyDescent="0.2"/>
    <row r="50120" ht="12.75" x14ac:dyDescent="0.2"/>
    <row r="50121" ht="12.75" x14ac:dyDescent="0.2"/>
    <row r="50122" ht="12.75" x14ac:dyDescent="0.2"/>
    <row r="50123" ht="12.75" x14ac:dyDescent="0.2"/>
    <row r="50124" ht="12.75" x14ac:dyDescent="0.2"/>
    <row r="50125" ht="12.75" x14ac:dyDescent="0.2"/>
    <row r="50126" ht="12.75" x14ac:dyDescent="0.2"/>
    <row r="50127" ht="12.75" x14ac:dyDescent="0.2"/>
    <row r="50128" ht="12.75" x14ac:dyDescent="0.2"/>
    <row r="50129" ht="12.75" x14ac:dyDescent="0.2"/>
    <row r="50130" ht="12.75" x14ac:dyDescent="0.2"/>
    <row r="50131" ht="12.75" x14ac:dyDescent="0.2"/>
    <row r="50132" ht="12.75" x14ac:dyDescent="0.2"/>
    <row r="50133" ht="12.75" x14ac:dyDescent="0.2"/>
    <row r="50134" ht="12.75" x14ac:dyDescent="0.2"/>
    <row r="50135" ht="12.75" x14ac:dyDescent="0.2"/>
    <row r="50136" ht="12.75" x14ac:dyDescent="0.2"/>
    <row r="50137" ht="12.75" x14ac:dyDescent="0.2"/>
    <row r="50138" ht="12.75" x14ac:dyDescent="0.2"/>
    <row r="50139" ht="12.75" x14ac:dyDescent="0.2"/>
    <row r="50140" ht="12.75" x14ac:dyDescent="0.2"/>
    <row r="50141" ht="12.75" x14ac:dyDescent="0.2"/>
    <row r="50142" ht="12.75" x14ac:dyDescent="0.2"/>
    <row r="50143" ht="12.75" x14ac:dyDescent="0.2"/>
    <row r="50144" ht="12.75" x14ac:dyDescent="0.2"/>
    <row r="50145" ht="12.75" x14ac:dyDescent="0.2"/>
    <row r="50146" ht="12.75" x14ac:dyDescent="0.2"/>
    <row r="50147" ht="12.75" x14ac:dyDescent="0.2"/>
    <row r="50148" ht="12.75" x14ac:dyDescent="0.2"/>
    <row r="50149" ht="12.75" x14ac:dyDescent="0.2"/>
    <row r="50150" ht="12.75" x14ac:dyDescent="0.2"/>
    <row r="50151" ht="12.75" x14ac:dyDescent="0.2"/>
    <row r="50152" ht="12.75" x14ac:dyDescent="0.2"/>
    <row r="50153" ht="12.75" x14ac:dyDescent="0.2"/>
    <row r="50154" ht="12.75" x14ac:dyDescent="0.2"/>
    <row r="50155" ht="12.75" x14ac:dyDescent="0.2"/>
    <row r="50156" ht="12.75" x14ac:dyDescent="0.2"/>
    <row r="50157" ht="12.75" x14ac:dyDescent="0.2"/>
    <row r="50158" ht="12.75" x14ac:dyDescent="0.2"/>
    <row r="50159" ht="12.75" x14ac:dyDescent="0.2"/>
    <row r="50160" ht="12.75" x14ac:dyDescent="0.2"/>
    <row r="50161" ht="12.75" x14ac:dyDescent="0.2"/>
    <row r="50162" ht="12.75" x14ac:dyDescent="0.2"/>
    <row r="50163" ht="12.75" x14ac:dyDescent="0.2"/>
    <row r="50164" ht="12.75" x14ac:dyDescent="0.2"/>
    <row r="50165" ht="12.75" x14ac:dyDescent="0.2"/>
    <row r="50166" ht="12.75" x14ac:dyDescent="0.2"/>
    <row r="50167" ht="12.75" x14ac:dyDescent="0.2"/>
    <row r="50168" ht="12.75" x14ac:dyDescent="0.2"/>
    <row r="50169" ht="12.75" x14ac:dyDescent="0.2"/>
    <row r="50170" ht="12.75" x14ac:dyDescent="0.2"/>
    <row r="50171" ht="12.75" x14ac:dyDescent="0.2"/>
    <row r="50172" ht="12.75" x14ac:dyDescent="0.2"/>
    <row r="50173" ht="12.75" x14ac:dyDescent="0.2"/>
    <row r="50174" ht="12.75" x14ac:dyDescent="0.2"/>
    <row r="50175" ht="12.75" x14ac:dyDescent="0.2"/>
    <row r="50176" ht="12.75" x14ac:dyDescent="0.2"/>
    <row r="50177" ht="12.75" x14ac:dyDescent="0.2"/>
    <row r="50178" ht="12.75" x14ac:dyDescent="0.2"/>
    <row r="50179" ht="12.75" x14ac:dyDescent="0.2"/>
    <row r="50180" ht="12.75" x14ac:dyDescent="0.2"/>
    <row r="50181" ht="12.75" x14ac:dyDescent="0.2"/>
    <row r="50182" ht="12.75" x14ac:dyDescent="0.2"/>
    <row r="50183" ht="12.75" x14ac:dyDescent="0.2"/>
    <row r="50184" ht="12.75" x14ac:dyDescent="0.2"/>
    <row r="50185" ht="12.75" x14ac:dyDescent="0.2"/>
    <row r="50186" ht="12.75" x14ac:dyDescent="0.2"/>
    <row r="50187" ht="12.75" x14ac:dyDescent="0.2"/>
    <row r="50188" ht="12.75" x14ac:dyDescent="0.2"/>
    <row r="50189" ht="12.75" x14ac:dyDescent="0.2"/>
    <row r="50190" ht="12.75" x14ac:dyDescent="0.2"/>
    <row r="50191" ht="12.75" x14ac:dyDescent="0.2"/>
    <row r="50192" ht="12.75" x14ac:dyDescent="0.2"/>
    <row r="50193" ht="12.75" x14ac:dyDescent="0.2"/>
    <row r="50194" ht="12.75" x14ac:dyDescent="0.2"/>
    <row r="50195" ht="12.75" x14ac:dyDescent="0.2"/>
    <row r="50196" ht="12.75" x14ac:dyDescent="0.2"/>
    <row r="50197" ht="12.75" x14ac:dyDescent="0.2"/>
    <row r="50198" ht="12.75" x14ac:dyDescent="0.2"/>
    <row r="50199" ht="12.75" x14ac:dyDescent="0.2"/>
    <row r="50200" ht="12.75" x14ac:dyDescent="0.2"/>
    <row r="50201" ht="12.75" x14ac:dyDescent="0.2"/>
    <row r="50202" ht="12.75" x14ac:dyDescent="0.2"/>
    <row r="50203" ht="12.75" x14ac:dyDescent="0.2"/>
    <row r="50204" ht="12.75" x14ac:dyDescent="0.2"/>
    <row r="50205" ht="12.75" x14ac:dyDescent="0.2"/>
    <row r="50206" ht="12.75" x14ac:dyDescent="0.2"/>
    <row r="50207" ht="12.75" x14ac:dyDescent="0.2"/>
    <row r="50208" ht="12.75" x14ac:dyDescent="0.2"/>
    <row r="50209" ht="12.75" x14ac:dyDescent="0.2"/>
    <row r="50210" ht="12.75" x14ac:dyDescent="0.2"/>
    <row r="50211" ht="12.75" x14ac:dyDescent="0.2"/>
    <row r="50212" ht="12.75" x14ac:dyDescent="0.2"/>
    <row r="50213" ht="12.75" x14ac:dyDescent="0.2"/>
    <row r="50214" ht="12.75" x14ac:dyDescent="0.2"/>
    <row r="50215" ht="12.75" x14ac:dyDescent="0.2"/>
    <row r="50216" ht="12.75" x14ac:dyDescent="0.2"/>
    <row r="50217" ht="12.75" x14ac:dyDescent="0.2"/>
    <row r="50218" ht="12.75" x14ac:dyDescent="0.2"/>
    <row r="50219" ht="12.75" x14ac:dyDescent="0.2"/>
    <row r="50220" ht="12.75" x14ac:dyDescent="0.2"/>
    <row r="50221" ht="12.75" x14ac:dyDescent="0.2"/>
    <row r="50222" ht="12.75" x14ac:dyDescent="0.2"/>
    <row r="50223" ht="12.75" x14ac:dyDescent="0.2"/>
    <row r="50224" ht="12.75" x14ac:dyDescent="0.2"/>
    <row r="50225" ht="12.75" x14ac:dyDescent="0.2"/>
    <row r="50226" ht="12.75" x14ac:dyDescent="0.2"/>
    <row r="50227" ht="12.75" x14ac:dyDescent="0.2"/>
    <row r="50228" ht="12.75" x14ac:dyDescent="0.2"/>
    <row r="50229" ht="12.75" x14ac:dyDescent="0.2"/>
    <row r="50230" ht="12.75" x14ac:dyDescent="0.2"/>
    <row r="50231" ht="12.75" x14ac:dyDescent="0.2"/>
    <row r="50232" ht="12.75" x14ac:dyDescent="0.2"/>
    <row r="50233" ht="12.75" x14ac:dyDescent="0.2"/>
    <row r="50234" ht="12.75" x14ac:dyDescent="0.2"/>
    <row r="50235" ht="12.75" x14ac:dyDescent="0.2"/>
    <row r="50236" ht="12.75" x14ac:dyDescent="0.2"/>
    <row r="50237" ht="12.75" x14ac:dyDescent="0.2"/>
    <row r="50238" ht="12.75" x14ac:dyDescent="0.2"/>
    <row r="50239" ht="12.75" x14ac:dyDescent="0.2"/>
    <row r="50240" ht="12.75" x14ac:dyDescent="0.2"/>
    <row r="50241" ht="12.75" x14ac:dyDescent="0.2"/>
    <row r="50242" ht="12.75" x14ac:dyDescent="0.2"/>
    <row r="50243" ht="12.75" x14ac:dyDescent="0.2"/>
    <row r="50244" ht="12.75" x14ac:dyDescent="0.2"/>
    <row r="50245" ht="12.75" x14ac:dyDescent="0.2"/>
    <row r="50246" ht="12.75" x14ac:dyDescent="0.2"/>
    <row r="50247" ht="12.75" x14ac:dyDescent="0.2"/>
    <row r="50248" ht="12.75" x14ac:dyDescent="0.2"/>
    <row r="50249" ht="12.75" x14ac:dyDescent="0.2"/>
    <row r="50250" ht="12.75" x14ac:dyDescent="0.2"/>
    <row r="50251" ht="12.75" x14ac:dyDescent="0.2"/>
    <row r="50252" ht="12.75" x14ac:dyDescent="0.2"/>
    <row r="50253" ht="12.75" x14ac:dyDescent="0.2"/>
    <row r="50254" ht="12.75" x14ac:dyDescent="0.2"/>
    <row r="50255" ht="12.75" x14ac:dyDescent="0.2"/>
    <row r="50256" ht="12.75" x14ac:dyDescent="0.2"/>
    <row r="50257" ht="12.75" x14ac:dyDescent="0.2"/>
    <row r="50258" ht="12.75" x14ac:dyDescent="0.2"/>
    <row r="50259" ht="12.75" x14ac:dyDescent="0.2"/>
    <row r="50260" ht="12.75" x14ac:dyDescent="0.2"/>
    <row r="50261" ht="12.75" x14ac:dyDescent="0.2"/>
    <row r="50262" ht="12.75" x14ac:dyDescent="0.2"/>
    <row r="50263" ht="12.75" x14ac:dyDescent="0.2"/>
    <row r="50264" ht="12.75" x14ac:dyDescent="0.2"/>
    <row r="50265" ht="12.75" x14ac:dyDescent="0.2"/>
    <row r="50266" ht="12.75" x14ac:dyDescent="0.2"/>
    <row r="50267" ht="12.75" x14ac:dyDescent="0.2"/>
    <row r="50268" ht="12.75" x14ac:dyDescent="0.2"/>
    <row r="50269" ht="12.75" x14ac:dyDescent="0.2"/>
    <row r="50270" ht="12.75" x14ac:dyDescent="0.2"/>
    <row r="50271" ht="12.75" x14ac:dyDescent="0.2"/>
    <row r="50272" ht="12.75" x14ac:dyDescent="0.2"/>
    <row r="50273" ht="12.75" x14ac:dyDescent="0.2"/>
    <row r="50274" ht="12.75" x14ac:dyDescent="0.2"/>
    <row r="50275" ht="12.75" x14ac:dyDescent="0.2"/>
    <row r="50276" ht="12.75" x14ac:dyDescent="0.2"/>
    <row r="50277" ht="12.75" x14ac:dyDescent="0.2"/>
    <row r="50278" ht="12.75" x14ac:dyDescent="0.2"/>
    <row r="50279" ht="12.75" x14ac:dyDescent="0.2"/>
    <row r="50280" ht="12.75" x14ac:dyDescent="0.2"/>
    <row r="50281" ht="12.75" x14ac:dyDescent="0.2"/>
    <row r="50282" ht="12.75" x14ac:dyDescent="0.2"/>
    <row r="50283" ht="12.75" x14ac:dyDescent="0.2"/>
    <row r="50284" ht="12.75" x14ac:dyDescent="0.2"/>
    <row r="50285" ht="12.75" x14ac:dyDescent="0.2"/>
    <row r="50286" ht="12.75" x14ac:dyDescent="0.2"/>
    <row r="50287" ht="12.75" x14ac:dyDescent="0.2"/>
    <row r="50288" ht="12.75" x14ac:dyDescent="0.2"/>
    <row r="50289" ht="12.75" x14ac:dyDescent="0.2"/>
    <row r="50290" ht="12.75" x14ac:dyDescent="0.2"/>
    <row r="50291" ht="12.75" x14ac:dyDescent="0.2"/>
    <row r="50292" ht="12.75" x14ac:dyDescent="0.2"/>
    <row r="50293" ht="12.75" x14ac:dyDescent="0.2"/>
    <row r="50294" ht="12.75" x14ac:dyDescent="0.2"/>
    <row r="50295" ht="12.75" x14ac:dyDescent="0.2"/>
    <row r="50296" ht="12.75" x14ac:dyDescent="0.2"/>
    <row r="50297" ht="12.75" x14ac:dyDescent="0.2"/>
    <row r="50298" ht="12.75" x14ac:dyDescent="0.2"/>
    <row r="50299" ht="12.75" x14ac:dyDescent="0.2"/>
    <row r="50300" ht="12.75" x14ac:dyDescent="0.2"/>
    <row r="50301" ht="12.75" x14ac:dyDescent="0.2"/>
    <row r="50302" ht="12.75" x14ac:dyDescent="0.2"/>
    <row r="50303" ht="12.75" x14ac:dyDescent="0.2"/>
    <row r="50304" ht="12.75" x14ac:dyDescent="0.2"/>
    <row r="50305" ht="12.75" x14ac:dyDescent="0.2"/>
    <row r="50306" ht="12.75" x14ac:dyDescent="0.2"/>
    <row r="50307" ht="12.75" x14ac:dyDescent="0.2"/>
    <row r="50308" ht="12.75" x14ac:dyDescent="0.2"/>
    <row r="50309" ht="12.75" x14ac:dyDescent="0.2"/>
    <row r="50310" ht="12.75" x14ac:dyDescent="0.2"/>
    <row r="50311" ht="12.75" x14ac:dyDescent="0.2"/>
    <row r="50312" ht="12.75" x14ac:dyDescent="0.2"/>
    <row r="50313" ht="12.75" x14ac:dyDescent="0.2"/>
    <row r="50314" ht="12.75" x14ac:dyDescent="0.2"/>
    <row r="50315" ht="12.75" x14ac:dyDescent="0.2"/>
    <row r="50316" ht="12.75" x14ac:dyDescent="0.2"/>
    <row r="50317" ht="12.75" x14ac:dyDescent="0.2"/>
    <row r="50318" ht="12.75" x14ac:dyDescent="0.2"/>
    <row r="50319" ht="12.75" x14ac:dyDescent="0.2"/>
    <row r="50320" ht="12.75" x14ac:dyDescent="0.2"/>
    <row r="50321" ht="12.75" x14ac:dyDescent="0.2"/>
    <row r="50322" ht="12.75" x14ac:dyDescent="0.2"/>
    <row r="50323" ht="12.75" x14ac:dyDescent="0.2"/>
    <row r="50324" ht="12.75" x14ac:dyDescent="0.2"/>
    <row r="50325" ht="12.75" x14ac:dyDescent="0.2"/>
    <row r="50326" ht="12.75" x14ac:dyDescent="0.2"/>
    <row r="50327" ht="12.75" x14ac:dyDescent="0.2"/>
    <row r="50328" ht="12.75" x14ac:dyDescent="0.2"/>
    <row r="50329" ht="12.75" x14ac:dyDescent="0.2"/>
    <row r="50330" ht="12.75" x14ac:dyDescent="0.2"/>
    <row r="50331" ht="12.75" x14ac:dyDescent="0.2"/>
    <row r="50332" ht="12.75" x14ac:dyDescent="0.2"/>
    <row r="50333" ht="12.75" x14ac:dyDescent="0.2"/>
    <row r="50334" ht="12.75" x14ac:dyDescent="0.2"/>
    <row r="50335" ht="12.75" x14ac:dyDescent="0.2"/>
    <row r="50336" ht="12.75" x14ac:dyDescent="0.2"/>
    <row r="50337" ht="12.75" x14ac:dyDescent="0.2"/>
    <row r="50338" ht="12.75" x14ac:dyDescent="0.2"/>
    <row r="50339" ht="12.75" x14ac:dyDescent="0.2"/>
    <row r="50340" ht="12.75" x14ac:dyDescent="0.2"/>
    <row r="50341" ht="12.75" x14ac:dyDescent="0.2"/>
    <row r="50342" ht="12.75" x14ac:dyDescent="0.2"/>
    <row r="50343" ht="12.75" x14ac:dyDescent="0.2"/>
    <row r="50344" ht="12.75" x14ac:dyDescent="0.2"/>
    <row r="50345" ht="12.75" x14ac:dyDescent="0.2"/>
    <row r="50346" ht="12.75" x14ac:dyDescent="0.2"/>
    <row r="50347" ht="12.75" x14ac:dyDescent="0.2"/>
    <row r="50348" ht="12.75" x14ac:dyDescent="0.2"/>
    <row r="50349" ht="12.75" x14ac:dyDescent="0.2"/>
    <row r="50350" ht="12.75" x14ac:dyDescent="0.2"/>
    <row r="50351" ht="12.75" x14ac:dyDescent="0.2"/>
    <row r="50352" ht="12.75" x14ac:dyDescent="0.2"/>
    <row r="50353" ht="12.75" x14ac:dyDescent="0.2"/>
    <row r="50354" ht="12.75" x14ac:dyDescent="0.2"/>
    <row r="50355" ht="12.75" x14ac:dyDescent="0.2"/>
    <row r="50356" ht="12.75" x14ac:dyDescent="0.2"/>
    <row r="50357" ht="12.75" x14ac:dyDescent="0.2"/>
    <row r="50358" ht="12.75" x14ac:dyDescent="0.2"/>
    <row r="50359" ht="12.75" x14ac:dyDescent="0.2"/>
    <row r="50360" ht="12.75" x14ac:dyDescent="0.2"/>
    <row r="50361" ht="12.75" x14ac:dyDescent="0.2"/>
    <row r="50362" ht="12.75" x14ac:dyDescent="0.2"/>
    <row r="50363" ht="12.75" x14ac:dyDescent="0.2"/>
    <row r="50364" ht="12.75" x14ac:dyDescent="0.2"/>
    <row r="50365" ht="12.75" x14ac:dyDescent="0.2"/>
    <row r="50366" ht="12.75" x14ac:dyDescent="0.2"/>
    <row r="50367" ht="12.75" x14ac:dyDescent="0.2"/>
    <row r="50368" ht="12.75" x14ac:dyDescent="0.2"/>
    <row r="50369" ht="12.75" x14ac:dyDescent="0.2"/>
    <row r="50370" ht="12.75" x14ac:dyDescent="0.2"/>
    <row r="50371" ht="12.75" x14ac:dyDescent="0.2"/>
    <row r="50372" ht="12.75" x14ac:dyDescent="0.2"/>
    <row r="50373" ht="12.75" x14ac:dyDescent="0.2"/>
    <row r="50374" ht="12.75" x14ac:dyDescent="0.2"/>
    <row r="50375" ht="12.75" x14ac:dyDescent="0.2"/>
    <row r="50376" ht="12.75" x14ac:dyDescent="0.2"/>
    <row r="50377" ht="12.75" x14ac:dyDescent="0.2"/>
    <row r="50378" ht="12.75" x14ac:dyDescent="0.2"/>
    <row r="50379" ht="12.75" x14ac:dyDescent="0.2"/>
    <row r="50380" ht="12.75" x14ac:dyDescent="0.2"/>
    <row r="50381" ht="12.75" x14ac:dyDescent="0.2"/>
    <row r="50382" ht="12.75" x14ac:dyDescent="0.2"/>
    <row r="50383" ht="12.75" x14ac:dyDescent="0.2"/>
    <row r="50384" ht="12.75" x14ac:dyDescent="0.2"/>
    <row r="50385" ht="12.75" x14ac:dyDescent="0.2"/>
    <row r="50386" ht="12.75" x14ac:dyDescent="0.2"/>
    <row r="50387" ht="12.75" x14ac:dyDescent="0.2"/>
    <row r="50388" ht="12.75" x14ac:dyDescent="0.2"/>
    <row r="50389" ht="12.75" x14ac:dyDescent="0.2"/>
    <row r="50390" ht="12.75" x14ac:dyDescent="0.2"/>
    <row r="50391" ht="12.75" x14ac:dyDescent="0.2"/>
    <row r="50392" ht="12.75" x14ac:dyDescent="0.2"/>
    <row r="50393" ht="12.75" x14ac:dyDescent="0.2"/>
    <row r="50394" ht="12.75" x14ac:dyDescent="0.2"/>
    <row r="50395" ht="12.75" x14ac:dyDescent="0.2"/>
    <row r="50396" ht="12.75" x14ac:dyDescent="0.2"/>
    <row r="50397" ht="12.75" x14ac:dyDescent="0.2"/>
    <row r="50398" ht="12.75" x14ac:dyDescent="0.2"/>
    <row r="50399" ht="12.75" x14ac:dyDescent="0.2"/>
    <row r="50400" ht="12.75" x14ac:dyDescent="0.2"/>
    <row r="50401" ht="12.75" x14ac:dyDescent="0.2"/>
    <row r="50402" ht="12.75" x14ac:dyDescent="0.2"/>
    <row r="50403" ht="12.75" x14ac:dyDescent="0.2"/>
    <row r="50404" ht="12.75" x14ac:dyDescent="0.2"/>
    <row r="50405" ht="12.75" x14ac:dyDescent="0.2"/>
    <row r="50406" ht="12.75" x14ac:dyDescent="0.2"/>
    <row r="50407" ht="12.75" x14ac:dyDescent="0.2"/>
    <row r="50408" ht="12.75" x14ac:dyDescent="0.2"/>
    <row r="50409" ht="12.75" x14ac:dyDescent="0.2"/>
    <row r="50410" ht="12.75" x14ac:dyDescent="0.2"/>
    <row r="50411" ht="12.75" x14ac:dyDescent="0.2"/>
    <row r="50412" ht="12.75" x14ac:dyDescent="0.2"/>
    <row r="50413" ht="12.75" x14ac:dyDescent="0.2"/>
    <row r="50414" ht="12.75" x14ac:dyDescent="0.2"/>
    <row r="50415" ht="12.75" x14ac:dyDescent="0.2"/>
    <row r="50416" ht="12.75" x14ac:dyDescent="0.2"/>
    <row r="50417" ht="12.75" x14ac:dyDescent="0.2"/>
    <row r="50418" ht="12.75" x14ac:dyDescent="0.2"/>
    <row r="50419" ht="12.75" x14ac:dyDescent="0.2"/>
    <row r="50420" ht="12.75" x14ac:dyDescent="0.2"/>
    <row r="50421" ht="12.75" x14ac:dyDescent="0.2"/>
    <row r="50422" ht="12.75" x14ac:dyDescent="0.2"/>
    <row r="50423" ht="12.75" x14ac:dyDescent="0.2"/>
    <row r="50424" ht="12.75" x14ac:dyDescent="0.2"/>
    <row r="50425" ht="12.75" x14ac:dyDescent="0.2"/>
    <row r="50426" ht="12.75" x14ac:dyDescent="0.2"/>
    <row r="50427" ht="12.75" x14ac:dyDescent="0.2"/>
    <row r="50428" ht="12.75" x14ac:dyDescent="0.2"/>
    <row r="50429" ht="12.75" x14ac:dyDescent="0.2"/>
    <row r="50430" ht="12.75" x14ac:dyDescent="0.2"/>
    <row r="50431" ht="12.75" x14ac:dyDescent="0.2"/>
    <row r="50432" ht="12.75" x14ac:dyDescent="0.2"/>
    <row r="50433" ht="12.75" x14ac:dyDescent="0.2"/>
    <row r="50434" ht="12.75" x14ac:dyDescent="0.2"/>
    <row r="50435" ht="12.75" x14ac:dyDescent="0.2"/>
    <row r="50436" ht="12.75" x14ac:dyDescent="0.2"/>
    <row r="50437" ht="12.75" x14ac:dyDescent="0.2"/>
    <row r="50438" ht="12.75" x14ac:dyDescent="0.2"/>
    <row r="50439" ht="12.75" x14ac:dyDescent="0.2"/>
    <row r="50440" ht="12.75" x14ac:dyDescent="0.2"/>
    <row r="50441" ht="12.75" x14ac:dyDescent="0.2"/>
    <row r="50442" ht="12.75" x14ac:dyDescent="0.2"/>
    <row r="50443" ht="12.75" x14ac:dyDescent="0.2"/>
    <row r="50444" ht="12.75" x14ac:dyDescent="0.2"/>
    <row r="50445" ht="12.75" x14ac:dyDescent="0.2"/>
    <row r="50446" ht="12.75" x14ac:dyDescent="0.2"/>
    <row r="50447" ht="12.75" x14ac:dyDescent="0.2"/>
    <row r="50448" ht="12.75" x14ac:dyDescent="0.2"/>
    <row r="50449" ht="12.75" x14ac:dyDescent="0.2"/>
    <row r="50450" ht="12.75" x14ac:dyDescent="0.2"/>
    <row r="50451" ht="12.75" x14ac:dyDescent="0.2"/>
    <row r="50452" ht="12.75" x14ac:dyDescent="0.2"/>
    <row r="50453" ht="12.75" x14ac:dyDescent="0.2"/>
    <row r="50454" ht="12.75" x14ac:dyDescent="0.2"/>
    <row r="50455" ht="12.75" x14ac:dyDescent="0.2"/>
    <row r="50456" ht="12.75" x14ac:dyDescent="0.2"/>
    <row r="50457" ht="12.75" x14ac:dyDescent="0.2"/>
    <row r="50458" ht="12.75" x14ac:dyDescent="0.2"/>
    <row r="50459" ht="12.75" x14ac:dyDescent="0.2"/>
    <row r="50460" ht="12.75" x14ac:dyDescent="0.2"/>
    <row r="50461" ht="12.75" x14ac:dyDescent="0.2"/>
    <row r="50462" ht="12.75" x14ac:dyDescent="0.2"/>
    <row r="50463" ht="12.75" x14ac:dyDescent="0.2"/>
    <row r="50464" ht="12.75" x14ac:dyDescent="0.2"/>
    <row r="50465" ht="12.75" x14ac:dyDescent="0.2"/>
    <row r="50466" ht="12.75" x14ac:dyDescent="0.2"/>
    <row r="50467" ht="12.75" x14ac:dyDescent="0.2"/>
    <row r="50468" ht="12.75" x14ac:dyDescent="0.2"/>
    <row r="50469" ht="12.75" x14ac:dyDescent="0.2"/>
    <row r="50470" ht="12.75" x14ac:dyDescent="0.2"/>
    <row r="50471" ht="12.75" x14ac:dyDescent="0.2"/>
    <row r="50472" ht="12.75" x14ac:dyDescent="0.2"/>
    <row r="50473" ht="12.75" x14ac:dyDescent="0.2"/>
    <row r="50474" ht="12.75" x14ac:dyDescent="0.2"/>
    <row r="50475" ht="12.75" x14ac:dyDescent="0.2"/>
    <row r="50476" ht="12.75" x14ac:dyDescent="0.2"/>
    <row r="50477" ht="12.75" x14ac:dyDescent="0.2"/>
    <row r="50478" ht="12.75" x14ac:dyDescent="0.2"/>
    <row r="50479" ht="12.75" x14ac:dyDescent="0.2"/>
    <row r="50480" ht="12.75" x14ac:dyDescent="0.2"/>
    <row r="50481" ht="12.75" x14ac:dyDescent="0.2"/>
    <row r="50482" ht="12.75" x14ac:dyDescent="0.2"/>
    <row r="50483" ht="12.75" x14ac:dyDescent="0.2"/>
    <row r="50484" ht="12.75" x14ac:dyDescent="0.2"/>
    <row r="50485" ht="12.75" x14ac:dyDescent="0.2"/>
    <row r="50486" ht="12.75" x14ac:dyDescent="0.2"/>
    <row r="50487" ht="12.75" x14ac:dyDescent="0.2"/>
    <row r="50488" ht="12.75" x14ac:dyDescent="0.2"/>
    <row r="50489" ht="12.75" x14ac:dyDescent="0.2"/>
    <row r="50490" ht="12.75" x14ac:dyDescent="0.2"/>
    <row r="50491" ht="12.75" x14ac:dyDescent="0.2"/>
    <row r="50492" ht="12.75" x14ac:dyDescent="0.2"/>
    <row r="50493" ht="12.75" x14ac:dyDescent="0.2"/>
    <row r="50494" ht="12.75" x14ac:dyDescent="0.2"/>
    <row r="50495" ht="12.75" x14ac:dyDescent="0.2"/>
    <row r="50496" ht="12.75" x14ac:dyDescent="0.2"/>
    <row r="50497" ht="12.75" x14ac:dyDescent="0.2"/>
    <row r="50498" ht="12.75" x14ac:dyDescent="0.2"/>
    <row r="50499" ht="12.75" x14ac:dyDescent="0.2"/>
    <row r="50500" ht="12.75" x14ac:dyDescent="0.2"/>
    <row r="50501" ht="12.75" x14ac:dyDescent="0.2"/>
    <row r="50502" ht="12.75" x14ac:dyDescent="0.2"/>
    <row r="50503" ht="12.75" x14ac:dyDescent="0.2"/>
    <row r="50504" ht="12.75" x14ac:dyDescent="0.2"/>
    <row r="50505" ht="12.75" x14ac:dyDescent="0.2"/>
    <row r="50506" ht="12.75" x14ac:dyDescent="0.2"/>
    <row r="50507" ht="12.75" x14ac:dyDescent="0.2"/>
    <row r="50508" ht="12.75" x14ac:dyDescent="0.2"/>
    <row r="50509" ht="12.75" x14ac:dyDescent="0.2"/>
    <row r="50510" ht="12.75" x14ac:dyDescent="0.2"/>
    <row r="50511" ht="12.75" x14ac:dyDescent="0.2"/>
    <row r="50512" ht="12.75" x14ac:dyDescent="0.2"/>
    <row r="50513" ht="12.75" x14ac:dyDescent="0.2"/>
    <row r="50514" ht="12.75" x14ac:dyDescent="0.2"/>
    <row r="50515" ht="12.75" x14ac:dyDescent="0.2"/>
    <row r="50516" ht="12.75" x14ac:dyDescent="0.2"/>
    <row r="50517" ht="12.75" x14ac:dyDescent="0.2"/>
    <row r="50518" ht="12.75" x14ac:dyDescent="0.2"/>
    <row r="50519" ht="12.75" x14ac:dyDescent="0.2"/>
    <row r="50520" ht="12.75" x14ac:dyDescent="0.2"/>
    <row r="50521" ht="12.75" x14ac:dyDescent="0.2"/>
    <row r="50522" ht="12.75" x14ac:dyDescent="0.2"/>
    <row r="50523" ht="12.75" x14ac:dyDescent="0.2"/>
    <row r="50524" ht="12.75" x14ac:dyDescent="0.2"/>
    <row r="50525" ht="12.75" x14ac:dyDescent="0.2"/>
    <row r="50526" ht="12.75" x14ac:dyDescent="0.2"/>
    <row r="50527" ht="12.75" x14ac:dyDescent="0.2"/>
    <row r="50528" ht="12.75" x14ac:dyDescent="0.2"/>
    <row r="50529" ht="12.75" x14ac:dyDescent="0.2"/>
    <row r="50530" ht="12.75" x14ac:dyDescent="0.2"/>
    <row r="50531" ht="12.75" x14ac:dyDescent="0.2"/>
    <row r="50532" ht="12.75" x14ac:dyDescent="0.2"/>
    <row r="50533" ht="12.75" x14ac:dyDescent="0.2"/>
    <row r="50534" ht="12.75" x14ac:dyDescent="0.2"/>
    <row r="50535" ht="12.75" x14ac:dyDescent="0.2"/>
    <row r="50536" ht="12.75" x14ac:dyDescent="0.2"/>
    <row r="50537" ht="12.75" x14ac:dyDescent="0.2"/>
    <row r="50538" ht="12.75" x14ac:dyDescent="0.2"/>
    <row r="50539" ht="12.75" x14ac:dyDescent="0.2"/>
    <row r="50540" ht="12.75" x14ac:dyDescent="0.2"/>
    <row r="50541" ht="12.75" x14ac:dyDescent="0.2"/>
    <row r="50542" ht="12.75" x14ac:dyDescent="0.2"/>
    <row r="50543" ht="12.75" x14ac:dyDescent="0.2"/>
    <row r="50544" ht="12.75" x14ac:dyDescent="0.2"/>
    <row r="50545" ht="12.75" x14ac:dyDescent="0.2"/>
    <row r="50546" ht="12.75" x14ac:dyDescent="0.2"/>
    <row r="50547" ht="12.75" x14ac:dyDescent="0.2"/>
    <row r="50548" ht="12.75" x14ac:dyDescent="0.2"/>
    <row r="50549" ht="12.75" x14ac:dyDescent="0.2"/>
    <row r="50550" ht="12.75" x14ac:dyDescent="0.2"/>
    <row r="50551" ht="12.75" x14ac:dyDescent="0.2"/>
    <row r="50552" ht="12.75" x14ac:dyDescent="0.2"/>
    <row r="50553" ht="12.75" x14ac:dyDescent="0.2"/>
    <row r="50554" ht="12.75" x14ac:dyDescent="0.2"/>
    <row r="50555" ht="12.75" x14ac:dyDescent="0.2"/>
    <row r="50556" ht="12.75" x14ac:dyDescent="0.2"/>
    <row r="50557" ht="12.75" x14ac:dyDescent="0.2"/>
    <row r="50558" ht="12.75" x14ac:dyDescent="0.2"/>
    <row r="50559" ht="12.75" x14ac:dyDescent="0.2"/>
    <row r="50560" ht="12.75" x14ac:dyDescent="0.2"/>
    <row r="50561" ht="12.75" x14ac:dyDescent="0.2"/>
    <row r="50562" ht="12.75" x14ac:dyDescent="0.2"/>
    <row r="50563" ht="12.75" x14ac:dyDescent="0.2"/>
    <row r="50564" ht="12.75" x14ac:dyDescent="0.2"/>
    <row r="50565" ht="12.75" x14ac:dyDescent="0.2"/>
    <row r="50566" ht="12.75" x14ac:dyDescent="0.2"/>
    <row r="50567" ht="12.75" x14ac:dyDescent="0.2"/>
    <row r="50568" ht="12.75" x14ac:dyDescent="0.2"/>
    <row r="50569" ht="12.75" x14ac:dyDescent="0.2"/>
    <row r="50570" ht="12.75" x14ac:dyDescent="0.2"/>
    <row r="50571" ht="12.75" x14ac:dyDescent="0.2"/>
    <row r="50572" ht="12.75" x14ac:dyDescent="0.2"/>
    <row r="50573" ht="12.75" x14ac:dyDescent="0.2"/>
    <row r="50574" ht="12.75" x14ac:dyDescent="0.2"/>
    <row r="50575" ht="12.75" x14ac:dyDescent="0.2"/>
    <row r="50576" ht="12.75" x14ac:dyDescent="0.2"/>
    <row r="50577" ht="12.75" x14ac:dyDescent="0.2"/>
    <row r="50578" ht="12.75" x14ac:dyDescent="0.2"/>
    <row r="50579" ht="12.75" x14ac:dyDescent="0.2"/>
    <row r="50580" ht="12.75" x14ac:dyDescent="0.2"/>
    <row r="50581" ht="12.75" x14ac:dyDescent="0.2"/>
    <row r="50582" ht="12.75" x14ac:dyDescent="0.2"/>
    <row r="50583" ht="12.75" x14ac:dyDescent="0.2"/>
    <row r="50584" ht="12.75" x14ac:dyDescent="0.2"/>
    <row r="50585" ht="12.75" x14ac:dyDescent="0.2"/>
    <row r="50586" ht="12.75" x14ac:dyDescent="0.2"/>
    <row r="50587" ht="12.75" x14ac:dyDescent="0.2"/>
    <row r="50588" ht="12.75" x14ac:dyDescent="0.2"/>
    <row r="50589" ht="12.75" x14ac:dyDescent="0.2"/>
    <row r="50590" ht="12.75" x14ac:dyDescent="0.2"/>
    <row r="50591" ht="12.75" x14ac:dyDescent="0.2"/>
    <row r="50592" ht="12.75" x14ac:dyDescent="0.2"/>
    <row r="50593" ht="12.75" x14ac:dyDescent="0.2"/>
    <row r="50594" ht="12.75" x14ac:dyDescent="0.2"/>
    <row r="50595" ht="12.75" x14ac:dyDescent="0.2"/>
    <row r="50596" ht="12.75" x14ac:dyDescent="0.2"/>
    <row r="50597" ht="12.75" x14ac:dyDescent="0.2"/>
    <row r="50598" ht="12.75" x14ac:dyDescent="0.2"/>
    <row r="50599" ht="12.75" x14ac:dyDescent="0.2"/>
    <row r="50600" ht="12.75" x14ac:dyDescent="0.2"/>
    <row r="50601" ht="12.75" x14ac:dyDescent="0.2"/>
    <row r="50602" ht="12.75" x14ac:dyDescent="0.2"/>
    <row r="50603" ht="12.75" x14ac:dyDescent="0.2"/>
    <row r="50604" ht="12.75" x14ac:dyDescent="0.2"/>
    <row r="50605" ht="12.75" x14ac:dyDescent="0.2"/>
    <row r="50606" ht="12.75" x14ac:dyDescent="0.2"/>
    <row r="50607" ht="12.75" x14ac:dyDescent="0.2"/>
    <row r="50608" ht="12.75" x14ac:dyDescent="0.2"/>
    <row r="50609" ht="12.75" x14ac:dyDescent="0.2"/>
    <row r="50610" ht="12.75" x14ac:dyDescent="0.2"/>
    <row r="50611" ht="12.75" x14ac:dyDescent="0.2"/>
    <row r="50612" ht="12.75" x14ac:dyDescent="0.2"/>
    <row r="50613" ht="12.75" x14ac:dyDescent="0.2"/>
    <row r="50614" ht="12.75" x14ac:dyDescent="0.2"/>
    <row r="50615" ht="12.75" x14ac:dyDescent="0.2"/>
    <row r="50616" ht="12.75" x14ac:dyDescent="0.2"/>
    <row r="50617" ht="12.75" x14ac:dyDescent="0.2"/>
    <row r="50618" ht="12.75" x14ac:dyDescent="0.2"/>
    <row r="50619" ht="12.75" x14ac:dyDescent="0.2"/>
    <row r="50620" ht="12.75" x14ac:dyDescent="0.2"/>
    <row r="50621" ht="12.75" x14ac:dyDescent="0.2"/>
    <row r="50622" ht="12.75" x14ac:dyDescent="0.2"/>
    <row r="50623" ht="12.75" x14ac:dyDescent="0.2"/>
    <row r="50624" ht="12.75" x14ac:dyDescent="0.2"/>
    <row r="50625" ht="12.75" x14ac:dyDescent="0.2"/>
    <row r="50626" ht="12.75" x14ac:dyDescent="0.2"/>
    <row r="50627" ht="12.75" x14ac:dyDescent="0.2"/>
    <row r="50628" ht="12.75" x14ac:dyDescent="0.2"/>
    <row r="50629" ht="12.75" x14ac:dyDescent="0.2"/>
    <row r="50630" ht="12.75" x14ac:dyDescent="0.2"/>
    <row r="50631" ht="12.75" x14ac:dyDescent="0.2"/>
    <row r="50632" ht="12.75" x14ac:dyDescent="0.2"/>
    <row r="50633" ht="12.75" x14ac:dyDescent="0.2"/>
    <row r="50634" ht="12.75" x14ac:dyDescent="0.2"/>
    <row r="50635" ht="12.75" x14ac:dyDescent="0.2"/>
    <row r="50636" ht="12.75" x14ac:dyDescent="0.2"/>
    <row r="50637" ht="12.75" x14ac:dyDescent="0.2"/>
    <row r="50638" ht="12.75" x14ac:dyDescent="0.2"/>
    <row r="50639" ht="12.75" x14ac:dyDescent="0.2"/>
    <row r="50640" ht="12.75" x14ac:dyDescent="0.2"/>
    <row r="50641" ht="12.75" x14ac:dyDescent="0.2"/>
    <row r="50642" ht="12.75" x14ac:dyDescent="0.2"/>
    <row r="50643" ht="12.75" x14ac:dyDescent="0.2"/>
    <row r="50644" ht="12.75" x14ac:dyDescent="0.2"/>
    <row r="50645" ht="12.75" x14ac:dyDescent="0.2"/>
    <row r="50646" ht="12.75" x14ac:dyDescent="0.2"/>
    <row r="50647" ht="12.75" x14ac:dyDescent="0.2"/>
    <row r="50648" ht="12.75" x14ac:dyDescent="0.2"/>
    <row r="50649" ht="12.75" x14ac:dyDescent="0.2"/>
    <row r="50650" ht="12.75" x14ac:dyDescent="0.2"/>
    <row r="50651" ht="12.75" x14ac:dyDescent="0.2"/>
    <row r="50652" ht="12.75" x14ac:dyDescent="0.2"/>
    <row r="50653" ht="12.75" x14ac:dyDescent="0.2"/>
    <row r="50654" ht="12.75" x14ac:dyDescent="0.2"/>
    <row r="50655" ht="12.75" x14ac:dyDescent="0.2"/>
    <row r="50656" ht="12.75" x14ac:dyDescent="0.2"/>
    <row r="50657" ht="12.75" x14ac:dyDescent="0.2"/>
    <row r="50658" ht="12.75" x14ac:dyDescent="0.2"/>
    <row r="50659" ht="12.75" x14ac:dyDescent="0.2"/>
    <row r="50660" ht="12.75" x14ac:dyDescent="0.2"/>
    <row r="50661" ht="12.75" x14ac:dyDescent="0.2"/>
    <row r="50662" ht="12.75" x14ac:dyDescent="0.2"/>
    <row r="50663" ht="12.75" x14ac:dyDescent="0.2"/>
    <row r="50664" ht="12.75" x14ac:dyDescent="0.2"/>
    <row r="50665" ht="12.75" x14ac:dyDescent="0.2"/>
    <row r="50666" ht="12.75" x14ac:dyDescent="0.2"/>
    <row r="50667" ht="12.75" x14ac:dyDescent="0.2"/>
    <row r="50668" ht="12.75" x14ac:dyDescent="0.2"/>
    <row r="50669" ht="12.75" x14ac:dyDescent="0.2"/>
    <row r="50670" ht="12.75" x14ac:dyDescent="0.2"/>
    <row r="50671" ht="12.75" x14ac:dyDescent="0.2"/>
    <row r="50672" ht="12.75" x14ac:dyDescent="0.2"/>
    <row r="50673" ht="12.75" x14ac:dyDescent="0.2"/>
    <row r="50674" ht="12.75" x14ac:dyDescent="0.2"/>
    <row r="50675" ht="12.75" x14ac:dyDescent="0.2"/>
    <row r="50676" ht="12.75" x14ac:dyDescent="0.2"/>
    <row r="50677" ht="12.75" x14ac:dyDescent="0.2"/>
    <row r="50678" ht="12.75" x14ac:dyDescent="0.2"/>
    <row r="50679" ht="12.75" x14ac:dyDescent="0.2"/>
    <row r="50680" ht="12.75" x14ac:dyDescent="0.2"/>
    <row r="50681" ht="12.75" x14ac:dyDescent="0.2"/>
    <row r="50682" ht="12.75" x14ac:dyDescent="0.2"/>
    <row r="50683" ht="12.75" x14ac:dyDescent="0.2"/>
    <row r="50684" ht="12.75" x14ac:dyDescent="0.2"/>
    <row r="50685" ht="12.75" x14ac:dyDescent="0.2"/>
    <row r="50686" ht="12.75" x14ac:dyDescent="0.2"/>
    <row r="50687" ht="12.75" x14ac:dyDescent="0.2"/>
    <row r="50688" ht="12.75" x14ac:dyDescent="0.2"/>
    <row r="50689" ht="12.75" x14ac:dyDescent="0.2"/>
    <row r="50690" ht="12.75" x14ac:dyDescent="0.2"/>
    <row r="50691" ht="12.75" x14ac:dyDescent="0.2"/>
    <row r="50692" ht="12.75" x14ac:dyDescent="0.2"/>
    <row r="50693" ht="12.75" x14ac:dyDescent="0.2"/>
    <row r="50694" ht="12.75" x14ac:dyDescent="0.2"/>
    <row r="50695" ht="12.75" x14ac:dyDescent="0.2"/>
    <row r="50696" ht="12.75" x14ac:dyDescent="0.2"/>
    <row r="50697" ht="12.75" x14ac:dyDescent="0.2"/>
    <row r="50698" ht="12.75" x14ac:dyDescent="0.2"/>
    <row r="50699" ht="12.75" x14ac:dyDescent="0.2"/>
    <row r="50700" ht="12.75" x14ac:dyDescent="0.2"/>
    <row r="50701" ht="12.75" x14ac:dyDescent="0.2"/>
    <row r="50702" ht="12.75" x14ac:dyDescent="0.2"/>
    <row r="50703" ht="12.75" x14ac:dyDescent="0.2"/>
    <row r="50704" ht="12.75" x14ac:dyDescent="0.2"/>
    <row r="50705" ht="12.75" x14ac:dyDescent="0.2"/>
    <row r="50706" ht="12.75" x14ac:dyDescent="0.2"/>
    <row r="50707" ht="12.75" x14ac:dyDescent="0.2"/>
    <row r="50708" ht="12.75" x14ac:dyDescent="0.2"/>
    <row r="50709" ht="12.75" x14ac:dyDescent="0.2"/>
    <row r="50710" ht="12.75" x14ac:dyDescent="0.2"/>
    <row r="50711" ht="12.75" x14ac:dyDescent="0.2"/>
    <row r="50712" ht="12.75" x14ac:dyDescent="0.2"/>
    <row r="50713" ht="12.75" x14ac:dyDescent="0.2"/>
    <row r="50714" ht="12.75" x14ac:dyDescent="0.2"/>
    <row r="50715" ht="12.75" x14ac:dyDescent="0.2"/>
    <row r="50716" ht="12.75" x14ac:dyDescent="0.2"/>
    <row r="50717" ht="12.75" x14ac:dyDescent="0.2"/>
    <row r="50718" ht="12.75" x14ac:dyDescent="0.2"/>
    <row r="50719" ht="12.75" x14ac:dyDescent="0.2"/>
    <row r="50720" ht="12.75" x14ac:dyDescent="0.2"/>
    <row r="50721" ht="12.75" x14ac:dyDescent="0.2"/>
    <row r="50722" ht="12.75" x14ac:dyDescent="0.2"/>
    <row r="50723" ht="12.75" x14ac:dyDescent="0.2"/>
    <row r="50724" ht="12.75" x14ac:dyDescent="0.2"/>
    <row r="50725" ht="12.75" x14ac:dyDescent="0.2"/>
    <row r="50726" ht="12.75" x14ac:dyDescent="0.2"/>
    <row r="50727" ht="12.75" x14ac:dyDescent="0.2"/>
    <row r="50728" ht="12.75" x14ac:dyDescent="0.2"/>
    <row r="50729" ht="12.75" x14ac:dyDescent="0.2"/>
    <row r="50730" ht="12.75" x14ac:dyDescent="0.2"/>
    <row r="50731" ht="12.75" x14ac:dyDescent="0.2"/>
    <row r="50732" ht="12.75" x14ac:dyDescent="0.2"/>
    <row r="50733" ht="12.75" x14ac:dyDescent="0.2"/>
    <row r="50734" ht="12.75" x14ac:dyDescent="0.2"/>
    <row r="50735" ht="12.75" x14ac:dyDescent="0.2"/>
    <row r="50736" ht="12.75" x14ac:dyDescent="0.2"/>
    <row r="50737" ht="12.75" x14ac:dyDescent="0.2"/>
    <row r="50738" ht="12.75" x14ac:dyDescent="0.2"/>
    <row r="50739" ht="12.75" x14ac:dyDescent="0.2"/>
    <row r="50740" ht="12.75" x14ac:dyDescent="0.2"/>
    <row r="50741" ht="12.75" x14ac:dyDescent="0.2"/>
    <row r="50742" ht="12.75" x14ac:dyDescent="0.2"/>
    <row r="50743" ht="12.75" x14ac:dyDescent="0.2"/>
    <row r="50744" ht="12.75" x14ac:dyDescent="0.2"/>
    <row r="50745" ht="12.75" x14ac:dyDescent="0.2"/>
    <row r="50746" ht="12.75" x14ac:dyDescent="0.2"/>
    <row r="50747" ht="12.75" x14ac:dyDescent="0.2"/>
    <row r="50748" ht="12.75" x14ac:dyDescent="0.2"/>
    <row r="50749" ht="12.75" x14ac:dyDescent="0.2"/>
    <row r="50750" ht="12.75" x14ac:dyDescent="0.2"/>
    <row r="50751" ht="12.75" x14ac:dyDescent="0.2"/>
    <row r="50752" ht="12.75" x14ac:dyDescent="0.2"/>
    <row r="50753" ht="12.75" x14ac:dyDescent="0.2"/>
    <row r="50754" ht="12.75" x14ac:dyDescent="0.2"/>
    <row r="50755" ht="12.75" x14ac:dyDescent="0.2"/>
    <row r="50756" ht="12.75" x14ac:dyDescent="0.2"/>
    <row r="50757" ht="12.75" x14ac:dyDescent="0.2"/>
    <row r="50758" ht="12.75" x14ac:dyDescent="0.2"/>
    <row r="50759" ht="12.75" x14ac:dyDescent="0.2"/>
    <row r="50760" ht="12.75" x14ac:dyDescent="0.2"/>
    <row r="50761" ht="12.75" x14ac:dyDescent="0.2"/>
    <row r="50762" ht="12.75" x14ac:dyDescent="0.2"/>
    <row r="50763" ht="12.75" x14ac:dyDescent="0.2"/>
    <row r="50764" ht="12.75" x14ac:dyDescent="0.2"/>
    <row r="50765" ht="12.75" x14ac:dyDescent="0.2"/>
    <row r="50766" ht="12.75" x14ac:dyDescent="0.2"/>
    <row r="50767" ht="12.75" x14ac:dyDescent="0.2"/>
    <row r="50768" ht="12.75" x14ac:dyDescent="0.2"/>
    <row r="50769" ht="12.75" x14ac:dyDescent="0.2"/>
    <row r="50770" ht="12.75" x14ac:dyDescent="0.2"/>
    <row r="50771" ht="12.75" x14ac:dyDescent="0.2"/>
    <row r="50772" ht="12.75" x14ac:dyDescent="0.2"/>
    <row r="50773" ht="12.75" x14ac:dyDescent="0.2"/>
    <row r="50774" ht="12.75" x14ac:dyDescent="0.2"/>
    <row r="50775" ht="12.75" x14ac:dyDescent="0.2"/>
    <row r="50776" ht="12.75" x14ac:dyDescent="0.2"/>
    <row r="50777" ht="12.75" x14ac:dyDescent="0.2"/>
    <row r="50778" ht="12.75" x14ac:dyDescent="0.2"/>
    <row r="50779" ht="12.75" x14ac:dyDescent="0.2"/>
    <row r="50780" ht="12.75" x14ac:dyDescent="0.2"/>
    <row r="50781" ht="12.75" x14ac:dyDescent="0.2"/>
    <row r="50782" ht="12.75" x14ac:dyDescent="0.2"/>
    <row r="50783" ht="12.75" x14ac:dyDescent="0.2"/>
    <row r="50784" ht="12.75" x14ac:dyDescent="0.2"/>
    <row r="50785" ht="12.75" x14ac:dyDescent="0.2"/>
    <row r="50786" ht="12.75" x14ac:dyDescent="0.2"/>
    <row r="50787" ht="12.75" x14ac:dyDescent="0.2"/>
    <row r="50788" ht="12.75" x14ac:dyDescent="0.2"/>
    <row r="50789" ht="12.75" x14ac:dyDescent="0.2"/>
    <row r="50790" ht="12.75" x14ac:dyDescent="0.2"/>
    <row r="50791" ht="12.75" x14ac:dyDescent="0.2"/>
    <row r="50792" ht="12.75" x14ac:dyDescent="0.2"/>
    <row r="50793" ht="12.75" x14ac:dyDescent="0.2"/>
    <row r="50794" ht="12.75" x14ac:dyDescent="0.2"/>
    <row r="50795" ht="12.75" x14ac:dyDescent="0.2"/>
    <row r="50796" ht="12.75" x14ac:dyDescent="0.2"/>
    <row r="50797" ht="12.75" x14ac:dyDescent="0.2"/>
    <row r="50798" ht="12.75" x14ac:dyDescent="0.2"/>
    <row r="50799" ht="12.75" x14ac:dyDescent="0.2"/>
    <row r="50800" ht="12.75" x14ac:dyDescent="0.2"/>
    <row r="50801" ht="12.75" x14ac:dyDescent="0.2"/>
    <row r="50802" ht="12.75" x14ac:dyDescent="0.2"/>
    <row r="50803" ht="12.75" x14ac:dyDescent="0.2"/>
    <row r="50804" ht="12.75" x14ac:dyDescent="0.2"/>
    <row r="50805" ht="12.75" x14ac:dyDescent="0.2"/>
    <row r="50806" ht="12.75" x14ac:dyDescent="0.2"/>
    <row r="50807" ht="12.75" x14ac:dyDescent="0.2"/>
    <row r="50808" ht="12.75" x14ac:dyDescent="0.2"/>
    <row r="50809" ht="12.75" x14ac:dyDescent="0.2"/>
    <row r="50810" ht="12.75" x14ac:dyDescent="0.2"/>
    <row r="50811" ht="12.75" x14ac:dyDescent="0.2"/>
    <row r="50812" ht="12.75" x14ac:dyDescent="0.2"/>
    <row r="50813" ht="12.75" x14ac:dyDescent="0.2"/>
    <row r="50814" ht="12.75" x14ac:dyDescent="0.2"/>
    <row r="50815" ht="12.75" x14ac:dyDescent="0.2"/>
    <row r="50816" ht="12.75" x14ac:dyDescent="0.2"/>
    <row r="50817" ht="12.75" x14ac:dyDescent="0.2"/>
    <row r="50818" ht="12.75" x14ac:dyDescent="0.2"/>
    <row r="50819" ht="12.75" x14ac:dyDescent="0.2"/>
    <row r="50820" ht="12.75" x14ac:dyDescent="0.2"/>
    <row r="50821" ht="12.75" x14ac:dyDescent="0.2"/>
    <row r="50822" ht="12.75" x14ac:dyDescent="0.2"/>
    <row r="50823" ht="12.75" x14ac:dyDescent="0.2"/>
    <row r="50824" ht="12.75" x14ac:dyDescent="0.2"/>
    <row r="50825" ht="12.75" x14ac:dyDescent="0.2"/>
    <row r="50826" ht="12.75" x14ac:dyDescent="0.2"/>
    <row r="50827" ht="12.75" x14ac:dyDescent="0.2"/>
    <row r="50828" ht="12.75" x14ac:dyDescent="0.2"/>
    <row r="50829" ht="12.75" x14ac:dyDescent="0.2"/>
    <row r="50830" ht="12.75" x14ac:dyDescent="0.2"/>
    <row r="50831" ht="12.75" x14ac:dyDescent="0.2"/>
    <row r="50832" ht="12.75" x14ac:dyDescent="0.2"/>
    <row r="50833" ht="12.75" x14ac:dyDescent="0.2"/>
    <row r="50834" ht="12.75" x14ac:dyDescent="0.2"/>
    <row r="50835" ht="12.75" x14ac:dyDescent="0.2"/>
    <row r="50836" ht="12.75" x14ac:dyDescent="0.2"/>
    <row r="50837" ht="12.75" x14ac:dyDescent="0.2"/>
    <row r="50838" ht="12.75" x14ac:dyDescent="0.2"/>
    <row r="50839" ht="12.75" x14ac:dyDescent="0.2"/>
    <row r="50840" ht="12.75" x14ac:dyDescent="0.2"/>
    <row r="50841" ht="12.75" x14ac:dyDescent="0.2"/>
    <row r="50842" ht="12.75" x14ac:dyDescent="0.2"/>
    <row r="50843" ht="12.75" x14ac:dyDescent="0.2"/>
    <row r="50844" ht="12.75" x14ac:dyDescent="0.2"/>
    <row r="50845" ht="12.75" x14ac:dyDescent="0.2"/>
    <row r="50846" ht="12.75" x14ac:dyDescent="0.2"/>
    <row r="50847" ht="12.75" x14ac:dyDescent="0.2"/>
    <row r="50848" ht="12.75" x14ac:dyDescent="0.2"/>
    <row r="50849" ht="12.75" x14ac:dyDescent="0.2"/>
    <row r="50850" ht="12.75" x14ac:dyDescent="0.2"/>
    <row r="50851" ht="12.75" x14ac:dyDescent="0.2"/>
    <row r="50852" ht="12.75" x14ac:dyDescent="0.2"/>
    <row r="50853" ht="12.75" x14ac:dyDescent="0.2"/>
    <row r="50854" ht="12.75" x14ac:dyDescent="0.2"/>
    <row r="50855" ht="12.75" x14ac:dyDescent="0.2"/>
    <row r="50856" ht="12.75" x14ac:dyDescent="0.2"/>
    <row r="50857" ht="12.75" x14ac:dyDescent="0.2"/>
    <row r="50858" ht="12.75" x14ac:dyDescent="0.2"/>
    <row r="50859" ht="12.75" x14ac:dyDescent="0.2"/>
    <row r="50860" ht="12.75" x14ac:dyDescent="0.2"/>
    <row r="50861" ht="12.75" x14ac:dyDescent="0.2"/>
    <row r="50862" ht="12.75" x14ac:dyDescent="0.2"/>
    <row r="50863" ht="12.75" x14ac:dyDescent="0.2"/>
    <row r="50864" ht="12.75" x14ac:dyDescent="0.2"/>
    <row r="50865" ht="12.75" x14ac:dyDescent="0.2"/>
    <row r="50866" ht="12.75" x14ac:dyDescent="0.2"/>
    <row r="50867" ht="12.75" x14ac:dyDescent="0.2"/>
    <row r="50868" ht="12.75" x14ac:dyDescent="0.2"/>
    <row r="50869" ht="12.75" x14ac:dyDescent="0.2"/>
    <row r="50870" ht="12.75" x14ac:dyDescent="0.2"/>
    <row r="50871" ht="12.75" x14ac:dyDescent="0.2"/>
    <row r="50872" ht="12.75" x14ac:dyDescent="0.2"/>
    <row r="50873" ht="12.75" x14ac:dyDescent="0.2"/>
    <row r="50874" ht="12.75" x14ac:dyDescent="0.2"/>
    <row r="50875" ht="12.75" x14ac:dyDescent="0.2"/>
    <row r="50876" ht="12.75" x14ac:dyDescent="0.2"/>
    <row r="50877" ht="12.75" x14ac:dyDescent="0.2"/>
    <row r="50878" ht="12.75" x14ac:dyDescent="0.2"/>
    <row r="50879" ht="12.75" x14ac:dyDescent="0.2"/>
    <row r="50880" ht="12.75" x14ac:dyDescent="0.2"/>
    <row r="50881" ht="12.75" x14ac:dyDescent="0.2"/>
    <row r="50882" ht="12.75" x14ac:dyDescent="0.2"/>
    <row r="50883" ht="12.75" x14ac:dyDescent="0.2"/>
    <row r="50884" ht="12.75" x14ac:dyDescent="0.2"/>
    <row r="50885" ht="12.75" x14ac:dyDescent="0.2"/>
    <row r="50886" ht="12.75" x14ac:dyDescent="0.2"/>
    <row r="50887" ht="12.75" x14ac:dyDescent="0.2"/>
    <row r="50888" ht="12.75" x14ac:dyDescent="0.2"/>
    <row r="50889" ht="12.75" x14ac:dyDescent="0.2"/>
    <row r="50890" ht="12.75" x14ac:dyDescent="0.2"/>
    <row r="50891" ht="12.75" x14ac:dyDescent="0.2"/>
    <row r="50892" ht="12.75" x14ac:dyDescent="0.2"/>
    <row r="50893" ht="12.75" x14ac:dyDescent="0.2"/>
    <row r="50894" ht="12.75" x14ac:dyDescent="0.2"/>
    <row r="50895" ht="12.75" x14ac:dyDescent="0.2"/>
    <row r="50896" ht="12.75" x14ac:dyDescent="0.2"/>
    <row r="50897" ht="12.75" x14ac:dyDescent="0.2"/>
    <row r="50898" ht="12.75" x14ac:dyDescent="0.2"/>
    <row r="50899" ht="12.75" x14ac:dyDescent="0.2"/>
    <row r="50900" ht="12.75" x14ac:dyDescent="0.2"/>
    <row r="50901" ht="12.75" x14ac:dyDescent="0.2"/>
    <row r="50902" ht="12.75" x14ac:dyDescent="0.2"/>
    <row r="50903" ht="12.75" x14ac:dyDescent="0.2"/>
    <row r="50904" ht="12.75" x14ac:dyDescent="0.2"/>
    <row r="50905" ht="12.75" x14ac:dyDescent="0.2"/>
    <row r="50906" ht="12.75" x14ac:dyDescent="0.2"/>
    <row r="50907" ht="12.75" x14ac:dyDescent="0.2"/>
    <row r="50908" ht="12.75" x14ac:dyDescent="0.2"/>
    <row r="50909" ht="12.75" x14ac:dyDescent="0.2"/>
    <row r="50910" ht="12.75" x14ac:dyDescent="0.2"/>
    <row r="50911" ht="12.75" x14ac:dyDescent="0.2"/>
    <row r="50912" ht="12.75" x14ac:dyDescent="0.2"/>
    <row r="50913" ht="12.75" x14ac:dyDescent="0.2"/>
    <row r="50914" ht="12.75" x14ac:dyDescent="0.2"/>
    <row r="50915" ht="12.75" x14ac:dyDescent="0.2"/>
    <row r="50916" ht="12.75" x14ac:dyDescent="0.2"/>
    <row r="50917" ht="12.75" x14ac:dyDescent="0.2"/>
    <row r="50918" ht="12.75" x14ac:dyDescent="0.2"/>
    <row r="50919" ht="12.75" x14ac:dyDescent="0.2"/>
    <row r="50920" ht="12.75" x14ac:dyDescent="0.2"/>
    <row r="50921" ht="12.75" x14ac:dyDescent="0.2"/>
    <row r="50922" ht="12.75" x14ac:dyDescent="0.2"/>
    <row r="50923" ht="12.75" x14ac:dyDescent="0.2"/>
    <row r="50924" ht="12.75" x14ac:dyDescent="0.2"/>
    <row r="50925" ht="12.75" x14ac:dyDescent="0.2"/>
    <row r="50926" ht="12.75" x14ac:dyDescent="0.2"/>
    <row r="50927" ht="12.75" x14ac:dyDescent="0.2"/>
    <row r="50928" ht="12.75" x14ac:dyDescent="0.2"/>
    <row r="50929" ht="12.75" x14ac:dyDescent="0.2"/>
    <row r="50930" ht="12.75" x14ac:dyDescent="0.2"/>
    <row r="50931" ht="12.75" x14ac:dyDescent="0.2"/>
    <row r="50932" ht="12.75" x14ac:dyDescent="0.2"/>
    <row r="50933" ht="12.75" x14ac:dyDescent="0.2"/>
    <row r="50934" ht="12.75" x14ac:dyDescent="0.2"/>
    <row r="50935" ht="12.75" x14ac:dyDescent="0.2"/>
    <row r="50936" ht="12.75" x14ac:dyDescent="0.2"/>
    <row r="50937" ht="12.75" x14ac:dyDescent="0.2"/>
    <row r="50938" ht="12.75" x14ac:dyDescent="0.2"/>
    <row r="50939" ht="12.75" x14ac:dyDescent="0.2"/>
    <row r="50940" ht="12.75" x14ac:dyDescent="0.2"/>
    <row r="50941" ht="12.75" x14ac:dyDescent="0.2"/>
    <row r="50942" ht="12.75" x14ac:dyDescent="0.2"/>
    <row r="50943" ht="12.75" x14ac:dyDescent="0.2"/>
    <row r="50944" ht="12.75" x14ac:dyDescent="0.2"/>
    <row r="50945" ht="12.75" x14ac:dyDescent="0.2"/>
    <row r="50946" ht="12.75" x14ac:dyDescent="0.2"/>
    <row r="50947" ht="12.75" x14ac:dyDescent="0.2"/>
    <row r="50948" ht="12.75" x14ac:dyDescent="0.2"/>
    <row r="50949" ht="12.75" x14ac:dyDescent="0.2"/>
    <row r="50950" ht="12.75" x14ac:dyDescent="0.2"/>
    <row r="50951" ht="12.75" x14ac:dyDescent="0.2"/>
    <row r="50952" ht="12.75" x14ac:dyDescent="0.2"/>
    <row r="50953" ht="12.75" x14ac:dyDescent="0.2"/>
    <row r="50954" ht="12.75" x14ac:dyDescent="0.2"/>
    <row r="50955" ht="12.75" x14ac:dyDescent="0.2"/>
    <row r="50956" ht="12.75" x14ac:dyDescent="0.2"/>
    <row r="50957" ht="12.75" x14ac:dyDescent="0.2"/>
    <row r="50958" ht="12.75" x14ac:dyDescent="0.2"/>
    <row r="50959" ht="12.75" x14ac:dyDescent="0.2"/>
    <row r="50960" ht="12.75" x14ac:dyDescent="0.2"/>
    <row r="50961" ht="12.75" x14ac:dyDescent="0.2"/>
    <row r="50962" ht="12.75" x14ac:dyDescent="0.2"/>
    <row r="50963" ht="12.75" x14ac:dyDescent="0.2"/>
    <row r="50964" ht="12.75" x14ac:dyDescent="0.2"/>
    <row r="50965" ht="12.75" x14ac:dyDescent="0.2"/>
    <row r="50966" ht="12.75" x14ac:dyDescent="0.2"/>
    <row r="50967" ht="12.75" x14ac:dyDescent="0.2"/>
    <row r="50968" ht="12.75" x14ac:dyDescent="0.2"/>
    <row r="50969" ht="12.75" x14ac:dyDescent="0.2"/>
    <row r="50970" ht="12.75" x14ac:dyDescent="0.2"/>
    <row r="50971" ht="12.75" x14ac:dyDescent="0.2"/>
    <row r="50972" ht="12.75" x14ac:dyDescent="0.2"/>
    <row r="50973" ht="12.75" x14ac:dyDescent="0.2"/>
    <row r="50974" ht="12.75" x14ac:dyDescent="0.2"/>
    <row r="50975" ht="12.75" x14ac:dyDescent="0.2"/>
    <row r="50976" ht="12.75" x14ac:dyDescent="0.2"/>
    <row r="50977" ht="12.75" x14ac:dyDescent="0.2"/>
    <row r="50978" ht="12.75" x14ac:dyDescent="0.2"/>
    <row r="50979" ht="12.75" x14ac:dyDescent="0.2"/>
    <row r="50980" ht="12.75" x14ac:dyDescent="0.2"/>
    <row r="50981" ht="12.75" x14ac:dyDescent="0.2"/>
    <row r="50982" ht="12.75" x14ac:dyDescent="0.2"/>
    <row r="50983" ht="12.75" x14ac:dyDescent="0.2"/>
    <row r="50984" ht="12.75" x14ac:dyDescent="0.2"/>
    <row r="50985" ht="12.75" x14ac:dyDescent="0.2"/>
    <row r="50986" ht="12.75" x14ac:dyDescent="0.2"/>
    <row r="50987" ht="12.75" x14ac:dyDescent="0.2"/>
    <row r="50988" ht="12.75" x14ac:dyDescent="0.2"/>
    <row r="50989" ht="12.75" x14ac:dyDescent="0.2"/>
    <row r="50990" ht="12.75" x14ac:dyDescent="0.2"/>
    <row r="50991" ht="12.75" x14ac:dyDescent="0.2"/>
    <row r="50992" ht="12.75" x14ac:dyDescent="0.2"/>
    <row r="50993" ht="12.75" x14ac:dyDescent="0.2"/>
    <row r="50994" ht="12.75" x14ac:dyDescent="0.2"/>
    <row r="50995" ht="12.75" x14ac:dyDescent="0.2"/>
    <row r="50996" ht="12.75" x14ac:dyDescent="0.2"/>
    <row r="50997" ht="12.75" x14ac:dyDescent="0.2"/>
    <row r="50998" ht="12.75" x14ac:dyDescent="0.2"/>
    <row r="50999" ht="12.75" x14ac:dyDescent="0.2"/>
    <row r="51000" ht="12.75" x14ac:dyDescent="0.2"/>
    <row r="51001" ht="12.75" x14ac:dyDescent="0.2"/>
    <row r="51002" ht="12.75" x14ac:dyDescent="0.2"/>
    <row r="51003" ht="12.75" x14ac:dyDescent="0.2"/>
    <row r="51004" ht="12.75" x14ac:dyDescent="0.2"/>
    <row r="51005" ht="12.75" x14ac:dyDescent="0.2"/>
    <row r="51006" ht="12.75" x14ac:dyDescent="0.2"/>
    <row r="51007" ht="12.75" x14ac:dyDescent="0.2"/>
    <row r="51008" ht="12.75" x14ac:dyDescent="0.2"/>
    <row r="51009" ht="12.75" x14ac:dyDescent="0.2"/>
    <row r="51010" ht="12.75" x14ac:dyDescent="0.2"/>
    <row r="51011" ht="12.75" x14ac:dyDescent="0.2"/>
    <row r="51012" ht="12.75" x14ac:dyDescent="0.2"/>
    <row r="51013" ht="12.75" x14ac:dyDescent="0.2"/>
    <row r="51014" ht="12.75" x14ac:dyDescent="0.2"/>
    <row r="51015" ht="12.75" x14ac:dyDescent="0.2"/>
    <row r="51016" ht="12.75" x14ac:dyDescent="0.2"/>
    <row r="51017" ht="12.75" x14ac:dyDescent="0.2"/>
    <row r="51018" ht="12.75" x14ac:dyDescent="0.2"/>
    <row r="51019" ht="12.75" x14ac:dyDescent="0.2"/>
    <row r="51020" ht="12.75" x14ac:dyDescent="0.2"/>
    <row r="51021" ht="12.75" x14ac:dyDescent="0.2"/>
    <row r="51022" ht="12.75" x14ac:dyDescent="0.2"/>
    <row r="51023" ht="12.75" x14ac:dyDescent="0.2"/>
    <row r="51024" ht="12.75" x14ac:dyDescent="0.2"/>
    <row r="51025" ht="12.75" x14ac:dyDescent="0.2"/>
    <row r="51026" ht="12.75" x14ac:dyDescent="0.2"/>
    <row r="51027" ht="12.75" x14ac:dyDescent="0.2"/>
    <row r="51028" ht="12.75" x14ac:dyDescent="0.2"/>
    <row r="51029" ht="12.75" x14ac:dyDescent="0.2"/>
    <row r="51030" ht="12.75" x14ac:dyDescent="0.2"/>
    <row r="51031" ht="12.75" x14ac:dyDescent="0.2"/>
    <row r="51032" ht="12.75" x14ac:dyDescent="0.2"/>
    <row r="51033" ht="12.75" x14ac:dyDescent="0.2"/>
    <row r="51034" ht="12.75" x14ac:dyDescent="0.2"/>
    <row r="51035" ht="12.75" x14ac:dyDescent="0.2"/>
    <row r="51036" ht="12.75" x14ac:dyDescent="0.2"/>
    <row r="51037" ht="12.75" x14ac:dyDescent="0.2"/>
    <row r="51038" ht="12.75" x14ac:dyDescent="0.2"/>
    <row r="51039" ht="12.75" x14ac:dyDescent="0.2"/>
    <row r="51040" ht="12.75" x14ac:dyDescent="0.2"/>
    <row r="51041" ht="12.75" x14ac:dyDescent="0.2"/>
    <row r="51042" ht="12.75" x14ac:dyDescent="0.2"/>
    <row r="51043" ht="12.75" x14ac:dyDescent="0.2"/>
    <row r="51044" ht="12.75" x14ac:dyDescent="0.2"/>
    <row r="51045" ht="12.75" x14ac:dyDescent="0.2"/>
    <row r="51046" ht="12.75" x14ac:dyDescent="0.2"/>
    <row r="51047" ht="12.75" x14ac:dyDescent="0.2"/>
    <row r="51048" ht="12.75" x14ac:dyDescent="0.2"/>
    <row r="51049" ht="12.75" x14ac:dyDescent="0.2"/>
    <row r="51050" ht="12.75" x14ac:dyDescent="0.2"/>
    <row r="51051" ht="12.75" x14ac:dyDescent="0.2"/>
    <row r="51052" ht="12.75" x14ac:dyDescent="0.2"/>
    <row r="51053" ht="12.75" x14ac:dyDescent="0.2"/>
    <row r="51054" ht="12.75" x14ac:dyDescent="0.2"/>
    <row r="51055" ht="12.75" x14ac:dyDescent="0.2"/>
    <row r="51056" ht="12.75" x14ac:dyDescent="0.2"/>
    <row r="51057" ht="12.75" x14ac:dyDescent="0.2"/>
    <row r="51058" ht="12.75" x14ac:dyDescent="0.2"/>
    <row r="51059" ht="12.75" x14ac:dyDescent="0.2"/>
    <row r="51060" ht="12.75" x14ac:dyDescent="0.2"/>
    <row r="51061" ht="12.75" x14ac:dyDescent="0.2"/>
    <row r="51062" ht="12.75" x14ac:dyDescent="0.2"/>
    <row r="51063" ht="12.75" x14ac:dyDescent="0.2"/>
    <row r="51064" ht="12.75" x14ac:dyDescent="0.2"/>
    <row r="51065" ht="12.75" x14ac:dyDescent="0.2"/>
    <row r="51066" ht="12.75" x14ac:dyDescent="0.2"/>
    <row r="51067" ht="12.75" x14ac:dyDescent="0.2"/>
    <row r="51068" ht="12.75" x14ac:dyDescent="0.2"/>
    <row r="51069" ht="12.75" x14ac:dyDescent="0.2"/>
    <row r="51070" ht="12.75" x14ac:dyDescent="0.2"/>
    <row r="51071" ht="12.75" x14ac:dyDescent="0.2"/>
    <row r="51072" ht="12.75" x14ac:dyDescent="0.2"/>
    <row r="51073" ht="12.75" x14ac:dyDescent="0.2"/>
    <row r="51074" ht="12.75" x14ac:dyDescent="0.2"/>
    <row r="51075" ht="12.75" x14ac:dyDescent="0.2"/>
    <row r="51076" ht="12.75" x14ac:dyDescent="0.2"/>
    <row r="51077" ht="12.75" x14ac:dyDescent="0.2"/>
    <row r="51078" ht="12.75" x14ac:dyDescent="0.2"/>
    <row r="51079" ht="12.75" x14ac:dyDescent="0.2"/>
    <row r="51080" ht="12.75" x14ac:dyDescent="0.2"/>
    <row r="51081" ht="12.75" x14ac:dyDescent="0.2"/>
    <row r="51082" ht="12.75" x14ac:dyDescent="0.2"/>
    <row r="51083" ht="12.75" x14ac:dyDescent="0.2"/>
    <row r="51084" ht="12.75" x14ac:dyDescent="0.2"/>
    <row r="51085" ht="12.75" x14ac:dyDescent="0.2"/>
    <row r="51086" ht="12.75" x14ac:dyDescent="0.2"/>
    <row r="51087" ht="12.75" x14ac:dyDescent="0.2"/>
    <row r="51088" ht="12.75" x14ac:dyDescent="0.2"/>
    <row r="51089" ht="12.75" x14ac:dyDescent="0.2"/>
    <row r="51090" ht="12.75" x14ac:dyDescent="0.2"/>
    <row r="51091" ht="12.75" x14ac:dyDescent="0.2"/>
    <row r="51092" ht="12.75" x14ac:dyDescent="0.2"/>
    <row r="51093" ht="12.75" x14ac:dyDescent="0.2"/>
    <row r="51094" ht="12.75" x14ac:dyDescent="0.2"/>
    <row r="51095" ht="12.75" x14ac:dyDescent="0.2"/>
    <row r="51096" ht="12.75" x14ac:dyDescent="0.2"/>
    <row r="51097" ht="12.75" x14ac:dyDescent="0.2"/>
    <row r="51098" ht="12.75" x14ac:dyDescent="0.2"/>
    <row r="51099" ht="12.75" x14ac:dyDescent="0.2"/>
    <row r="51100" ht="12.75" x14ac:dyDescent="0.2"/>
    <row r="51101" ht="12.75" x14ac:dyDescent="0.2"/>
    <row r="51102" ht="12.75" x14ac:dyDescent="0.2"/>
    <row r="51103" ht="12.75" x14ac:dyDescent="0.2"/>
    <row r="51104" ht="12.75" x14ac:dyDescent="0.2"/>
    <row r="51105" ht="12.75" x14ac:dyDescent="0.2"/>
    <row r="51106" ht="12.75" x14ac:dyDescent="0.2"/>
    <row r="51107" ht="12.75" x14ac:dyDescent="0.2"/>
    <row r="51108" ht="12.75" x14ac:dyDescent="0.2"/>
    <row r="51109" ht="12.75" x14ac:dyDescent="0.2"/>
    <row r="51110" ht="12.75" x14ac:dyDescent="0.2"/>
    <row r="51111" ht="12.75" x14ac:dyDescent="0.2"/>
    <row r="51112" ht="12.75" x14ac:dyDescent="0.2"/>
    <row r="51113" ht="12.75" x14ac:dyDescent="0.2"/>
    <row r="51114" ht="12.75" x14ac:dyDescent="0.2"/>
    <row r="51115" ht="12.75" x14ac:dyDescent="0.2"/>
    <row r="51116" ht="12.75" x14ac:dyDescent="0.2"/>
    <row r="51117" ht="12.75" x14ac:dyDescent="0.2"/>
    <row r="51118" ht="12.75" x14ac:dyDescent="0.2"/>
    <row r="51119" ht="12.75" x14ac:dyDescent="0.2"/>
    <row r="51120" ht="12.75" x14ac:dyDescent="0.2"/>
    <row r="51121" ht="12.75" x14ac:dyDescent="0.2"/>
    <row r="51122" ht="12.75" x14ac:dyDescent="0.2"/>
    <row r="51123" ht="12.75" x14ac:dyDescent="0.2"/>
    <row r="51124" ht="12.75" x14ac:dyDescent="0.2"/>
    <row r="51125" ht="12.75" x14ac:dyDescent="0.2"/>
    <row r="51126" ht="12.75" x14ac:dyDescent="0.2"/>
    <row r="51127" ht="12.75" x14ac:dyDescent="0.2"/>
    <row r="51128" ht="12.75" x14ac:dyDescent="0.2"/>
    <row r="51129" ht="12.75" x14ac:dyDescent="0.2"/>
    <row r="51130" ht="12.75" x14ac:dyDescent="0.2"/>
    <row r="51131" ht="12.75" x14ac:dyDescent="0.2"/>
    <row r="51132" ht="12.75" x14ac:dyDescent="0.2"/>
    <row r="51133" ht="12.75" x14ac:dyDescent="0.2"/>
    <row r="51134" ht="12.75" x14ac:dyDescent="0.2"/>
    <row r="51135" ht="12.75" x14ac:dyDescent="0.2"/>
    <row r="51136" ht="12.75" x14ac:dyDescent="0.2"/>
    <row r="51137" ht="12.75" x14ac:dyDescent="0.2"/>
    <row r="51138" ht="12.75" x14ac:dyDescent="0.2"/>
    <row r="51139" ht="12.75" x14ac:dyDescent="0.2"/>
    <row r="51140" ht="12.75" x14ac:dyDescent="0.2"/>
    <row r="51141" ht="12.75" x14ac:dyDescent="0.2"/>
    <row r="51142" ht="12.75" x14ac:dyDescent="0.2"/>
    <row r="51143" ht="12.75" x14ac:dyDescent="0.2"/>
    <row r="51144" ht="12.75" x14ac:dyDescent="0.2"/>
    <row r="51145" ht="12.75" x14ac:dyDescent="0.2"/>
    <row r="51146" ht="12.75" x14ac:dyDescent="0.2"/>
    <row r="51147" ht="12.75" x14ac:dyDescent="0.2"/>
    <row r="51148" ht="12.75" x14ac:dyDescent="0.2"/>
    <row r="51149" ht="12.75" x14ac:dyDescent="0.2"/>
    <row r="51150" ht="12.75" x14ac:dyDescent="0.2"/>
    <row r="51151" ht="12.75" x14ac:dyDescent="0.2"/>
    <row r="51152" ht="12.75" x14ac:dyDescent="0.2"/>
    <row r="51153" ht="12.75" x14ac:dyDescent="0.2"/>
    <row r="51154" ht="12.75" x14ac:dyDescent="0.2"/>
    <row r="51155" ht="12.75" x14ac:dyDescent="0.2"/>
    <row r="51156" ht="12.75" x14ac:dyDescent="0.2"/>
    <row r="51157" ht="12.75" x14ac:dyDescent="0.2"/>
    <row r="51158" ht="12.75" x14ac:dyDescent="0.2"/>
    <row r="51159" ht="12.75" x14ac:dyDescent="0.2"/>
    <row r="51160" ht="12.75" x14ac:dyDescent="0.2"/>
    <row r="51161" ht="12.75" x14ac:dyDescent="0.2"/>
    <row r="51162" ht="12.75" x14ac:dyDescent="0.2"/>
    <row r="51163" ht="12.75" x14ac:dyDescent="0.2"/>
    <row r="51164" ht="12.75" x14ac:dyDescent="0.2"/>
    <row r="51165" ht="12.75" x14ac:dyDescent="0.2"/>
    <row r="51166" ht="12.75" x14ac:dyDescent="0.2"/>
    <row r="51167" ht="12.75" x14ac:dyDescent="0.2"/>
    <row r="51168" ht="12.75" x14ac:dyDescent="0.2"/>
    <row r="51169" ht="12.75" x14ac:dyDescent="0.2"/>
    <row r="51170" ht="12.75" x14ac:dyDescent="0.2"/>
    <row r="51171" ht="12.75" x14ac:dyDescent="0.2"/>
    <row r="51172" ht="12.75" x14ac:dyDescent="0.2"/>
    <row r="51173" ht="12.75" x14ac:dyDescent="0.2"/>
    <row r="51174" ht="12.75" x14ac:dyDescent="0.2"/>
    <row r="51175" ht="12.75" x14ac:dyDescent="0.2"/>
    <row r="51176" ht="12.75" x14ac:dyDescent="0.2"/>
    <row r="51177" ht="12.75" x14ac:dyDescent="0.2"/>
    <row r="51178" ht="12.75" x14ac:dyDescent="0.2"/>
    <row r="51179" ht="12.75" x14ac:dyDescent="0.2"/>
    <row r="51180" ht="12.75" x14ac:dyDescent="0.2"/>
    <row r="51181" ht="12.75" x14ac:dyDescent="0.2"/>
    <row r="51182" ht="12.75" x14ac:dyDescent="0.2"/>
    <row r="51183" ht="12.75" x14ac:dyDescent="0.2"/>
    <row r="51184" ht="12.75" x14ac:dyDescent="0.2"/>
    <row r="51185" ht="12.75" x14ac:dyDescent="0.2"/>
    <row r="51186" ht="12.75" x14ac:dyDescent="0.2"/>
    <row r="51187" ht="12.75" x14ac:dyDescent="0.2"/>
    <row r="51188" ht="12.75" x14ac:dyDescent="0.2"/>
    <row r="51189" ht="12.75" x14ac:dyDescent="0.2"/>
    <row r="51190" ht="12.75" x14ac:dyDescent="0.2"/>
    <row r="51191" ht="12.75" x14ac:dyDescent="0.2"/>
    <row r="51192" ht="12.75" x14ac:dyDescent="0.2"/>
    <row r="51193" ht="12.75" x14ac:dyDescent="0.2"/>
    <row r="51194" ht="12.75" x14ac:dyDescent="0.2"/>
    <row r="51195" ht="12.75" x14ac:dyDescent="0.2"/>
    <row r="51196" ht="12.75" x14ac:dyDescent="0.2"/>
    <row r="51197" ht="12.75" x14ac:dyDescent="0.2"/>
    <row r="51198" ht="12.75" x14ac:dyDescent="0.2"/>
    <row r="51199" ht="12.75" x14ac:dyDescent="0.2"/>
    <row r="51200" ht="12.75" x14ac:dyDescent="0.2"/>
    <row r="51201" ht="12.75" x14ac:dyDescent="0.2"/>
    <row r="51202" ht="12.75" x14ac:dyDescent="0.2"/>
    <row r="51203" ht="12.75" x14ac:dyDescent="0.2"/>
    <row r="51204" ht="12.75" x14ac:dyDescent="0.2"/>
    <row r="51205" ht="12.75" x14ac:dyDescent="0.2"/>
    <row r="51206" ht="12.75" x14ac:dyDescent="0.2"/>
    <row r="51207" ht="12.75" x14ac:dyDescent="0.2"/>
    <row r="51208" ht="12.75" x14ac:dyDescent="0.2"/>
    <row r="51209" ht="12.75" x14ac:dyDescent="0.2"/>
    <row r="51210" ht="12.75" x14ac:dyDescent="0.2"/>
    <row r="51211" ht="12.75" x14ac:dyDescent="0.2"/>
    <row r="51212" ht="12.75" x14ac:dyDescent="0.2"/>
    <row r="51213" ht="12.75" x14ac:dyDescent="0.2"/>
    <row r="51214" ht="12.75" x14ac:dyDescent="0.2"/>
    <row r="51215" ht="12.75" x14ac:dyDescent="0.2"/>
    <row r="51216" ht="12.75" x14ac:dyDescent="0.2"/>
    <row r="51217" ht="12.75" x14ac:dyDescent="0.2"/>
    <row r="51218" ht="12.75" x14ac:dyDescent="0.2"/>
    <row r="51219" ht="12.75" x14ac:dyDescent="0.2"/>
    <row r="51220" ht="12.75" x14ac:dyDescent="0.2"/>
    <row r="51221" ht="12.75" x14ac:dyDescent="0.2"/>
    <row r="51222" ht="12.75" x14ac:dyDescent="0.2"/>
    <row r="51223" ht="12.75" x14ac:dyDescent="0.2"/>
    <row r="51224" ht="12.75" x14ac:dyDescent="0.2"/>
    <row r="51225" ht="12.75" x14ac:dyDescent="0.2"/>
    <row r="51226" ht="12.75" x14ac:dyDescent="0.2"/>
    <row r="51227" ht="12.75" x14ac:dyDescent="0.2"/>
    <row r="51228" ht="12.75" x14ac:dyDescent="0.2"/>
    <row r="51229" ht="12.75" x14ac:dyDescent="0.2"/>
    <row r="51230" ht="12.75" x14ac:dyDescent="0.2"/>
    <row r="51231" ht="12.75" x14ac:dyDescent="0.2"/>
    <row r="51232" ht="12.75" x14ac:dyDescent="0.2"/>
    <row r="51233" ht="12.75" x14ac:dyDescent="0.2"/>
    <row r="51234" ht="12.75" x14ac:dyDescent="0.2"/>
    <row r="51235" ht="12.75" x14ac:dyDescent="0.2"/>
    <row r="51236" ht="12.75" x14ac:dyDescent="0.2"/>
    <row r="51237" ht="12.75" x14ac:dyDescent="0.2"/>
    <row r="51238" ht="12.75" x14ac:dyDescent="0.2"/>
    <row r="51239" ht="12.75" x14ac:dyDescent="0.2"/>
    <row r="51240" ht="12.75" x14ac:dyDescent="0.2"/>
    <row r="51241" ht="12.75" x14ac:dyDescent="0.2"/>
    <row r="51242" ht="12.75" x14ac:dyDescent="0.2"/>
    <row r="51243" ht="12.75" x14ac:dyDescent="0.2"/>
    <row r="51244" ht="12.75" x14ac:dyDescent="0.2"/>
    <row r="51245" ht="12.75" x14ac:dyDescent="0.2"/>
    <row r="51246" ht="12.75" x14ac:dyDescent="0.2"/>
    <row r="51247" ht="12.75" x14ac:dyDescent="0.2"/>
    <row r="51248" ht="12.75" x14ac:dyDescent="0.2"/>
    <row r="51249" ht="12.75" x14ac:dyDescent="0.2"/>
    <row r="51250" ht="12.75" x14ac:dyDescent="0.2"/>
    <row r="51251" ht="12.75" x14ac:dyDescent="0.2"/>
    <row r="51252" ht="12.75" x14ac:dyDescent="0.2"/>
    <row r="51253" ht="12.75" x14ac:dyDescent="0.2"/>
    <row r="51254" ht="12.75" x14ac:dyDescent="0.2"/>
    <row r="51255" ht="12.75" x14ac:dyDescent="0.2"/>
    <row r="51256" ht="12.75" x14ac:dyDescent="0.2"/>
    <row r="51257" ht="12.75" x14ac:dyDescent="0.2"/>
    <row r="51258" ht="12.75" x14ac:dyDescent="0.2"/>
    <row r="51259" ht="12.75" x14ac:dyDescent="0.2"/>
    <row r="51260" ht="12.75" x14ac:dyDescent="0.2"/>
    <row r="51261" ht="12.75" x14ac:dyDescent="0.2"/>
    <row r="51262" ht="12.75" x14ac:dyDescent="0.2"/>
    <row r="51263" ht="12.75" x14ac:dyDescent="0.2"/>
    <row r="51264" ht="12.75" x14ac:dyDescent="0.2"/>
    <row r="51265" ht="12.75" x14ac:dyDescent="0.2"/>
    <row r="51266" ht="12.75" x14ac:dyDescent="0.2"/>
    <row r="51267" ht="12.75" x14ac:dyDescent="0.2"/>
    <row r="51268" ht="12.75" x14ac:dyDescent="0.2"/>
    <row r="51269" ht="12.75" x14ac:dyDescent="0.2"/>
    <row r="51270" ht="12.75" x14ac:dyDescent="0.2"/>
    <row r="51271" ht="12.75" x14ac:dyDescent="0.2"/>
    <row r="51272" ht="12.75" x14ac:dyDescent="0.2"/>
    <row r="51273" ht="12.75" x14ac:dyDescent="0.2"/>
    <row r="51274" ht="12.75" x14ac:dyDescent="0.2"/>
    <row r="51275" ht="12.75" x14ac:dyDescent="0.2"/>
    <row r="51276" ht="12.75" x14ac:dyDescent="0.2"/>
    <row r="51277" ht="12.75" x14ac:dyDescent="0.2"/>
    <row r="51278" ht="12.75" x14ac:dyDescent="0.2"/>
    <row r="51279" ht="12.75" x14ac:dyDescent="0.2"/>
    <row r="51280" ht="12.75" x14ac:dyDescent="0.2"/>
    <row r="51281" ht="12.75" x14ac:dyDescent="0.2"/>
    <row r="51282" ht="12.75" x14ac:dyDescent="0.2"/>
    <row r="51283" ht="12.75" x14ac:dyDescent="0.2"/>
    <row r="51284" ht="12.75" x14ac:dyDescent="0.2"/>
    <row r="51285" ht="12.75" x14ac:dyDescent="0.2"/>
    <row r="51286" ht="12.75" x14ac:dyDescent="0.2"/>
    <row r="51287" ht="12.75" x14ac:dyDescent="0.2"/>
    <row r="51288" ht="12.75" x14ac:dyDescent="0.2"/>
    <row r="51289" ht="12.75" x14ac:dyDescent="0.2"/>
    <row r="51290" ht="12.75" x14ac:dyDescent="0.2"/>
    <row r="51291" ht="12.75" x14ac:dyDescent="0.2"/>
    <row r="51292" ht="12.75" x14ac:dyDescent="0.2"/>
    <row r="51293" ht="12.75" x14ac:dyDescent="0.2"/>
    <row r="51294" ht="12.75" x14ac:dyDescent="0.2"/>
    <row r="51295" ht="12.75" x14ac:dyDescent="0.2"/>
    <row r="51296" ht="12.75" x14ac:dyDescent="0.2"/>
    <row r="51297" ht="12.75" x14ac:dyDescent="0.2"/>
    <row r="51298" ht="12.75" x14ac:dyDescent="0.2"/>
    <row r="51299" ht="12.75" x14ac:dyDescent="0.2"/>
    <row r="51300" ht="12.75" x14ac:dyDescent="0.2"/>
    <row r="51301" ht="12.75" x14ac:dyDescent="0.2"/>
    <row r="51302" ht="12.75" x14ac:dyDescent="0.2"/>
    <row r="51303" ht="12.75" x14ac:dyDescent="0.2"/>
    <row r="51304" ht="12.75" x14ac:dyDescent="0.2"/>
    <row r="51305" ht="12.75" x14ac:dyDescent="0.2"/>
    <row r="51306" ht="12.75" x14ac:dyDescent="0.2"/>
    <row r="51307" ht="12.75" x14ac:dyDescent="0.2"/>
    <row r="51308" ht="12.75" x14ac:dyDescent="0.2"/>
    <row r="51309" ht="12.75" x14ac:dyDescent="0.2"/>
    <row r="51310" ht="12.75" x14ac:dyDescent="0.2"/>
    <row r="51311" ht="12.75" x14ac:dyDescent="0.2"/>
    <row r="51312" ht="12.75" x14ac:dyDescent="0.2"/>
    <row r="51313" ht="12.75" x14ac:dyDescent="0.2"/>
    <row r="51314" ht="12.75" x14ac:dyDescent="0.2"/>
    <row r="51315" ht="12.75" x14ac:dyDescent="0.2"/>
    <row r="51316" ht="12.75" x14ac:dyDescent="0.2"/>
    <row r="51317" ht="12.75" x14ac:dyDescent="0.2"/>
    <row r="51318" ht="12.75" x14ac:dyDescent="0.2"/>
    <row r="51319" ht="12.75" x14ac:dyDescent="0.2"/>
    <row r="51320" ht="12.75" x14ac:dyDescent="0.2"/>
    <row r="51321" ht="12.75" x14ac:dyDescent="0.2"/>
    <row r="51322" ht="12.75" x14ac:dyDescent="0.2"/>
    <row r="51323" ht="12.75" x14ac:dyDescent="0.2"/>
    <row r="51324" ht="12.75" x14ac:dyDescent="0.2"/>
    <row r="51325" ht="12.75" x14ac:dyDescent="0.2"/>
    <row r="51326" ht="12.75" x14ac:dyDescent="0.2"/>
    <row r="51327" ht="12.75" x14ac:dyDescent="0.2"/>
    <row r="51328" ht="12.75" x14ac:dyDescent="0.2"/>
    <row r="51329" ht="12.75" x14ac:dyDescent="0.2"/>
    <row r="51330" ht="12.75" x14ac:dyDescent="0.2"/>
    <row r="51331" ht="12.75" x14ac:dyDescent="0.2"/>
    <row r="51332" ht="12.75" x14ac:dyDescent="0.2"/>
    <row r="51333" ht="12.75" x14ac:dyDescent="0.2"/>
    <row r="51334" ht="12.75" x14ac:dyDescent="0.2"/>
    <row r="51335" ht="12.75" x14ac:dyDescent="0.2"/>
    <row r="51336" ht="12.75" x14ac:dyDescent="0.2"/>
    <row r="51337" ht="12.75" x14ac:dyDescent="0.2"/>
    <row r="51338" ht="12.75" x14ac:dyDescent="0.2"/>
    <row r="51339" ht="12.75" x14ac:dyDescent="0.2"/>
    <row r="51340" ht="12.75" x14ac:dyDescent="0.2"/>
    <row r="51341" ht="12.75" x14ac:dyDescent="0.2"/>
    <row r="51342" ht="12.75" x14ac:dyDescent="0.2"/>
    <row r="51343" ht="12.75" x14ac:dyDescent="0.2"/>
    <row r="51344" ht="12.75" x14ac:dyDescent="0.2"/>
    <row r="51345" ht="12.75" x14ac:dyDescent="0.2"/>
    <row r="51346" ht="12.75" x14ac:dyDescent="0.2"/>
    <row r="51347" ht="12.75" x14ac:dyDescent="0.2"/>
    <row r="51348" ht="12.75" x14ac:dyDescent="0.2"/>
    <row r="51349" ht="12.75" x14ac:dyDescent="0.2"/>
    <row r="51350" ht="12.75" x14ac:dyDescent="0.2"/>
    <row r="51351" ht="12.75" x14ac:dyDescent="0.2"/>
    <row r="51352" ht="12.75" x14ac:dyDescent="0.2"/>
    <row r="51353" ht="12.75" x14ac:dyDescent="0.2"/>
    <row r="51354" ht="12.75" x14ac:dyDescent="0.2"/>
    <row r="51355" ht="12.75" x14ac:dyDescent="0.2"/>
    <row r="51356" ht="12.75" x14ac:dyDescent="0.2"/>
    <row r="51357" ht="12.75" x14ac:dyDescent="0.2"/>
    <row r="51358" ht="12.75" x14ac:dyDescent="0.2"/>
    <row r="51359" ht="12.75" x14ac:dyDescent="0.2"/>
    <row r="51360" ht="12.75" x14ac:dyDescent="0.2"/>
    <row r="51361" ht="12.75" x14ac:dyDescent="0.2"/>
    <row r="51362" ht="12.75" x14ac:dyDescent="0.2"/>
    <row r="51363" ht="12.75" x14ac:dyDescent="0.2"/>
    <row r="51364" ht="12.75" x14ac:dyDescent="0.2"/>
    <row r="51365" ht="12.75" x14ac:dyDescent="0.2"/>
    <row r="51366" ht="12.75" x14ac:dyDescent="0.2"/>
    <row r="51367" ht="12.75" x14ac:dyDescent="0.2"/>
    <row r="51368" ht="12.75" x14ac:dyDescent="0.2"/>
    <row r="51369" ht="12.75" x14ac:dyDescent="0.2"/>
    <row r="51370" ht="12.75" x14ac:dyDescent="0.2"/>
    <row r="51371" ht="12.75" x14ac:dyDescent="0.2"/>
    <row r="51372" ht="12.75" x14ac:dyDescent="0.2"/>
    <row r="51373" ht="12.75" x14ac:dyDescent="0.2"/>
    <row r="51374" ht="12.75" x14ac:dyDescent="0.2"/>
    <row r="51375" ht="12.75" x14ac:dyDescent="0.2"/>
    <row r="51376" ht="12.75" x14ac:dyDescent="0.2"/>
    <row r="51377" ht="12.75" x14ac:dyDescent="0.2"/>
    <row r="51378" ht="12.75" x14ac:dyDescent="0.2"/>
    <row r="51379" ht="12.75" x14ac:dyDescent="0.2"/>
    <row r="51380" ht="12.75" x14ac:dyDescent="0.2"/>
    <row r="51381" ht="12.75" x14ac:dyDescent="0.2"/>
    <row r="51382" ht="12.75" x14ac:dyDescent="0.2"/>
    <row r="51383" ht="12.75" x14ac:dyDescent="0.2"/>
    <row r="51384" ht="12.75" x14ac:dyDescent="0.2"/>
    <row r="51385" ht="12.75" x14ac:dyDescent="0.2"/>
    <row r="51386" ht="12.75" x14ac:dyDescent="0.2"/>
    <row r="51387" ht="12.75" x14ac:dyDescent="0.2"/>
    <row r="51388" ht="12.75" x14ac:dyDescent="0.2"/>
    <row r="51389" ht="12.75" x14ac:dyDescent="0.2"/>
    <row r="51390" ht="12.75" x14ac:dyDescent="0.2"/>
    <row r="51391" ht="12.75" x14ac:dyDescent="0.2"/>
    <row r="51392" ht="12.75" x14ac:dyDescent="0.2"/>
    <row r="51393" ht="12.75" x14ac:dyDescent="0.2"/>
    <row r="51394" ht="12.75" x14ac:dyDescent="0.2"/>
    <row r="51395" ht="12.75" x14ac:dyDescent="0.2"/>
    <row r="51396" ht="12.75" x14ac:dyDescent="0.2"/>
    <row r="51397" ht="12.75" x14ac:dyDescent="0.2"/>
    <row r="51398" ht="12.75" x14ac:dyDescent="0.2"/>
    <row r="51399" ht="12.75" x14ac:dyDescent="0.2"/>
    <row r="51400" ht="12.75" x14ac:dyDescent="0.2"/>
    <row r="51401" ht="12.75" x14ac:dyDescent="0.2"/>
    <row r="51402" ht="12.75" x14ac:dyDescent="0.2"/>
    <row r="51403" ht="12.75" x14ac:dyDescent="0.2"/>
    <row r="51404" ht="12.75" x14ac:dyDescent="0.2"/>
    <row r="51405" ht="12.75" x14ac:dyDescent="0.2"/>
    <row r="51406" ht="12.75" x14ac:dyDescent="0.2"/>
    <row r="51407" ht="12.75" x14ac:dyDescent="0.2"/>
    <row r="51408" ht="12.75" x14ac:dyDescent="0.2"/>
    <row r="51409" ht="12.75" x14ac:dyDescent="0.2"/>
    <row r="51410" ht="12.75" x14ac:dyDescent="0.2"/>
    <row r="51411" ht="12.75" x14ac:dyDescent="0.2"/>
    <row r="51412" ht="12.75" x14ac:dyDescent="0.2"/>
    <row r="51413" ht="12.75" x14ac:dyDescent="0.2"/>
    <row r="51414" ht="12.75" x14ac:dyDescent="0.2"/>
    <row r="51415" ht="12.75" x14ac:dyDescent="0.2"/>
    <row r="51416" ht="12.75" x14ac:dyDescent="0.2"/>
    <row r="51417" ht="12.75" x14ac:dyDescent="0.2"/>
    <row r="51418" ht="12.75" x14ac:dyDescent="0.2"/>
    <row r="51419" ht="12.75" x14ac:dyDescent="0.2"/>
    <row r="51420" ht="12.75" x14ac:dyDescent="0.2"/>
    <row r="51421" ht="12.75" x14ac:dyDescent="0.2"/>
    <row r="51422" ht="12.75" x14ac:dyDescent="0.2"/>
    <row r="51423" ht="12.75" x14ac:dyDescent="0.2"/>
    <row r="51424" ht="12.75" x14ac:dyDescent="0.2"/>
    <row r="51425" ht="12.75" x14ac:dyDescent="0.2"/>
    <row r="51426" ht="12.75" x14ac:dyDescent="0.2"/>
    <row r="51427" ht="12.75" x14ac:dyDescent="0.2"/>
    <row r="51428" ht="12.75" x14ac:dyDescent="0.2"/>
    <row r="51429" ht="12.75" x14ac:dyDescent="0.2"/>
    <row r="51430" ht="12.75" x14ac:dyDescent="0.2"/>
    <row r="51431" ht="12.75" x14ac:dyDescent="0.2"/>
    <row r="51432" ht="12.75" x14ac:dyDescent="0.2"/>
    <row r="51433" ht="12.75" x14ac:dyDescent="0.2"/>
    <row r="51434" ht="12.75" x14ac:dyDescent="0.2"/>
    <row r="51435" ht="12.75" x14ac:dyDescent="0.2"/>
    <row r="51436" ht="12.75" x14ac:dyDescent="0.2"/>
    <row r="51437" ht="12.75" x14ac:dyDescent="0.2"/>
    <row r="51438" ht="12.75" x14ac:dyDescent="0.2"/>
    <row r="51439" ht="12.75" x14ac:dyDescent="0.2"/>
    <row r="51440" ht="12.75" x14ac:dyDescent="0.2"/>
    <row r="51441" ht="12.75" x14ac:dyDescent="0.2"/>
    <row r="51442" ht="12.75" x14ac:dyDescent="0.2"/>
    <row r="51443" ht="12.75" x14ac:dyDescent="0.2"/>
    <row r="51444" ht="12.75" x14ac:dyDescent="0.2"/>
    <row r="51445" ht="12.75" x14ac:dyDescent="0.2"/>
    <row r="51446" ht="12.75" x14ac:dyDescent="0.2"/>
    <row r="51447" ht="12.75" x14ac:dyDescent="0.2"/>
    <row r="51448" ht="12.75" x14ac:dyDescent="0.2"/>
    <row r="51449" ht="12.75" x14ac:dyDescent="0.2"/>
    <row r="51450" ht="12.75" x14ac:dyDescent="0.2"/>
    <row r="51451" ht="12.75" x14ac:dyDescent="0.2"/>
    <row r="51452" ht="12.75" x14ac:dyDescent="0.2"/>
    <row r="51453" ht="12.75" x14ac:dyDescent="0.2"/>
    <row r="51454" ht="12.75" x14ac:dyDescent="0.2"/>
    <row r="51455" ht="12.75" x14ac:dyDescent="0.2"/>
    <row r="51456" ht="12.75" x14ac:dyDescent="0.2"/>
    <row r="51457" ht="12.75" x14ac:dyDescent="0.2"/>
    <row r="51458" ht="12.75" x14ac:dyDescent="0.2"/>
    <row r="51459" ht="12.75" x14ac:dyDescent="0.2"/>
    <row r="51460" ht="12.75" x14ac:dyDescent="0.2"/>
    <row r="51461" ht="12.75" x14ac:dyDescent="0.2"/>
    <row r="51462" ht="12.75" x14ac:dyDescent="0.2"/>
    <row r="51463" ht="12.75" x14ac:dyDescent="0.2"/>
    <row r="51464" ht="12.75" x14ac:dyDescent="0.2"/>
    <row r="51465" ht="12.75" x14ac:dyDescent="0.2"/>
    <row r="51466" ht="12.75" x14ac:dyDescent="0.2"/>
    <row r="51467" ht="12.75" x14ac:dyDescent="0.2"/>
    <row r="51468" ht="12.75" x14ac:dyDescent="0.2"/>
    <row r="51469" ht="12.75" x14ac:dyDescent="0.2"/>
    <row r="51470" ht="12.75" x14ac:dyDescent="0.2"/>
    <row r="51471" ht="12.75" x14ac:dyDescent="0.2"/>
    <row r="51472" ht="12.75" x14ac:dyDescent="0.2"/>
    <row r="51473" ht="12.75" x14ac:dyDescent="0.2"/>
    <row r="51474" ht="12.75" x14ac:dyDescent="0.2"/>
    <row r="51475" ht="12.75" x14ac:dyDescent="0.2"/>
    <row r="51476" ht="12.75" x14ac:dyDescent="0.2"/>
    <row r="51477" ht="12.75" x14ac:dyDescent="0.2"/>
    <row r="51478" ht="12.75" x14ac:dyDescent="0.2"/>
    <row r="51479" ht="12.75" x14ac:dyDescent="0.2"/>
    <row r="51480" ht="12.75" x14ac:dyDescent="0.2"/>
    <row r="51481" ht="12.75" x14ac:dyDescent="0.2"/>
    <row r="51482" ht="12.75" x14ac:dyDescent="0.2"/>
    <row r="51483" ht="12.75" x14ac:dyDescent="0.2"/>
    <row r="51484" ht="12.75" x14ac:dyDescent="0.2"/>
    <row r="51485" ht="12.75" x14ac:dyDescent="0.2"/>
    <row r="51486" ht="12.75" x14ac:dyDescent="0.2"/>
    <row r="51487" ht="12.75" x14ac:dyDescent="0.2"/>
    <row r="51488" ht="12.75" x14ac:dyDescent="0.2"/>
    <row r="51489" ht="12.75" x14ac:dyDescent="0.2"/>
    <row r="51490" ht="12.75" x14ac:dyDescent="0.2"/>
    <row r="51491" ht="12.75" x14ac:dyDescent="0.2"/>
    <row r="51492" ht="12.75" x14ac:dyDescent="0.2"/>
    <row r="51493" ht="12.75" x14ac:dyDescent="0.2"/>
    <row r="51494" ht="12.75" x14ac:dyDescent="0.2"/>
    <row r="51495" ht="12.75" x14ac:dyDescent="0.2"/>
    <row r="51496" ht="12.75" x14ac:dyDescent="0.2"/>
    <row r="51497" ht="12.75" x14ac:dyDescent="0.2"/>
    <row r="51498" ht="12.75" x14ac:dyDescent="0.2"/>
    <row r="51499" ht="12.75" x14ac:dyDescent="0.2"/>
    <row r="51500" ht="12.75" x14ac:dyDescent="0.2"/>
    <row r="51501" ht="12.75" x14ac:dyDescent="0.2"/>
    <row r="51502" ht="12.75" x14ac:dyDescent="0.2"/>
    <row r="51503" ht="12.75" x14ac:dyDescent="0.2"/>
    <row r="51504" ht="12.75" x14ac:dyDescent="0.2"/>
    <row r="51505" ht="12.75" x14ac:dyDescent="0.2"/>
    <row r="51506" ht="12.75" x14ac:dyDescent="0.2"/>
    <row r="51507" ht="12.75" x14ac:dyDescent="0.2"/>
    <row r="51508" ht="12.75" x14ac:dyDescent="0.2"/>
    <row r="51509" ht="12.75" x14ac:dyDescent="0.2"/>
    <row r="51510" ht="12.75" x14ac:dyDescent="0.2"/>
    <row r="51511" ht="12.75" x14ac:dyDescent="0.2"/>
    <row r="51512" ht="12.75" x14ac:dyDescent="0.2"/>
    <row r="51513" ht="12.75" x14ac:dyDescent="0.2"/>
    <row r="51514" ht="12.75" x14ac:dyDescent="0.2"/>
    <row r="51515" ht="12.75" x14ac:dyDescent="0.2"/>
    <row r="51516" ht="12.75" x14ac:dyDescent="0.2"/>
    <row r="51517" ht="12.75" x14ac:dyDescent="0.2"/>
    <row r="51518" ht="12.75" x14ac:dyDescent="0.2"/>
    <row r="51519" ht="12.75" x14ac:dyDescent="0.2"/>
    <row r="51520" ht="12.75" x14ac:dyDescent="0.2"/>
    <row r="51521" ht="12.75" x14ac:dyDescent="0.2"/>
    <row r="51522" ht="12.75" x14ac:dyDescent="0.2"/>
    <row r="51523" ht="12.75" x14ac:dyDescent="0.2"/>
    <row r="51524" ht="12.75" x14ac:dyDescent="0.2"/>
    <row r="51525" ht="12.75" x14ac:dyDescent="0.2"/>
    <row r="51526" ht="12.75" x14ac:dyDescent="0.2"/>
    <row r="51527" ht="12.75" x14ac:dyDescent="0.2"/>
    <row r="51528" ht="12.75" x14ac:dyDescent="0.2"/>
    <row r="51529" ht="12.75" x14ac:dyDescent="0.2"/>
    <row r="51530" ht="12.75" x14ac:dyDescent="0.2"/>
    <row r="51531" ht="12.75" x14ac:dyDescent="0.2"/>
    <row r="51532" ht="12.75" x14ac:dyDescent="0.2"/>
    <row r="51533" ht="12.75" x14ac:dyDescent="0.2"/>
    <row r="51534" ht="12.75" x14ac:dyDescent="0.2"/>
    <row r="51535" ht="12.75" x14ac:dyDescent="0.2"/>
    <row r="51536" ht="12.75" x14ac:dyDescent="0.2"/>
    <row r="51537" ht="12.75" x14ac:dyDescent="0.2"/>
    <row r="51538" ht="12.75" x14ac:dyDescent="0.2"/>
    <row r="51539" ht="12.75" x14ac:dyDescent="0.2"/>
    <row r="51540" ht="12.75" x14ac:dyDescent="0.2"/>
    <row r="51541" ht="12.75" x14ac:dyDescent="0.2"/>
    <row r="51542" ht="12.75" x14ac:dyDescent="0.2"/>
    <row r="51543" ht="12.75" x14ac:dyDescent="0.2"/>
    <row r="51544" ht="12.75" x14ac:dyDescent="0.2"/>
    <row r="51545" ht="12.75" x14ac:dyDescent="0.2"/>
    <row r="51546" ht="12.75" x14ac:dyDescent="0.2"/>
    <row r="51547" ht="12.75" x14ac:dyDescent="0.2"/>
    <row r="51548" ht="12.75" x14ac:dyDescent="0.2"/>
    <row r="51549" ht="12.75" x14ac:dyDescent="0.2"/>
    <row r="51550" ht="12.75" x14ac:dyDescent="0.2"/>
    <row r="51551" ht="12.75" x14ac:dyDescent="0.2"/>
    <row r="51552" ht="12.75" x14ac:dyDescent="0.2"/>
    <row r="51553" ht="12.75" x14ac:dyDescent="0.2"/>
    <row r="51554" ht="12.75" x14ac:dyDescent="0.2"/>
    <row r="51555" ht="12.75" x14ac:dyDescent="0.2"/>
    <row r="51556" ht="12.75" x14ac:dyDescent="0.2"/>
    <row r="51557" ht="12.75" x14ac:dyDescent="0.2"/>
    <row r="51558" ht="12.75" x14ac:dyDescent="0.2"/>
    <row r="51559" ht="12.75" x14ac:dyDescent="0.2"/>
    <row r="51560" ht="12.75" x14ac:dyDescent="0.2"/>
    <row r="51561" ht="12.75" x14ac:dyDescent="0.2"/>
    <row r="51562" ht="12.75" x14ac:dyDescent="0.2"/>
    <row r="51563" ht="12.75" x14ac:dyDescent="0.2"/>
    <row r="51564" ht="12.75" x14ac:dyDescent="0.2"/>
    <row r="51565" ht="12.75" x14ac:dyDescent="0.2"/>
    <row r="51566" ht="12.75" x14ac:dyDescent="0.2"/>
    <row r="51567" ht="12.75" x14ac:dyDescent="0.2"/>
    <row r="51568" ht="12.75" x14ac:dyDescent="0.2"/>
    <row r="51569" ht="12.75" x14ac:dyDescent="0.2"/>
    <row r="51570" ht="12.75" x14ac:dyDescent="0.2"/>
    <row r="51571" ht="12.75" x14ac:dyDescent="0.2"/>
    <row r="51572" ht="12.75" x14ac:dyDescent="0.2"/>
    <row r="51573" ht="12.75" x14ac:dyDescent="0.2"/>
    <row r="51574" ht="12.75" x14ac:dyDescent="0.2"/>
    <row r="51575" ht="12.75" x14ac:dyDescent="0.2"/>
    <row r="51576" ht="12.75" x14ac:dyDescent="0.2"/>
    <row r="51577" ht="12.75" x14ac:dyDescent="0.2"/>
    <row r="51578" ht="12.75" x14ac:dyDescent="0.2"/>
    <row r="51579" ht="12.75" x14ac:dyDescent="0.2"/>
    <row r="51580" ht="12.75" x14ac:dyDescent="0.2"/>
    <row r="51581" ht="12.75" x14ac:dyDescent="0.2"/>
    <row r="51582" ht="12.75" x14ac:dyDescent="0.2"/>
    <row r="51583" ht="12.75" x14ac:dyDescent="0.2"/>
    <row r="51584" ht="12.75" x14ac:dyDescent="0.2"/>
    <row r="51585" ht="12.75" x14ac:dyDescent="0.2"/>
    <row r="51586" ht="12.75" x14ac:dyDescent="0.2"/>
    <row r="51587" ht="12.75" x14ac:dyDescent="0.2"/>
    <row r="51588" ht="12.75" x14ac:dyDescent="0.2"/>
    <row r="51589" ht="12.75" x14ac:dyDescent="0.2"/>
    <row r="51590" ht="12.75" x14ac:dyDescent="0.2"/>
    <row r="51591" ht="12.75" x14ac:dyDescent="0.2"/>
    <row r="51592" ht="12.75" x14ac:dyDescent="0.2"/>
    <row r="51593" ht="12.75" x14ac:dyDescent="0.2"/>
    <row r="51594" ht="12.75" x14ac:dyDescent="0.2"/>
    <row r="51595" ht="12.75" x14ac:dyDescent="0.2"/>
    <row r="51596" ht="12.75" x14ac:dyDescent="0.2"/>
    <row r="51597" ht="12.75" x14ac:dyDescent="0.2"/>
    <row r="51598" ht="12.75" x14ac:dyDescent="0.2"/>
    <row r="51599" ht="12.75" x14ac:dyDescent="0.2"/>
    <row r="51600" ht="12.75" x14ac:dyDescent="0.2"/>
    <row r="51601" ht="12.75" x14ac:dyDescent="0.2"/>
    <row r="51602" ht="12.75" x14ac:dyDescent="0.2"/>
    <row r="51603" ht="12.75" x14ac:dyDescent="0.2"/>
    <row r="51604" ht="12.75" x14ac:dyDescent="0.2"/>
    <row r="51605" ht="12.75" x14ac:dyDescent="0.2"/>
    <row r="51606" ht="12.75" x14ac:dyDescent="0.2"/>
    <row r="51607" ht="12.75" x14ac:dyDescent="0.2"/>
    <row r="51608" ht="12.75" x14ac:dyDescent="0.2"/>
    <row r="51609" ht="12.75" x14ac:dyDescent="0.2"/>
    <row r="51610" ht="12.75" x14ac:dyDescent="0.2"/>
    <row r="51611" ht="12.75" x14ac:dyDescent="0.2"/>
    <row r="51612" ht="12.75" x14ac:dyDescent="0.2"/>
    <row r="51613" ht="12.75" x14ac:dyDescent="0.2"/>
    <row r="51614" ht="12.75" x14ac:dyDescent="0.2"/>
    <row r="51615" ht="12.75" x14ac:dyDescent="0.2"/>
    <row r="51616" ht="12.75" x14ac:dyDescent="0.2"/>
    <row r="51617" ht="12.75" x14ac:dyDescent="0.2"/>
    <row r="51618" ht="12.75" x14ac:dyDescent="0.2"/>
    <row r="51619" ht="12.75" x14ac:dyDescent="0.2"/>
    <row r="51620" ht="12.75" x14ac:dyDescent="0.2"/>
    <row r="51621" ht="12.75" x14ac:dyDescent="0.2"/>
    <row r="51622" ht="12.75" x14ac:dyDescent="0.2"/>
    <row r="51623" ht="12.75" x14ac:dyDescent="0.2"/>
    <row r="51624" ht="12.75" x14ac:dyDescent="0.2"/>
    <row r="51625" ht="12.75" x14ac:dyDescent="0.2"/>
    <row r="51626" ht="12.75" x14ac:dyDescent="0.2"/>
    <row r="51627" ht="12.75" x14ac:dyDescent="0.2"/>
    <row r="51628" ht="12.75" x14ac:dyDescent="0.2"/>
    <row r="51629" ht="12.75" x14ac:dyDescent="0.2"/>
    <row r="51630" ht="12.75" x14ac:dyDescent="0.2"/>
    <row r="51631" ht="12.75" x14ac:dyDescent="0.2"/>
    <row r="51632" ht="12.75" x14ac:dyDescent="0.2"/>
    <row r="51633" ht="12.75" x14ac:dyDescent="0.2"/>
    <row r="51634" ht="12.75" x14ac:dyDescent="0.2"/>
    <row r="51635" ht="12.75" x14ac:dyDescent="0.2"/>
    <row r="51636" ht="12.75" x14ac:dyDescent="0.2"/>
    <row r="51637" ht="12.75" x14ac:dyDescent="0.2"/>
    <row r="51638" ht="12.75" x14ac:dyDescent="0.2"/>
    <row r="51639" ht="12.75" x14ac:dyDescent="0.2"/>
    <row r="51640" ht="12.75" x14ac:dyDescent="0.2"/>
    <row r="51641" ht="12.75" x14ac:dyDescent="0.2"/>
    <row r="51642" ht="12.75" x14ac:dyDescent="0.2"/>
    <row r="51643" ht="12.75" x14ac:dyDescent="0.2"/>
    <row r="51644" ht="12.75" x14ac:dyDescent="0.2"/>
    <row r="51645" ht="12.75" x14ac:dyDescent="0.2"/>
    <row r="51646" ht="12.75" x14ac:dyDescent="0.2"/>
    <row r="51647" ht="12.75" x14ac:dyDescent="0.2"/>
    <row r="51648" ht="12.75" x14ac:dyDescent="0.2"/>
    <row r="51649" ht="12.75" x14ac:dyDescent="0.2"/>
    <row r="51650" ht="12.75" x14ac:dyDescent="0.2"/>
    <row r="51651" ht="12.75" x14ac:dyDescent="0.2"/>
    <row r="51652" ht="12.75" x14ac:dyDescent="0.2"/>
    <row r="51653" ht="12.75" x14ac:dyDescent="0.2"/>
    <row r="51654" ht="12.75" x14ac:dyDescent="0.2"/>
    <row r="51655" ht="12.75" x14ac:dyDescent="0.2"/>
    <row r="51656" ht="12.75" x14ac:dyDescent="0.2"/>
    <row r="51657" ht="12.75" x14ac:dyDescent="0.2"/>
    <row r="51658" ht="12.75" x14ac:dyDescent="0.2"/>
    <row r="51659" ht="12.75" x14ac:dyDescent="0.2"/>
    <row r="51660" ht="12.75" x14ac:dyDescent="0.2"/>
    <row r="51661" ht="12.75" x14ac:dyDescent="0.2"/>
    <row r="51662" ht="12.75" x14ac:dyDescent="0.2"/>
    <row r="51663" ht="12.75" x14ac:dyDescent="0.2"/>
    <row r="51664" ht="12.75" x14ac:dyDescent="0.2"/>
    <row r="51665" ht="12.75" x14ac:dyDescent="0.2"/>
    <row r="51666" ht="12.75" x14ac:dyDescent="0.2"/>
    <row r="51667" ht="12.75" x14ac:dyDescent="0.2"/>
    <row r="51668" ht="12.75" x14ac:dyDescent="0.2"/>
    <row r="51669" ht="12.75" x14ac:dyDescent="0.2"/>
    <row r="51670" ht="12.75" x14ac:dyDescent="0.2"/>
    <row r="51671" ht="12.75" x14ac:dyDescent="0.2"/>
    <row r="51672" ht="12.75" x14ac:dyDescent="0.2"/>
    <row r="51673" ht="12.75" x14ac:dyDescent="0.2"/>
    <row r="51674" ht="12.75" x14ac:dyDescent="0.2"/>
    <row r="51675" ht="12.75" x14ac:dyDescent="0.2"/>
    <row r="51676" ht="12.75" x14ac:dyDescent="0.2"/>
    <row r="51677" ht="12.75" x14ac:dyDescent="0.2"/>
    <row r="51678" ht="12.75" x14ac:dyDescent="0.2"/>
    <row r="51679" ht="12.75" x14ac:dyDescent="0.2"/>
    <row r="51680" ht="12.75" x14ac:dyDescent="0.2"/>
    <row r="51681" ht="12.75" x14ac:dyDescent="0.2"/>
    <row r="51682" ht="12.75" x14ac:dyDescent="0.2"/>
    <row r="51683" ht="12.75" x14ac:dyDescent="0.2"/>
    <row r="51684" ht="12.75" x14ac:dyDescent="0.2"/>
    <row r="51685" ht="12.75" x14ac:dyDescent="0.2"/>
    <row r="51686" ht="12.75" x14ac:dyDescent="0.2"/>
    <row r="51687" ht="12.75" x14ac:dyDescent="0.2"/>
    <row r="51688" ht="12.75" x14ac:dyDescent="0.2"/>
    <row r="51689" ht="12.75" x14ac:dyDescent="0.2"/>
    <row r="51690" ht="12.75" x14ac:dyDescent="0.2"/>
    <row r="51691" ht="12.75" x14ac:dyDescent="0.2"/>
    <row r="51692" ht="12.75" x14ac:dyDescent="0.2"/>
    <row r="51693" ht="12.75" x14ac:dyDescent="0.2"/>
    <row r="51694" ht="12.75" x14ac:dyDescent="0.2"/>
    <row r="51695" ht="12.75" x14ac:dyDescent="0.2"/>
    <row r="51696" ht="12.75" x14ac:dyDescent="0.2"/>
    <row r="51697" ht="12.75" x14ac:dyDescent="0.2"/>
    <row r="51698" ht="12.75" x14ac:dyDescent="0.2"/>
    <row r="51699" ht="12.75" x14ac:dyDescent="0.2"/>
    <row r="51700" ht="12.75" x14ac:dyDescent="0.2"/>
    <row r="51701" ht="12.75" x14ac:dyDescent="0.2"/>
    <row r="51702" ht="12.75" x14ac:dyDescent="0.2"/>
    <row r="51703" ht="12.75" x14ac:dyDescent="0.2"/>
    <row r="51704" ht="12.75" x14ac:dyDescent="0.2"/>
    <row r="51705" ht="12.75" x14ac:dyDescent="0.2"/>
    <row r="51706" ht="12.75" x14ac:dyDescent="0.2"/>
    <row r="51707" ht="12.75" x14ac:dyDescent="0.2"/>
    <row r="51708" ht="12.75" x14ac:dyDescent="0.2"/>
    <row r="51709" ht="12.75" x14ac:dyDescent="0.2"/>
    <row r="51710" ht="12.75" x14ac:dyDescent="0.2"/>
    <row r="51711" ht="12.75" x14ac:dyDescent="0.2"/>
    <row r="51712" ht="12.75" x14ac:dyDescent="0.2"/>
    <row r="51713" ht="12.75" x14ac:dyDescent="0.2"/>
    <row r="51714" ht="12.75" x14ac:dyDescent="0.2"/>
    <row r="51715" ht="12.75" x14ac:dyDescent="0.2"/>
    <row r="51716" ht="12.75" x14ac:dyDescent="0.2"/>
    <row r="51717" ht="12.75" x14ac:dyDescent="0.2"/>
    <row r="51718" ht="12.75" x14ac:dyDescent="0.2"/>
    <row r="51719" ht="12.75" x14ac:dyDescent="0.2"/>
    <row r="51720" ht="12.75" x14ac:dyDescent="0.2"/>
    <row r="51721" ht="12.75" x14ac:dyDescent="0.2"/>
    <row r="51722" ht="12.75" x14ac:dyDescent="0.2"/>
    <row r="51723" ht="12.75" x14ac:dyDescent="0.2"/>
    <row r="51724" ht="12.75" x14ac:dyDescent="0.2"/>
    <row r="51725" ht="12.75" x14ac:dyDescent="0.2"/>
    <row r="51726" ht="12.75" x14ac:dyDescent="0.2"/>
    <row r="51727" ht="12.75" x14ac:dyDescent="0.2"/>
    <row r="51728" ht="12.75" x14ac:dyDescent="0.2"/>
    <row r="51729" ht="12.75" x14ac:dyDescent="0.2"/>
    <row r="51730" ht="12.75" x14ac:dyDescent="0.2"/>
    <row r="51731" ht="12.75" x14ac:dyDescent="0.2"/>
    <row r="51732" ht="12.75" x14ac:dyDescent="0.2"/>
    <row r="51733" ht="12.75" x14ac:dyDescent="0.2"/>
    <row r="51734" ht="12.75" x14ac:dyDescent="0.2"/>
    <row r="51735" ht="12.75" x14ac:dyDescent="0.2"/>
    <row r="51736" ht="12.75" x14ac:dyDescent="0.2"/>
    <row r="51737" ht="12.75" x14ac:dyDescent="0.2"/>
    <row r="51738" ht="12.75" x14ac:dyDescent="0.2"/>
    <row r="51739" ht="12.75" x14ac:dyDescent="0.2"/>
    <row r="51740" ht="12.75" x14ac:dyDescent="0.2"/>
    <row r="51741" ht="12.75" x14ac:dyDescent="0.2"/>
    <row r="51742" ht="12.75" x14ac:dyDescent="0.2"/>
    <row r="51743" ht="12.75" x14ac:dyDescent="0.2"/>
    <row r="51744" ht="12.75" x14ac:dyDescent="0.2"/>
    <row r="51745" ht="12.75" x14ac:dyDescent="0.2"/>
    <row r="51746" ht="12.75" x14ac:dyDescent="0.2"/>
    <row r="51747" ht="12.75" x14ac:dyDescent="0.2"/>
    <row r="51748" ht="12.75" x14ac:dyDescent="0.2"/>
    <row r="51749" ht="12.75" x14ac:dyDescent="0.2"/>
    <row r="51750" ht="12.75" x14ac:dyDescent="0.2"/>
    <row r="51751" ht="12.75" x14ac:dyDescent="0.2"/>
    <row r="51752" ht="12.75" x14ac:dyDescent="0.2"/>
    <row r="51753" ht="12.75" x14ac:dyDescent="0.2"/>
    <row r="51754" ht="12.75" x14ac:dyDescent="0.2"/>
    <row r="51755" ht="12.75" x14ac:dyDescent="0.2"/>
    <row r="51756" ht="12.75" x14ac:dyDescent="0.2"/>
    <row r="51757" ht="12.75" x14ac:dyDescent="0.2"/>
    <row r="51758" ht="12.75" x14ac:dyDescent="0.2"/>
    <row r="51759" ht="12.75" x14ac:dyDescent="0.2"/>
    <row r="51760" ht="12.75" x14ac:dyDescent="0.2"/>
    <row r="51761" ht="12.75" x14ac:dyDescent="0.2"/>
    <row r="51762" ht="12.75" x14ac:dyDescent="0.2"/>
    <row r="51763" ht="12.75" x14ac:dyDescent="0.2"/>
    <row r="51764" ht="12.75" x14ac:dyDescent="0.2"/>
    <row r="51765" ht="12.75" x14ac:dyDescent="0.2"/>
    <row r="51766" ht="12.75" x14ac:dyDescent="0.2"/>
    <row r="51767" ht="12.75" x14ac:dyDescent="0.2"/>
    <row r="51768" ht="12.75" x14ac:dyDescent="0.2"/>
    <row r="51769" ht="12.75" x14ac:dyDescent="0.2"/>
    <row r="51770" ht="12.75" x14ac:dyDescent="0.2"/>
    <row r="51771" ht="12.75" x14ac:dyDescent="0.2"/>
    <row r="51772" ht="12.75" x14ac:dyDescent="0.2"/>
    <row r="51773" ht="12.75" x14ac:dyDescent="0.2"/>
    <row r="51774" ht="12.75" x14ac:dyDescent="0.2"/>
    <row r="51775" ht="12.75" x14ac:dyDescent="0.2"/>
    <row r="51776" ht="12.75" x14ac:dyDescent="0.2"/>
    <row r="51777" ht="12.75" x14ac:dyDescent="0.2"/>
    <row r="51778" ht="12.75" x14ac:dyDescent="0.2"/>
    <row r="51779" ht="12.75" x14ac:dyDescent="0.2"/>
    <row r="51780" ht="12.75" x14ac:dyDescent="0.2"/>
    <row r="51781" ht="12.75" x14ac:dyDescent="0.2"/>
    <row r="51782" ht="12.75" x14ac:dyDescent="0.2"/>
    <row r="51783" ht="12.75" x14ac:dyDescent="0.2"/>
    <row r="51784" ht="12.75" x14ac:dyDescent="0.2"/>
    <row r="51785" ht="12.75" x14ac:dyDescent="0.2"/>
    <row r="51786" ht="12.75" x14ac:dyDescent="0.2"/>
    <row r="51787" ht="12.75" x14ac:dyDescent="0.2"/>
    <row r="51788" ht="12.75" x14ac:dyDescent="0.2"/>
    <row r="51789" ht="12.75" x14ac:dyDescent="0.2"/>
    <row r="51790" ht="12.75" x14ac:dyDescent="0.2"/>
    <row r="51791" ht="12.75" x14ac:dyDescent="0.2"/>
    <row r="51792" ht="12.75" x14ac:dyDescent="0.2"/>
    <row r="51793" ht="12.75" x14ac:dyDescent="0.2"/>
    <row r="51794" ht="12.75" x14ac:dyDescent="0.2"/>
    <row r="51795" ht="12.75" x14ac:dyDescent="0.2"/>
    <row r="51796" ht="12.75" x14ac:dyDescent="0.2"/>
    <row r="51797" ht="12.75" x14ac:dyDescent="0.2"/>
    <row r="51798" ht="12.75" x14ac:dyDescent="0.2"/>
    <row r="51799" ht="12.75" x14ac:dyDescent="0.2"/>
    <row r="51800" ht="12.75" x14ac:dyDescent="0.2"/>
    <row r="51801" ht="12.75" x14ac:dyDescent="0.2"/>
    <row r="51802" ht="12.75" x14ac:dyDescent="0.2"/>
    <row r="51803" ht="12.75" x14ac:dyDescent="0.2"/>
    <row r="51804" ht="12.75" x14ac:dyDescent="0.2"/>
    <row r="51805" ht="12.75" x14ac:dyDescent="0.2"/>
    <row r="51806" ht="12.75" x14ac:dyDescent="0.2"/>
    <row r="51807" ht="12.75" x14ac:dyDescent="0.2"/>
    <row r="51808" ht="12.75" x14ac:dyDescent="0.2"/>
    <row r="51809" ht="12.75" x14ac:dyDescent="0.2"/>
    <row r="51810" ht="12.75" x14ac:dyDescent="0.2"/>
    <row r="51811" ht="12.75" x14ac:dyDescent="0.2"/>
    <row r="51812" ht="12.75" x14ac:dyDescent="0.2"/>
    <row r="51813" ht="12.75" x14ac:dyDescent="0.2"/>
    <row r="51814" ht="12.75" x14ac:dyDescent="0.2"/>
    <row r="51815" ht="12.75" x14ac:dyDescent="0.2"/>
    <row r="51816" ht="12.75" x14ac:dyDescent="0.2"/>
    <row r="51817" ht="12.75" x14ac:dyDescent="0.2"/>
    <row r="51818" ht="12.75" x14ac:dyDescent="0.2"/>
    <row r="51819" ht="12.75" x14ac:dyDescent="0.2"/>
    <row r="51820" ht="12.75" x14ac:dyDescent="0.2"/>
    <row r="51821" ht="12.75" x14ac:dyDescent="0.2"/>
    <row r="51822" ht="12.75" x14ac:dyDescent="0.2"/>
    <row r="51823" ht="12.75" x14ac:dyDescent="0.2"/>
    <row r="51824" ht="12.75" x14ac:dyDescent="0.2"/>
    <row r="51825" ht="12.75" x14ac:dyDescent="0.2"/>
    <row r="51826" ht="12.75" x14ac:dyDescent="0.2"/>
    <row r="51827" ht="12.75" x14ac:dyDescent="0.2"/>
    <row r="51828" ht="12.75" x14ac:dyDescent="0.2"/>
    <row r="51829" ht="12.75" x14ac:dyDescent="0.2"/>
    <row r="51830" ht="12.75" x14ac:dyDescent="0.2"/>
    <row r="51831" ht="12.75" x14ac:dyDescent="0.2"/>
    <row r="51832" ht="12.75" x14ac:dyDescent="0.2"/>
    <row r="51833" ht="12.75" x14ac:dyDescent="0.2"/>
    <row r="51834" ht="12.75" x14ac:dyDescent="0.2"/>
    <row r="51835" ht="12.75" x14ac:dyDescent="0.2"/>
    <row r="51836" ht="12.75" x14ac:dyDescent="0.2"/>
    <row r="51837" ht="12.75" x14ac:dyDescent="0.2"/>
    <row r="51838" ht="12.75" x14ac:dyDescent="0.2"/>
    <row r="51839" ht="12.75" x14ac:dyDescent="0.2"/>
    <row r="51840" ht="12.75" x14ac:dyDescent="0.2"/>
    <row r="51841" ht="12.75" x14ac:dyDescent="0.2"/>
    <row r="51842" ht="12.75" x14ac:dyDescent="0.2"/>
    <row r="51843" ht="12.75" x14ac:dyDescent="0.2"/>
    <row r="51844" ht="12.75" x14ac:dyDescent="0.2"/>
    <row r="51845" ht="12.75" x14ac:dyDescent="0.2"/>
    <row r="51846" ht="12.75" x14ac:dyDescent="0.2"/>
    <row r="51847" ht="12.75" x14ac:dyDescent="0.2"/>
    <row r="51848" ht="12.75" x14ac:dyDescent="0.2"/>
    <row r="51849" ht="12.75" x14ac:dyDescent="0.2"/>
    <row r="51850" ht="12.75" x14ac:dyDescent="0.2"/>
    <row r="51851" ht="12.75" x14ac:dyDescent="0.2"/>
    <row r="51852" ht="12.75" x14ac:dyDescent="0.2"/>
    <row r="51853" ht="12.75" x14ac:dyDescent="0.2"/>
    <row r="51854" ht="12.75" x14ac:dyDescent="0.2"/>
    <row r="51855" ht="12.75" x14ac:dyDescent="0.2"/>
    <row r="51856" ht="12.75" x14ac:dyDescent="0.2"/>
    <row r="51857" ht="12.75" x14ac:dyDescent="0.2"/>
    <row r="51858" ht="12.75" x14ac:dyDescent="0.2"/>
    <row r="51859" ht="12.75" x14ac:dyDescent="0.2"/>
    <row r="51860" ht="12.75" x14ac:dyDescent="0.2"/>
    <row r="51861" ht="12.75" x14ac:dyDescent="0.2"/>
    <row r="51862" ht="12.75" x14ac:dyDescent="0.2"/>
    <row r="51863" ht="12.75" x14ac:dyDescent="0.2"/>
    <row r="51864" ht="12.75" x14ac:dyDescent="0.2"/>
    <row r="51865" ht="12.75" x14ac:dyDescent="0.2"/>
    <row r="51866" ht="12.75" x14ac:dyDescent="0.2"/>
    <row r="51867" ht="12.75" x14ac:dyDescent="0.2"/>
    <row r="51868" ht="12.75" x14ac:dyDescent="0.2"/>
    <row r="51869" ht="12.75" x14ac:dyDescent="0.2"/>
    <row r="51870" ht="12.75" x14ac:dyDescent="0.2"/>
    <row r="51871" ht="12.75" x14ac:dyDescent="0.2"/>
    <row r="51872" ht="12.75" x14ac:dyDescent="0.2"/>
    <row r="51873" ht="12.75" x14ac:dyDescent="0.2"/>
    <row r="51874" ht="12.75" x14ac:dyDescent="0.2"/>
    <row r="51875" ht="12.75" x14ac:dyDescent="0.2"/>
    <row r="51876" ht="12.75" x14ac:dyDescent="0.2"/>
    <row r="51877" ht="12.75" x14ac:dyDescent="0.2"/>
    <row r="51878" ht="12.75" x14ac:dyDescent="0.2"/>
    <row r="51879" ht="12.75" x14ac:dyDescent="0.2"/>
    <row r="51880" ht="12.75" x14ac:dyDescent="0.2"/>
    <row r="51881" ht="12.75" x14ac:dyDescent="0.2"/>
    <row r="51882" ht="12.75" x14ac:dyDescent="0.2"/>
    <row r="51883" ht="12.75" x14ac:dyDescent="0.2"/>
    <row r="51884" ht="12.75" x14ac:dyDescent="0.2"/>
    <row r="51885" ht="12.75" x14ac:dyDescent="0.2"/>
    <row r="51886" ht="12.75" x14ac:dyDescent="0.2"/>
    <row r="51887" ht="12.75" x14ac:dyDescent="0.2"/>
    <row r="51888" ht="12.75" x14ac:dyDescent="0.2"/>
    <row r="51889" ht="12.75" x14ac:dyDescent="0.2"/>
    <row r="51890" ht="12.75" x14ac:dyDescent="0.2"/>
    <row r="51891" ht="12.75" x14ac:dyDescent="0.2"/>
    <row r="51892" ht="12.75" x14ac:dyDescent="0.2"/>
    <row r="51893" ht="12.75" x14ac:dyDescent="0.2"/>
    <row r="51894" ht="12.75" x14ac:dyDescent="0.2"/>
    <row r="51895" ht="12.75" x14ac:dyDescent="0.2"/>
    <row r="51896" ht="12.75" x14ac:dyDescent="0.2"/>
    <row r="51897" ht="12.75" x14ac:dyDescent="0.2"/>
    <row r="51898" ht="12.75" x14ac:dyDescent="0.2"/>
    <row r="51899" ht="12.75" x14ac:dyDescent="0.2"/>
    <row r="51900" ht="12.75" x14ac:dyDescent="0.2"/>
    <row r="51901" ht="12.75" x14ac:dyDescent="0.2"/>
    <row r="51902" ht="12.75" x14ac:dyDescent="0.2"/>
    <row r="51903" ht="12.75" x14ac:dyDescent="0.2"/>
    <row r="51904" ht="12.75" x14ac:dyDescent="0.2"/>
    <row r="51905" ht="12.75" x14ac:dyDescent="0.2"/>
    <row r="51906" ht="12.75" x14ac:dyDescent="0.2"/>
    <row r="51907" ht="12.75" x14ac:dyDescent="0.2"/>
    <row r="51908" ht="12.75" x14ac:dyDescent="0.2"/>
    <row r="51909" ht="12.75" x14ac:dyDescent="0.2"/>
    <row r="51910" ht="12.75" x14ac:dyDescent="0.2"/>
    <row r="51911" ht="12.75" x14ac:dyDescent="0.2"/>
    <row r="51912" ht="12.75" x14ac:dyDescent="0.2"/>
    <row r="51913" ht="12.75" x14ac:dyDescent="0.2"/>
    <row r="51914" ht="12.75" x14ac:dyDescent="0.2"/>
    <row r="51915" ht="12.75" x14ac:dyDescent="0.2"/>
    <row r="51916" ht="12.75" x14ac:dyDescent="0.2"/>
    <row r="51917" ht="12.75" x14ac:dyDescent="0.2"/>
    <row r="51918" ht="12.75" x14ac:dyDescent="0.2"/>
    <row r="51919" ht="12.75" x14ac:dyDescent="0.2"/>
    <row r="51920" ht="12.75" x14ac:dyDescent="0.2"/>
    <row r="51921" ht="12.75" x14ac:dyDescent="0.2"/>
    <row r="51922" ht="12.75" x14ac:dyDescent="0.2"/>
    <row r="51923" ht="12.75" x14ac:dyDescent="0.2"/>
    <row r="51924" ht="12.75" x14ac:dyDescent="0.2"/>
    <row r="51925" ht="12.75" x14ac:dyDescent="0.2"/>
    <row r="51926" ht="12.75" x14ac:dyDescent="0.2"/>
    <row r="51927" ht="12.75" x14ac:dyDescent="0.2"/>
    <row r="51928" ht="12.75" x14ac:dyDescent="0.2"/>
    <row r="51929" ht="12.75" x14ac:dyDescent="0.2"/>
    <row r="51930" ht="12.75" x14ac:dyDescent="0.2"/>
    <row r="51931" ht="12.75" x14ac:dyDescent="0.2"/>
    <row r="51932" ht="12.75" x14ac:dyDescent="0.2"/>
    <row r="51933" ht="12.75" x14ac:dyDescent="0.2"/>
    <row r="51934" ht="12.75" x14ac:dyDescent="0.2"/>
    <row r="51935" ht="12.75" x14ac:dyDescent="0.2"/>
    <row r="51936" ht="12.75" x14ac:dyDescent="0.2"/>
    <row r="51937" ht="12.75" x14ac:dyDescent="0.2"/>
    <row r="51938" ht="12.75" x14ac:dyDescent="0.2"/>
    <row r="51939" ht="12.75" x14ac:dyDescent="0.2"/>
    <row r="51940" ht="12.75" x14ac:dyDescent="0.2"/>
    <row r="51941" ht="12.75" x14ac:dyDescent="0.2"/>
    <row r="51942" ht="12.75" x14ac:dyDescent="0.2"/>
    <row r="51943" ht="12.75" x14ac:dyDescent="0.2"/>
    <row r="51944" ht="12.75" x14ac:dyDescent="0.2"/>
    <row r="51945" ht="12.75" x14ac:dyDescent="0.2"/>
    <row r="51946" ht="12.75" x14ac:dyDescent="0.2"/>
    <row r="51947" ht="12.75" x14ac:dyDescent="0.2"/>
    <row r="51948" ht="12.75" x14ac:dyDescent="0.2"/>
    <row r="51949" ht="12.75" x14ac:dyDescent="0.2"/>
    <row r="51950" ht="12.75" x14ac:dyDescent="0.2"/>
    <row r="51951" ht="12.75" x14ac:dyDescent="0.2"/>
    <row r="51952" ht="12.75" x14ac:dyDescent="0.2"/>
    <row r="51953" ht="12.75" x14ac:dyDescent="0.2"/>
    <row r="51954" ht="12.75" x14ac:dyDescent="0.2"/>
    <row r="51955" ht="12.75" x14ac:dyDescent="0.2"/>
    <row r="51956" ht="12.75" x14ac:dyDescent="0.2"/>
    <row r="51957" ht="12.75" x14ac:dyDescent="0.2"/>
    <row r="51958" ht="12.75" x14ac:dyDescent="0.2"/>
    <row r="51959" ht="12.75" x14ac:dyDescent="0.2"/>
    <row r="51960" ht="12.75" x14ac:dyDescent="0.2"/>
    <row r="51961" ht="12.75" x14ac:dyDescent="0.2"/>
    <row r="51962" ht="12.75" x14ac:dyDescent="0.2"/>
    <row r="51963" ht="12.75" x14ac:dyDescent="0.2"/>
    <row r="51964" ht="12.75" x14ac:dyDescent="0.2"/>
    <row r="51965" ht="12.75" x14ac:dyDescent="0.2"/>
    <row r="51966" ht="12.75" x14ac:dyDescent="0.2"/>
    <row r="51967" ht="12.75" x14ac:dyDescent="0.2"/>
    <row r="51968" ht="12.75" x14ac:dyDescent="0.2"/>
    <row r="51969" ht="12.75" x14ac:dyDescent="0.2"/>
    <row r="51970" ht="12.75" x14ac:dyDescent="0.2"/>
    <row r="51971" ht="12.75" x14ac:dyDescent="0.2"/>
    <row r="51972" ht="12.75" x14ac:dyDescent="0.2"/>
    <row r="51973" ht="12.75" x14ac:dyDescent="0.2"/>
    <row r="51974" ht="12.75" x14ac:dyDescent="0.2"/>
    <row r="51975" ht="12.75" x14ac:dyDescent="0.2"/>
    <row r="51976" ht="12.75" x14ac:dyDescent="0.2"/>
    <row r="51977" ht="12.75" x14ac:dyDescent="0.2"/>
    <row r="51978" ht="12.75" x14ac:dyDescent="0.2"/>
    <row r="51979" ht="12.75" x14ac:dyDescent="0.2"/>
    <row r="51980" ht="12.75" x14ac:dyDescent="0.2"/>
    <row r="51981" ht="12.75" x14ac:dyDescent="0.2"/>
    <row r="51982" ht="12.75" x14ac:dyDescent="0.2"/>
    <row r="51983" ht="12.75" x14ac:dyDescent="0.2"/>
    <row r="51984" ht="12.75" x14ac:dyDescent="0.2"/>
    <row r="51985" ht="12.75" x14ac:dyDescent="0.2"/>
    <row r="51986" ht="12.75" x14ac:dyDescent="0.2"/>
    <row r="51987" ht="12.75" x14ac:dyDescent="0.2"/>
    <row r="51988" ht="12.75" x14ac:dyDescent="0.2"/>
    <row r="51989" ht="12.75" x14ac:dyDescent="0.2"/>
    <row r="51990" ht="12.75" x14ac:dyDescent="0.2"/>
    <row r="51991" ht="12.75" x14ac:dyDescent="0.2"/>
    <row r="51992" ht="12.75" x14ac:dyDescent="0.2"/>
    <row r="51993" ht="12.75" x14ac:dyDescent="0.2"/>
    <row r="51994" ht="12.75" x14ac:dyDescent="0.2"/>
    <row r="51995" ht="12.75" x14ac:dyDescent="0.2"/>
    <row r="51996" ht="12.75" x14ac:dyDescent="0.2"/>
    <row r="51997" ht="12.75" x14ac:dyDescent="0.2"/>
    <row r="51998" ht="12.75" x14ac:dyDescent="0.2"/>
    <row r="51999" ht="12.75" x14ac:dyDescent="0.2"/>
    <row r="52000" ht="12.75" x14ac:dyDescent="0.2"/>
    <row r="52001" ht="12.75" x14ac:dyDescent="0.2"/>
    <row r="52002" ht="12.75" x14ac:dyDescent="0.2"/>
    <row r="52003" ht="12.75" x14ac:dyDescent="0.2"/>
    <row r="52004" ht="12.75" x14ac:dyDescent="0.2"/>
    <row r="52005" ht="12.75" x14ac:dyDescent="0.2"/>
    <row r="52006" ht="12.75" x14ac:dyDescent="0.2"/>
    <row r="52007" ht="12.75" x14ac:dyDescent="0.2"/>
    <row r="52008" ht="12.75" x14ac:dyDescent="0.2"/>
    <row r="52009" ht="12.75" x14ac:dyDescent="0.2"/>
    <row r="52010" ht="12.75" x14ac:dyDescent="0.2"/>
    <row r="52011" ht="12.75" x14ac:dyDescent="0.2"/>
    <row r="52012" ht="12.75" x14ac:dyDescent="0.2"/>
    <row r="52013" ht="12.75" x14ac:dyDescent="0.2"/>
    <row r="52014" ht="12.75" x14ac:dyDescent="0.2"/>
    <row r="52015" ht="12.75" x14ac:dyDescent="0.2"/>
    <row r="52016" ht="12.75" x14ac:dyDescent="0.2"/>
    <row r="52017" ht="12.75" x14ac:dyDescent="0.2"/>
    <row r="52018" ht="12.75" x14ac:dyDescent="0.2"/>
    <row r="52019" ht="12.75" x14ac:dyDescent="0.2"/>
    <row r="52020" ht="12.75" x14ac:dyDescent="0.2"/>
    <row r="52021" ht="12.75" x14ac:dyDescent="0.2"/>
    <row r="52022" ht="12.75" x14ac:dyDescent="0.2"/>
    <row r="52023" ht="12.75" x14ac:dyDescent="0.2"/>
    <row r="52024" ht="12.75" x14ac:dyDescent="0.2"/>
    <row r="52025" ht="12.75" x14ac:dyDescent="0.2"/>
    <row r="52026" ht="12.75" x14ac:dyDescent="0.2"/>
    <row r="52027" ht="12.75" x14ac:dyDescent="0.2"/>
    <row r="52028" ht="12.75" x14ac:dyDescent="0.2"/>
    <row r="52029" ht="12.75" x14ac:dyDescent="0.2"/>
    <row r="52030" ht="12.75" x14ac:dyDescent="0.2"/>
    <row r="52031" ht="12.75" x14ac:dyDescent="0.2"/>
    <row r="52032" ht="12.75" x14ac:dyDescent="0.2"/>
    <row r="52033" ht="12.75" x14ac:dyDescent="0.2"/>
    <row r="52034" ht="12.75" x14ac:dyDescent="0.2"/>
    <row r="52035" ht="12.75" x14ac:dyDescent="0.2"/>
    <row r="52036" ht="12.75" x14ac:dyDescent="0.2"/>
    <row r="52037" ht="12.75" x14ac:dyDescent="0.2"/>
    <row r="52038" ht="12.75" x14ac:dyDescent="0.2"/>
    <row r="52039" ht="12.75" x14ac:dyDescent="0.2"/>
    <row r="52040" ht="12.75" x14ac:dyDescent="0.2"/>
    <row r="52041" ht="12.75" x14ac:dyDescent="0.2"/>
    <row r="52042" ht="12.75" x14ac:dyDescent="0.2"/>
    <row r="52043" ht="12.75" x14ac:dyDescent="0.2"/>
    <row r="52044" ht="12.75" x14ac:dyDescent="0.2"/>
    <row r="52045" ht="12.75" x14ac:dyDescent="0.2"/>
    <row r="52046" ht="12.75" x14ac:dyDescent="0.2"/>
    <row r="52047" ht="12.75" x14ac:dyDescent="0.2"/>
    <row r="52048" ht="12.75" x14ac:dyDescent="0.2"/>
    <row r="52049" ht="12.75" x14ac:dyDescent="0.2"/>
    <row r="52050" ht="12.75" x14ac:dyDescent="0.2"/>
    <row r="52051" ht="12.75" x14ac:dyDescent="0.2"/>
    <row r="52052" ht="12.75" x14ac:dyDescent="0.2"/>
    <row r="52053" ht="12.75" x14ac:dyDescent="0.2"/>
    <row r="52054" ht="12.75" x14ac:dyDescent="0.2"/>
    <row r="52055" ht="12.75" x14ac:dyDescent="0.2"/>
    <row r="52056" ht="12.75" x14ac:dyDescent="0.2"/>
    <row r="52057" ht="12.75" x14ac:dyDescent="0.2"/>
    <row r="52058" ht="12.75" x14ac:dyDescent="0.2"/>
    <row r="52059" ht="12.75" x14ac:dyDescent="0.2"/>
    <row r="52060" ht="12.75" x14ac:dyDescent="0.2"/>
    <row r="52061" ht="12.75" x14ac:dyDescent="0.2"/>
    <row r="52062" ht="12.75" x14ac:dyDescent="0.2"/>
    <row r="52063" ht="12.75" x14ac:dyDescent="0.2"/>
    <row r="52064" ht="12.75" x14ac:dyDescent="0.2"/>
    <row r="52065" ht="12.75" x14ac:dyDescent="0.2"/>
    <row r="52066" ht="12.75" x14ac:dyDescent="0.2"/>
    <row r="52067" ht="12.75" x14ac:dyDescent="0.2"/>
    <row r="52068" ht="12.75" x14ac:dyDescent="0.2"/>
    <row r="52069" ht="12.75" x14ac:dyDescent="0.2"/>
    <row r="52070" ht="12.75" x14ac:dyDescent="0.2"/>
    <row r="52071" ht="12.75" x14ac:dyDescent="0.2"/>
    <row r="52072" ht="12.75" x14ac:dyDescent="0.2"/>
    <row r="52073" ht="12.75" x14ac:dyDescent="0.2"/>
    <row r="52074" ht="12.75" x14ac:dyDescent="0.2"/>
    <row r="52075" ht="12.75" x14ac:dyDescent="0.2"/>
    <row r="52076" ht="12.75" x14ac:dyDescent="0.2"/>
    <row r="52077" ht="12.75" x14ac:dyDescent="0.2"/>
    <row r="52078" ht="12.75" x14ac:dyDescent="0.2"/>
    <row r="52079" ht="12.75" x14ac:dyDescent="0.2"/>
    <row r="52080" ht="12.75" x14ac:dyDescent="0.2"/>
    <row r="52081" ht="12.75" x14ac:dyDescent="0.2"/>
    <row r="52082" ht="12.75" x14ac:dyDescent="0.2"/>
    <row r="52083" ht="12.75" x14ac:dyDescent="0.2"/>
    <row r="52084" ht="12.75" x14ac:dyDescent="0.2"/>
    <row r="52085" ht="12.75" x14ac:dyDescent="0.2"/>
    <row r="52086" ht="12.75" x14ac:dyDescent="0.2"/>
    <row r="52087" ht="12.75" x14ac:dyDescent="0.2"/>
    <row r="52088" ht="12.75" x14ac:dyDescent="0.2"/>
    <row r="52089" ht="12.75" x14ac:dyDescent="0.2"/>
    <row r="52090" ht="12.75" x14ac:dyDescent="0.2"/>
    <row r="52091" ht="12.75" x14ac:dyDescent="0.2"/>
    <row r="52092" ht="12.75" x14ac:dyDescent="0.2"/>
    <row r="52093" ht="12.75" x14ac:dyDescent="0.2"/>
    <row r="52094" ht="12.75" x14ac:dyDescent="0.2"/>
    <row r="52095" ht="12.75" x14ac:dyDescent="0.2"/>
    <row r="52096" ht="12.75" x14ac:dyDescent="0.2"/>
    <row r="52097" ht="12.75" x14ac:dyDescent="0.2"/>
    <row r="52098" ht="12.75" x14ac:dyDescent="0.2"/>
    <row r="52099" ht="12.75" x14ac:dyDescent="0.2"/>
    <row r="52100" ht="12.75" x14ac:dyDescent="0.2"/>
    <row r="52101" ht="12.75" x14ac:dyDescent="0.2"/>
    <row r="52102" ht="12.75" x14ac:dyDescent="0.2"/>
    <row r="52103" ht="12.75" x14ac:dyDescent="0.2"/>
    <row r="52104" ht="12.75" x14ac:dyDescent="0.2"/>
    <row r="52105" ht="12.75" x14ac:dyDescent="0.2"/>
    <row r="52106" ht="12.75" x14ac:dyDescent="0.2"/>
    <row r="52107" ht="12.75" x14ac:dyDescent="0.2"/>
    <row r="52108" ht="12.75" x14ac:dyDescent="0.2"/>
    <row r="52109" ht="12.75" x14ac:dyDescent="0.2"/>
    <row r="52110" ht="12.75" x14ac:dyDescent="0.2"/>
    <row r="52111" ht="12.75" x14ac:dyDescent="0.2"/>
    <row r="52112" ht="12.75" x14ac:dyDescent="0.2"/>
    <row r="52113" ht="12.75" x14ac:dyDescent="0.2"/>
    <row r="52114" ht="12.75" x14ac:dyDescent="0.2"/>
    <row r="52115" ht="12.75" x14ac:dyDescent="0.2"/>
    <row r="52116" ht="12.75" x14ac:dyDescent="0.2"/>
    <row r="52117" ht="12.75" x14ac:dyDescent="0.2"/>
    <row r="52118" ht="12.75" x14ac:dyDescent="0.2"/>
    <row r="52119" ht="12.75" x14ac:dyDescent="0.2"/>
    <row r="52120" ht="12.75" x14ac:dyDescent="0.2"/>
    <row r="52121" ht="12.75" x14ac:dyDescent="0.2"/>
    <row r="52122" ht="12.75" x14ac:dyDescent="0.2"/>
    <row r="52123" ht="12.75" x14ac:dyDescent="0.2"/>
    <row r="52124" ht="12.75" x14ac:dyDescent="0.2"/>
    <row r="52125" ht="12.75" x14ac:dyDescent="0.2"/>
    <row r="52126" ht="12.75" x14ac:dyDescent="0.2"/>
    <row r="52127" ht="12.75" x14ac:dyDescent="0.2"/>
    <row r="52128" ht="12.75" x14ac:dyDescent="0.2"/>
    <row r="52129" ht="12.75" x14ac:dyDescent="0.2"/>
    <row r="52130" ht="12.75" x14ac:dyDescent="0.2"/>
    <row r="52131" ht="12.75" x14ac:dyDescent="0.2"/>
    <row r="52132" ht="12.75" x14ac:dyDescent="0.2"/>
    <row r="52133" ht="12.75" x14ac:dyDescent="0.2"/>
    <row r="52134" ht="12.75" x14ac:dyDescent="0.2"/>
    <row r="52135" ht="12.75" x14ac:dyDescent="0.2"/>
    <row r="52136" ht="12.75" x14ac:dyDescent="0.2"/>
    <row r="52137" ht="12.75" x14ac:dyDescent="0.2"/>
    <row r="52138" ht="12.75" x14ac:dyDescent="0.2"/>
    <row r="52139" ht="12.75" x14ac:dyDescent="0.2"/>
    <row r="52140" ht="12.75" x14ac:dyDescent="0.2"/>
    <row r="52141" ht="12.75" x14ac:dyDescent="0.2"/>
    <row r="52142" ht="12.75" x14ac:dyDescent="0.2"/>
    <row r="52143" ht="12.75" x14ac:dyDescent="0.2"/>
    <row r="52144" ht="12.75" x14ac:dyDescent="0.2"/>
    <row r="52145" ht="12.75" x14ac:dyDescent="0.2"/>
    <row r="52146" ht="12.75" x14ac:dyDescent="0.2"/>
    <row r="52147" ht="12.75" x14ac:dyDescent="0.2"/>
    <row r="52148" ht="12.75" x14ac:dyDescent="0.2"/>
    <row r="52149" ht="12.75" x14ac:dyDescent="0.2"/>
    <row r="52150" ht="12.75" x14ac:dyDescent="0.2"/>
    <row r="52151" ht="12.75" x14ac:dyDescent="0.2"/>
    <row r="52152" ht="12.75" x14ac:dyDescent="0.2"/>
    <row r="52153" ht="12.75" x14ac:dyDescent="0.2"/>
    <row r="52154" ht="12.75" x14ac:dyDescent="0.2"/>
    <row r="52155" ht="12.75" x14ac:dyDescent="0.2"/>
    <row r="52156" ht="12.75" x14ac:dyDescent="0.2"/>
    <row r="52157" ht="12.75" x14ac:dyDescent="0.2"/>
    <row r="52158" ht="12.75" x14ac:dyDescent="0.2"/>
    <row r="52159" ht="12.75" x14ac:dyDescent="0.2"/>
    <row r="52160" ht="12.75" x14ac:dyDescent="0.2"/>
    <row r="52161" ht="12.75" x14ac:dyDescent="0.2"/>
    <row r="52162" ht="12.75" x14ac:dyDescent="0.2"/>
    <row r="52163" ht="12.75" x14ac:dyDescent="0.2"/>
    <row r="52164" ht="12.75" x14ac:dyDescent="0.2"/>
    <row r="52165" ht="12.75" x14ac:dyDescent="0.2"/>
    <row r="52166" ht="12.75" x14ac:dyDescent="0.2"/>
    <row r="52167" ht="12.75" x14ac:dyDescent="0.2"/>
    <row r="52168" ht="12.75" x14ac:dyDescent="0.2"/>
    <row r="52169" ht="12.75" x14ac:dyDescent="0.2"/>
    <row r="52170" ht="12.75" x14ac:dyDescent="0.2"/>
    <row r="52171" ht="12.75" x14ac:dyDescent="0.2"/>
    <row r="52172" ht="12.75" x14ac:dyDescent="0.2"/>
    <row r="52173" ht="12.75" x14ac:dyDescent="0.2"/>
    <row r="52174" ht="12.75" x14ac:dyDescent="0.2"/>
    <row r="52175" ht="12.75" x14ac:dyDescent="0.2"/>
    <row r="52176" ht="12.75" x14ac:dyDescent="0.2"/>
    <row r="52177" ht="12.75" x14ac:dyDescent="0.2"/>
    <row r="52178" ht="12.75" x14ac:dyDescent="0.2"/>
    <row r="52179" ht="12.75" x14ac:dyDescent="0.2"/>
    <row r="52180" ht="12.75" x14ac:dyDescent="0.2"/>
    <row r="52181" ht="12.75" x14ac:dyDescent="0.2"/>
    <row r="52182" ht="12.75" x14ac:dyDescent="0.2"/>
    <row r="52183" ht="12.75" x14ac:dyDescent="0.2"/>
    <row r="52184" ht="12.75" x14ac:dyDescent="0.2"/>
    <row r="52185" ht="12.75" x14ac:dyDescent="0.2"/>
    <row r="52186" ht="12.75" x14ac:dyDescent="0.2"/>
    <row r="52187" ht="12.75" x14ac:dyDescent="0.2"/>
    <row r="52188" ht="12.75" x14ac:dyDescent="0.2"/>
    <row r="52189" ht="12.75" x14ac:dyDescent="0.2"/>
    <row r="52190" ht="12.75" x14ac:dyDescent="0.2"/>
    <row r="52191" ht="12.75" x14ac:dyDescent="0.2"/>
    <row r="52192" ht="12.75" x14ac:dyDescent="0.2"/>
    <row r="52193" ht="12.75" x14ac:dyDescent="0.2"/>
    <row r="52194" ht="12.75" x14ac:dyDescent="0.2"/>
    <row r="52195" ht="12.75" x14ac:dyDescent="0.2"/>
    <row r="52196" ht="12.75" x14ac:dyDescent="0.2"/>
    <row r="52197" ht="12.75" x14ac:dyDescent="0.2"/>
    <row r="52198" ht="12.75" x14ac:dyDescent="0.2"/>
    <row r="52199" ht="12.75" x14ac:dyDescent="0.2"/>
    <row r="52200" ht="12.75" x14ac:dyDescent="0.2"/>
    <row r="52201" ht="12.75" x14ac:dyDescent="0.2"/>
    <row r="52202" ht="12.75" x14ac:dyDescent="0.2"/>
    <row r="52203" ht="12.75" x14ac:dyDescent="0.2"/>
    <row r="52204" ht="12.75" x14ac:dyDescent="0.2"/>
    <row r="52205" ht="12.75" x14ac:dyDescent="0.2"/>
    <row r="52206" ht="12.75" x14ac:dyDescent="0.2"/>
    <row r="52207" ht="12.75" x14ac:dyDescent="0.2"/>
    <row r="52208" ht="12.75" x14ac:dyDescent="0.2"/>
    <row r="52209" ht="12.75" x14ac:dyDescent="0.2"/>
    <row r="52210" ht="12.75" x14ac:dyDescent="0.2"/>
    <row r="52211" ht="12.75" x14ac:dyDescent="0.2"/>
    <row r="52212" ht="12.75" x14ac:dyDescent="0.2"/>
    <row r="52213" ht="12.75" x14ac:dyDescent="0.2"/>
    <row r="52214" ht="12.75" x14ac:dyDescent="0.2"/>
    <row r="52215" ht="12.75" x14ac:dyDescent="0.2"/>
    <row r="52216" ht="12.75" x14ac:dyDescent="0.2"/>
    <row r="52217" ht="12.75" x14ac:dyDescent="0.2"/>
    <row r="52218" ht="12.75" x14ac:dyDescent="0.2"/>
    <row r="52219" ht="12.75" x14ac:dyDescent="0.2"/>
    <row r="52220" ht="12.75" x14ac:dyDescent="0.2"/>
    <row r="52221" ht="12.75" x14ac:dyDescent="0.2"/>
    <row r="52222" ht="12.75" x14ac:dyDescent="0.2"/>
    <row r="52223" ht="12.75" x14ac:dyDescent="0.2"/>
    <row r="52224" ht="12.75" x14ac:dyDescent="0.2"/>
    <row r="52225" ht="12.75" x14ac:dyDescent="0.2"/>
    <row r="52226" ht="12.75" x14ac:dyDescent="0.2"/>
    <row r="52227" ht="12.75" x14ac:dyDescent="0.2"/>
    <row r="52228" ht="12.75" x14ac:dyDescent="0.2"/>
    <row r="52229" ht="12.75" x14ac:dyDescent="0.2"/>
    <row r="52230" ht="12.75" x14ac:dyDescent="0.2"/>
    <row r="52231" ht="12.75" x14ac:dyDescent="0.2"/>
    <row r="52232" ht="12.75" x14ac:dyDescent="0.2"/>
    <row r="52233" ht="12.75" x14ac:dyDescent="0.2"/>
    <row r="52234" ht="12.75" x14ac:dyDescent="0.2"/>
    <row r="52235" ht="12.75" x14ac:dyDescent="0.2"/>
    <row r="52236" ht="12.75" x14ac:dyDescent="0.2"/>
    <row r="52237" ht="12.75" x14ac:dyDescent="0.2"/>
    <row r="52238" ht="12.75" x14ac:dyDescent="0.2"/>
    <row r="52239" ht="12.75" x14ac:dyDescent="0.2"/>
    <row r="52240" ht="12.75" x14ac:dyDescent="0.2"/>
    <row r="52241" ht="12.75" x14ac:dyDescent="0.2"/>
    <row r="52242" ht="12.75" x14ac:dyDescent="0.2"/>
    <row r="52243" ht="12.75" x14ac:dyDescent="0.2"/>
    <row r="52244" ht="12.75" x14ac:dyDescent="0.2"/>
    <row r="52245" ht="12.75" x14ac:dyDescent="0.2"/>
    <row r="52246" ht="12.75" x14ac:dyDescent="0.2"/>
    <row r="52247" ht="12.75" x14ac:dyDescent="0.2"/>
    <row r="52248" ht="12.75" x14ac:dyDescent="0.2"/>
    <row r="52249" ht="12.75" x14ac:dyDescent="0.2"/>
    <row r="52250" ht="12.75" x14ac:dyDescent="0.2"/>
    <row r="52251" ht="12.75" x14ac:dyDescent="0.2"/>
    <row r="52252" ht="12.75" x14ac:dyDescent="0.2"/>
    <row r="52253" ht="12.75" x14ac:dyDescent="0.2"/>
    <row r="52254" ht="12.75" x14ac:dyDescent="0.2"/>
    <row r="52255" ht="12.75" x14ac:dyDescent="0.2"/>
    <row r="52256" ht="12.75" x14ac:dyDescent="0.2"/>
    <row r="52257" ht="12.75" x14ac:dyDescent="0.2"/>
    <row r="52258" ht="12.75" x14ac:dyDescent="0.2"/>
    <row r="52259" ht="12.75" x14ac:dyDescent="0.2"/>
    <row r="52260" ht="12.75" x14ac:dyDescent="0.2"/>
    <row r="52261" ht="12.75" x14ac:dyDescent="0.2"/>
    <row r="52262" ht="12.75" x14ac:dyDescent="0.2"/>
    <row r="52263" ht="12.75" x14ac:dyDescent="0.2"/>
    <row r="52264" ht="12.75" x14ac:dyDescent="0.2"/>
    <row r="52265" ht="12.75" x14ac:dyDescent="0.2"/>
    <row r="52266" ht="12.75" x14ac:dyDescent="0.2"/>
    <row r="52267" ht="12.75" x14ac:dyDescent="0.2"/>
    <row r="52268" ht="12.75" x14ac:dyDescent="0.2"/>
    <row r="52269" ht="12.75" x14ac:dyDescent="0.2"/>
    <row r="52270" ht="12.75" x14ac:dyDescent="0.2"/>
    <row r="52271" ht="12.75" x14ac:dyDescent="0.2"/>
    <row r="52272" ht="12.75" x14ac:dyDescent="0.2"/>
    <row r="52273" ht="12.75" x14ac:dyDescent="0.2"/>
    <row r="52274" ht="12.75" x14ac:dyDescent="0.2"/>
    <row r="52275" ht="12.75" x14ac:dyDescent="0.2"/>
    <row r="52276" ht="12.75" x14ac:dyDescent="0.2"/>
    <row r="52277" ht="12.75" x14ac:dyDescent="0.2"/>
    <row r="52278" ht="12.75" x14ac:dyDescent="0.2"/>
    <row r="52279" ht="12.75" x14ac:dyDescent="0.2"/>
    <row r="52280" ht="12.75" x14ac:dyDescent="0.2"/>
    <row r="52281" ht="12.75" x14ac:dyDescent="0.2"/>
    <row r="52282" ht="12.75" x14ac:dyDescent="0.2"/>
    <row r="52283" ht="12.75" x14ac:dyDescent="0.2"/>
    <row r="52284" ht="12.75" x14ac:dyDescent="0.2"/>
    <row r="52285" ht="12.75" x14ac:dyDescent="0.2"/>
    <row r="52286" ht="12.75" x14ac:dyDescent="0.2"/>
    <row r="52287" ht="12.75" x14ac:dyDescent="0.2"/>
    <row r="52288" ht="12.75" x14ac:dyDescent="0.2"/>
    <row r="52289" ht="12.75" x14ac:dyDescent="0.2"/>
    <row r="52290" ht="12.75" x14ac:dyDescent="0.2"/>
    <row r="52291" ht="12.75" x14ac:dyDescent="0.2"/>
    <row r="52292" ht="12.75" x14ac:dyDescent="0.2"/>
    <row r="52293" ht="12.75" x14ac:dyDescent="0.2"/>
    <row r="52294" ht="12.75" x14ac:dyDescent="0.2"/>
    <row r="52295" ht="12.75" x14ac:dyDescent="0.2"/>
    <row r="52296" ht="12.75" x14ac:dyDescent="0.2"/>
    <row r="52297" ht="12.75" x14ac:dyDescent="0.2"/>
    <row r="52298" ht="12.75" x14ac:dyDescent="0.2"/>
    <row r="52299" ht="12.75" x14ac:dyDescent="0.2"/>
    <row r="52300" ht="12.75" x14ac:dyDescent="0.2"/>
    <row r="52301" ht="12.75" x14ac:dyDescent="0.2"/>
    <row r="52302" ht="12.75" x14ac:dyDescent="0.2"/>
    <row r="52303" ht="12.75" x14ac:dyDescent="0.2"/>
    <row r="52304" ht="12.75" x14ac:dyDescent="0.2"/>
    <row r="52305" ht="12.75" x14ac:dyDescent="0.2"/>
    <row r="52306" ht="12.75" x14ac:dyDescent="0.2"/>
    <row r="52307" ht="12.75" x14ac:dyDescent="0.2"/>
    <row r="52308" ht="12.75" x14ac:dyDescent="0.2"/>
    <row r="52309" ht="12.75" x14ac:dyDescent="0.2"/>
    <row r="52310" ht="12.75" x14ac:dyDescent="0.2"/>
    <row r="52311" ht="12.75" x14ac:dyDescent="0.2"/>
    <row r="52312" ht="12.75" x14ac:dyDescent="0.2"/>
    <row r="52313" ht="12.75" x14ac:dyDescent="0.2"/>
    <row r="52314" ht="12.75" x14ac:dyDescent="0.2"/>
    <row r="52315" ht="12.75" x14ac:dyDescent="0.2"/>
    <row r="52316" ht="12.75" x14ac:dyDescent="0.2"/>
    <row r="52317" ht="12.75" x14ac:dyDescent="0.2"/>
    <row r="52318" ht="12.75" x14ac:dyDescent="0.2"/>
    <row r="52319" ht="12.75" x14ac:dyDescent="0.2"/>
    <row r="52320" ht="12.75" x14ac:dyDescent="0.2"/>
    <row r="52321" ht="12.75" x14ac:dyDescent="0.2"/>
    <row r="52322" ht="12.75" x14ac:dyDescent="0.2"/>
    <row r="52323" ht="12.75" x14ac:dyDescent="0.2"/>
    <row r="52324" ht="12.75" x14ac:dyDescent="0.2"/>
    <row r="52325" ht="12.75" x14ac:dyDescent="0.2"/>
    <row r="52326" ht="12.75" x14ac:dyDescent="0.2"/>
    <row r="52327" ht="12.75" x14ac:dyDescent="0.2"/>
    <row r="52328" ht="12.75" x14ac:dyDescent="0.2"/>
    <row r="52329" ht="12.75" x14ac:dyDescent="0.2"/>
    <row r="52330" ht="12.75" x14ac:dyDescent="0.2"/>
    <row r="52331" ht="12.75" x14ac:dyDescent="0.2"/>
    <row r="52332" ht="12.75" x14ac:dyDescent="0.2"/>
    <row r="52333" ht="12.75" x14ac:dyDescent="0.2"/>
    <row r="52334" ht="12.75" x14ac:dyDescent="0.2"/>
    <row r="52335" ht="12.75" x14ac:dyDescent="0.2"/>
    <row r="52336" ht="12.75" x14ac:dyDescent="0.2"/>
    <row r="52337" ht="12.75" x14ac:dyDescent="0.2"/>
    <row r="52338" ht="12.75" x14ac:dyDescent="0.2"/>
    <row r="52339" ht="12.75" x14ac:dyDescent="0.2"/>
    <row r="52340" ht="12.75" x14ac:dyDescent="0.2"/>
    <row r="52341" ht="12.75" x14ac:dyDescent="0.2"/>
    <row r="52342" ht="12.75" x14ac:dyDescent="0.2"/>
    <row r="52343" ht="12.75" x14ac:dyDescent="0.2"/>
    <row r="52344" ht="12.75" x14ac:dyDescent="0.2"/>
    <row r="52345" ht="12.75" x14ac:dyDescent="0.2"/>
    <row r="52346" ht="12.75" x14ac:dyDescent="0.2"/>
    <row r="52347" ht="12.75" x14ac:dyDescent="0.2"/>
    <row r="52348" ht="12.75" x14ac:dyDescent="0.2"/>
    <row r="52349" ht="12.75" x14ac:dyDescent="0.2"/>
    <row r="52350" ht="12.75" x14ac:dyDescent="0.2"/>
    <row r="52351" ht="12.75" x14ac:dyDescent="0.2"/>
    <row r="52352" ht="12.75" x14ac:dyDescent="0.2"/>
    <row r="52353" ht="12.75" x14ac:dyDescent="0.2"/>
    <row r="52354" ht="12.75" x14ac:dyDescent="0.2"/>
    <row r="52355" ht="12.75" x14ac:dyDescent="0.2"/>
    <row r="52356" ht="12.75" x14ac:dyDescent="0.2"/>
    <row r="52357" ht="12.75" x14ac:dyDescent="0.2"/>
    <row r="52358" ht="12.75" x14ac:dyDescent="0.2"/>
    <row r="52359" ht="12.75" x14ac:dyDescent="0.2"/>
    <row r="52360" ht="12.75" x14ac:dyDescent="0.2"/>
    <row r="52361" ht="12.75" x14ac:dyDescent="0.2"/>
    <row r="52362" ht="12.75" x14ac:dyDescent="0.2"/>
    <row r="52363" ht="12.75" x14ac:dyDescent="0.2"/>
    <row r="52364" ht="12.75" x14ac:dyDescent="0.2"/>
    <row r="52365" ht="12.75" x14ac:dyDescent="0.2"/>
    <row r="52366" ht="12.75" x14ac:dyDescent="0.2"/>
    <row r="52367" ht="12.75" x14ac:dyDescent="0.2"/>
    <row r="52368" ht="12.75" x14ac:dyDescent="0.2"/>
    <row r="52369" ht="12.75" x14ac:dyDescent="0.2"/>
    <row r="52370" ht="12.75" x14ac:dyDescent="0.2"/>
    <row r="52371" ht="12.75" x14ac:dyDescent="0.2"/>
    <row r="52372" ht="12.75" x14ac:dyDescent="0.2"/>
    <row r="52373" ht="12.75" x14ac:dyDescent="0.2"/>
    <row r="52374" ht="12.75" x14ac:dyDescent="0.2"/>
    <row r="52375" ht="12.75" x14ac:dyDescent="0.2"/>
    <row r="52376" ht="12.75" x14ac:dyDescent="0.2"/>
    <row r="52377" ht="12.75" x14ac:dyDescent="0.2"/>
    <row r="52378" ht="12.75" x14ac:dyDescent="0.2"/>
    <row r="52379" ht="12.75" x14ac:dyDescent="0.2"/>
    <row r="52380" ht="12.75" x14ac:dyDescent="0.2"/>
    <row r="52381" ht="12.75" x14ac:dyDescent="0.2"/>
    <row r="52382" ht="12.75" x14ac:dyDescent="0.2"/>
    <row r="52383" ht="12.75" x14ac:dyDescent="0.2"/>
    <row r="52384" ht="12.75" x14ac:dyDescent="0.2"/>
    <row r="52385" ht="12.75" x14ac:dyDescent="0.2"/>
    <row r="52386" ht="12.75" x14ac:dyDescent="0.2"/>
    <row r="52387" ht="12.75" x14ac:dyDescent="0.2"/>
    <row r="52388" ht="12.75" x14ac:dyDescent="0.2"/>
    <row r="52389" ht="12.75" x14ac:dyDescent="0.2"/>
    <row r="52390" ht="12.75" x14ac:dyDescent="0.2"/>
    <row r="52391" ht="12.75" x14ac:dyDescent="0.2"/>
    <row r="52392" ht="12.75" x14ac:dyDescent="0.2"/>
    <row r="52393" ht="12.75" x14ac:dyDescent="0.2"/>
    <row r="52394" ht="12.75" x14ac:dyDescent="0.2"/>
    <row r="52395" ht="12.75" x14ac:dyDescent="0.2"/>
    <row r="52396" ht="12.75" x14ac:dyDescent="0.2"/>
    <row r="52397" ht="12.75" x14ac:dyDescent="0.2"/>
    <row r="52398" ht="12.75" x14ac:dyDescent="0.2"/>
    <row r="52399" ht="12.75" x14ac:dyDescent="0.2"/>
    <row r="52400" ht="12.75" x14ac:dyDescent="0.2"/>
    <row r="52401" ht="12.75" x14ac:dyDescent="0.2"/>
    <row r="52402" ht="12.75" x14ac:dyDescent="0.2"/>
    <row r="52403" ht="12.75" x14ac:dyDescent="0.2"/>
    <row r="52404" ht="12.75" x14ac:dyDescent="0.2"/>
    <row r="52405" ht="12.75" x14ac:dyDescent="0.2"/>
    <row r="52406" ht="12.75" x14ac:dyDescent="0.2"/>
    <row r="52407" ht="12.75" x14ac:dyDescent="0.2"/>
    <row r="52408" ht="12.75" x14ac:dyDescent="0.2"/>
    <row r="52409" ht="12.75" x14ac:dyDescent="0.2"/>
    <row r="52410" ht="12.75" x14ac:dyDescent="0.2"/>
    <row r="52411" ht="12.75" x14ac:dyDescent="0.2"/>
    <row r="52412" ht="12.75" x14ac:dyDescent="0.2"/>
    <row r="52413" ht="12.75" x14ac:dyDescent="0.2"/>
    <row r="52414" ht="12.75" x14ac:dyDescent="0.2"/>
    <row r="52415" ht="12.75" x14ac:dyDescent="0.2"/>
    <row r="52416" ht="12.75" x14ac:dyDescent="0.2"/>
    <row r="52417" ht="12.75" x14ac:dyDescent="0.2"/>
    <row r="52418" ht="12.75" x14ac:dyDescent="0.2"/>
    <row r="52419" ht="12.75" x14ac:dyDescent="0.2"/>
    <row r="52420" ht="12.75" x14ac:dyDescent="0.2"/>
    <row r="52421" ht="12.75" x14ac:dyDescent="0.2"/>
    <row r="52422" ht="12.75" x14ac:dyDescent="0.2"/>
    <row r="52423" ht="12.75" x14ac:dyDescent="0.2"/>
    <row r="52424" ht="12.75" x14ac:dyDescent="0.2"/>
    <row r="52425" ht="12.75" x14ac:dyDescent="0.2"/>
    <row r="52426" ht="12.75" x14ac:dyDescent="0.2"/>
    <row r="52427" ht="12.75" x14ac:dyDescent="0.2"/>
    <row r="52428" ht="12.75" x14ac:dyDescent="0.2"/>
    <row r="52429" ht="12.75" x14ac:dyDescent="0.2"/>
    <row r="52430" ht="12.75" x14ac:dyDescent="0.2"/>
    <row r="52431" ht="12.75" x14ac:dyDescent="0.2"/>
    <row r="52432" ht="12.75" x14ac:dyDescent="0.2"/>
    <row r="52433" ht="12.75" x14ac:dyDescent="0.2"/>
    <row r="52434" ht="12.75" x14ac:dyDescent="0.2"/>
    <row r="52435" ht="12.75" x14ac:dyDescent="0.2"/>
    <row r="52436" ht="12.75" x14ac:dyDescent="0.2"/>
    <row r="52437" ht="12.75" x14ac:dyDescent="0.2"/>
    <row r="52438" ht="12.75" x14ac:dyDescent="0.2"/>
    <row r="52439" ht="12.75" x14ac:dyDescent="0.2"/>
    <row r="52440" ht="12.75" x14ac:dyDescent="0.2"/>
    <row r="52441" ht="12.75" x14ac:dyDescent="0.2"/>
    <row r="52442" ht="12.75" x14ac:dyDescent="0.2"/>
    <row r="52443" ht="12.75" x14ac:dyDescent="0.2"/>
    <row r="52444" ht="12.75" x14ac:dyDescent="0.2"/>
    <row r="52445" ht="12.75" x14ac:dyDescent="0.2"/>
    <row r="52446" ht="12.75" x14ac:dyDescent="0.2"/>
    <row r="52447" ht="12.75" x14ac:dyDescent="0.2"/>
    <row r="52448" ht="12.75" x14ac:dyDescent="0.2"/>
    <row r="52449" ht="12.75" x14ac:dyDescent="0.2"/>
    <row r="52450" ht="12.75" x14ac:dyDescent="0.2"/>
    <row r="52451" ht="12.75" x14ac:dyDescent="0.2"/>
    <row r="52452" ht="12.75" x14ac:dyDescent="0.2"/>
    <row r="52453" ht="12.75" x14ac:dyDescent="0.2"/>
    <row r="52454" ht="12.75" x14ac:dyDescent="0.2"/>
    <row r="52455" ht="12.75" x14ac:dyDescent="0.2"/>
    <row r="52456" ht="12.75" x14ac:dyDescent="0.2"/>
    <row r="52457" ht="12.75" x14ac:dyDescent="0.2"/>
    <row r="52458" ht="12.75" x14ac:dyDescent="0.2"/>
    <row r="52459" ht="12.75" x14ac:dyDescent="0.2"/>
    <row r="52460" ht="12.75" x14ac:dyDescent="0.2"/>
    <row r="52461" ht="12.75" x14ac:dyDescent="0.2"/>
    <row r="52462" ht="12.75" x14ac:dyDescent="0.2"/>
    <row r="52463" ht="12.75" x14ac:dyDescent="0.2"/>
    <row r="52464" ht="12.75" x14ac:dyDescent="0.2"/>
    <row r="52465" ht="12.75" x14ac:dyDescent="0.2"/>
    <row r="52466" ht="12.75" x14ac:dyDescent="0.2"/>
    <row r="52467" ht="12.75" x14ac:dyDescent="0.2"/>
    <row r="52468" ht="12.75" x14ac:dyDescent="0.2"/>
    <row r="52469" ht="12.75" x14ac:dyDescent="0.2"/>
    <row r="52470" ht="12.75" x14ac:dyDescent="0.2"/>
    <row r="52471" ht="12.75" x14ac:dyDescent="0.2"/>
    <row r="52472" ht="12.75" x14ac:dyDescent="0.2"/>
    <row r="52473" ht="12.75" x14ac:dyDescent="0.2"/>
    <row r="52474" ht="12.75" x14ac:dyDescent="0.2"/>
    <row r="52475" ht="12.75" x14ac:dyDescent="0.2"/>
    <row r="52476" ht="12.75" x14ac:dyDescent="0.2"/>
    <row r="52477" ht="12.75" x14ac:dyDescent="0.2"/>
    <row r="52478" ht="12.75" x14ac:dyDescent="0.2"/>
    <row r="52479" ht="12.75" x14ac:dyDescent="0.2"/>
    <row r="52480" ht="12.75" x14ac:dyDescent="0.2"/>
    <row r="52481" ht="12.75" x14ac:dyDescent="0.2"/>
    <row r="52482" ht="12.75" x14ac:dyDescent="0.2"/>
    <row r="52483" ht="12.75" x14ac:dyDescent="0.2"/>
    <row r="52484" ht="12.75" x14ac:dyDescent="0.2"/>
    <row r="52485" ht="12.75" x14ac:dyDescent="0.2"/>
    <row r="52486" ht="12.75" x14ac:dyDescent="0.2"/>
    <row r="52487" ht="12.75" x14ac:dyDescent="0.2"/>
    <row r="52488" ht="12.75" x14ac:dyDescent="0.2"/>
    <row r="52489" ht="12.75" x14ac:dyDescent="0.2"/>
    <row r="52490" ht="12.75" x14ac:dyDescent="0.2"/>
    <row r="52491" ht="12.75" x14ac:dyDescent="0.2"/>
    <row r="52492" ht="12.75" x14ac:dyDescent="0.2"/>
    <row r="52493" ht="12.75" x14ac:dyDescent="0.2"/>
    <row r="52494" ht="12.75" x14ac:dyDescent="0.2"/>
    <row r="52495" ht="12.75" x14ac:dyDescent="0.2"/>
    <row r="52496" ht="12.75" x14ac:dyDescent="0.2"/>
    <row r="52497" ht="12.75" x14ac:dyDescent="0.2"/>
    <row r="52498" ht="12.75" x14ac:dyDescent="0.2"/>
    <row r="52499" ht="12.75" x14ac:dyDescent="0.2"/>
    <row r="52500" ht="12.75" x14ac:dyDescent="0.2"/>
    <row r="52501" ht="12.75" x14ac:dyDescent="0.2"/>
    <row r="52502" ht="12.75" x14ac:dyDescent="0.2"/>
    <row r="52503" ht="12.75" x14ac:dyDescent="0.2"/>
    <row r="52504" ht="12.75" x14ac:dyDescent="0.2"/>
    <row r="52505" ht="12.75" x14ac:dyDescent="0.2"/>
    <row r="52506" ht="12.75" x14ac:dyDescent="0.2"/>
    <row r="52507" ht="12.75" x14ac:dyDescent="0.2"/>
    <row r="52508" ht="12.75" x14ac:dyDescent="0.2"/>
    <row r="52509" ht="12.75" x14ac:dyDescent="0.2"/>
    <row r="52510" ht="12.75" x14ac:dyDescent="0.2"/>
    <row r="52511" ht="12.75" x14ac:dyDescent="0.2"/>
    <row r="52512" ht="12.75" x14ac:dyDescent="0.2"/>
    <row r="52513" ht="12.75" x14ac:dyDescent="0.2"/>
    <row r="52514" ht="12.75" x14ac:dyDescent="0.2"/>
    <row r="52515" ht="12.75" x14ac:dyDescent="0.2"/>
    <row r="52516" ht="12.75" x14ac:dyDescent="0.2"/>
    <row r="52517" ht="12.75" x14ac:dyDescent="0.2"/>
    <row r="52518" ht="12.75" x14ac:dyDescent="0.2"/>
    <row r="52519" ht="12.75" x14ac:dyDescent="0.2"/>
    <row r="52520" ht="12.75" x14ac:dyDescent="0.2"/>
    <row r="52521" ht="12.75" x14ac:dyDescent="0.2"/>
    <row r="52522" ht="12.75" x14ac:dyDescent="0.2"/>
    <row r="52523" ht="12.75" x14ac:dyDescent="0.2"/>
    <row r="52524" ht="12.75" x14ac:dyDescent="0.2"/>
    <row r="52525" ht="12.75" x14ac:dyDescent="0.2"/>
    <row r="52526" ht="12.75" x14ac:dyDescent="0.2"/>
    <row r="52527" ht="12.75" x14ac:dyDescent="0.2"/>
    <row r="52528" ht="12.75" x14ac:dyDescent="0.2"/>
    <row r="52529" ht="12.75" x14ac:dyDescent="0.2"/>
    <row r="52530" ht="12.75" x14ac:dyDescent="0.2"/>
    <row r="52531" ht="12.75" x14ac:dyDescent="0.2"/>
    <row r="52532" ht="12.75" x14ac:dyDescent="0.2"/>
    <row r="52533" ht="12.75" x14ac:dyDescent="0.2"/>
    <row r="52534" ht="12.75" x14ac:dyDescent="0.2"/>
    <row r="52535" ht="12.75" x14ac:dyDescent="0.2"/>
    <row r="52536" ht="12.75" x14ac:dyDescent="0.2"/>
    <row r="52537" ht="12.75" x14ac:dyDescent="0.2"/>
    <row r="52538" ht="12.75" x14ac:dyDescent="0.2"/>
    <row r="52539" ht="12.75" x14ac:dyDescent="0.2"/>
    <row r="52540" ht="12.75" x14ac:dyDescent="0.2"/>
    <row r="52541" ht="12.75" x14ac:dyDescent="0.2"/>
    <row r="52542" ht="12.75" x14ac:dyDescent="0.2"/>
    <row r="52543" ht="12.75" x14ac:dyDescent="0.2"/>
    <row r="52544" ht="12.75" x14ac:dyDescent="0.2"/>
    <row r="52545" ht="12.75" x14ac:dyDescent="0.2"/>
    <row r="52546" ht="12.75" x14ac:dyDescent="0.2"/>
    <row r="52547" ht="12.75" x14ac:dyDescent="0.2"/>
    <row r="52548" ht="12.75" x14ac:dyDescent="0.2"/>
    <row r="52549" ht="12.75" x14ac:dyDescent="0.2"/>
    <row r="52550" ht="12.75" x14ac:dyDescent="0.2"/>
    <row r="52551" ht="12.75" x14ac:dyDescent="0.2"/>
    <row r="52552" ht="12.75" x14ac:dyDescent="0.2"/>
    <row r="52553" ht="12.75" x14ac:dyDescent="0.2"/>
    <row r="52554" ht="12.75" x14ac:dyDescent="0.2"/>
    <row r="52555" ht="12.75" x14ac:dyDescent="0.2"/>
    <row r="52556" ht="12.75" x14ac:dyDescent="0.2"/>
    <row r="52557" ht="12.75" x14ac:dyDescent="0.2"/>
    <row r="52558" ht="12.75" x14ac:dyDescent="0.2"/>
    <row r="52559" ht="12.75" x14ac:dyDescent="0.2"/>
    <row r="52560" ht="12.75" x14ac:dyDescent="0.2"/>
    <row r="52561" ht="12.75" x14ac:dyDescent="0.2"/>
    <row r="52562" ht="12.75" x14ac:dyDescent="0.2"/>
    <row r="52563" ht="12.75" x14ac:dyDescent="0.2"/>
    <row r="52564" ht="12.75" x14ac:dyDescent="0.2"/>
    <row r="52565" ht="12.75" x14ac:dyDescent="0.2"/>
    <row r="52566" ht="12.75" x14ac:dyDescent="0.2"/>
    <row r="52567" ht="12.75" x14ac:dyDescent="0.2"/>
    <row r="52568" ht="12.75" x14ac:dyDescent="0.2"/>
    <row r="52569" ht="12.75" x14ac:dyDescent="0.2"/>
    <row r="52570" ht="12.75" x14ac:dyDescent="0.2"/>
    <row r="52571" ht="12.75" x14ac:dyDescent="0.2"/>
    <row r="52572" ht="12.75" x14ac:dyDescent="0.2"/>
    <row r="52573" ht="12.75" x14ac:dyDescent="0.2"/>
    <row r="52574" ht="12.75" x14ac:dyDescent="0.2"/>
    <row r="52575" ht="12.75" x14ac:dyDescent="0.2"/>
    <row r="52576" ht="12.75" x14ac:dyDescent="0.2"/>
    <row r="52577" ht="12.75" x14ac:dyDescent="0.2"/>
    <row r="52578" ht="12.75" x14ac:dyDescent="0.2"/>
    <row r="52579" ht="12.75" x14ac:dyDescent="0.2"/>
    <row r="52580" ht="12.75" x14ac:dyDescent="0.2"/>
    <row r="52581" ht="12.75" x14ac:dyDescent="0.2"/>
    <row r="52582" ht="12.75" x14ac:dyDescent="0.2"/>
    <row r="52583" ht="12.75" x14ac:dyDescent="0.2"/>
    <row r="52584" ht="12.75" x14ac:dyDescent="0.2"/>
    <row r="52585" ht="12.75" x14ac:dyDescent="0.2"/>
    <row r="52586" ht="12.75" x14ac:dyDescent="0.2"/>
    <row r="52587" ht="12.75" x14ac:dyDescent="0.2"/>
    <row r="52588" ht="12.75" x14ac:dyDescent="0.2"/>
    <row r="52589" ht="12.75" x14ac:dyDescent="0.2"/>
    <row r="52590" ht="12.75" x14ac:dyDescent="0.2"/>
    <row r="52591" ht="12.75" x14ac:dyDescent="0.2"/>
    <row r="52592" ht="12.75" x14ac:dyDescent="0.2"/>
    <row r="52593" ht="12.75" x14ac:dyDescent="0.2"/>
    <row r="52594" ht="12.75" x14ac:dyDescent="0.2"/>
    <row r="52595" ht="12.75" x14ac:dyDescent="0.2"/>
    <row r="52596" ht="12.75" x14ac:dyDescent="0.2"/>
    <row r="52597" ht="12.75" x14ac:dyDescent="0.2"/>
    <row r="52598" ht="12.75" x14ac:dyDescent="0.2"/>
    <row r="52599" ht="12.75" x14ac:dyDescent="0.2"/>
    <row r="52600" ht="12.75" x14ac:dyDescent="0.2"/>
    <row r="52601" ht="12.75" x14ac:dyDescent="0.2"/>
    <row r="52602" ht="12.75" x14ac:dyDescent="0.2"/>
    <row r="52603" ht="12.75" x14ac:dyDescent="0.2"/>
    <row r="52604" ht="12.75" x14ac:dyDescent="0.2"/>
    <row r="52605" ht="12.75" x14ac:dyDescent="0.2"/>
    <row r="52606" ht="12.75" x14ac:dyDescent="0.2"/>
    <row r="52607" ht="12.75" x14ac:dyDescent="0.2"/>
    <row r="52608" ht="12.75" x14ac:dyDescent="0.2"/>
    <row r="52609" ht="12.75" x14ac:dyDescent="0.2"/>
    <row r="52610" ht="12.75" x14ac:dyDescent="0.2"/>
    <row r="52611" ht="12.75" x14ac:dyDescent="0.2"/>
    <row r="52612" ht="12.75" x14ac:dyDescent="0.2"/>
    <row r="52613" ht="12.75" x14ac:dyDescent="0.2"/>
    <row r="52614" ht="12.75" x14ac:dyDescent="0.2"/>
    <row r="52615" ht="12.75" x14ac:dyDescent="0.2"/>
    <row r="52616" ht="12.75" x14ac:dyDescent="0.2"/>
    <row r="52617" ht="12.75" x14ac:dyDescent="0.2"/>
    <row r="52618" ht="12.75" x14ac:dyDescent="0.2"/>
    <row r="52619" ht="12.75" x14ac:dyDescent="0.2"/>
    <row r="52620" ht="12.75" x14ac:dyDescent="0.2"/>
    <row r="52621" ht="12.75" x14ac:dyDescent="0.2"/>
    <row r="52622" ht="12.75" x14ac:dyDescent="0.2"/>
    <row r="52623" ht="12.75" x14ac:dyDescent="0.2"/>
    <row r="52624" ht="12.75" x14ac:dyDescent="0.2"/>
    <row r="52625" ht="12.75" x14ac:dyDescent="0.2"/>
    <row r="52626" ht="12.75" x14ac:dyDescent="0.2"/>
    <row r="52627" ht="12.75" x14ac:dyDescent="0.2"/>
    <row r="52628" ht="12.75" x14ac:dyDescent="0.2"/>
    <row r="52629" ht="12.75" x14ac:dyDescent="0.2"/>
    <row r="52630" ht="12.75" x14ac:dyDescent="0.2"/>
    <row r="52631" ht="12.75" x14ac:dyDescent="0.2"/>
    <row r="52632" ht="12.75" x14ac:dyDescent="0.2"/>
    <row r="52633" ht="12.75" x14ac:dyDescent="0.2"/>
    <row r="52634" ht="12.75" x14ac:dyDescent="0.2"/>
    <row r="52635" ht="12.75" x14ac:dyDescent="0.2"/>
    <row r="52636" ht="12.75" x14ac:dyDescent="0.2"/>
    <row r="52637" ht="12.75" x14ac:dyDescent="0.2"/>
    <row r="52638" ht="12.75" x14ac:dyDescent="0.2"/>
    <row r="52639" ht="12.75" x14ac:dyDescent="0.2"/>
    <row r="52640" ht="12.75" x14ac:dyDescent="0.2"/>
    <row r="52641" ht="12.75" x14ac:dyDescent="0.2"/>
    <row r="52642" ht="12.75" x14ac:dyDescent="0.2"/>
    <row r="52643" ht="12.75" x14ac:dyDescent="0.2"/>
    <row r="52644" ht="12.75" x14ac:dyDescent="0.2"/>
    <row r="52645" ht="12.75" x14ac:dyDescent="0.2"/>
    <row r="52646" ht="12.75" x14ac:dyDescent="0.2"/>
    <row r="52647" ht="12.75" x14ac:dyDescent="0.2"/>
    <row r="52648" ht="12.75" x14ac:dyDescent="0.2"/>
    <row r="52649" ht="12.75" x14ac:dyDescent="0.2"/>
    <row r="52650" ht="12.75" x14ac:dyDescent="0.2"/>
    <row r="52651" ht="12.75" x14ac:dyDescent="0.2"/>
    <row r="52652" ht="12.75" x14ac:dyDescent="0.2"/>
    <row r="52653" ht="12.75" x14ac:dyDescent="0.2"/>
    <row r="52654" ht="12.75" x14ac:dyDescent="0.2"/>
    <row r="52655" ht="12.75" x14ac:dyDescent="0.2"/>
    <row r="52656" ht="12.75" x14ac:dyDescent="0.2"/>
    <row r="52657" ht="12.75" x14ac:dyDescent="0.2"/>
    <row r="52658" ht="12.75" x14ac:dyDescent="0.2"/>
    <row r="52659" ht="12.75" x14ac:dyDescent="0.2"/>
    <row r="52660" ht="12.75" x14ac:dyDescent="0.2"/>
    <row r="52661" ht="12.75" x14ac:dyDescent="0.2"/>
    <row r="52662" ht="12.75" x14ac:dyDescent="0.2"/>
    <row r="52663" ht="12.75" x14ac:dyDescent="0.2"/>
    <row r="52664" ht="12.75" x14ac:dyDescent="0.2"/>
    <row r="52665" ht="12.75" x14ac:dyDescent="0.2"/>
    <row r="52666" ht="12.75" x14ac:dyDescent="0.2"/>
    <row r="52667" ht="12.75" x14ac:dyDescent="0.2"/>
    <row r="52668" ht="12.75" x14ac:dyDescent="0.2"/>
    <row r="52669" ht="12.75" x14ac:dyDescent="0.2"/>
    <row r="52670" ht="12.75" x14ac:dyDescent="0.2"/>
    <row r="52671" ht="12.75" x14ac:dyDescent="0.2"/>
    <row r="52672" ht="12.75" x14ac:dyDescent="0.2"/>
    <row r="52673" ht="12.75" x14ac:dyDescent="0.2"/>
    <row r="52674" ht="12.75" x14ac:dyDescent="0.2"/>
    <row r="52675" ht="12.75" x14ac:dyDescent="0.2"/>
    <row r="52676" ht="12.75" x14ac:dyDescent="0.2"/>
    <row r="52677" ht="12.75" x14ac:dyDescent="0.2"/>
    <row r="52678" ht="12.75" x14ac:dyDescent="0.2"/>
    <row r="52679" ht="12.75" x14ac:dyDescent="0.2"/>
    <row r="52680" ht="12.75" x14ac:dyDescent="0.2"/>
    <row r="52681" ht="12.75" x14ac:dyDescent="0.2"/>
    <row r="52682" ht="12.75" x14ac:dyDescent="0.2"/>
    <row r="52683" ht="12.75" x14ac:dyDescent="0.2"/>
    <row r="52684" ht="12.75" x14ac:dyDescent="0.2"/>
    <row r="52685" ht="12.75" x14ac:dyDescent="0.2"/>
    <row r="52686" ht="12.75" x14ac:dyDescent="0.2"/>
    <row r="52687" ht="12.75" x14ac:dyDescent="0.2"/>
    <row r="52688" ht="12.75" x14ac:dyDescent="0.2"/>
    <row r="52689" ht="12.75" x14ac:dyDescent="0.2"/>
    <row r="52690" ht="12.75" x14ac:dyDescent="0.2"/>
    <row r="52691" ht="12.75" x14ac:dyDescent="0.2"/>
    <row r="52692" ht="12.75" x14ac:dyDescent="0.2"/>
    <row r="52693" ht="12.75" x14ac:dyDescent="0.2"/>
    <row r="52694" ht="12.75" x14ac:dyDescent="0.2"/>
    <row r="52695" ht="12.75" x14ac:dyDescent="0.2"/>
    <row r="52696" ht="12.75" x14ac:dyDescent="0.2"/>
    <row r="52697" ht="12.75" x14ac:dyDescent="0.2"/>
    <row r="52698" ht="12.75" x14ac:dyDescent="0.2"/>
    <row r="52699" ht="12.75" x14ac:dyDescent="0.2"/>
    <row r="52700" ht="12.75" x14ac:dyDescent="0.2"/>
    <row r="52701" ht="12.75" x14ac:dyDescent="0.2"/>
    <row r="52702" ht="12.75" x14ac:dyDescent="0.2"/>
    <row r="52703" ht="12.75" x14ac:dyDescent="0.2"/>
    <row r="52704" ht="12.75" x14ac:dyDescent="0.2"/>
    <row r="52705" ht="12.75" x14ac:dyDescent="0.2"/>
    <row r="52706" ht="12.75" x14ac:dyDescent="0.2"/>
    <row r="52707" ht="12.75" x14ac:dyDescent="0.2"/>
    <row r="52708" ht="12.75" x14ac:dyDescent="0.2"/>
    <row r="52709" ht="12.75" x14ac:dyDescent="0.2"/>
    <row r="52710" ht="12.75" x14ac:dyDescent="0.2"/>
    <row r="52711" ht="12.75" x14ac:dyDescent="0.2"/>
    <row r="52712" ht="12.75" x14ac:dyDescent="0.2"/>
    <row r="52713" ht="12.75" x14ac:dyDescent="0.2"/>
    <row r="52714" ht="12.75" x14ac:dyDescent="0.2"/>
    <row r="52715" ht="12.75" x14ac:dyDescent="0.2"/>
    <row r="52716" ht="12.75" x14ac:dyDescent="0.2"/>
    <row r="52717" ht="12.75" x14ac:dyDescent="0.2"/>
    <row r="52718" ht="12.75" x14ac:dyDescent="0.2"/>
    <row r="52719" ht="12.75" x14ac:dyDescent="0.2"/>
    <row r="52720" ht="12.75" x14ac:dyDescent="0.2"/>
    <row r="52721" ht="12.75" x14ac:dyDescent="0.2"/>
    <row r="52722" ht="12.75" x14ac:dyDescent="0.2"/>
    <row r="52723" ht="12.75" x14ac:dyDescent="0.2"/>
    <row r="52724" ht="12.75" x14ac:dyDescent="0.2"/>
    <row r="52725" ht="12.75" x14ac:dyDescent="0.2"/>
    <row r="52726" ht="12.75" x14ac:dyDescent="0.2"/>
    <row r="52727" ht="12.75" x14ac:dyDescent="0.2"/>
    <row r="52728" ht="12.75" x14ac:dyDescent="0.2"/>
    <row r="52729" ht="12.75" x14ac:dyDescent="0.2"/>
    <row r="52730" ht="12.75" x14ac:dyDescent="0.2"/>
    <row r="52731" ht="12.75" x14ac:dyDescent="0.2"/>
    <row r="52732" ht="12.75" x14ac:dyDescent="0.2"/>
    <row r="52733" ht="12.75" x14ac:dyDescent="0.2"/>
    <row r="52734" ht="12.75" x14ac:dyDescent="0.2"/>
    <row r="52735" ht="12.75" x14ac:dyDescent="0.2"/>
    <row r="52736" ht="12.75" x14ac:dyDescent="0.2"/>
    <row r="52737" ht="12.75" x14ac:dyDescent="0.2"/>
    <row r="52738" ht="12.75" x14ac:dyDescent="0.2"/>
    <row r="52739" ht="12.75" x14ac:dyDescent="0.2"/>
    <row r="52740" ht="12.75" x14ac:dyDescent="0.2"/>
    <row r="52741" ht="12.75" x14ac:dyDescent="0.2"/>
    <row r="52742" ht="12.75" x14ac:dyDescent="0.2"/>
    <row r="52743" ht="12.75" x14ac:dyDescent="0.2"/>
    <row r="52744" ht="12.75" x14ac:dyDescent="0.2"/>
    <row r="52745" ht="12.75" x14ac:dyDescent="0.2"/>
    <row r="52746" ht="12.75" x14ac:dyDescent="0.2"/>
    <row r="52747" ht="12.75" x14ac:dyDescent="0.2"/>
    <row r="52748" ht="12.75" x14ac:dyDescent="0.2"/>
    <row r="52749" ht="12.75" x14ac:dyDescent="0.2"/>
    <row r="52750" ht="12.75" x14ac:dyDescent="0.2"/>
    <row r="52751" ht="12.75" x14ac:dyDescent="0.2"/>
    <row r="52752" ht="12.75" x14ac:dyDescent="0.2"/>
    <row r="52753" ht="12.75" x14ac:dyDescent="0.2"/>
    <row r="52754" ht="12.75" x14ac:dyDescent="0.2"/>
    <row r="52755" ht="12.75" x14ac:dyDescent="0.2"/>
    <row r="52756" ht="12.75" x14ac:dyDescent="0.2"/>
    <row r="52757" ht="12.75" x14ac:dyDescent="0.2"/>
    <row r="52758" ht="12.75" x14ac:dyDescent="0.2"/>
    <row r="52759" ht="12.75" x14ac:dyDescent="0.2"/>
    <row r="52760" ht="12.75" x14ac:dyDescent="0.2"/>
    <row r="52761" ht="12.75" x14ac:dyDescent="0.2"/>
    <row r="52762" ht="12.75" x14ac:dyDescent="0.2"/>
    <row r="52763" ht="12.75" x14ac:dyDescent="0.2"/>
    <row r="52764" ht="12.75" x14ac:dyDescent="0.2"/>
    <row r="52765" ht="12.75" x14ac:dyDescent="0.2"/>
    <row r="52766" ht="12.75" x14ac:dyDescent="0.2"/>
    <row r="52767" ht="12.75" x14ac:dyDescent="0.2"/>
    <row r="52768" ht="12.75" x14ac:dyDescent="0.2"/>
    <row r="52769" ht="12.75" x14ac:dyDescent="0.2"/>
    <row r="52770" ht="12.75" x14ac:dyDescent="0.2"/>
    <row r="52771" ht="12.75" x14ac:dyDescent="0.2"/>
    <row r="52772" ht="12.75" x14ac:dyDescent="0.2"/>
    <row r="52773" ht="12.75" x14ac:dyDescent="0.2"/>
    <row r="52774" ht="12.75" x14ac:dyDescent="0.2"/>
    <row r="52775" ht="12.75" x14ac:dyDescent="0.2"/>
    <row r="52776" ht="12.75" x14ac:dyDescent="0.2"/>
    <row r="52777" ht="12.75" x14ac:dyDescent="0.2"/>
    <row r="52778" ht="12.75" x14ac:dyDescent="0.2"/>
    <row r="52779" ht="12.75" x14ac:dyDescent="0.2"/>
    <row r="52780" ht="12.75" x14ac:dyDescent="0.2"/>
    <row r="52781" ht="12.75" x14ac:dyDescent="0.2"/>
    <row r="52782" ht="12.75" x14ac:dyDescent="0.2"/>
    <row r="52783" ht="12.75" x14ac:dyDescent="0.2"/>
    <row r="52784" ht="12.75" x14ac:dyDescent="0.2"/>
    <row r="52785" ht="12.75" x14ac:dyDescent="0.2"/>
    <row r="52786" ht="12.75" x14ac:dyDescent="0.2"/>
    <row r="52787" ht="12.75" x14ac:dyDescent="0.2"/>
    <row r="52788" ht="12.75" x14ac:dyDescent="0.2"/>
    <row r="52789" ht="12.75" x14ac:dyDescent="0.2"/>
    <row r="52790" ht="12.75" x14ac:dyDescent="0.2"/>
    <row r="52791" ht="12.75" x14ac:dyDescent="0.2"/>
    <row r="52792" ht="12.75" x14ac:dyDescent="0.2"/>
    <row r="52793" ht="12.75" x14ac:dyDescent="0.2"/>
    <row r="52794" ht="12.75" x14ac:dyDescent="0.2"/>
    <row r="52795" ht="12.75" x14ac:dyDescent="0.2"/>
    <row r="52796" ht="12.75" x14ac:dyDescent="0.2"/>
    <row r="52797" ht="12.75" x14ac:dyDescent="0.2"/>
    <row r="52798" ht="12.75" x14ac:dyDescent="0.2"/>
    <row r="52799" ht="12.75" x14ac:dyDescent="0.2"/>
    <row r="52800" ht="12.75" x14ac:dyDescent="0.2"/>
    <row r="52801" ht="12.75" x14ac:dyDescent="0.2"/>
    <row r="52802" ht="12.75" x14ac:dyDescent="0.2"/>
    <row r="52803" ht="12.75" x14ac:dyDescent="0.2"/>
    <row r="52804" ht="12.75" x14ac:dyDescent="0.2"/>
    <row r="52805" ht="12.75" x14ac:dyDescent="0.2"/>
    <row r="52806" ht="12.75" x14ac:dyDescent="0.2"/>
    <row r="52807" ht="12.75" x14ac:dyDescent="0.2"/>
    <row r="52808" ht="12.75" x14ac:dyDescent="0.2"/>
    <row r="52809" ht="12.75" x14ac:dyDescent="0.2"/>
    <row r="52810" ht="12.75" x14ac:dyDescent="0.2"/>
    <row r="52811" ht="12.75" x14ac:dyDescent="0.2"/>
    <row r="52812" ht="12.75" x14ac:dyDescent="0.2"/>
    <row r="52813" ht="12.75" x14ac:dyDescent="0.2"/>
    <row r="52814" ht="12.75" x14ac:dyDescent="0.2"/>
    <row r="52815" ht="12.75" x14ac:dyDescent="0.2"/>
    <row r="52816" ht="12.75" x14ac:dyDescent="0.2"/>
    <row r="52817" ht="12.75" x14ac:dyDescent="0.2"/>
    <row r="52818" ht="12.75" x14ac:dyDescent="0.2"/>
    <row r="52819" ht="12.75" x14ac:dyDescent="0.2"/>
    <row r="52820" ht="12.75" x14ac:dyDescent="0.2"/>
    <row r="52821" ht="12.75" x14ac:dyDescent="0.2"/>
    <row r="52822" ht="12.75" x14ac:dyDescent="0.2"/>
    <row r="52823" ht="12.75" x14ac:dyDescent="0.2"/>
    <row r="52824" ht="12.75" x14ac:dyDescent="0.2"/>
    <row r="52825" ht="12.75" x14ac:dyDescent="0.2"/>
    <row r="52826" ht="12.75" x14ac:dyDescent="0.2"/>
    <row r="52827" ht="12.75" x14ac:dyDescent="0.2"/>
    <row r="52828" ht="12.75" x14ac:dyDescent="0.2"/>
    <row r="52829" ht="12.75" x14ac:dyDescent="0.2"/>
    <row r="52830" ht="12.75" x14ac:dyDescent="0.2"/>
    <row r="52831" ht="12.75" x14ac:dyDescent="0.2"/>
    <row r="52832" ht="12.75" x14ac:dyDescent="0.2"/>
    <row r="52833" ht="12.75" x14ac:dyDescent="0.2"/>
    <row r="52834" ht="12.75" x14ac:dyDescent="0.2"/>
    <row r="52835" ht="12.75" x14ac:dyDescent="0.2"/>
    <row r="52836" ht="12.75" x14ac:dyDescent="0.2"/>
    <row r="52837" ht="12.75" x14ac:dyDescent="0.2"/>
    <row r="52838" ht="12.75" x14ac:dyDescent="0.2"/>
    <row r="52839" ht="12.75" x14ac:dyDescent="0.2"/>
    <row r="52840" ht="12.75" x14ac:dyDescent="0.2"/>
    <row r="52841" ht="12.75" x14ac:dyDescent="0.2"/>
    <row r="52842" ht="12.75" x14ac:dyDescent="0.2"/>
    <row r="52843" ht="12.75" x14ac:dyDescent="0.2"/>
    <row r="52844" ht="12.75" x14ac:dyDescent="0.2"/>
    <row r="52845" ht="12.75" x14ac:dyDescent="0.2"/>
    <row r="52846" ht="12.75" x14ac:dyDescent="0.2"/>
    <row r="52847" ht="12.75" x14ac:dyDescent="0.2"/>
    <row r="52848" ht="12.75" x14ac:dyDescent="0.2"/>
    <row r="52849" ht="12.75" x14ac:dyDescent="0.2"/>
    <row r="52850" ht="12.75" x14ac:dyDescent="0.2"/>
    <row r="52851" ht="12.75" x14ac:dyDescent="0.2"/>
    <row r="52852" ht="12.75" x14ac:dyDescent="0.2"/>
    <row r="52853" ht="12.75" x14ac:dyDescent="0.2"/>
    <row r="52854" ht="12.75" x14ac:dyDescent="0.2"/>
    <row r="52855" ht="12.75" x14ac:dyDescent="0.2"/>
    <row r="52856" ht="12.75" x14ac:dyDescent="0.2"/>
    <row r="52857" ht="12.75" x14ac:dyDescent="0.2"/>
    <row r="52858" ht="12.75" x14ac:dyDescent="0.2"/>
    <row r="52859" ht="12.75" x14ac:dyDescent="0.2"/>
    <row r="52860" ht="12.75" x14ac:dyDescent="0.2"/>
    <row r="52861" ht="12.75" x14ac:dyDescent="0.2"/>
    <row r="52862" ht="12.75" x14ac:dyDescent="0.2"/>
    <row r="52863" ht="12.75" x14ac:dyDescent="0.2"/>
    <row r="52864" ht="12.75" x14ac:dyDescent="0.2"/>
    <row r="52865" ht="12.75" x14ac:dyDescent="0.2"/>
    <row r="52866" ht="12.75" x14ac:dyDescent="0.2"/>
    <row r="52867" ht="12.75" x14ac:dyDescent="0.2"/>
    <row r="52868" ht="12.75" x14ac:dyDescent="0.2"/>
    <row r="52869" ht="12.75" x14ac:dyDescent="0.2"/>
    <row r="52870" ht="12.75" x14ac:dyDescent="0.2"/>
    <row r="52871" ht="12.75" x14ac:dyDescent="0.2"/>
    <row r="52872" ht="12.75" x14ac:dyDescent="0.2"/>
    <row r="52873" ht="12.75" x14ac:dyDescent="0.2"/>
    <row r="52874" ht="12.75" x14ac:dyDescent="0.2"/>
    <row r="52875" ht="12.75" x14ac:dyDescent="0.2"/>
    <row r="52876" ht="12.75" x14ac:dyDescent="0.2"/>
    <row r="52877" ht="12.75" x14ac:dyDescent="0.2"/>
    <row r="52878" ht="12.75" x14ac:dyDescent="0.2"/>
    <row r="52879" ht="12.75" x14ac:dyDescent="0.2"/>
    <row r="52880" ht="12.75" x14ac:dyDescent="0.2"/>
    <row r="52881" ht="12.75" x14ac:dyDescent="0.2"/>
    <row r="52882" ht="12.75" x14ac:dyDescent="0.2"/>
    <row r="52883" ht="12.75" x14ac:dyDescent="0.2"/>
    <row r="52884" ht="12.75" x14ac:dyDescent="0.2"/>
    <row r="52885" ht="12.75" x14ac:dyDescent="0.2"/>
    <row r="52886" ht="12.75" x14ac:dyDescent="0.2"/>
    <row r="52887" ht="12.75" x14ac:dyDescent="0.2"/>
    <row r="52888" ht="12.75" x14ac:dyDescent="0.2"/>
    <row r="52889" ht="12.75" x14ac:dyDescent="0.2"/>
    <row r="52890" ht="12.75" x14ac:dyDescent="0.2"/>
    <row r="52891" ht="12.75" x14ac:dyDescent="0.2"/>
    <row r="52892" ht="12.75" x14ac:dyDescent="0.2"/>
    <row r="52893" ht="12.75" x14ac:dyDescent="0.2"/>
    <row r="52894" ht="12.75" x14ac:dyDescent="0.2"/>
    <row r="52895" ht="12.75" x14ac:dyDescent="0.2"/>
    <row r="52896" ht="12.75" x14ac:dyDescent="0.2"/>
    <row r="52897" ht="12.75" x14ac:dyDescent="0.2"/>
    <row r="52898" ht="12.75" x14ac:dyDescent="0.2"/>
    <row r="52899" ht="12.75" x14ac:dyDescent="0.2"/>
    <row r="52900" ht="12.75" x14ac:dyDescent="0.2"/>
    <row r="52901" ht="12.75" x14ac:dyDescent="0.2"/>
    <row r="52902" ht="12.75" x14ac:dyDescent="0.2"/>
    <row r="52903" ht="12.75" x14ac:dyDescent="0.2"/>
    <row r="52904" ht="12.75" x14ac:dyDescent="0.2"/>
    <row r="52905" ht="12.75" x14ac:dyDescent="0.2"/>
    <row r="52906" ht="12.75" x14ac:dyDescent="0.2"/>
    <row r="52907" ht="12.75" x14ac:dyDescent="0.2"/>
    <row r="52908" ht="12.75" x14ac:dyDescent="0.2"/>
    <row r="52909" ht="12.75" x14ac:dyDescent="0.2"/>
    <row r="52910" ht="12.75" x14ac:dyDescent="0.2"/>
    <row r="52911" ht="12.75" x14ac:dyDescent="0.2"/>
    <row r="52912" ht="12.75" x14ac:dyDescent="0.2"/>
    <row r="52913" ht="12.75" x14ac:dyDescent="0.2"/>
    <row r="52914" ht="12.75" x14ac:dyDescent="0.2"/>
    <row r="52915" ht="12.75" x14ac:dyDescent="0.2"/>
    <row r="52916" ht="12.75" x14ac:dyDescent="0.2"/>
    <row r="52917" ht="12.75" x14ac:dyDescent="0.2"/>
    <row r="52918" ht="12.75" x14ac:dyDescent="0.2"/>
    <row r="52919" ht="12.75" x14ac:dyDescent="0.2"/>
    <row r="52920" ht="12.75" x14ac:dyDescent="0.2"/>
    <row r="52921" ht="12.75" x14ac:dyDescent="0.2"/>
    <row r="52922" ht="12.75" x14ac:dyDescent="0.2"/>
    <row r="52923" ht="12.75" x14ac:dyDescent="0.2"/>
    <row r="52924" ht="12.75" x14ac:dyDescent="0.2"/>
    <row r="52925" ht="12.75" x14ac:dyDescent="0.2"/>
    <row r="52926" ht="12.75" x14ac:dyDescent="0.2"/>
    <row r="52927" ht="12.75" x14ac:dyDescent="0.2"/>
    <row r="52928" ht="12.75" x14ac:dyDescent="0.2"/>
    <row r="52929" ht="12.75" x14ac:dyDescent="0.2"/>
    <row r="52930" ht="12.75" x14ac:dyDescent="0.2"/>
    <row r="52931" ht="12.75" x14ac:dyDescent="0.2"/>
    <row r="52932" ht="12.75" x14ac:dyDescent="0.2"/>
    <row r="52933" ht="12.75" x14ac:dyDescent="0.2"/>
    <row r="52934" ht="12.75" x14ac:dyDescent="0.2"/>
    <row r="52935" ht="12.75" x14ac:dyDescent="0.2"/>
    <row r="52936" ht="12.75" x14ac:dyDescent="0.2"/>
    <row r="52937" ht="12.75" x14ac:dyDescent="0.2"/>
    <row r="52938" ht="12.75" x14ac:dyDescent="0.2"/>
    <row r="52939" ht="12.75" x14ac:dyDescent="0.2"/>
    <row r="52940" ht="12.75" x14ac:dyDescent="0.2"/>
    <row r="52941" ht="12.75" x14ac:dyDescent="0.2"/>
    <row r="52942" ht="12.75" x14ac:dyDescent="0.2"/>
    <row r="52943" ht="12.75" x14ac:dyDescent="0.2"/>
    <row r="52944" ht="12.75" x14ac:dyDescent="0.2"/>
    <row r="52945" ht="12.75" x14ac:dyDescent="0.2"/>
    <row r="52946" ht="12.75" x14ac:dyDescent="0.2"/>
    <row r="52947" ht="12.75" x14ac:dyDescent="0.2"/>
    <row r="52948" ht="12.75" x14ac:dyDescent="0.2"/>
    <row r="52949" ht="12.75" x14ac:dyDescent="0.2"/>
    <row r="52950" ht="12.75" x14ac:dyDescent="0.2"/>
    <row r="52951" ht="12.75" x14ac:dyDescent="0.2"/>
    <row r="52952" ht="12.75" x14ac:dyDescent="0.2"/>
    <row r="52953" ht="12.75" x14ac:dyDescent="0.2"/>
    <row r="52954" ht="12.75" x14ac:dyDescent="0.2"/>
    <row r="52955" ht="12.75" x14ac:dyDescent="0.2"/>
    <row r="52956" ht="12.75" x14ac:dyDescent="0.2"/>
    <row r="52957" ht="12.75" x14ac:dyDescent="0.2"/>
    <row r="52958" ht="12.75" x14ac:dyDescent="0.2"/>
    <row r="52959" ht="12.75" x14ac:dyDescent="0.2"/>
    <row r="52960" ht="12.75" x14ac:dyDescent="0.2"/>
    <row r="52961" ht="12.75" x14ac:dyDescent="0.2"/>
    <row r="52962" ht="12.75" x14ac:dyDescent="0.2"/>
    <row r="52963" ht="12.75" x14ac:dyDescent="0.2"/>
    <row r="52964" ht="12.75" x14ac:dyDescent="0.2"/>
    <row r="52965" ht="12.75" x14ac:dyDescent="0.2"/>
    <row r="52966" ht="12.75" x14ac:dyDescent="0.2"/>
    <row r="52967" ht="12.75" x14ac:dyDescent="0.2"/>
    <row r="52968" ht="12.75" x14ac:dyDescent="0.2"/>
    <row r="52969" ht="12.75" x14ac:dyDescent="0.2"/>
    <row r="52970" ht="12.75" x14ac:dyDescent="0.2"/>
    <row r="52971" ht="12.75" x14ac:dyDescent="0.2"/>
    <row r="52972" ht="12.75" x14ac:dyDescent="0.2"/>
    <row r="52973" ht="12.75" x14ac:dyDescent="0.2"/>
    <row r="52974" ht="12.75" x14ac:dyDescent="0.2"/>
    <row r="52975" ht="12.75" x14ac:dyDescent="0.2"/>
    <row r="52976" ht="12.75" x14ac:dyDescent="0.2"/>
    <row r="52977" ht="12.75" x14ac:dyDescent="0.2"/>
    <row r="52978" ht="12.75" x14ac:dyDescent="0.2"/>
    <row r="52979" ht="12.75" x14ac:dyDescent="0.2"/>
    <row r="52980" ht="12.75" x14ac:dyDescent="0.2"/>
    <row r="52981" ht="12.75" x14ac:dyDescent="0.2"/>
    <row r="52982" ht="12.75" x14ac:dyDescent="0.2"/>
    <row r="52983" ht="12.75" x14ac:dyDescent="0.2"/>
    <row r="52984" ht="12.75" x14ac:dyDescent="0.2"/>
    <row r="52985" ht="12.75" x14ac:dyDescent="0.2"/>
    <row r="52986" ht="12.75" x14ac:dyDescent="0.2"/>
    <row r="52987" ht="12.75" x14ac:dyDescent="0.2"/>
    <row r="52988" ht="12.75" x14ac:dyDescent="0.2"/>
    <row r="52989" ht="12.75" x14ac:dyDescent="0.2"/>
    <row r="52990" ht="12.75" x14ac:dyDescent="0.2"/>
    <row r="52991" ht="12.75" x14ac:dyDescent="0.2"/>
    <row r="52992" ht="12.75" x14ac:dyDescent="0.2"/>
    <row r="52993" ht="12.75" x14ac:dyDescent="0.2"/>
    <row r="52994" ht="12.75" x14ac:dyDescent="0.2"/>
    <row r="52995" ht="12.75" x14ac:dyDescent="0.2"/>
    <row r="52996" ht="12.75" x14ac:dyDescent="0.2"/>
    <row r="52997" ht="12.75" x14ac:dyDescent="0.2"/>
    <row r="52998" ht="12.75" x14ac:dyDescent="0.2"/>
    <row r="52999" ht="12.75" x14ac:dyDescent="0.2"/>
    <row r="53000" ht="12.75" x14ac:dyDescent="0.2"/>
    <row r="53001" ht="12.75" x14ac:dyDescent="0.2"/>
    <row r="53002" ht="12.75" x14ac:dyDescent="0.2"/>
    <row r="53003" ht="12.75" x14ac:dyDescent="0.2"/>
    <row r="53004" ht="12.75" x14ac:dyDescent="0.2"/>
    <row r="53005" ht="12.75" x14ac:dyDescent="0.2"/>
    <row r="53006" ht="12.75" x14ac:dyDescent="0.2"/>
    <row r="53007" ht="12.75" x14ac:dyDescent="0.2"/>
    <row r="53008" ht="12.75" x14ac:dyDescent="0.2"/>
    <row r="53009" ht="12.75" x14ac:dyDescent="0.2"/>
    <row r="53010" ht="12.75" x14ac:dyDescent="0.2"/>
    <row r="53011" ht="12.75" x14ac:dyDescent="0.2"/>
    <row r="53012" ht="12.75" x14ac:dyDescent="0.2"/>
    <row r="53013" ht="12.75" x14ac:dyDescent="0.2"/>
    <row r="53014" ht="12.75" x14ac:dyDescent="0.2"/>
    <row r="53015" ht="12.75" x14ac:dyDescent="0.2"/>
    <row r="53016" ht="12.75" x14ac:dyDescent="0.2"/>
    <row r="53017" ht="12.75" x14ac:dyDescent="0.2"/>
    <row r="53018" ht="12.75" x14ac:dyDescent="0.2"/>
    <row r="53019" ht="12.75" x14ac:dyDescent="0.2"/>
    <row r="53020" ht="12.75" x14ac:dyDescent="0.2"/>
    <row r="53021" ht="12.75" x14ac:dyDescent="0.2"/>
    <row r="53022" ht="12.75" x14ac:dyDescent="0.2"/>
    <row r="53023" ht="12.75" x14ac:dyDescent="0.2"/>
    <row r="53024" ht="12.75" x14ac:dyDescent="0.2"/>
    <row r="53025" ht="12.75" x14ac:dyDescent="0.2"/>
    <row r="53026" ht="12.75" x14ac:dyDescent="0.2"/>
    <row r="53027" ht="12.75" x14ac:dyDescent="0.2"/>
    <row r="53028" ht="12.75" x14ac:dyDescent="0.2"/>
    <row r="53029" ht="12.75" x14ac:dyDescent="0.2"/>
    <row r="53030" ht="12.75" x14ac:dyDescent="0.2"/>
    <row r="53031" ht="12.75" x14ac:dyDescent="0.2"/>
    <row r="53032" ht="12.75" x14ac:dyDescent="0.2"/>
    <row r="53033" ht="12.75" x14ac:dyDescent="0.2"/>
    <row r="53034" ht="12.75" x14ac:dyDescent="0.2"/>
    <row r="53035" ht="12.75" x14ac:dyDescent="0.2"/>
    <row r="53036" ht="12.75" x14ac:dyDescent="0.2"/>
    <row r="53037" ht="12.75" x14ac:dyDescent="0.2"/>
    <row r="53038" ht="12.75" x14ac:dyDescent="0.2"/>
    <row r="53039" ht="12.75" x14ac:dyDescent="0.2"/>
    <row r="53040" ht="12.75" x14ac:dyDescent="0.2"/>
    <row r="53041" ht="12.75" x14ac:dyDescent="0.2"/>
    <row r="53042" ht="12.75" x14ac:dyDescent="0.2"/>
    <row r="53043" ht="12.75" x14ac:dyDescent="0.2"/>
    <row r="53044" ht="12.75" x14ac:dyDescent="0.2"/>
    <row r="53045" ht="12.75" x14ac:dyDescent="0.2"/>
    <row r="53046" ht="12.75" x14ac:dyDescent="0.2"/>
    <row r="53047" ht="12.75" x14ac:dyDescent="0.2"/>
    <row r="53048" ht="12.75" x14ac:dyDescent="0.2"/>
    <row r="53049" ht="12.75" x14ac:dyDescent="0.2"/>
    <row r="53050" ht="12.75" x14ac:dyDescent="0.2"/>
    <row r="53051" ht="12.75" x14ac:dyDescent="0.2"/>
    <row r="53052" ht="12.75" x14ac:dyDescent="0.2"/>
    <row r="53053" ht="12.75" x14ac:dyDescent="0.2"/>
    <row r="53054" ht="12.75" x14ac:dyDescent="0.2"/>
    <row r="53055" ht="12.75" x14ac:dyDescent="0.2"/>
    <row r="53056" ht="12.75" x14ac:dyDescent="0.2"/>
    <row r="53057" ht="12.75" x14ac:dyDescent="0.2"/>
    <row r="53058" ht="12.75" x14ac:dyDescent="0.2"/>
    <row r="53059" ht="12.75" x14ac:dyDescent="0.2"/>
    <row r="53060" ht="12.75" x14ac:dyDescent="0.2"/>
    <row r="53061" ht="12.75" x14ac:dyDescent="0.2"/>
    <row r="53062" ht="12.75" x14ac:dyDescent="0.2"/>
    <row r="53063" ht="12.75" x14ac:dyDescent="0.2"/>
    <row r="53064" ht="12.75" x14ac:dyDescent="0.2"/>
    <row r="53065" ht="12.75" x14ac:dyDescent="0.2"/>
    <row r="53066" ht="12.75" x14ac:dyDescent="0.2"/>
    <row r="53067" ht="12.75" x14ac:dyDescent="0.2"/>
    <row r="53068" ht="12.75" x14ac:dyDescent="0.2"/>
    <row r="53069" ht="12.75" x14ac:dyDescent="0.2"/>
    <row r="53070" ht="12.75" x14ac:dyDescent="0.2"/>
    <row r="53071" ht="12.75" x14ac:dyDescent="0.2"/>
    <row r="53072" ht="12.75" x14ac:dyDescent="0.2"/>
    <row r="53073" ht="12.75" x14ac:dyDescent="0.2"/>
    <row r="53074" ht="12.75" x14ac:dyDescent="0.2"/>
    <row r="53075" ht="12.75" x14ac:dyDescent="0.2"/>
    <row r="53076" ht="12.75" x14ac:dyDescent="0.2"/>
    <row r="53077" ht="12.75" x14ac:dyDescent="0.2"/>
    <row r="53078" ht="12.75" x14ac:dyDescent="0.2"/>
    <row r="53079" ht="12.75" x14ac:dyDescent="0.2"/>
    <row r="53080" ht="12.75" x14ac:dyDescent="0.2"/>
    <row r="53081" ht="12.75" x14ac:dyDescent="0.2"/>
    <row r="53082" ht="12.75" x14ac:dyDescent="0.2"/>
    <row r="53083" ht="12.75" x14ac:dyDescent="0.2"/>
    <row r="53084" ht="12.75" x14ac:dyDescent="0.2"/>
    <row r="53085" ht="12.75" x14ac:dyDescent="0.2"/>
    <row r="53086" ht="12.75" x14ac:dyDescent="0.2"/>
    <row r="53087" ht="12.75" x14ac:dyDescent="0.2"/>
    <row r="53088" ht="12.75" x14ac:dyDescent="0.2"/>
    <row r="53089" ht="12.75" x14ac:dyDescent="0.2"/>
    <row r="53090" ht="12.75" x14ac:dyDescent="0.2"/>
    <row r="53091" ht="12.75" x14ac:dyDescent="0.2"/>
    <row r="53092" ht="12.75" x14ac:dyDescent="0.2"/>
    <row r="53093" ht="12.75" x14ac:dyDescent="0.2"/>
    <row r="53094" ht="12.75" x14ac:dyDescent="0.2"/>
    <row r="53095" ht="12.75" x14ac:dyDescent="0.2"/>
    <row r="53096" ht="12.75" x14ac:dyDescent="0.2"/>
    <row r="53097" ht="12.75" x14ac:dyDescent="0.2"/>
    <row r="53098" ht="12.75" x14ac:dyDescent="0.2"/>
    <row r="53099" ht="12.75" x14ac:dyDescent="0.2"/>
    <row r="53100" ht="12.75" x14ac:dyDescent="0.2"/>
    <row r="53101" ht="12.75" x14ac:dyDescent="0.2"/>
    <row r="53102" ht="12.75" x14ac:dyDescent="0.2"/>
    <row r="53103" ht="12.75" x14ac:dyDescent="0.2"/>
    <row r="53104" ht="12.75" x14ac:dyDescent="0.2"/>
    <row r="53105" ht="12.75" x14ac:dyDescent="0.2"/>
    <row r="53106" ht="12.75" x14ac:dyDescent="0.2"/>
    <row r="53107" ht="12.75" x14ac:dyDescent="0.2"/>
    <row r="53108" ht="12.75" x14ac:dyDescent="0.2"/>
    <row r="53109" ht="12.75" x14ac:dyDescent="0.2"/>
    <row r="53110" ht="12.75" x14ac:dyDescent="0.2"/>
    <row r="53111" ht="12.75" x14ac:dyDescent="0.2"/>
    <row r="53112" ht="12.75" x14ac:dyDescent="0.2"/>
    <row r="53113" ht="12.75" x14ac:dyDescent="0.2"/>
    <row r="53114" ht="12.75" x14ac:dyDescent="0.2"/>
    <row r="53115" ht="12.75" x14ac:dyDescent="0.2"/>
    <row r="53116" ht="12.75" x14ac:dyDescent="0.2"/>
    <row r="53117" ht="12.75" x14ac:dyDescent="0.2"/>
    <row r="53118" ht="12.75" x14ac:dyDescent="0.2"/>
    <row r="53119" ht="12.75" x14ac:dyDescent="0.2"/>
    <row r="53120" ht="12.75" x14ac:dyDescent="0.2"/>
    <row r="53121" ht="12.75" x14ac:dyDescent="0.2"/>
    <row r="53122" ht="12.75" x14ac:dyDescent="0.2"/>
    <row r="53123" ht="12.75" x14ac:dyDescent="0.2"/>
    <row r="53124" ht="12.75" x14ac:dyDescent="0.2"/>
    <row r="53125" ht="12.75" x14ac:dyDescent="0.2"/>
    <row r="53126" ht="12.75" x14ac:dyDescent="0.2"/>
    <row r="53127" ht="12.75" x14ac:dyDescent="0.2"/>
    <row r="53128" ht="12.75" x14ac:dyDescent="0.2"/>
    <row r="53129" ht="12.75" x14ac:dyDescent="0.2"/>
    <row r="53130" ht="12.75" x14ac:dyDescent="0.2"/>
    <row r="53131" ht="12.75" x14ac:dyDescent="0.2"/>
    <row r="53132" ht="12.75" x14ac:dyDescent="0.2"/>
    <row r="53133" ht="12.75" x14ac:dyDescent="0.2"/>
    <row r="53134" ht="12.75" x14ac:dyDescent="0.2"/>
    <row r="53135" ht="12.75" x14ac:dyDescent="0.2"/>
    <row r="53136" ht="12.75" x14ac:dyDescent="0.2"/>
    <row r="53137" ht="12.75" x14ac:dyDescent="0.2"/>
    <row r="53138" ht="12.75" x14ac:dyDescent="0.2"/>
    <row r="53139" ht="12.75" x14ac:dyDescent="0.2"/>
    <row r="53140" ht="12.75" x14ac:dyDescent="0.2"/>
    <row r="53141" ht="12.75" x14ac:dyDescent="0.2"/>
    <row r="53142" ht="12.75" x14ac:dyDescent="0.2"/>
    <row r="53143" ht="12.75" x14ac:dyDescent="0.2"/>
    <row r="53144" ht="12.75" x14ac:dyDescent="0.2"/>
    <row r="53145" ht="12.75" x14ac:dyDescent="0.2"/>
    <row r="53146" ht="12.75" x14ac:dyDescent="0.2"/>
    <row r="53147" ht="12.75" x14ac:dyDescent="0.2"/>
    <row r="53148" ht="12.75" x14ac:dyDescent="0.2"/>
    <row r="53149" ht="12.75" x14ac:dyDescent="0.2"/>
    <row r="53150" ht="12.75" x14ac:dyDescent="0.2"/>
    <row r="53151" ht="12.75" x14ac:dyDescent="0.2"/>
    <row r="53152" ht="12.75" x14ac:dyDescent="0.2"/>
    <row r="53153" ht="12.75" x14ac:dyDescent="0.2"/>
    <row r="53154" ht="12.75" x14ac:dyDescent="0.2"/>
    <row r="53155" ht="12.75" x14ac:dyDescent="0.2"/>
    <row r="53156" ht="12.75" x14ac:dyDescent="0.2"/>
    <row r="53157" ht="12.75" x14ac:dyDescent="0.2"/>
    <row r="53158" ht="12.75" x14ac:dyDescent="0.2"/>
    <row r="53159" ht="12.75" x14ac:dyDescent="0.2"/>
    <row r="53160" ht="12.75" x14ac:dyDescent="0.2"/>
    <row r="53161" ht="12.75" x14ac:dyDescent="0.2"/>
    <row r="53162" ht="12.75" x14ac:dyDescent="0.2"/>
    <row r="53163" ht="12.75" x14ac:dyDescent="0.2"/>
    <row r="53164" ht="12.75" x14ac:dyDescent="0.2"/>
    <row r="53165" ht="12.75" x14ac:dyDescent="0.2"/>
    <row r="53166" ht="12.75" x14ac:dyDescent="0.2"/>
    <row r="53167" ht="12.75" x14ac:dyDescent="0.2"/>
    <row r="53168" ht="12.75" x14ac:dyDescent="0.2"/>
    <row r="53169" ht="12.75" x14ac:dyDescent="0.2"/>
    <row r="53170" ht="12.75" x14ac:dyDescent="0.2"/>
    <row r="53171" ht="12.75" x14ac:dyDescent="0.2"/>
    <row r="53172" ht="12.75" x14ac:dyDescent="0.2"/>
    <row r="53173" ht="12.75" x14ac:dyDescent="0.2"/>
    <row r="53174" ht="12.75" x14ac:dyDescent="0.2"/>
    <row r="53175" ht="12.75" x14ac:dyDescent="0.2"/>
    <row r="53176" ht="12.75" x14ac:dyDescent="0.2"/>
    <row r="53177" ht="12.75" x14ac:dyDescent="0.2"/>
    <row r="53178" ht="12.75" x14ac:dyDescent="0.2"/>
    <row r="53179" ht="12.75" x14ac:dyDescent="0.2"/>
    <row r="53180" ht="12.75" x14ac:dyDescent="0.2"/>
    <row r="53181" ht="12.75" x14ac:dyDescent="0.2"/>
    <row r="53182" ht="12.75" x14ac:dyDescent="0.2"/>
    <row r="53183" ht="12.75" x14ac:dyDescent="0.2"/>
    <row r="53184" ht="12.75" x14ac:dyDescent="0.2"/>
    <row r="53185" ht="12.75" x14ac:dyDescent="0.2"/>
    <row r="53186" ht="12.75" x14ac:dyDescent="0.2"/>
    <row r="53187" ht="12.75" x14ac:dyDescent="0.2"/>
    <row r="53188" ht="12.75" x14ac:dyDescent="0.2"/>
    <row r="53189" ht="12.75" x14ac:dyDescent="0.2"/>
    <row r="53190" ht="12.75" x14ac:dyDescent="0.2"/>
    <row r="53191" ht="12.75" x14ac:dyDescent="0.2"/>
    <row r="53192" ht="12.75" x14ac:dyDescent="0.2"/>
    <row r="53193" ht="12.75" x14ac:dyDescent="0.2"/>
    <row r="53194" ht="12.75" x14ac:dyDescent="0.2"/>
    <row r="53195" ht="12.75" x14ac:dyDescent="0.2"/>
    <row r="53196" ht="12.75" x14ac:dyDescent="0.2"/>
    <row r="53197" ht="12.75" x14ac:dyDescent="0.2"/>
    <row r="53198" ht="12.75" x14ac:dyDescent="0.2"/>
    <row r="53199" ht="12.75" x14ac:dyDescent="0.2"/>
    <row r="53200" ht="12.75" x14ac:dyDescent="0.2"/>
    <row r="53201" ht="12.75" x14ac:dyDescent="0.2"/>
    <row r="53202" ht="12.75" x14ac:dyDescent="0.2"/>
    <row r="53203" ht="12.75" x14ac:dyDescent="0.2"/>
    <row r="53204" ht="12.75" x14ac:dyDescent="0.2"/>
    <row r="53205" ht="12.75" x14ac:dyDescent="0.2"/>
    <row r="53206" ht="12.75" x14ac:dyDescent="0.2"/>
    <row r="53207" ht="12.75" x14ac:dyDescent="0.2"/>
    <row r="53208" ht="12.75" x14ac:dyDescent="0.2"/>
    <row r="53209" ht="12.75" x14ac:dyDescent="0.2"/>
    <row r="53210" ht="12.75" x14ac:dyDescent="0.2"/>
    <row r="53211" ht="12.75" x14ac:dyDescent="0.2"/>
    <row r="53212" ht="12.75" x14ac:dyDescent="0.2"/>
    <row r="53213" ht="12.75" x14ac:dyDescent="0.2"/>
    <row r="53214" ht="12.75" x14ac:dyDescent="0.2"/>
    <row r="53215" ht="12.75" x14ac:dyDescent="0.2"/>
    <row r="53216" ht="12.75" x14ac:dyDescent="0.2"/>
    <row r="53217" ht="12.75" x14ac:dyDescent="0.2"/>
    <row r="53218" ht="12.75" x14ac:dyDescent="0.2"/>
    <row r="53219" ht="12.75" x14ac:dyDescent="0.2"/>
    <row r="53220" ht="12.75" x14ac:dyDescent="0.2"/>
    <row r="53221" ht="12.75" x14ac:dyDescent="0.2"/>
    <row r="53222" ht="12.75" x14ac:dyDescent="0.2"/>
    <row r="53223" ht="12.75" x14ac:dyDescent="0.2"/>
    <row r="53224" ht="12.75" x14ac:dyDescent="0.2"/>
    <row r="53225" ht="12.75" x14ac:dyDescent="0.2"/>
    <row r="53226" ht="12.75" x14ac:dyDescent="0.2"/>
    <row r="53227" ht="12.75" x14ac:dyDescent="0.2"/>
    <row r="53228" ht="12.75" x14ac:dyDescent="0.2"/>
    <row r="53229" ht="12.75" x14ac:dyDescent="0.2"/>
    <row r="53230" ht="12.75" x14ac:dyDescent="0.2"/>
    <row r="53231" ht="12.75" x14ac:dyDescent="0.2"/>
    <row r="53232" ht="12.75" x14ac:dyDescent="0.2"/>
    <row r="53233" ht="12.75" x14ac:dyDescent="0.2"/>
    <row r="53234" ht="12.75" x14ac:dyDescent="0.2"/>
    <row r="53235" ht="12.75" x14ac:dyDescent="0.2"/>
    <row r="53236" ht="12.75" x14ac:dyDescent="0.2"/>
    <row r="53237" ht="12.75" x14ac:dyDescent="0.2"/>
    <row r="53238" ht="12.75" x14ac:dyDescent="0.2"/>
    <row r="53239" ht="12.75" x14ac:dyDescent="0.2"/>
    <row r="53240" ht="12.75" x14ac:dyDescent="0.2"/>
    <row r="53241" ht="12.75" x14ac:dyDescent="0.2"/>
    <row r="53242" ht="12.75" x14ac:dyDescent="0.2"/>
    <row r="53243" ht="12.75" x14ac:dyDescent="0.2"/>
    <row r="53244" ht="12.75" x14ac:dyDescent="0.2"/>
    <row r="53245" ht="12.75" x14ac:dyDescent="0.2"/>
    <row r="53246" ht="12.75" x14ac:dyDescent="0.2"/>
    <row r="53247" ht="12.75" x14ac:dyDescent="0.2"/>
    <row r="53248" ht="12.75" x14ac:dyDescent="0.2"/>
    <row r="53249" ht="12.75" x14ac:dyDescent="0.2"/>
    <row r="53250" ht="12.75" x14ac:dyDescent="0.2"/>
    <row r="53251" ht="12.75" x14ac:dyDescent="0.2"/>
    <row r="53252" ht="12.75" x14ac:dyDescent="0.2"/>
    <row r="53253" ht="12.75" x14ac:dyDescent="0.2"/>
    <row r="53254" ht="12.75" x14ac:dyDescent="0.2"/>
    <row r="53255" ht="12.75" x14ac:dyDescent="0.2"/>
    <row r="53256" ht="12.75" x14ac:dyDescent="0.2"/>
    <row r="53257" ht="12.75" x14ac:dyDescent="0.2"/>
    <row r="53258" ht="12.75" x14ac:dyDescent="0.2"/>
    <row r="53259" ht="12.75" x14ac:dyDescent="0.2"/>
    <row r="53260" ht="12.75" x14ac:dyDescent="0.2"/>
    <row r="53261" ht="12.75" x14ac:dyDescent="0.2"/>
    <row r="53262" ht="12.75" x14ac:dyDescent="0.2"/>
    <row r="53263" ht="12.75" x14ac:dyDescent="0.2"/>
    <row r="53264" ht="12.75" x14ac:dyDescent="0.2"/>
    <row r="53265" ht="12.75" x14ac:dyDescent="0.2"/>
    <row r="53266" ht="12.75" x14ac:dyDescent="0.2"/>
    <row r="53267" ht="12.75" x14ac:dyDescent="0.2"/>
    <row r="53268" ht="12.75" x14ac:dyDescent="0.2"/>
    <row r="53269" ht="12.75" x14ac:dyDescent="0.2"/>
    <row r="53270" ht="12.75" x14ac:dyDescent="0.2"/>
    <row r="53271" ht="12.75" x14ac:dyDescent="0.2"/>
    <row r="53272" ht="12.75" x14ac:dyDescent="0.2"/>
    <row r="53273" ht="12.75" x14ac:dyDescent="0.2"/>
    <row r="53274" ht="12.75" x14ac:dyDescent="0.2"/>
    <row r="53275" ht="12.75" x14ac:dyDescent="0.2"/>
    <row r="53276" ht="12.75" x14ac:dyDescent="0.2"/>
    <row r="53277" ht="12.75" x14ac:dyDescent="0.2"/>
    <row r="53278" ht="12.75" x14ac:dyDescent="0.2"/>
    <row r="53279" ht="12.75" x14ac:dyDescent="0.2"/>
    <row r="53280" ht="12.75" x14ac:dyDescent="0.2"/>
    <row r="53281" ht="12.75" x14ac:dyDescent="0.2"/>
    <row r="53282" ht="12.75" x14ac:dyDescent="0.2"/>
    <row r="53283" ht="12.75" x14ac:dyDescent="0.2"/>
    <row r="53284" ht="12.75" x14ac:dyDescent="0.2"/>
    <row r="53285" ht="12.75" x14ac:dyDescent="0.2"/>
    <row r="53286" ht="12.75" x14ac:dyDescent="0.2"/>
    <row r="53287" ht="12.75" x14ac:dyDescent="0.2"/>
    <row r="53288" ht="12.75" x14ac:dyDescent="0.2"/>
    <row r="53289" ht="12.75" x14ac:dyDescent="0.2"/>
    <row r="53290" ht="12.75" x14ac:dyDescent="0.2"/>
    <row r="53291" ht="12.75" x14ac:dyDescent="0.2"/>
    <row r="53292" ht="12.75" x14ac:dyDescent="0.2"/>
    <row r="53293" ht="12.75" x14ac:dyDescent="0.2"/>
    <row r="53294" ht="12.75" x14ac:dyDescent="0.2"/>
    <row r="53295" ht="12.75" x14ac:dyDescent="0.2"/>
    <row r="53296" ht="12.75" x14ac:dyDescent="0.2"/>
    <row r="53297" ht="12.75" x14ac:dyDescent="0.2"/>
    <row r="53298" ht="12.75" x14ac:dyDescent="0.2"/>
    <row r="53299" ht="12.75" x14ac:dyDescent="0.2"/>
    <row r="53300" ht="12.75" x14ac:dyDescent="0.2"/>
    <row r="53301" ht="12.75" x14ac:dyDescent="0.2"/>
    <row r="53302" ht="12.75" x14ac:dyDescent="0.2"/>
    <row r="53303" ht="12.75" x14ac:dyDescent="0.2"/>
    <row r="53304" ht="12.75" x14ac:dyDescent="0.2"/>
    <row r="53305" ht="12.75" x14ac:dyDescent="0.2"/>
    <row r="53306" ht="12.75" x14ac:dyDescent="0.2"/>
    <row r="53307" ht="12.75" x14ac:dyDescent="0.2"/>
    <row r="53308" ht="12.75" x14ac:dyDescent="0.2"/>
    <row r="53309" ht="12.75" x14ac:dyDescent="0.2"/>
    <row r="53310" ht="12.75" x14ac:dyDescent="0.2"/>
    <row r="53311" ht="12.75" x14ac:dyDescent="0.2"/>
    <row r="53312" ht="12.75" x14ac:dyDescent="0.2"/>
    <row r="53313" ht="12.75" x14ac:dyDescent="0.2"/>
    <row r="53314" ht="12.75" x14ac:dyDescent="0.2"/>
    <row r="53315" ht="12.75" x14ac:dyDescent="0.2"/>
    <row r="53316" ht="12.75" x14ac:dyDescent="0.2"/>
    <row r="53317" ht="12.75" x14ac:dyDescent="0.2"/>
    <row r="53318" ht="12.75" x14ac:dyDescent="0.2"/>
    <row r="53319" ht="12.75" x14ac:dyDescent="0.2"/>
    <row r="53320" ht="12.75" x14ac:dyDescent="0.2"/>
    <row r="53321" ht="12.75" x14ac:dyDescent="0.2"/>
    <row r="53322" ht="12.75" x14ac:dyDescent="0.2"/>
    <row r="53323" ht="12.75" x14ac:dyDescent="0.2"/>
    <row r="53324" ht="12.75" x14ac:dyDescent="0.2"/>
    <row r="53325" ht="12.75" x14ac:dyDescent="0.2"/>
    <row r="53326" ht="12.75" x14ac:dyDescent="0.2"/>
    <row r="53327" ht="12.75" x14ac:dyDescent="0.2"/>
    <row r="53328" ht="12.75" x14ac:dyDescent="0.2"/>
    <row r="53329" ht="12.75" x14ac:dyDescent="0.2"/>
    <row r="53330" ht="12.75" x14ac:dyDescent="0.2"/>
    <row r="53331" ht="12.75" x14ac:dyDescent="0.2"/>
    <row r="53332" ht="12.75" x14ac:dyDescent="0.2"/>
    <row r="53333" ht="12.75" x14ac:dyDescent="0.2"/>
    <row r="53334" ht="12.75" x14ac:dyDescent="0.2"/>
    <row r="53335" ht="12.75" x14ac:dyDescent="0.2"/>
    <row r="53336" ht="12.75" x14ac:dyDescent="0.2"/>
    <row r="53337" ht="12.75" x14ac:dyDescent="0.2"/>
    <row r="53338" ht="12.75" x14ac:dyDescent="0.2"/>
    <row r="53339" ht="12.75" x14ac:dyDescent="0.2"/>
    <row r="53340" ht="12.75" x14ac:dyDescent="0.2"/>
    <row r="53341" ht="12.75" x14ac:dyDescent="0.2"/>
    <row r="53342" ht="12.75" x14ac:dyDescent="0.2"/>
    <row r="53343" ht="12.75" x14ac:dyDescent="0.2"/>
    <row r="53344" ht="12.75" x14ac:dyDescent="0.2"/>
    <row r="53345" ht="12.75" x14ac:dyDescent="0.2"/>
    <row r="53346" ht="12.75" x14ac:dyDescent="0.2"/>
    <row r="53347" ht="12.75" x14ac:dyDescent="0.2"/>
    <row r="53348" ht="12.75" x14ac:dyDescent="0.2"/>
    <row r="53349" ht="12.75" x14ac:dyDescent="0.2"/>
    <row r="53350" ht="12.75" x14ac:dyDescent="0.2"/>
    <row r="53351" ht="12.75" x14ac:dyDescent="0.2"/>
    <row r="53352" ht="12.75" x14ac:dyDescent="0.2"/>
    <row r="53353" ht="12.75" x14ac:dyDescent="0.2"/>
    <row r="53354" ht="12.75" x14ac:dyDescent="0.2"/>
    <row r="53355" ht="12.75" x14ac:dyDescent="0.2"/>
    <row r="53356" ht="12.75" x14ac:dyDescent="0.2"/>
    <row r="53357" ht="12.75" x14ac:dyDescent="0.2"/>
    <row r="53358" ht="12.75" x14ac:dyDescent="0.2"/>
    <row r="53359" ht="12.75" x14ac:dyDescent="0.2"/>
    <row r="53360" ht="12.75" x14ac:dyDescent="0.2"/>
    <row r="53361" ht="12.75" x14ac:dyDescent="0.2"/>
    <row r="53362" ht="12.75" x14ac:dyDescent="0.2"/>
    <row r="53363" ht="12.75" x14ac:dyDescent="0.2"/>
    <row r="53364" ht="12.75" x14ac:dyDescent="0.2"/>
    <row r="53365" ht="12.75" x14ac:dyDescent="0.2"/>
    <row r="53366" ht="12.75" x14ac:dyDescent="0.2"/>
    <row r="53367" ht="12.75" x14ac:dyDescent="0.2"/>
    <row r="53368" ht="12.75" x14ac:dyDescent="0.2"/>
    <row r="53369" ht="12.75" x14ac:dyDescent="0.2"/>
    <row r="53370" ht="12.75" x14ac:dyDescent="0.2"/>
    <row r="53371" ht="12.75" x14ac:dyDescent="0.2"/>
    <row r="53372" ht="12.75" x14ac:dyDescent="0.2"/>
    <row r="53373" ht="12.75" x14ac:dyDescent="0.2"/>
    <row r="53374" ht="12.75" x14ac:dyDescent="0.2"/>
    <row r="53375" ht="12.75" x14ac:dyDescent="0.2"/>
    <row r="53376" ht="12.75" x14ac:dyDescent="0.2"/>
    <row r="53377" ht="12.75" x14ac:dyDescent="0.2"/>
    <row r="53378" ht="12.75" x14ac:dyDescent="0.2"/>
    <row r="53379" ht="12.75" x14ac:dyDescent="0.2"/>
    <row r="53380" ht="12.75" x14ac:dyDescent="0.2"/>
    <row r="53381" ht="12.75" x14ac:dyDescent="0.2"/>
    <row r="53382" ht="12.75" x14ac:dyDescent="0.2"/>
    <row r="53383" ht="12.75" x14ac:dyDescent="0.2"/>
    <row r="53384" ht="12.75" x14ac:dyDescent="0.2"/>
    <row r="53385" ht="12.75" x14ac:dyDescent="0.2"/>
    <row r="53386" ht="12.75" x14ac:dyDescent="0.2"/>
    <row r="53387" ht="12.75" x14ac:dyDescent="0.2"/>
    <row r="53388" ht="12.75" x14ac:dyDescent="0.2"/>
    <row r="53389" ht="12.75" x14ac:dyDescent="0.2"/>
    <row r="53390" ht="12.75" x14ac:dyDescent="0.2"/>
    <row r="53391" ht="12.75" x14ac:dyDescent="0.2"/>
    <row r="53392" ht="12.75" x14ac:dyDescent="0.2"/>
    <row r="53393" ht="12.75" x14ac:dyDescent="0.2"/>
    <row r="53394" ht="12.75" x14ac:dyDescent="0.2"/>
    <row r="53395" ht="12.75" x14ac:dyDescent="0.2"/>
    <row r="53396" ht="12.75" x14ac:dyDescent="0.2"/>
    <row r="53397" ht="12.75" x14ac:dyDescent="0.2"/>
    <row r="53398" ht="12.75" x14ac:dyDescent="0.2"/>
    <row r="53399" ht="12.75" x14ac:dyDescent="0.2"/>
    <row r="53400" ht="12.75" x14ac:dyDescent="0.2"/>
    <row r="53401" ht="12.75" x14ac:dyDescent="0.2"/>
    <row r="53402" ht="12.75" x14ac:dyDescent="0.2"/>
    <row r="53403" ht="12.75" x14ac:dyDescent="0.2"/>
    <row r="53404" ht="12.75" x14ac:dyDescent="0.2"/>
    <row r="53405" ht="12.75" x14ac:dyDescent="0.2"/>
    <row r="53406" ht="12.75" x14ac:dyDescent="0.2"/>
    <row r="53407" ht="12.75" x14ac:dyDescent="0.2"/>
    <row r="53408" ht="12.75" x14ac:dyDescent="0.2"/>
    <row r="53409" ht="12.75" x14ac:dyDescent="0.2"/>
    <row r="53410" ht="12.75" x14ac:dyDescent="0.2"/>
    <row r="53411" ht="12.75" x14ac:dyDescent="0.2"/>
    <row r="53412" ht="12.75" x14ac:dyDescent="0.2"/>
    <row r="53413" ht="12.75" x14ac:dyDescent="0.2"/>
    <row r="53414" ht="12.75" x14ac:dyDescent="0.2"/>
    <row r="53415" ht="12.75" x14ac:dyDescent="0.2"/>
    <row r="53416" ht="12.75" x14ac:dyDescent="0.2"/>
    <row r="53417" ht="12.75" x14ac:dyDescent="0.2"/>
    <row r="53418" ht="12.75" x14ac:dyDescent="0.2"/>
    <row r="53419" ht="12.75" x14ac:dyDescent="0.2"/>
    <row r="53420" ht="12.75" x14ac:dyDescent="0.2"/>
    <row r="53421" ht="12.75" x14ac:dyDescent="0.2"/>
    <row r="53422" ht="12.75" x14ac:dyDescent="0.2"/>
    <row r="53423" ht="12.75" x14ac:dyDescent="0.2"/>
    <row r="53424" ht="12.75" x14ac:dyDescent="0.2"/>
    <row r="53425" ht="12.75" x14ac:dyDescent="0.2"/>
    <row r="53426" ht="12.75" x14ac:dyDescent="0.2"/>
    <row r="53427" ht="12.75" x14ac:dyDescent="0.2"/>
    <row r="53428" ht="12.75" x14ac:dyDescent="0.2"/>
    <row r="53429" ht="12.75" x14ac:dyDescent="0.2"/>
    <row r="53430" ht="12.75" x14ac:dyDescent="0.2"/>
    <row r="53431" ht="12.75" x14ac:dyDescent="0.2"/>
    <row r="53432" ht="12.75" x14ac:dyDescent="0.2"/>
    <row r="53433" ht="12.75" x14ac:dyDescent="0.2"/>
    <row r="53434" ht="12.75" x14ac:dyDescent="0.2"/>
    <row r="53435" ht="12.75" x14ac:dyDescent="0.2"/>
    <row r="53436" ht="12.75" x14ac:dyDescent="0.2"/>
    <row r="53437" ht="12.75" x14ac:dyDescent="0.2"/>
    <row r="53438" ht="12.75" x14ac:dyDescent="0.2"/>
    <row r="53439" ht="12.75" x14ac:dyDescent="0.2"/>
    <row r="53440" ht="12.75" x14ac:dyDescent="0.2"/>
    <row r="53441" ht="12.75" x14ac:dyDescent="0.2"/>
    <row r="53442" ht="12.75" x14ac:dyDescent="0.2"/>
    <row r="53443" ht="12.75" x14ac:dyDescent="0.2"/>
    <row r="53444" ht="12.75" x14ac:dyDescent="0.2"/>
    <row r="53445" ht="12.75" x14ac:dyDescent="0.2"/>
    <row r="53446" ht="12.75" x14ac:dyDescent="0.2"/>
    <row r="53447" ht="12.75" x14ac:dyDescent="0.2"/>
    <row r="53448" ht="12.75" x14ac:dyDescent="0.2"/>
    <row r="53449" ht="12.75" x14ac:dyDescent="0.2"/>
    <row r="53450" ht="12.75" x14ac:dyDescent="0.2"/>
    <row r="53451" ht="12.75" x14ac:dyDescent="0.2"/>
    <row r="53452" ht="12.75" x14ac:dyDescent="0.2"/>
    <row r="53453" ht="12.75" x14ac:dyDescent="0.2"/>
    <row r="53454" ht="12.75" x14ac:dyDescent="0.2"/>
    <row r="53455" ht="12.75" x14ac:dyDescent="0.2"/>
    <row r="53456" ht="12.75" x14ac:dyDescent="0.2"/>
    <row r="53457" ht="12.75" x14ac:dyDescent="0.2"/>
    <row r="53458" ht="12.75" x14ac:dyDescent="0.2"/>
    <row r="53459" ht="12.75" x14ac:dyDescent="0.2"/>
    <row r="53460" ht="12.75" x14ac:dyDescent="0.2"/>
    <row r="53461" ht="12.75" x14ac:dyDescent="0.2"/>
    <row r="53462" ht="12.75" x14ac:dyDescent="0.2"/>
    <row r="53463" ht="12.75" x14ac:dyDescent="0.2"/>
    <row r="53464" ht="12.75" x14ac:dyDescent="0.2"/>
    <row r="53465" ht="12.75" x14ac:dyDescent="0.2"/>
    <row r="53466" ht="12.75" x14ac:dyDescent="0.2"/>
    <row r="53467" ht="12.75" x14ac:dyDescent="0.2"/>
    <row r="53468" ht="12.75" x14ac:dyDescent="0.2"/>
    <row r="53469" ht="12.75" x14ac:dyDescent="0.2"/>
    <row r="53470" ht="12.75" x14ac:dyDescent="0.2"/>
    <row r="53471" ht="12.75" x14ac:dyDescent="0.2"/>
    <row r="53472" ht="12.75" x14ac:dyDescent="0.2"/>
    <row r="53473" ht="12.75" x14ac:dyDescent="0.2"/>
    <row r="53474" ht="12.75" x14ac:dyDescent="0.2"/>
    <row r="53475" ht="12.75" x14ac:dyDescent="0.2"/>
    <row r="53476" ht="12.75" x14ac:dyDescent="0.2"/>
    <row r="53477" ht="12.75" x14ac:dyDescent="0.2"/>
    <row r="53478" ht="12.75" x14ac:dyDescent="0.2"/>
    <row r="53479" ht="12.75" x14ac:dyDescent="0.2"/>
    <row r="53480" ht="12.75" x14ac:dyDescent="0.2"/>
    <row r="53481" ht="12.75" x14ac:dyDescent="0.2"/>
    <row r="53482" ht="12.75" x14ac:dyDescent="0.2"/>
    <row r="53483" ht="12.75" x14ac:dyDescent="0.2"/>
    <row r="53484" ht="12.75" x14ac:dyDescent="0.2"/>
    <row r="53485" ht="12.75" x14ac:dyDescent="0.2"/>
    <row r="53486" ht="12.75" x14ac:dyDescent="0.2"/>
    <row r="53487" ht="12.75" x14ac:dyDescent="0.2"/>
    <row r="53488" ht="12.75" x14ac:dyDescent="0.2"/>
    <row r="53489" ht="12.75" x14ac:dyDescent="0.2"/>
    <row r="53490" ht="12.75" x14ac:dyDescent="0.2"/>
    <row r="53491" ht="12.75" x14ac:dyDescent="0.2"/>
    <row r="53492" ht="12.75" x14ac:dyDescent="0.2"/>
    <row r="53493" ht="12.75" x14ac:dyDescent="0.2"/>
    <row r="53494" ht="12.75" x14ac:dyDescent="0.2"/>
    <row r="53495" ht="12.75" x14ac:dyDescent="0.2"/>
    <row r="53496" ht="12.75" x14ac:dyDescent="0.2"/>
    <row r="53497" ht="12.75" x14ac:dyDescent="0.2"/>
    <row r="53498" ht="12.75" x14ac:dyDescent="0.2"/>
    <row r="53499" ht="12.75" x14ac:dyDescent="0.2"/>
    <row r="53500" ht="12.75" x14ac:dyDescent="0.2"/>
    <row r="53501" ht="12.75" x14ac:dyDescent="0.2"/>
    <row r="53502" ht="12.75" x14ac:dyDescent="0.2"/>
    <row r="53503" ht="12.75" x14ac:dyDescent="0.2"/>
    <row r="53504" ht="12.75" x14ac:dyDescent="0.2"/>
    <row r="53505" ht="12.75" x14ac:dyDescent="0.2"/>
    <row r="53506" ht="12.75" x14ac:dyDescent="0.2"/>
    <row r="53507" ht="12.75" x14ac:dyDescent="0.2"/>
    <row r="53508" ht="12.75" x14ac:dyDescent="0.2"/>
    <row r="53509" ht="12.75" x14ac:dyDescent="0.2"/>
    <row r="53510" ht="12.75" x14ac:dyDescent="0.2"/>
    <row r="53511" ht="12.75" x14ac:dyDescent="0.2"/>
    <row r="53512" ht="12.75" x14ac:dyDescent="0.2"/>
    <row r="53513" ht="12.75" x14ac:dyDescent="0.2"/>
    <row r="53514" ht="12.75" x14ac:dyDescent="0.2"/>
    <row r="53515" ht="12.75" x14ac:dyDescent="0.2"/>
    <row r="53516" ht="12.75" x14ac:dyDescent="0.2"/>
    <row r="53517" ht="12.75" x14ac:dyDescent="0.2"/>
    <row r="53518" ht="12.75" x14ac:dyDescent="0.2"/>
    <row r="53519" ht="12.75" x14ac:dyDescent="0.2"/>
    <row r="53520" ht="12.75" x14ac:dyDescent="0.2"/>
    <row r="53521" ht="12.75" x14ac:dyDescent="0.2"/>
    <row r="53522" ht="12.75" x14ac:dyDescent="0.2"/>
    <row r="53523" ht="12.75" x14ac:dyDescent="0.2"/>
    <row r="53524" ht="12.75" x14ac:dyDescent="0.2"/>
    <row r="53525" ht="12.75" x14ac:dyDescent="0.2"/>
    <row r="53526" ht="12.75" x14ac:dyDescent="0.2"/>
    <row r="53527" ht="12.75" x14ac:dyDescent="0.2"/>
    <row r="53528" ht="12.75" x14ac:dyDescent="0.2"/>
    <row r="53529" ht="12.75" x14ac:dyDescent="0.2"/>
    <row r="53530" ht="12.75" x14ac:dyDescent="0.2"/>
    <row r="53531" ht="12.75" x14ac:dyDescent="0.2"/>
    <row r="53532" ht="12.75" x14ac:dyDescent="0.2"/>
    <row r="53533" ht="12.75" x14ac:dyDescent="0.2"/>
    <row r="53534" ht="12.75" x14ac:dyDescent="0.2"/>
    <row r="53535" ht="12.75" x14ac:dyDescent="0.2"/>
    <row r="53536" ht="12.75" x14ac:dyDescent="0.2"/>
    <row r="53537" ht="12.75" x14ac:dyDescent="0.2"/>
    <row r="53538" ht="12.75" x14ac:dyDescent="0.2"/>
    <row r="53539" ht="12.75" x14ac:dyDescent="0.2"/>
    <row r="53540" ht="12.75" x14ac:dyDescent="0.2"/>
    <row r="53541" ht="12.75" x14ac:dyDescent="0.2"/>
    <row r="53542" ht="12.75" x14ac:dyDescent="0.2"/>
    <row r="53543" ht="12.75" x14ac:dyDescent="0.2"/>
    <row r="53544" ht="12.75" x14ac:dyDescent="0.2"/>
    <row r="53545" ht="12.75" x14ac:dyDescent="0.2"/>
    <row r="53546" ht="12.75" x14ac:dyDescent="0.2"/>
    <row r="53547" ht="12.75" x14ac:dyDescent="0.2"/>
    <row r="53548" ht="12.75" x14ac:dyDescent="0.2"/>
    <row r="53549" ht="12.75" x14ac:dyDescent="0.2"/>
    <row r="53550" ht="12.75" x14ac:dyDescent="0.2"/>
    <row r="53551" ht="12.75" x14ac:dyDescent="0.2"/>
    <row r="53552" ht="12.75" x14ac:dyDescent="0.2"/>
    <row r="53553" ht="12.75" x14ac:dyDescent="0.2"/>
    <row r="53554" ht="12.75" x14ac:dyDescent="0.2"/>
    <row r="53555" ht="12.75" x14ac:dyDescent="0.2"/>
    <row r="53556" ht="12.75" x14ac:dyDescent="0.2"/>
    <row r="53557" ht="12.75" x14ac:dyDescent="0.2"/>
    <row r="53558" ht="12.75" x14ac:dyDescent="0.2"/>
    <row r="53559" ht="12.75" x14ac:dyDescent="0.2"/>
    <row r="53560" ht="12.75" x14ac:dyDescent="0.2"/>
    <row r="53561" ht="12.75" x14ac:dyDescent="0.2"/>
    <row r="53562" ht="12.75" x14ac:dyDescent="0.2"/>
    <row r="53563" ht="12.75" x14ac:dyDescent="0.2"/>
    <row r="53564" ht="12.75" x14ac:dyDescent="0.2"/>
    <row r="53565" ht="12.75" x14ac:dyDescent="0.2"/>
    <row r="53566" ht="12.75" x14ac:dyDescent="0.2"/>
    <row r="53567" ht="12.75" x14ac:dyDescent="0.2"/>
    <row r="53568" ht="12.75" x14ac:dyDescent="0.2"/>
    <row r="53569" ht="12.75" x14ac:dyDescent="0.2"/>
    <row r="53570" ht="12.75" x14ac:dyDescent="0.2"/>
    <row r="53571" ht="12.75" x14ac:dyDescent="0.2"/>
    <row r="53572" ht="12.75" x14ac:dyDescent="0.2"/>
    <row r="53573" ht="12.75" x14ac:dyDescent="0.2"/>
    <row r="53574" ht="12.75" x14ac:dyDescent="0.2"/>
    <row r="53575" ht="12.75" x14ac:dyDescent="0.2"/>
    <row r="53576" ht="12.75" x14ac:dyDescent="0.2"/>
    <row r="53577" ht="12.75" x14ac:dyDescent="0.2"/>
    <row r="53578" ht="12.75" x14ac:dyDescent="0.2"/>
    <row r="53579" ht="12.75" x14ac:dyDescent="0.2"/>
    <row r="53580" ht="12.75" x14ac:dyDescent="0.2"/>
    <row r="53581" ht="12.75" x14ac:dyDescent="0.2"/>
    <row r="53582" ht="12.75" x14ac:dyDescent="0.2"/>
    <row r="53583" ht="12.75" x14ac:dyDescent="0.2"/>
    <row r="53584" ht="12.75" x14ac:dyDescent="0.2"/>
    <row r="53585" ht="12.75" x14ac:dyDescent="0.2"/>
    <row r="53586" ht="12.75" x14ac:dyDescent="0.2"/>
    <row r="53587" ht="12.75" x14ac:dyDescent="0.2"/>
    <row r="53588" ht="12.75" x14ac:dyDescent="0.2"/>
    <row r="53589" ht="12.75" x14ac:dyDescent="0.2"/>
    <row r="53590" ht="12.75" x14ac:dyDescent="0.2"/>
    <row r="53591" ht="12.75" x14ac:dyDescent="0.2"/>
    <row r="53592" ht="12.75" x14ac:dyDescent="0.2"/>
    <row r="53593" ht="12.75" x14ac:dyDescent="0.2"/>
    <row r="53594" ht="12.75" x14ac:dyDescent="0.2"/>
    <row r="53595" ht="12.75" x14ac:dyDescent="0.2"/>
    <row r="53596" ht="12.75" x14ac:dyDescent="0.2"/>
    <row r="53597" ht="12.75" x14ac:dyDescent="0.2"/>
    <row r="53598" ht="12.75" x14ac:dyDescent="0.2"/>
    <row r="53599" ht="12.75" x14ac:dyDescent="0.2"/>
    <row r="53600" ht="12.75" x14ac:dyDescent="0.2"/>
    <row r="53601" ht="12.75" x14ac:dyDescent="0.2"/>
    <row r="53602" ht="12.75" x14ac:dyDescent="0.2"/>
    <row r="53603" ht="12.75" x14ac:dyDescent="0.2"/>
    <row r="53604" ht="12.75" x14ac:dyDescent="0.2"/>
    <row r="53605" ht="12.75" x14ac:dyDescent="0.2"/>
    <row r="53606" ht="12.75" x14ac:dyDescent="0.2"/>
    <row r="53607" ht="12.75" x14ac:dyDescent="0.2"/>
    <row r="53608" ht="12.75" x14ac:dyDescent="0.2"/>
    <row r="53609" ht="12.75" x14ac:dyDescent="0.2"/>
    <row r="53610" ht="12.75" x14ac:dyDescent="0.2"/>
    <row r="53611" ht="12.75" x14ac:dyDescent="0.2"/>
    <row r="53612" ht="12.75" x14ac:dyDescent="0.2"/>
    <row r="53613" ht="12.75" x14ac:dyDescent="0.2"/>
    <row r="53614" ht="12.75" x14ac:dyDescent="0.2"/>
    <row r="53615" ht="12.75" x14ac:dyDescent="0.2"/>
    <row r="53616" ht="12.75" x14ac:dyDescent="0.2"/>
    <row r="53617" ht="12.75" x14ac:dyDescent="0.2"/>
    <row r="53618" ht="12.75" x14ac:dyDescent="0.2"/>
    <row r="53619" ht="12.75" x14ac:dyDescent="0.2"/>
    <row r="53620" ht="12.75" x14ac:dyDescent="0.2"/>
    <row r="53621" ht="12.75" x14ac:dyDescent="0.2"/>
    <row r="53622" ht="12.75" x14ac:dyDescent="0.2"/>
    <row r="53623" ht="12.75" x14ac:dyDescent="0.2"/>
    <row r="53624" ht="12.75" x14ac:dyDescent="0.2"/>
    <row r="53625" ht="12.75" x14ac:dyDescent="0.2"/>
    <row r="53626" ht="12.75" x14ac:dyDescent="0.2"/>
    <row r="53627" ht="12.75" x14ac:dyDescent="0.2"/>
    <row r="53628" ht="12.75" x14ac:dyDescent="0.2"/>
    <row r="53629" ht="12.75" x14ac:dyDescent="0.2"/>
    <row r="53630" ht="12.75" x14ac:dyDescent="0.2"/>
    <row r="53631" ht="12.75" x14ac:dyDescent="0.2"/>
    <row r="53632" ht="12.75" x14ac:dyDescent="0.2"/>
    <row r="53633" ht="12.75" x14ac:dyDescent="0.2"/>
    <row r="53634" ht="12.75" x14ac:dyDescent="0.2"/>
    <row r="53635" ht="12.75" x14ac:dyDescent="0.2"/>
    <row r="53636" ht="12.75" x14ac:dyDescent="0.2"/>
    <row r="53637" ht="12.75" x14ac:dyDescent="0.2"/>
    <row r="53638" ht="12.75" x14ac:dyDescent="0.2"/>
    <row r="53639" ht="12.75" x14ac:dyDescent="0.2"/>
    <row r="53640" ht="12.75" x14ac:dyDescent="0.2"/>
    <row r="53641" ht="12.75" x14ac:dyDescent="0.2"/>
    <row r="53642" ht="12.75" x14ac:dyDescent="0.2"/>
    <row r="53643" ht="12.75" x14ac:dyDescent="0.2"/>
    <row r="53644" ht="12.75" x14ac:dyDescent="0.2"/>
    <row r="53645" ht="12.75" x14ac:dyDescent="0.2"/>
    <row r="53646" ht="12.75" x14ac:dyDescent="0.2"/>
    <row r="53647" ht="12.75" x14ac:dyDescent="0.2"/>
    <row r="53648" ht="12.75" x14ac:dyDescent="0.2"/>
    <row r="53649" ht="12.75" x14ac:dyDescent="0.2"/>
    <row r="53650" ht="12.75" x14ac:dyDescent="0.2"/>
    <row r="53651" ht="12.75" x14ac:dyDescent="0.2"/>
    <row r="53652" ht="12.75" x14ac:dyDescent="0.2"/>
    <row r="53653" ht="12.75" x14ac:dyDescent="0.2"/>
    <row r="53654" ht="12.75" x14ac:dyDescent="0.2"/>
    <row r="53655" ht="12.75" x14ac:dyDescent="0.2"/>
    <row r="53656" ht="12.75" x14ac:dyDescent="0.2"/>
    <row r="53657" ht="12.75" x14ac:dyDescent="0.2"/>
    <row r="53658" ht="12.75" x14ac:dyDescent="0.2"/>
    <row r="53659" ht="12.75" x14ac:dyDescent="0.2"/>
    <row r="53660" ht="12.75" x14ac:dyDescent="0.2"/>
    <row r="53661" ht="12.75" x14ac:dyDescent="0.2"/>
    <row r="53662" ht="12.75" x14ac:dyDescent="0.2"/>
    <row r="53663" ht="12.75" x14ac:dyDescent="0.2"/>
    <row r="53664" ht="12.75" x14ac:dyDescent="0.2"/>
    <row r="53665" ht="12.75" x14ac:dyDescent="0.2"/>
    <row r="53666" ht="12.75" x14ac:dyDescent="0.2"/>
    <row r="53667" ht="12.75" x14ac:dyDescent="0.2"/>
    <row r="53668" ht="12.75" x14ac:dyDescent="0.2"/>
    <row r="53669" ht="12.75" x14ac:dyDescent="0.2"/>
    <row r="53670" ht="12.75" x14ac:dyDescent="0.2"/>
    <row r="53671" ht="12.75" x14ac:dyDescent="0.2"/>
    <row r="53672" ht="12.75" x14ac:dyDescent="0.2"/>
    <row r="53673" ht="12.75" x14ac:dyDescent="0.2"/>
    <row r="53674" ht="12.75" x14ac:dyDescent="0.2"/>
    <row r="53675" ht="12.75" x14ac:dyDescent="0.2"/>
    <row r="53676" ht="12.75" x14ac:dyDescent="0.2"/>
    <row r="53677" ht="12.75" x14ac:dyDescent="0.2"/>
    <row r="53678" ht="12.75" x14ac:dyDescent="0.2"/>
    <row r="53679" ht="12.75" x14ac:dyDescent="0.2"/>
    <row r="53680" ht="12.75" x14ac:dyDescent="0.2"/>
    <row r="53681" ht="12.75" x14ac:dyDescent="0.2"/>
    <row r="53682" ht="12.75" x14ac:dyDescent="0.2"/>
    <row r="53683" ht="12.75" x14ac:dyDescent="0.2"/>
    <row r="53684" ht="12.75" x14ac:dyDescent="0.2"/>
    <row r="53685" ht="12.75" x14ac:dyDescent="0.2"/>
    <row r="53686" ht="12.75" x14ac:dyDescent="0.2"/>
    <row r="53687" ht="12.75" x14ac:dyDescent="0.2"/>
    <row r="53688" ht="12.75" x14ac:dyDescent="0.2"/>
    <row r="53689" ht="12.75" x14ac:dyDescent="0.2"/>
    <row r="53690" ht="12.75" x14ac:dyDescent="0.2"/>
    <row r="53691" ht="12.75" x14ac:dyDescent="0.2"/>
    <row r="53692" ht="12.75" x14ac:dyDescent="0.2"/>
    <row r="53693" ht="12.75" x14ac:dyDescent="0.2"/>
    <row r="53694" ht="12.75" x14ac:dyDescent="0.2"/>
    <row r="53695" ht="12.75" x14ac:dyDescent="0.2"/>
    <row r="53696" ht="12.75" x14ac:dyDescent="0.2"/>
    <row r="53697" ht="12.75" x14ac:dyDescent="0.2"/>
    <row r="53698" ht="12.75" x14ac:dyDescent="0.2"/>
    <row r="53699" ht="12.75" x14ac:dyDescent="0.2"/>
    <row r="53700" ht="12.75" x14ac:dyDescent="0.2"/>
    <row r="53701" ht="12.75" x14ac:dyDescent="0.2"/>
    <row r="53702" ht="12.75" x14ac:dyDescent="0.2"/>
    <row r="53703" ht="12.75" x14ac:dyDescent="0.2"/>
    <row r="53704" ht="12.75" x14ac:dyDescent="0.2"/>
    <row r="53705" ht="12.75" x14ac:dyDescent="0.2"/>
    <row r="53706" ht="12.75" x14ac:dyDescent="0.2"/>
    <row r="53707" ht="12.75" x14ac:dyDescent="0.2"/>
    <row r="53708" ht="12.75" x14ac:dyDescent="0.2"/>
    <row r="53709" ht="12.75" x14ac:dyDescent="0.2"/>
    <row r="53710" ht="12.75" x14ac:dyDescent="0.2"/>
    <row r="53711" ht="12.75" x14ac:dyDescent="0.2"/>
    <row r="53712" ht="12.75" x14ac:dyDescent="0.2"/>
    <row r="53713" ht="12.75" x14ac:dyDescent="0.2"/>
    <row r="53714" ht="12.75" x14ac:dyDescent="0.2"/>
    <row r="53715" ht="12.75" x14ac:dyDescent="0.2"/>
    <row r="53716" ht="12.75" x14ac:dyDescent="0.2"/>
    <row r="53717" ht="12.75" x14ac:dyDescent="0.2"/>
    <row r="53718" ht="12.75" x14ac:dyDescent="0.2"/>
    <row r="53719" ht="12.75" x14ac:dyDescent="0.2"/>
    <row r="53720" ht="12.75" x14ac:dyDescent="0.2"/>
    <row r="53721" ht="12.75" x14ac:dyDescent="0.2"/>
    <row r="53722" ht="12.75" x14ac:dyDescent="0.2"/>
    <row r="53723" ht="12.75" x14ac:dyDescent="0.2"/>
    <row r="53724" ht="12.75" x14ac:dyDescent="0.2"/>
    <row r="53725" ht="12.75" x14ac:dyDescent="0.2"/>
    <row r="53726" ht="12.75" x14ac:dyDescent="0.2"/>
    <row r="53727" ht="12.75" x14ac:dyDescent="0.2"/>
    <row r="53728" ht="12.75" x14ac:dyDescent="0.2"/>
    <row r="53729" ht="12.75" x14ac:dyDescent="0.2"/>
    <row r="53730" ht="12.75" x14ac:dyDescent="0.2"/>
    <row r="53731" ht="12.75" x14ac:dyDescent="0.2"/>
    <row r="53732" ht="12.75" x14ac:dyDescent="0.2"/>
    <row r="53733" ht="12.75" x14ac:dyDescent="0.2"/>
    <row r="53734" ht="12.75" x14ac:dyDescent="0.2"/>
    <row r="53735" ht="12.75" x14ac:dyDescent="0.2"/>
    <row r="53736" ht="12.75" x14ac:dyDescent="0.2"/>
    <row r="53737" ht="12.75" x14ac:dyDescent="0.2"/>
    <row r="53738" ht="12.75" x14ac:dyDescent="0.2"/>
    <row r="53739" ht="12.75" x14ac:dyDescent="0.2"/>
    <row r="53740" ht="12.75" x14ac:dyDescent="0.2"/>
    <row r="53741" ht="12.75" x14ac:dyDescent="0.2"/>
    <row r="53742" ht="12.75" x14ac:dyDescent="0.2"/>
    <row r="53743" ht="12.75" x14ac:dyDescent="0.2"/>
    <row r="53744" ht="12.75" x14ac:dyDescent="0.2"/>
    <row r="53745" ht="12.75" x14ac:dyDescent="0.2"/>
    <row r="53746" ht="12.75" x14ac:dyDescent="0.2"/>
    <row r="53747" ht="12.75" x14ac:dyDescent="0.2"/>
    <row r="53748" ht="12.75" x14ac:dyDescent="0.2"/>
    <row r="53749" ht="12.75" x14ac:dyDescent="0.2"/>
    <row r="53750" ht="12.75" x14ac:dyDescent="0.2"/>
    <row r="53751" ht="12.75" x14ac:dyDescent="0.2"/>
    <row r="53752" ht="12.75" x14ac:dyDescent="0.2"/>
    <row r="53753" ht="12.75" x14ac:dyDescent="0.2"/>
    <row r="53754" ht="12.75" x14ac:dyDescent="0.2"/>
    <row r="53755" ht="12.75" x14ac:dyDescent="0.2"/>
    <row r="53756" ht="12.75" x14ac:dyDescent="0.2"/>
    <row r="53757" ht="12.75" x14ac:dyDescent="0.2"/>
    <row r="53758" ht="12.75" x14ac:dyDescent="0.2"/>
    <row r="53759" ht="12.75" x14ac:dyDescent="0.2"/>
    <row r="53760" ht="12.75" x14ac:dyDescent="0.2"/>
    <row r="53761" ht="12.75" x14ac:dyDescent="0.2"/>
    <row r="53762" ht="12.75" x14ac:dyDescent="0.2"/>
    <row r="53763" ht="12.75" x14ac:dyDescent="0.2"/>
    <row r="53764" ht="12.75" x14ac:dyDescent="0.2"/>
    <row r="53765" ht="12.75" x14ac:dyDescent="0.2"/>
    <row r="53766" ht="12.75" x14ac:dyDescent="0.2"/>
    <row r="53767" ht="12.75" x14ac:dyDescent="0.2"/>
    <row r="53768" ht="12.75" x14ac:dyDescent="0.2"/>
    <row r="53769" ht="12.75" x14ac:dyDescent="0.2"/>
    <row r="53770" ht="12.75" x14ac:dyDescent="0.2"/>
    <row r="53771" ht="12.75" x14ac:dyDescent="0.2"/>
    <row r="53772" ht="12.75" x14ac:dyDescent="0.2"/>
    <row r="53773" ht="12.75" x14ac:dyDescent="0.2"/>
    <row r="53774" ht="12.75" x14ac:dyDescent="0.2"/>
    <row r="53775" ht="12.75" x14ac:dyDescent="0.2"/>
    <row r="53776" ht="12.75" x14ac:dyDescent="0.2"/>
    <row r="53777" ht="12.75" x14ac:dyDescent="0.2"/>
    <row r="53778" ht="12.75" x14ac:dyDescent="0.2"/>
    <row r="53779" ht="12.75" x14ac:dyDescent="0.2"/>
    <row r="53780" ht="12.75" x14ac:dyDescent="0.2"/>
    <row r="53781" ht="12.75" x14ac:dyDescent="0.2"/>
    <row r="53782" ht="12.75" x14ac:dyDescent="0.2"/>
    <row r="53783" ht="12.75" x14ac:dyDescent="0.2"/>
    <row r="53784" ht="12.75" x14ac:dyDescent="0.2"/>
    <row r="53785" ht="12.75" x14ac:dyDescent="0.2"/>
    <row r="53786" ht="12.75" x14ac:dyDescent="0.2"/>
    <row r="53787" ht="12.75" x14ac:dyDescent="0.2"/>
    <row r="53788" ht="12.75" x14ac:dyDescent="0.2"/>
    <row r="53789" ht="12.75" x14ac:dyDescent="0.2"/>
    <row r="53790" ht="12.75" x14ac:dyDescent="0.2"/>
    <row r="53791" ht="12.75" x14ac:dyDescent="0.2"/>
    <row r="53792" ht="12.75" x14ac:dyDescent="0.2"/>
    <row r="53793" ht="12.75" x14ac:dyDescent="0.2"/>
    <row r="53794" ht="12.75" x14ac:dyDescent="0.2"/>
    <row r="53795" ht="12.75" x14ac:dyDescent="0.2"/>
    <row r="53796" ht="12.75" x14ac:dyDescent="0.2"/>
    <row r="53797" ht="12.75" x14ac:dyDescent="0.2"/>
    <row r="53798" ht="12.75" x14ac:dyDescent="0.2"/>
    <row r="53799" ht="12.75" x14ac:dyDescent="0.2"/>
    <row r="53800" ht="12.75" x14ac:dyDescent="0.2"/>
    <row r="53801" ht="12.75" x14ac:dyDescent="0.2"/>
    <row r="53802" ht="12.75" x14ac:dyDescent="0.2"/>
    <row r="53803" ht="12.75" x14ac:dyDescent="0.2"/>
    <row r="53804" ht="12.75" x14ac:dyDescent="0.2"/>
    <row r="53805" ht="12.75" x14ac:dyDescent="0.2"/>
    <row r="53806" ht="12.75" x14ac:dyDescent="0.2"/>
    <row r="53807" ht="12.75" x14ac:dyDescent="0.2"/>
    <row r="53808" ht="12.75" x14ac:dyDescent="0.2"/>
    <row r="53809" ht="12.75" x14ac:dyDescent="0.2"/>
    <row r="53810" ht="12.75" x14ac:dyDescent="0.2"/>
    <row r="53811" ht="12.75" x14ac:dyDescent="0.2"/>
    <row r="53812" ht="12.75" x14ac:dyDescent="0.2"/>
    <row r="53813" ht="12.75" x14ac:dyDescent="0.2"/>
    <row r="53814" ht="12.75" x14ac:dyDescent="0.2"/>
    <row r="53815" ht="12.75" x14ac:dyDescent="0.2"/>
    <row r="53816" ht="12.75" x14ac:dyDescent="0.2"/>
    <row r="53817" ht="12.75" x14ac:dyDescent="0.2"/>
    <row r="53818" ht="12.75" x14ac:dyDescent="0.2"/>
    <row r="53819" ht="12.75" x14ac:dyDescent="0.2"/>
    <row r="53820" ht="12.75" x14ac:dyDescent="0.2"/>
    <row r="53821" ht="12.75" x14ac:dyDescent="0.2"/>
    <row r="53822" ht="12.75" x14ac:dyDescent="0.2"/>
    <row r="53823" ht="12.75" x14ac:dyDescent="0.2"/>
    <row r="53824" ht="12.75" x14ac:dyDescent="0.2"/>
    <row r="53825" ht="12.75" x14ac:dyDescent="0.2"/>
    <row r="53826" ht="12.75" x14ac:dyDescent="0.2"/>
    <row r="53827" ht="12.75" x14ac:dyDescent="0.2"/>
    <row r="53828" ht="12.75" x14ac:dyDescent="0.2"/>
    <row r="53829" ht="12.75" x14ac:dyDescent="0.2"/>
    <row r="53830" ht="12.75" x14ac:dyDescent="0.2"/>
    <row r="53831" ht="12.75" x14ac:dyDescent="0.2"/>
    <row r="53832" ht="12.75" x14ac:dyDescent="0.2"/>
    <row r="53833" ht="12.75" x14ac:dyDescent="0.2"/>
    <row r="53834" ht="12.75" x14ac:dyDescent="0.2"/>
    <row r="53835" ht="12.75" x14ac:dyDescent="0.2"/>
    <row r="53836" ht="12.75" x14ac:dyDescent="0.2"/>
    <row r="53837" ht="12.75" x14ac:dyDescent="0.2"/>
    <row r="53838" ht="12.75" x14ac:dyDescent="0.2"/>
    <row r="53839" ht="12.75" x14ac:dyDescent="0.2"/>
    <row r="53840" ht="12.75" x14ac:dyDescent="0.2"/>
    <row r="53841" ht="12.75" x14ac:dyDescent="0.2"/>
    <row r="53842" ht="12.75" x14ac:dyDescent="0.2"/>
    <row r="53843" ht="12.75" x14ac:dyDescent="0.2"/>
    <row r="53844" ht="12.75" x14ac:dyDescent="0.2"/>
    <row r="53845" ht="12.75" x14ac:dyDescent="0.2"/>
    <row r="53846" ht="12.75" x14ac:dyDescent="0.2"/>
    <row r="53847" ht="12.75" x14ac:dyDescent="0.2"/>
    <row r="53848" ht="12.75" x14ac:dyDescent="0.2"/>
    <row r="53849" ht="12.75" x14ac:dyDescent="0.2"/>
    <row r="53850" ht="12.75" x14ac:dyDescent="0.2"/>
    <row r="53851" ht="12.75" x14ac:dyDescent="0.2"/>
    <row r="53852" ht="12.75" x14ac:dyDescent="0.2"/>
    <row r="53853" ht="12.75" x14ac:dyDescent="0.2"/>
    <row r="53854" ht="12.75" x14ac:dyDescent="0.2"/>
    <row r="53855" ht="12.75" x14ac:dyDescent="0.2"/>
    <row r="53856" ht="12.75" x14ac:dyDescent="0.2"/>
    <row r="53857" ht="12.75" x14ac:dyDescent="0.2"/>
    <row r="53858" ht="12.75" x14ac:dyDescent="0.2"/>
    <row r="53859" ht="12.75" x14ac:dyDescent="0.2"/>
    <row r="53860" ht="12.75" x14ac:dyDescent="0.2"/>
    <row r="53861" ht="12.75" x14ac:dyDescent="0.2"/>
    <row r="53862" ht="12.75" x14ac:dyDescent="0.2"/>
    <row r="53863" ht="12.75" x14ac:dyDescent="0.2"/>
    <row r="53864" ht="12.75" x14ac:dyDescent="0.2"/>
    <row r="53865" ht="12.75" x14ac:dyDescent="0.2"/>
    <row r="53866" ht="12.75" x14ac:dyDescent="0.2"/>
    <row r="53867" ht="12.75" x14ac:dyDescent="0.2"/>
    <row r="53868" ht="12.75" x14ac:dyDescent="0.2"/>
    <row r="53869" ht="12.75" x14ac:dyDescent="0.2"/>
    <row r="53870" ht="12.75" x14ac:dyDescent="0.2"/>
    <row r="53871" ht="12.75" x14ac:dyDescent="0.2"/>
    <row r="53872" ht="12.75" x14ac:dyDescent="0.2"/>
    <row r="53873" ht="12.75" x14ac:dyDescent="0.2"/>
    <row r="53874" ht="12.75" x14ac:dyDescent="0.2"/>
    <row r="53875" ht="12.75" x14ac:dyDescent="0.2"/>
    <row r="53876" ht="12.75" x14ac:dyDescent="0.2"/>
    <row r="53877" ht="12.75" x14ac:dyDescent="0.2"/>
    <row r="53878" ht="12.75" x14ac:dyDescent="0.2"/>
    <row r="53879" ht="12.75" x14ac:dyDescent="0.2"/>
    <row r="53880" ht="12.75" x14ac:dyDescent="0.2"/>
    <row r="53881" ht="12.75" x14ac:dyDescent="0.2"/>
    <row r="53882" ht="12.75" x14ac:dyDescent="0.2"/>
    <row r="53883" ht="12.75" x14ac:dyDescent="0.2"/>
    <row r="53884" ht="12.75" x14ac:dyDescent="0.2"/>
    <row r="53885" ht="12.75" x14ac:dyDescent="0.2"/>
    <row r="53886" ht="12.75" x14ac:dyDescent="0.2"/>
    <row r="53887" ht="12.75" x14ac:dyDescent="0.2"/>
    <row r="53888" ht="12.75" x14ac:dyDescent="0.2"/>
    <row r="53889" ht="12.75" x14ac:dyDescent="0.2"/>
    <row r="53890" ht="12.75" x14ac:dyDescent="0.2"/>
    <row r="53891" ht="12.75" x14ac:dyDescent="0.2"/>
    <row r="53892" ht="12.75" x14ac:dyDescent="0.2"/>
    <row r="53893" ht="12.75" x14ac:dyDescent="0.2"/>
    <row r="53894" ht="12.75" x14ac:dyDescent="0.2"/>
    <row r="53895" ht="12.75" x14ac:dyDescent="0.2"/>
    <row r="53896" ht="12.75" x14ac:dyDescent="0.2"/>
    <row r="53897" ht="12.75" x14ac:dyDescent="0.2"/>
    <row r="53898" ht="12.75" x14ac:dyDescent="0.2"/>
    <row r="53899" ht="12.75" x14ac:dyDescent="0.2"/>
    <row r="53900" ht="12.75" x14ac:dyDescent="0.2"/>
    <row r="53901" ht="12.75" x14ac:dyDescent="0.2"/>
    <row r="53902" ht="12.75" x14ac:dyDescent="0.2"/>
    <row r="53903" ht="12.75" x14ac:dyDescent="0.2"/>
    <row r="53904" ht="12.75" x14ac:dyDescent="0.2"/>
    <row r="53905" ht="12.75" x14ac:dyDescent="0.2"/>
    <row r="53906" ht="12.75" x14ac:dyDescent="0.2"/>
    <row r="53907" ht="12.75" x14ac:dyDescent="0.2"/>
    <row r="53908" ht="12.75" x14ac:dyDescent="0.2"/>
    <row r="53909" ht="12.75" x14ac:dyDescent="0.2"/>
    <row r="53910" ht="12.75" x14ac:dyDescent="0.2"/>
    <row r="53911" ht="12.75" x14ac:dyDescent="0.2"/>
    <row r="53912" ht="12.75" x14ac:dyDescent="0.2"/>
    <row r="53913" ht="12.75" x14ac:dyDescent="0.2"/>
    <row r="53914" ht="12.75" x14ac:dyDescent="0.2"/>
    <row r="53915" ht="12.75" x14ac:dyDescent="0.2"/>
    <row r="53916" ht="12.75" x14ac:dyDescent="0.2"/>
    <row r="53917" ht="12.75" x14ac:dyDescent="0.2"/>
    <row r="53918" ht="12.75" x14ac:dyDescent="0.2"/>
    <row r="53919" ht="12.75" x14ac:dyDescent="0.2"/>
    <row r="53920" ht="12.75" x14ac:dyDescent="0.2"/>
    <row r="53921" ht="12.75" x14ac:dyDescent="0.2"/>
    <row r="53922" ht="12.75" x14ac:dyDescent="0.2"/>
    <row r="53923" ht="12.75" x14ac:dyDescent="0.2"/>
    <row r="53924" ht="12.75" x14ac:dyDescent="0.2"/>
    <row r="53925" ht="12.75" x14ac:dyDescent="0.2"/>
    <row r="53926" ht="12.75" x14ac:dyDescent="0.2"/>
    <row r="53927" ht="12.75" x14ac:dyDescent="0.2"/>
    <row r="53928" ht="12.75" x14ac:dyDescent="0.2"/>
    <row r="53929" ht="12.75" x14ac:dyDescent="0.2"/>
    <row r="53930" ht="12.75" x14ac:dyDescent="0.2"/>
    <row r="53931" ht="12.75" x14ac:dyDescent="0.2"/>
    <row r="53932" ht="12.75" x14ac:dyDescent="0.2"/>
    <row r="53933" ht="12.75" x14ac:dyDescent="0.2"/>
    <row r="53934" ht="12.75" x14ac:dyDescent="0.2"/>
    <row r="53935" ht="12.75" x14ac:dyDescent="0.2"/>
    <row r="53936" ht="12.75" x14ac:dyDescent="0.2"/>
    <row r="53937" ht="12.75" x14ac:dyDescent="0.2"/>
    <row r="53938" ht="12.75" x14ac:dyDescent="0.2"/>
    <row r="53939" ht="12.75" x14ac:dyDescent="0.2"/>
    <row r="53940" ht="12.75" x14ac:dyDescent="0.2"/>
    <row r="53941" ht="12.75" x14ac:dyDescent="0.2"/>
    <row r="53942" ht="12.75" x14ac:dyDescent="0.2"/>
    <row r="53943" ht="12.75" x14ac:dyDescent="0.2"/>
    <row r="53944" ht="12.75" x14ac:dyDescent="0.2"/>
    <row r="53945" ht="12.75" x14ac:dyDescent="0.2"/>
    <row r="53946" ht="12.75" x14ac:dyDescent="0.2"/>
    <row r="53947" ht="12.75" x14ac:dyDescent="0.2"/>
    <row r="53948" ht="12.75" x14ac:dyDescent="0.2"/>
    <row r="53949" ht="12.75" x14ac:dyDescent="0.2"/>
    <row r="53950" ht="12.75" x14ac:dyDescent="0.2"/>
    <row r="53951" ht="12.75" x14ac:dyDescent="0.2"/>
    <row r="53952" ht="12.75" x14ac:dyDescent="0.2"/>
    <row r="53953" ht="12.75" x14ac:dyDescent="0.2"/>
    <row r="53954" ht="12.75" x14ac:dyDescent="0.2"/>
    <row r="53955" ht="12.75" x14ac:dyDescent="0.2"/>
    <row r="53956" ht="12.75" x14ac:dyDescent="0.2"/>
    <row r="53957" ht="12.75" x14ac:dyDescent="0.2"/>
    <row r="53958" ht="12.75" x14ac:dyDescent="0.2"/>
    <row r="53959" ht="12.75" x14ac:dyDescent="0.2"/>
    <row r="53960" ht="12.75" x14ac:dyDescent="0.2"/>
    <row r="53961" ht="12.75" x14ac:dyDescent="0.2"/>
    <row r="53962" ht="12.75" x14ac:dyDescent="0.2"/>
    <row r="53963" ht="12.75" x14ac:dyDescent="0.2"/>
    <row r="53964" ht="12.75" x14ac:dyDescent="0.2"/>
    <row r="53965" ht="12.75" x14ac:dyDescent="0.2"/>
    <row r="53966" ht="12.75" x14ac:dyDescent="0.2"/>
    <row r="53967" ht="12.75" x14ac:dyDescent="0.2"/>
    <row r="53968" ht="12.75" x14ac:dyDescent="0.2"/>
    <row r="53969" ht="12.75" x14ac:dyDescent="0.2"/>
    <row r="53970" ht="12.75" x14ac:dyDescent="0.2"/>
    <row r="53971" ht="12.75" x14ac:dyDescent="0.2"/>
    <row r="53972" ht="12.75" x14ac:dyDescent="0.2"/>
    <row r="53973" ht="12.75" x14ac:dyDescent="0.2"/>
    <row r="53974" ht="12.75" x14ac:dyDescent="0.2"/>
    <row r="53975" ht="12.75" x14ac:dyDescent="0.2"/>
    <row r="53976" ht="12.75" x14ac:dyDescent="0.2"/>
    <row r="53977" ht="12.75" x14ac:dyDescent="0.2"/>
    <row r="53978" ht="12.75" x14ac:dyDescent="0.2"/>
    <row r="53979" ht="12.75" x14ac:dyDescent="0.2"/>
    <row r="53980" ht="12.75" x14ac:dyDescent="0.2"/>
    <row r="53981" ht="12.75" x14ac:dyDescent="0.2"/>
    <row r="53982" ht="12.75" x14ac:dyDescent="0.2"/>
    <row r="53983" ht="12.75" x14ac:dyDescent="0.2"/>
    <row r="53984" ht="12.75" x14ac:dyDescent="0.2"/>
    <row r="53985" ht="12.75" x14ac:dyDescent="0.2"/>
    <row r="53986" ht="12.75" x14ac:dyDescent="0.2"/>
    <row r="53987" ht="12.75" x14ac:dyDescent="0.2"/>
    <row r="53988" ht="12.75" x14ac:dyDescent="0.2"/>
    <row r="53989" ht="12.75" x14ac:dyDescent="0.2"/>
    <row r="53990" ht="12.75" x14ac:dyDescent="0.2"/>
    <row r="53991" ht="12.75" x14ac:dyDescent="0.2"/>
    <row r="53992" ht="12.75" x14ac:dyDescent="0.2"/>
    <row r="53993" ht="12.75" x14ac:dyDescent="0.2"/>
    <row r="53994" ht="12.75" x14ac:dyDescent="0.2"/>
    <row r="53995" ht="12.75" x14ac:dyDescent="0.2"/>
    <row r="53996" ht="12.75" x14ac:dyDescent="0.2"/>
    <row r="53997" ht="12.75" x14ac:dyDescent="0.2"/>
    <row r="53998" ht="12.75" x14ac:dyDescent="0.2"/>
    <row r="53999" ht="12.75" x14ac:dyDescent="0.2"/>
    <row r="54000" ht="12.75" x14ac:dyDescent="0.2"/>
    <row r="54001" ht="12.75" x14ac:dyDescent="0.2"/>
    <row r="54002" ht="12.75" x14ac:dyDescent="0.2"/>
    <row r="54003" ht="12.75" x14ac:dyDescent="0.2"/>
    <row r="54004" ht="12.75" x14ac:dyDescent="0.2"/>
    <row r="54005" ht="12.75" x14ac:dyDescent="0.2"/>
    <row r="54006" ht="12.75" x14ac:dyDescent="0.2"/>
    <row r="54007" ht="12.75" x14ac:dyDescent="0.2"/>
    <row r="54008" ht="12.75" x14ac:dyDescent="0.2"/>
    <row r="54009" ht="12.75" x14ac:dyDescent="0.2"/>
    <row r="54010" ht="12.75" x14ac:dyDescent="0.2"/>
    <row r="54011" ht="12.75" x14ac:dyDescent="0.2"/>
    <row r="54012" ht="12.75" x14ac:dyDescent="0.2"/>
    <row r="54013" ht="12.75" x14ac:dyDescent="0.2"/>
    <row r="54014" ht="12.75" x14ac:dyDescent="0.2"/>
    <row r="54015" ht="12.75" x14ac:dyDescent="0.2"/>
    <row r="54016" ht="12.75" x14ac:dyDescent="0.2"/>
    <row r="54017" ht="12.75" x14ac:dyDescent="0.2"/>
    <row r="54018" ht="12.75" x14ac:dyDescent="0.2"/>
    <row r="54019" ht="12.75" x14ac:dyDescent="0.2"/>
    <row r="54020" ht="12.75" x14ac:dyDescent="0.2"/>
    <row r="54021" ht="12.75" x14ac:dyDescent="0.2"/>
    <row r="54022" ht="12.75" x14ac:dyDescent="0.2"/>
    <row r="54023" ht="12.75" x14ac:dyDescent="0.2"/>
    <row r="54024" ht="12.75" x14ac:dyDescent="0.2"/>
    <row r="54025" ht="12.75" x14ac:dyDescent="0.2"/>
    <row r="54026" ht="12.75" x14ac:dyDescent="0.2"/>
    <row r="54027" ht="12.75" x14ac:dyDescent="0.2"/>
    <row r="54028" ht="12.75" x14ac:dyDescent="0.2"/>
    <row r="54029" ht="12.75" x14ac:dyDescent="0.2"/>
    <row r="54030" ht="12.75" x14ac:dyDescent="0.2"/>
    <row r="54031" ht="12.75" x14ac:dyDescent="0.2"/>
    <row r="54032" ht="12.75" x14ac:dyDescent="0.2"/>
    <row r="54033" ht="12.75" x14ac:dyDescent="0.2"/>
    <row r="54034" ht="12.75" x14ac:dyDescent="0.2"/>
    <row r="54035" ht="12.75" x14ac:dyDescent="0.2"/>
    <row r="54036" ht="12.75" x14ac:dyDescent="0.2"/>
    <row r="54037" ht="12.75" x14ac:dyDescent="0.2"/>
    <row r="54038" ht="12.75" x14ac:dyDescent="0.2"/>
    <row r="54039" ht="12.75" x14ac:dyDescent="0.2"/>
    <row r="54040" ht="12.75" x14ac:dyDescent="0.2"/>
    <row r="54041" ht="12.75" x14ac:dyDescent="0.2"/>
    <row r="54042" ht="12.75" x14ac:dyDescent="0.2"/>
    <row r="54043" ht="12.75" x14ac:dyDescent="0.2"/>
    <row r="54044" ht="12.75" x14ac:dyDescent="0.2"/>
    <row r="54045" ht="12.75" x14ac:dyDescent="0.2"/>
    <row r="54046" ht="12.75" x14ac:dyDescent="0.2"/>
    <row r="54047" ht="12.75" x14ac:dyDescent="0.2"/>
    <row r="54048" ht="12.75" x14ac:dyDescent="0.2"/>
    <row r="54049" ht="12.75" x14ac:dyDescent="0.2"/>
    <row r="54050" ht="12.75" x14ac:dyDescent="0.2"/>
    <row r="54051" ht="12.75" x14ac:dyDescent="0.2"/>
    <row r="54052" ht="12.75" x14ac:dyDescent="0.2"/>
    <row r="54053" ht="12.75" x14ac:dyDescent="0.2"/>
    <row r="54054" ht="12.75" x14ac:dyDescent="0.2"/>
    <row r="54055" ht="12.75" x14ac:dyDescent="0.2"/>
    <row r="54056" ht="12.75" x14ac:dyDescent="0.2"/>
    <row r="54057" ht="12.75" x14ac:dyDescent="0.2"/>
    <row r="54058" ht="12.75" x14ac:dyDescent="0.2"/>
    <row r="54059" ht="12.75" x14ac:dyDescent="0.2"/>
    <row r="54060" ht="12.75" x14ac:dyDescent="0.2"/>
    <row r="54061" ht="12.75" x14ac:dyDescent="0.2"/>
    <row r="54062" ht="12.75" x14ac:dyDescent="0.2"/>
    <row r="54063" ht="12.75" x14ac:dyDescent="0.2"/>
    <row r="54064" ht="12.75" x14ac:dyDescent="0.2"/>
    <row r="54065" ht="12.75" x14ac:dyDescent="0.2"/>
    <row r="54066" ht="12.75" x14ac:dyDescent="0.2"/>
    <row r="54067" ht="12.75" x14ac:dyDescent="0.2"/>
    <row r="54068" ht="12.75" x14ac:dyDescent="0.2"/>
    <row r="54069" ht="12.75" x14ac:dyDescent="0.2"/>
    <row r="54070" ht="12.75" x14ac:dyDescent="0.2"/>
    <row r="54071" ht="12.75" x14ac:dyDescent="0.2"/>
    <row r="54072" ht="12.75" x14ac:dyDescent="0.2"/>
    <row r="54073" ht="12.75" x14ac:dyDescent="0.2"/>
    <row r="54074" ht="12.75" x14ac:dyDescent="0.2"/>
    <row r="54075" ht="12.75" x14ac:dyDescent="0.2"/>
    <row r="54076" ht="12.75" x14ac:dyDescent="0.2"/>
    <row r="54077" ht="12.75" x14ac:dyDescent="0.2"/>
    <row r="54078" ht="12.75" x14ac:dyDescent="0.2"/>
    <row r="54079" ht="12.75" x14ac:dyDescent="0.2"/>
    <row r="54080" ht="12.75" x14ac:dyDescent="0.2"/>
    <row r="54081" ht="12.75" x14ac:dyDescent="0.2"/>
    <row r="54082" ht="12.75" x14ac:dyDescent="0.2"/>
    <row r="54083" ht="12.75" x14ac:dyDescent="0.2"/>
    <row r="54084" ht="12.75" x14ac:dyDescent="0.2"/>
    <row r="54085" ht="12.75" x14ac:dyDescent="0.2"/>
    <row r="54086" ht="12.75" x14ac:dyDescent="0.2"/>
    <row r="54087" ht="12.75" x14ac:dyDescent="0.2"/>
    <row r="54088" ht="12.75" x14ac:dyDescent="0.2"/>
    <row r="54089" ht="12.75" x14ac:dyDescent="0.2"/>
    <row r="54090" ht="12.75" x14ac:dyDescent="0.2"/>
    <row r="54091" ht="12.75" x14ac:dyDescent="0.2"/>
    <row r="54092" ht="12.75" x14ac:dyDescent="0.2"/>
    <row r="54093" ht="12.75" x14ac:dyDescent="0.2"/>
    <row r="54094" ht="12.75" x14ac:dyDescent="0.2"/>
    <row r="54095" ht="12.75" x14ac:dyDescent="0.2"/>
    <row r="54096" ht="12.75" x14ac:dyDescent="0.2"/>
    <row r="54097" ht="12.75" x14ac:dyDescent="0.2"/>
    <row r="54098" ht="12.75" x14ac:dyDescent="0.2"/>
    <row r="54099" ht="12.75" x14ac:dyDescent="0.2"/>
    <row r="54100" ht="12.75" x14ac:dyDescent="0.2"/>
    <row r="54101" ht="12.75" x14ac:dyDescent="0.2"/>
    <row r="54102" ht="12.75" x14ac:dyDescent="0.2"/>
    <row r="54103" ht="12.75" x14ac:dyDescent="0.2"/>
    <row r="54104" ht="12.75" x14ac:dyDescent="0.2"/>
    <row r="54105" ht="12.75" x14ac:dyDescent="0.2"/>
    <row r="54106" ht="12.75" x14ac:dyDescent="0.2"/>
    <row r="54107" ht="12.75" x14ac:dyDescent="0.2"/>
    <row r="54108" ht="12.75" x14ac:dyDescent="0.2"/>
    <row r="54109" ht="12.75" x14ac:dyDescent="0.2"/>
    <row r="54110" ht="12.75" x14ac:dyDescent="0.2"/>
    <row r="54111" ht="12.75" x14ac:dyDescent="0.2"/>
    <row r="54112" ht="12.75" x14ac:dyDescent="0.2"/>
    <row r="54113" ht="12.75" x14ac:dyDescent="0.2"/>
    <row r="54114" ht="12.75" x14ac:dyDescent="0.2"/>
    <row r="54115" ht="12.75" x14ac:dyDescent="0.2"/>
    <row r="54116" ht="12.75" x14ac:dyDescent="0.2"/>
    <row r="54117" ht="12.75" x14ac:dyDescent="0.2"/>
    <row r="54118" ht="12.75" x14ac:dyDescent="0.2"/>
    <row r="54119" ht="12.75" x14ac:dyDescent="0.2"/>
    <row r="54120" ht="12.75" x14ac:dyDescent="0.2"/>
    <row r="54121" ht="12.75" x14ac:dyDescent="0.2"/>
    <row r="54122" ht="12.75" x14ac:dyDescent="0.2"/>
    <row r="54123" ht="12.75" x14ac:dyDescent="0.2"/>
    <row r="54124" ht="12.75" x14ac:dyDescent="0.2"/>
    <row r="54125" ht="12.75" x14ac:dyDescent="0.2"/>
    <row r="54126" ht="12.75" x14ac:dyDescent="0.2"/>
    <row r="54127" ht="12.75" x14ac:dyDescent="0.2"/>
    <row r="54128" ht="12.75" x14ac:dyDescent="0.2"/>
    <row r="54129" ht="12.75" x14ac:dyDescent="0.2"/>
    <row r="54130" ht="12.75" x14ac:dyDescent="0.2"/>
    <row r="54131" ht="12.75" x14ac:dyDescent="0.2"/>
    <row r="54132" ht="12.75" x14ac:dyDescent="0.2"/>
    <row r="54133" ht="12.75" x14ac:dyDescent="0.2"/>
    <row r="54134" ht="12.75" x14ac:dyDescent="0.2"/>
    <row r="54135" ht="12.75" x14ac:dyDescent="0.2"/>
    <row r="54136" ht="12.75" x14ac:dyDescent="0.2"/>
    <row r="54137" ht="12.75" x14ac:dyDescent="0.2"/>
    <row r="54138" ht="12.75" x14ac:dyDescent="0.2"/>
    <row r="54139" ht="12.75" x14ac:dyDescent="0.2"/>
    <row r="54140" ht="12.75" x14ac:dyDescent="0.2"/>
    <row r="54141" ht="12.75" x14ac:dyDescent="0.2"/>
    <row r="54142" ht="12.75" x14ac:dyDescent="0.2"/>
    <row r="54143" ht="12.75" x14ac:dyDescent="0.2"/>
    <row r="54144" ht="12.75" x14ac:dyDescent="0.2"/>
    <row r="54145" ht="12.75" x14ac:dyDescent="0.2"/>
    <row r="54146" ht="12.75" x14ac:dyDescent="0.2"/>
    <row r="54147" ht="12.75" x14ac:dyDescent="0.2"/>
    <row r="54148" ht="12.75" x14ac:dyDescent="0.2"/>
    <row r="54149" ht="12.75" x14ac:dyDescent="0.2"/>
    <row r="54150" ht="12.75" x14ac:dyDescent="0.2"/>
    <row r="54151" ht="12.75" x14ac:dyDescent="0.2"/>
    <row r="54152" ht="12.75" x14ac:dyDescent="0.2"/>
    <row r="54153" ht="12.75" x14ac:dyDescent="0.2"/>
    <row r="54154" ht="12.75" x14ac:dyDescent="0.2"/>
    <row r="54155" ht="12.75" x14ac:dyDescent="0.2"/>
    <row r="54156" ht="12.75" x14ac:dyDescent="0.2"/>
    <row r="54157" ht="12.75" x14ac:dyDescent="0.2"/>
    <row r="54158" ht="12.75" x14ac:dyDescent="0.2"/>
    <row r="54159" ht="12.75" x14ac:dyDescent="0.2"/>
    <row r="54160" ht="12.75" x14ac:dyDescent="0.2"/>
    <row r="54161" ht="12.75" x14ac:dyDescent="0.2"/>
    <row r="54162" ht="12.75" x14ac:dyDescent="0.2"/>
    <row r="54163" ht="12.75" x14ac:dyDescent="0.2"/>
    <row r="54164" ht="12.75" x14ac:dyDescent="0.2"/>
    <row r="54165" ht="12.75" x14ac:dyDescent="0.2"/>
    <row r="54166" ht="12.75" x14ac:dyDescent="0.2"/>
    <row r="54167" ht="12.75" x14ac:dyDescent="0.2"/>
    <row r="54168" ht="12.75" x14ac:dyDescent="0.2"/>
    <row r="54169" ht="12.75" x14ac:dyDescent="0.2"/>
    <row r="54170" ht="12.75" x14ac:dyDescent="0.2"/>
    <row r="54171" ht="12.75" x14ac:dyDescent="0.2"/>
    <row r="54172" ht="12.75" x14ac:dyDescent="0.2"/>
    <row r="54173" ht="12.75" x14ac:dyDescent="0.2"/>
    <row r="54174" ht="12.75" x14ac:dyDescent="0.2"/>
    <row r="54175" ht="12.75" x14ac:dyDescent="0.2"/>
    <row r="54176" ht="12.75" x14ac:dyDescent="0.2"/>
    <row r="54177" ht="12.75" x14ac:dyDescent="0.2"/>
    <row r="54178" ht="12.75" x14ac:dyDescent="0.2"/>
    <row r="54179" ht="12.75" x14ac:dyDescent="0.2"/>
    <row r="54180" ht="12.75" x14ac:dyDescent="0.2"/>
    <row r="54181" ht="12.75" x14ac:dyDescent="0.2"/>
    <row r="54182" ht="12.75" x14ac:dyDescent="0.2"/>
    <row r="54183" ht="12.75" x14ac:dyDescent="0.2"/>
    <row r="54184" ht="12.75" x14ac:dyDescent="0.2"/>
    <row r="54185" ht="12.75" x14ac:dyDescent="0.2"/>
    <row r="54186" ht="12.75" x14ac:dyDescent="0.2"/>
    <row r="54187" ht="12.75" x14ac:dyDescent="0.2"/>
    <row r="54188" ht="12.75" x14ac:dyDescent="0.2"/>
    <row r="54189" ht="12.75" x14ac:dyDescent="0.2"/>
    <row r="54190" ht="12.75" x14ac:dyDescent="0.2"/>
    <row r="54191" ht="12.75" x14ac:dyDescent="0.2"/>
    <row r="54192" ht="12.75" x14ac:dyDescent="0.2"/>
    <row r="54193" ht="12.75" x14ac:dyDescent="0.2"/>
    <row r="54194" ht="12.75" x14ac:dyDescent="0.2"/>
    <row r="54195" ht="12.75" x14ac:dyDescent="0.2"/>
    <row r="54196" ht="12.75" x14ac:dyDescent="0.2"/>
    <row r="54197" ht="12.75" x14ac:dyDescent="0.2"/>
    <row r="54198" ht="12.75" x14ac:dyDescent="0.2"/>
    <row r="54199" ht="12.75" x14ac:dyDescent="0.2"/>
    <row r="54200" ht="12.75" x14ac:dyDescent="0.2"/>
    <row r="54201" ht="12.75" x14ac:dyDescent="0.2"/>
    <row r="54202" ht="12.75" x14ac:dyDescent="0.2"/>
    <row r="54203" ht="12.75" x14ac:dyDescent="0.2"/>
    <row r="54204" ht="12.75" x14ac:dyDescent="0.2"/>
    <row r="54205" ht="12.75" x14ac:dyDescent="0.2"/>
    <row r="54206" ht="12.75" x14ac:dyDescent="0.2"/>
    <row r="54207" ht="12.75" x14ac:dyDescent="0.2"/>
    <row r="54208" ht="12.75" x14ac:dyDescent="0.2"/>
    <row r="54209" ht="12.75" x14ac:dyDescent="0.2"/>
    <row r="54210" ht="12.75" x14ac:dyDescent="0.2"/>
    <row r="54211" ht="12.75" x14ac:dyDescent="0.2"/>
    <row r="54212" ht="12.75" x14ac:dyDescent="0.2"/>
    <row r="54213" ht="12.75" x14ac:dyDescent="0.2"/>
    <row r="54214" ht="12.75" x14ac:dyDescent="0.2"/>
    <row r="54215" ht="12.75" x14ac:dyDescent="0.2"/>
    <row r="54216" ht="12.75" x14ac:dyDescent="0.2"/>
    <row r="54217" ht="12.75" x14ac:dyDescent="0.2"/>
    <row r="54218" ht="12.75" x14ac:dyDescent="0.2"/>
    <row r="54219" ht="12.75" x14ac:dyDescent="0.2"/>
    <row r="54220" ht="12.75" x14ac:dyDescent="0.2"/>
    <row r="54221" ht="12.75" x14ac:dyDescent="0.2"/>
    <row r="54222" ht="12.75" x14ac:dyDescent="0.2"/>
    <row r="54223" ht="12.75" x14ac:dyDescent="0.2"/>
    <row r="54224" ht="12.75" x14ac:dyDescent="0.2"/>
    <row r="54225" ht="12.75" x14ac:dyDescent="0.2"/>
    <row r="54226" ht="12.75" x14ac:dyDescent="0.2"/>
    <row r="54227" ht="12.75" x14ac:dyDescent="0.2"/>
    <row r="54228" ht="12.75" x14ac:dyDescent="0.2"/>
    <row r="54229" ht="12.75" x14ac:dyDescent="0.2"/>
    <row r="54230" ht="12.75" x14ac:dyDescent="0.2"/>
    <row r="54231" ht="12.75" x14ac:dyDescent="0.2"/>
    <row r="54232" ht="12.75" x14ac:dyDescent="0.2"/>
    <row r="54233" ht="12.75" x14ac:dyDescent="0.2"/>
    <row r="54234" ht="12.75" x14ac:dyDescent="0.2"/>
    <row r="54235" ht="12.75" x14ac:dyDescent="0.2"/>
    <row r="54236" ht="12.75" x14ac:dyDescent="0.2"/>
    <row r="54237" ht="12.75" x14ac:dyDescent="0.2"/>
    <row r="54238" ht="12.75" x14ac:dyDescent="0.2"/>
    <row r="54239" ht="12.75" x14ac:dyDescent="0.2"/>
    <row r="54240" ht="12.75" x14ac:dyDescent="0.2"/>
    <row r="54241" ht="12.75" x14ac:dyDescent="0.2"/>
    <row r="54242" ht="12.75" x14ac:dyDescent="0.2"/>
    <row r="54243" ht="12.75" x14ac:dyDescent="0.2"/>
    <row r="54244" ht="12.75" x14ac:dyDescent="0.2"/>
    <row r="54245" ht="12.75" x14ac:dyDescent="0.2"/>
    <row r="54246" ht="12.75" x14ac:dyDescent="0.2"/>
    <row r="54247" ht="12.75" x14ac:dyDescent="0.2"/>
    <row r="54248" ht="12.75" x14ac:dyDescent="0.2"/>
    <row r="54249" ht="12.75" x14ac:dyDescent="0.2"/>
    <row r="54250" ht="12.75" x14ac:dyDescent="0.2"/>
    <row r="54251" ht="12.75" x14ac:dyDescent="0.2"/>
    <row r="54252" ht="12.75" x14ac:dyDescent="0.2"/>
    <row r="54253" ht="12.75" x14ac:dyDescent="0.2"/>
    <row r="54254" ht="12.75" x14ac:dyDescent="0.2"/>
    <row r="54255" ht="12.75" x14ac:dyDescent="0.2"/>
    <row r="54256" ht="12.75" x14ac:dyDescent="0.2"/>
    <row r="54257" ht="12.75" x14ac:dyDescent="0.2"/>
    <row r="54258" ht="12.75" x14ac:dyDescent="0.2"/>
    <row r="54259" ht="12.75" x14ac:dyDescent="0.2"/>
    <row r="54260" ht="12.75" x14ac:dyDescent="0.2"/>
    <row r="54261" ht="12.75" x14ac:dyDescent="0.2"/>
    <row r="54262" ht="12.75" x14ac:dyDescent="0.2"/>
    <row r="54263" ht="12.75" x14ac:dyDescent="0.2"/>
    <row r="54264" ht="12.75" x14ac:dyDescent="0.2"/>
    <row r="54265" ht="12.75" x14ac:dyDescent="0.2"/>
    <row r="54266" ht="12.75" x14ac:dyDescent="0.2"/>
    <row r="54267" ht="12.75" x14ac:dyDescent="0.2"/>
    <row r="54268" ht="12.75" x14ac:dyDescent="0.2"/>
    <row r="54269" ht="12.75" x14ac:dyDescent="0.2"/>
    <row r="54270" ht="12.75" x14ac:dyDescent="0.2"/>
    <row r="54271" ht="12.75" x14ac:dyDescent="0.2"/>
    <row r="54272" ht="12.75" x14ac:dyDescent="0.2"/>
    <row r="54273" ht="12.75" x14ac:dyDescent="0.2"/>
    <row r="54274" ht="12.75" x14ac:dyDescent="0.2"/>
    <row r="54275" ht="12.75" x14ac:dyDescent="0.2"/>
    <row r="54276" ht="12.75" x14ac:dyDescent="0.2"/>
    <row r="54277" ht="12.75" x14ac:dyDescent="0.2"/>
    <row r="54278" ht="12.75" x14ac:dyDescent="0.2"/>
    <row r="54279" ht="12.75" x14ac:dyDescent="0.2"/>
    <row r="54280" ht="12.75" x14ac:dyDescent="0.2"/>
    <row r="54281" ht="12.75" x14ac:dyDescent="0.2"/>
    <row r="54282" ht="12.75" x14ac:dyDescent="0.2"/>
    <row r="54283" ht="12.75" x14ac:dyDescent="0.2"/>
    <row r="54284" ht="12.75" x14ac:dyDescent="0.2"/>
    <row r="54285" ht="12.75" x14ac:dyDescent="0.2"/>
    <row r="54286" ht="12.75" x14ac:dyDescent="0.2"/>
    <row r="54287" ht="12.75" x14ac:dyDescent="0.2"/>
    <row r="54288" ht="12.75" x14ac:dyDescent="0.2"/>
    <row r="54289" ht="12.75" x14ac:dyDescent="0.2"/>
    <row r="54290" ht="12.75" x14ac:dyDescent="0.2"/>
    <row r="54291" ht="12.75" x14ac:dyDescent="0.2"/>
    <row r="54292" ht="12.75" x14ac:dyDescent="0.2"/>
    <row r="54293" ht="12.75" x14ac:dyDescent="0.2"/>
    <row r="54294" ht="12.75" x14ac:dyDescent="0.2"/>
    <row r="54295" ht="12.75" x14ac:dyDescent="0.2"/>
    <row r="54296" ht="12.75" x14ac:dyDescent="0.2"/>
    <row r="54297" ht="12.75" x14ac:dyDescent="0.2"/>
    <row r="54298" ht="12.75" x14ac:dyDescent="0.2"/>
    <row r="54299" ht="12.75" x14ac:dyDescent="0.2"/>
    <row r="54300" ht="12.75" x14ac:dyDescent="0.2"/>
    <row r="54301" ht="12.75" x14ac:dyDescent="0.2"/>
    <row r="54302" ht="12.75" x14ac:dyDescent="0.2"/>
    <row r="54303" ht="12.75" x14ac:dyDescent="0.2"/>
    <row r="54304" ht="12.75" x14ac:dyDescent="0.2"/>
    <row r="54305" ht="12.75" x14ac:dyDescent="0.2"/>
    <row r="54306" ht="12.75" x14ac:dyDescent="0.2"/>
    <row r="54307" ht="12.75" x14ac:dyDescent="0.2"/>
    <row r="54308" ht="12.75" x14ac:dyDescent="0.2"/>
    <row r="54309" ht="12.75" x14ac:dyDescent="0.2"/>
    <row r="54310" ht="12.75" x14ac:dyDescent="0.2"/>
    <row r="54311" ht="12.75" x14ac:dyDescent="0.2"/>
    <row r="54312" ht="12.75" x14ac:dyDescent="0.2"/>
    <row r="54313" ht="12.75" x14ac:dyDescent="0.2"/>
    <row r="54314" ht="12.75" x14ac:dyDescent="0.2"/>
    <row r="54315" ht="12.75" x14ac:dyDescent="0.2"/>
    <row r="54316" ht="12.75" x14ac:dyDescent="0.2"/>
    <row r="54317" ht="12.75" x14ac:dyDescent="0.2"/>
    <row r="54318" ht="12.75" x14ac:dyDescent="0.2"/>
    <row r="54319" ht="12.75" x14ac:dyDescent="0.2"/>
    <row r="54320" ht="12.75" x14ac:dyDescent="0.2"/>
    <row r="54321" ht="12.75" x14ac:dyDescent="0.2"/>
    <row r="54322" ht="12.75" x14ac:dyDescent="0.2"/>
    <row r="54323" ht="12.75" x14ac:dyDescent="0.2"/>
    <row r="54324" ht="12.75" x14ac:dyDescent="0.2"/>
    <row r="54325" ht="12.75" x14ac:dyDescent="0.2"/>
    <row r="54326" ht="12.75" x14ac:dyDescent="0.2"/>
    <row r="54327" ht="12.75" x14ac:dyDescent="0.2"/>
    <row r="54328" ht="12.75" x14ac:dyDescent="0.2"/>
    <row r="54329" ht="12.75" x14ac:dyDescent="0.2"/>
    <row r="54330" ht="12.75" x14ac:dyDescent="0.2"/>
    <row r="54331" ht="12.75" x14ac:dyDescent="0.2"/>
    <row r="54332" ht="12.75" x14ac:dyDescent="0.2"/>
    <row r="54333" ht="12.75" x14ac:dyDescent="0.2"/>
    <row r="54334" ht="12.75" x14ac:dyDescent="0.2"/>
    <row r="54335" ht="12.75" x14ac:dyDescent="0.2"/>
    <row r="54336" ht="12.75" x14ac:dyDescent="0.2"/>
    <row r="54337" ht="12.75" x14ac:dyDescent="0.2"/>
    <row r="54338" ht="12.75" x14ac:dyDescent="0.2"/>
    <row r="54339" ht="12.75" x14ac:dyDescent="0.2"/>
    <row r="54340" ht="12.75" x14ac:dyDescent="0.2"/>
    <row r="54341" ht="12.75" x14ac:dyDescent="0.2"/>
    <row r="54342" ht="12.75" x14ac:dyDescent="0.2"/>
    <row r="54343" ht="12.75" x14ac:dyDescent="0.2"/>
    <row r="54344" ht="12.75" x14ac:dyDescent="0.2"/>
    <row r="54345" ht="12.75" x14ac:dyDescent="0.2"/>
    <row r="54346" ht="12.75" x14ac:dyDescent="0.2"/>
    <row r="54347" ht="12.75" x14ac:dyDescent="0.2"/>
    <row r="54348" ht="12.75" x14ac:dyDescent="0.2"/>
    <row r="54349" ht="12.75" x14ac:dyDescent="0.2"/>
    <row r="54350" ht="12.75" x14ac:dyDescent="0.2"/>
    <row r="54351" ht="12.75" x14ac:dyDescent="0.2"/>
    <row r="54352" ht="12.75" x14ac:dyDescent="0.2"/>
    <row r="54353" ht="12.75" x14ac:dyDescent="0.2"/>
    <row r="54354" ht="12.75" x14ac:dyDescent="0.2"/>
    <row r="54355" ht="12.75" x14ac:dyDescent="0.2"/>
    <row r="54356" ht="12.75" x14ac:dyDescent="0.2"/>
    <row r="54357" ht="12.75" x14ac:dyDescent="0.2"/>
    <row r="54358" ht="12.75" x14ac:dyDescent="0.2"/>
    <row r="54359" ht="12.75" x14ac:dyDescent="0.2"/>
    <row r="54360" ht="12.75" x14ac:dyDescent="0.2"/>
    <row r="54361" ht="12.75" x14ac:dyDescent="0.2"/>
    <row r="54362" ht="12.75" x14ac:dyDescent="0.2"/>
    <row r="54363" ht="12.75" x14ac:dyDescent="0.2"/>
    <row r="54364" ht="12.75" x14ac:dyDescent="0.2"/>
    <row r="54365" ht="12.75" x14ac:dyDescent="0.2"/>
    <row r="54366" ht="12.75" x14ac:dyDescent="0.2"/>
    <row r="54367" ht="12.75" x14ac:dyDescent="0.2"/>
    <row r="54368" ht="12.75" x14ac:dyDescent="0.2"/>
    <row r="54369" ht="12.75" x14ac:dyDescent="0.2"/>
    <row r="54370" ht="12.75" x14ac:dyDescent="0.2"/>
    <row r="54371" ht="12.75" x14ac:dyDescent="0.2"/>
    <row r="54372" ht="12.75" x14ac:dyDescent="0.2"/>
    <row r="54373" ht="12.75" x14ac:dyDescent="0.2"/>
    <row r="54374" ht="12.75" x14ac:dyDescent="0.2"/>
    <row r="54375" ht="12.75" x14ac:dyDescent="0.2"/>
    <row r="54376" ht="12.75" x14ac:dyDescent="0.2"/>
    <row r="54377" ht="12.75" x14ac:dyDescent="0.2"/>
    <row r="54378" ht="12.75" x14ac:dyDescent="0.2"/>
    <row r="54379" ht="12.75" x14ac:dyDescent="0.2"/>
    <row r="54380" ht="12.75" x14ac:dyDescent="0.2"/>
    <row r="54381" ht="12.75" x14ac:dyDescent="0.2"/>
    <row r="54382" ht="12.75" x14ac:dyDescent="0.2"/>
    <row r="54383" ht="12.75" x14ac:dyDescent="0.2"/>
    <row r="54384" ht="12.75" x14ac:dyDescent="0.2"/>
    <row r="54385" ht="12.75" x14ac:dyDescent="0.2"/>
    <row r="54386" ht="12.75" x14ac:dyDescent="0.2"/>
    <row r="54387" ht="12.75" x14ac:dyDescent="0.2"/>
    <row r="54388" ht="12.75" x14ac:dyDescent="0.2"/>
    <row r="54389" ht="12.75" x14ac:dyDescent="0.2"/>
    <row r="54390" ht="12.75" x14ac:dyDescent="0.2"/>
    <row r="54391" ht="12.75" x14ac:dyDescent="0.2"/>
    <row r="54392" ht="12.75" x14ac:dyDescent="0.2"/>
    <row r="54393" ht="12.75" x14ac:dyDescent="0.2"/>
    <row r="54394" ht="12.75" x14ac:dyDescent="0.2"/>
    <row r="54395" ht="12.75" x14ac:dyDescent="0.2"/>
    <row r="54396" ht="12.75" x14ac:dyDescent="0.2"/>
    <row r="54397" ht="12.75" x14ac:dyDescent="0.2"/>
    <row r="54398" ht="12.75" x14ac:dyDescent="0.2"/>
    <row r="54399" ht="12.75" x14ac:dyDescent="0.2"/>
    <row r="54400" ht="12.75" x14ac:dyDescent="0.2"/>
    <row r="54401" ht="12.75" x14ac:dyDescent="0.2"/>
    <row r="54402" ht="12.75" x14ac:dyDescent="0.2"/>
    <row r="54403" ht="12.75" x14ac:dyDescent="0.2"/>
    <row r="54404" ht="12.75" x14ac:dyDescent="0.2"/>
    <row r="54405" ht="12.75" x14ac:dyDescent="0.2"/>
    <row r="54406" ht="12.75" x14ac:dyDescent="0.2"/>
    <row r="54407" ht="12.75" x14ac:dyDescent="0.2"/>
    <row r="54408" ht="12.75" x14ac:dyDescent="0.2"/>
    <row r="54409" ht="12.75" x14ac:dyDescent="0.2"/>
    <row r="54410" ht="12.75" x14ac:dyDescent="0.2"/>
    <row r="54411" ht="12.75" x14ac:dyDescent="0.2"/>
    <row r="54412" ht="12.75" x14ac:dyDescent="0.2"/>
    <row r="54413" ht="12.75" x14ac:dyDescent="0.2"/>
    <row r="54414" ht="12.75" x14ac:dyDescent="0.2"/>
    <row r="54415" ht="12.75" x14ac:dyDescent="0.2"/>
    <row r="54416" ht="12.75" x14ac:dyDescent="0.2"/>
    <row r="54417" ht="12.75" x14ac:dyDescent="0.2"/>
    <row r="54418" ht="12.75" x14ac:dyDescent="0.2"/>
    <row r="54419" ht="12.75" x14ac:dyDescent="0.2"/>
    <row r="54420" ht="12.75" x14ac:dyDescent="0.2"/>
    <row r="54421" ht="12.75" x14ac:dyDescent="0.2"/>
    <row r="54422" ht="12.75" x14ac:dyDescent="0.2"/>
    <row r="54423" ht="12.75" x14ac:dyDescent="0.2"/>
    <row r="54424" ht="12.75" x14ac:dyDescent="0.2"/>
    <row r="54425" ht="12.75" x14ac:dyDescent="0.2"/>
    <row r="54426" ht="12.75" x14ac:dyDescent="0.2"/>
    <row r="54427" ht="12.75" x14ac:dyDescent="0.2"/>
    <row r="54428" ht="12.75" x14ac:dyDescent="0.2"/>
    <row r="54429" ht="12.75" x14ac:dyDescent="0.2"/>
    <row r="54430" ht="12.75" x14ac:dyDescent="0.2"/>
    <row r="54431" ht="12.75" x14ac:dyDescent="0.2"/>
    <row r="54432" ht="12.75" x14ac:dyDescent="0.2"/>
    <row r="54433" ht="12.75" x14ac:dyDescent="0.2"/>
    <row r="54434" ht="12.75" x14ac:dyDescent="0.2"/>
    <row r="54435" ht="12.75" x14ac:dyDescent="0.2"/>
    <row r="54436" ht="12.75" x14ac:dyDescent="0.2"/>
    <row r="54437" ht="12.75" x14ac:dyDescent="0.2"/>
    <row r="54438" ht="12.75" x14ac:dyDescent="0.2"/>
    <row r="54439" ht="12.75" x14ac:dyDescent="0.2"/>
    <row r="54440" ht="12.75" x14ac:dyDescent="0.2"/>
    <row r="54441" ht="12.75" x14ac:dyDescent="0.2"/>
    <row r="54442" ht="12.75" x14ac:dyDescent="0.2"/>
    <row r="54443" ht="12.75" x14ac:dyDescent="0.2"/>
    <row r="54444" ht="12.75" x14ac:dyDescent="0.2"/>
    <row r="54445" ht="12.75" x14ac:dyDescent="0.2"/>
    <row r="54446" ht="12.75" x14ac:dyDescent="0.2"/>
    <row r="54447" ht="12.75" x14ac:dyDescent="0.2"/>
    <row r="54448" ht="12.75" x14ac:dyDescent="0.2"/>
    <row r="54449" ht="12.75" x14ac:dyDescent="0.2"/>
    <row r="54450" ht="12.75" x14ac:dyDescent="0.2"/>
    <row r="54451" ht="12.75" x14ac:dyDescent="0.2"/>
    <row r="54452" ht="12.75" x14ac:dyDescent="0.2"/>
    <row r="54453" ht="12.75" x14ac:dyDescent="0.2"/>
    <row r="54454" ht="12.75" x14ac:dyDescent="0.2"/>
    <row r="54455" ht="12.75" x14ac:dyDescent="0.2"/>
    <row r="54456" ht="12.75" x14ac:dyDescent="0.2"/>
    <row r="54457" ht="12.75" x14ac:dyDescent="0.2"/>
    <row r="54458" ht="12.75" x14ac:dyDescent="0.2"/>
    <row r="54459" ht="12.75" x14ac:dyDescent="0.2"/>
    <row r="54460" ht="12.75" x14ac:dyDescent="0.2"/>
    <row r="54461" ht="12.75" x14ac:dyDescent="0.2"/>
    <row r="54462" ht="12.75" x14ac:dyDescent="0.2"/>
    <row r="54463" ht="12.75" x14ac:dyDescent="0.2"/>
    <row r="54464" ht="12.75" x14ac:dyDescent="0.2"/>
    <row r="54465" ht="12.75" x14ac:dyDescent="0.2"/>
    <row r="54466" ht="12.75" x14ac:dyDescent="0.2"/>
    <row r="54467" ht="12.75" x14ac:dyDescent="0.2"/>
    <row r="54468" ht="12.75" x14ac:dyDescent="0.2"/>
    <row r="54469" ht="12.75" x14ac:dyDescent="0.2"/>
    <row r="54470" ht="12.75" x14ac:dyDescent="0.2"/>
    <row r="54471" ht="12.75" x14ac:dyDescent="0.2"/>
    <row r="54472" ht="12.75" x14ac:dyDescent="0.2"/>
    <row r="54473" ht="12.75" x14ac:dyDescent="0.2"/>
    <row r="54474" ht="12.75" x14ac:dyDescent="0.2"/>
    <row r="54475" ht="12.75" x14ac:dyDescent="0.2"/>
    <row r="54476" ht="12.75" x14ac:dyDescent="0.2"/>
    <row r="54477" ht="12.75" x14ac:dyDescent="0.2"/>
    <row r="54478" ht="12.75" x14ac:dyDescent="0.2"/>
    <row r="54479" ht="12.75" x14ac:dyDescent="0.2"/>
    <row r="54480" ht="12.75" x14ac:dyDescent="0.2"/>
    <row r="54481" ht="12.75" x14ac:dyDescent="0.2"/>
    <row r="54482" ht="12.75" x14ac:dyDescent="0.2"/>
    <row r="54483" ht="12.75" x14ac:dyDescent="0.2"/>
    <row r="54484" ht="12.75" x14ac:dyDescent="0.2"/>
    <row r="54485" ht="12.75" x14ac:dyDescent="0.2"/>
    <row r="54486" ht="12.75" x14ac:dyDescent="0.2"/>
    <row r="54487" ht="12.75" x14ac:dyDescent="0.2"/>
    <row r="54488" ht="12.75" x14ac:dyDescent="0.2"/>
    <row r="54489" ht="12.75" x14ac:dyDescent="0.2"/>
    <row r="54490" ht="12.75" x14ac:dyDescent="0.2"/>
    <row r="54491" ht="12.75" x14ac:dyDescent="0.2"/>
    <row r="54492" ht="12.75" x14ac:dyDescent="0.2"/>
    <row r="54493" ht="12.75" x14ac:dyDescent="0.2"/>
    <row r="54494" ht="12.75" x14ac:dyDescent="0.2"/>
    <row r="54495" ht="12.75" x14ac:dyDescent="0.2"/>
    <row r="54496" ht="12.75" x14ac:dyDescent="0.2"/>
    <row r="54497" ht="12.75" x14ac:dyDescent="0.2"/>
    <row r="54498" ht="12.75" x14ac:dyDescent="0.2"/>
    <row r="54499" ht="12.75" x14ac:dyDescent="0.2"/>
    <row r="54500" ht="12.75" x14ac:dyDescent="0.2"/>
    <row r="54501" ht="12.75" x14ac:dyDescent="0.2"/>
    <row r="54502" ht="12.75" x14ac:dyDescent="0.2"/>
    <row r="54503" ht="12.75" x14ac:dyDescent="0.2"/>
    <row r="54504" ht="12.75" x14ac:dyDescent="0.2"/>
    <row r="54505" ht="12.75" x14ac:dyDescent="0.2"/>
    <row r="54506" ht="12.75" x14ac:dyDescent="0.2"/>
    <row r="54507" ht="12.75" x14ac:dyDescent="0.2"/>
    <row r="54508" ht="12.75" x14ac:dyDescent="0.2"/>
    <row r="54509" ht="12.75" x14ac:dyDescent="0.2"/>
    <row r="54510" ht="12.75" x14ac:dyDescent="0.2"/>
    <row r="54511" ht="12.75" x14ac:dyDescent="0.2"/>
    <row r="54512" ht="12.75" x14ac:dyDescent="0.2"/>
    <row r="54513" ht="12.75" x14ac:dyDescent="0.2"/>
    <row r="54514" ht="12.75" x14ac:dyDescent="0.2"/>
    <row r="54515" ht="12.75" x14ac:dyDescent="0.2"/>
    <row r="54516" ht="12.75" x14ac:dyDescent="0.2"/>
    <row r="54517" ht="12.75" x14ac:dyDescent="0.2"/>
    <row r="54518" ht="12.75" x14ac:dyDescent="0.2"/>
    <row r="54519" ht="12.75" x14ac:dyDescent="0.2"/>
    <row r="54520" ht="12.75" x14ac:dyDescent="0.2"/>
    <row r="54521" ht="12.75" x14ac:dyDescent="0.2"/>
    <row r="54522" ht="12.75" x14ac:dyDescent="0.2"/>
    <row r="54523" ht="12.75" x14ac:dyDescent="0.2"/>
    <row r="54524" ht="12.75" x14ac:dyDescent="0.2"/>
    <row r="54525" ht="12.75" x14ac:dyDescent="0.2"/>
    <row r="54526" ht="12.75" x14ac:dyDescent="0.2"/>
    <row r="54527" ht="12.75" x14ac:dyDescent="0.2"/>
    <row r="54528" ht="12.75" x14ac:dyDescent="0.2"/>
    <row r="54529" ht="12.75" x14ac:dyDescent="0.2"/>
    <row r="54530" ht="12.75" x14ac:dyDescent="0.2"/>
    <row r="54531" ht="12.75" x14ac:dyDescent="0.2"/>
    <row r="54532" ht="12.75" x14ac:dyDescent="0.2"/>
    <row r="54533" ht="12.75" x14ac:dyDescent="0.2"/>
    <row r="54534" ht="12.75" x14ac:dyDescent="0.2"/>
    <row r="54535" ht="12.75" x14ac:dyDescent="0.2"/>
    <row r="54536" ht="12.75" x14ac:dyDescent="0.2"/>
    <row r="54537" ht="12.75" x14ac:dyDescent="0.2"/>
    <row r="54538" ht="12.75" x14ac:dyDescent="0.2"/>
    <row r="54539" ht="12.75" x14ac:dyDescent="0.2"/>
    <row r="54540" ht="12.75" x14ac:dyDescent="0.2"/>
    <row r="54541" ht="12.75" x14ac:dyDescent="0.2"/>
    <row r="54542" ht="12.75" x14ac:dyDescent="0.2"/>
    <row r="54543" ht="12.75" x14ac:dyDescent="0.2"/>
    <row r="54544" ht="12.75" x14ac:dyDescent="0.2"/>
    <row r="54545" ht="12.75" x14ac:dyDescent="0.2"/>
    <row r="54546" ht="12.75" x14ac:dyDescent="0.2"/>
    <row r="54547" ht="12.75" x14ac:dyDescent="0.2"/>
    <row r="54548" ht="12.75" x14ac:dyDescent="0.2"/>
    <row r="54549" ht="12.75" x14ac:dyDescent="0.2"/>
    <row r="54550" ht="12.75" x14ac:dyDescent="0.2"/>
    <row r="54551" ht="12.75" x14ac:dyDescent="0.2"/>
    <row r="54552" ht="12.75" x14ac:dyDescent="0.2"/>
    <row r="54553" ht="12.75" x14ac:dyDescent="0.2"/>
    <row r="54554" ht="12.75" x14ac:dyDescent="0.2"/>
    <row r="54555" ht="12.75" x14ac:dyDescent="0.2"/>
    <row r="54556" ht="12.75" x14ac:dyDescent="0.2"/>
    <row r="54557" ht="12.75" x14ac:dyDescent="0.2"/>
    <row r="54558" ht="12.75" x14ac:dyDescent="0.2"/>
    <row r="54559" ht="12.75" x14ac:dyDescent="0.2"/>
    <row r="54560" ht="12.75" x14ac:dyDescent="0.2"/>
    <row r="54561" ht="12.75" x14ac:dyDescent="0.2"/>
    <row r="54562" ht="12.75" x14ac:dyDescent="0.2"/>
    <row r="54563" ht="12.75" x14ac:dyDescent="0.2"/>
    <row r="54564" ht="12.75" x14ac:dyDescent="0.2"/>
    <row r="54565" ht="12.75" x14ac:dyDescent="0.2"/>
    <row r="54566" ht="12.75" x14ac:dyDescent="0.2"/>
    <row r="54567" ht="12.75" x14ac:dyDescent="0.2"/>
    <row r="54568" ht="12.75" x14ac:dyDescent="0.2"/>
    <row r="54569" ht="12.75" x14ac:dyDescent="0.2"/>
    <row r="54570" ht="12.75" x14ac:dyDescent="0.2"/>
    <row r="54571" ht="12.75" x14ac:dyDescent="0.2"/>
    <row r="54572" ht="12.75" x14ac:dyDescent="0.2"/>
    <row r="54573" ht="12.75" x14ac:dyDescent="0.2"/>
    <row r="54574" ht="12.75" x14ac:dyDescent="0.2"/>
    <row r="54575" ht="12.75" x14ac:dyDescent="0.2"/>
    <row r="54576" ht="12.75" x14ac:dyDescent="0.2"/>
    <row r="54577" ht="12.75" x14ac:dyDescent="0.2"/>
    <row r="54578" ht="12.75" x14ac:dyDescent="0.2"/>
    <row r="54579" ht="12.75" x14ac:dyDescent="0.2"/>
    <row r="54580" ht="12.75" x14ac:dyDescent="0.2"/>
    <row r="54581" ht="12.75" x14ac:dyDescent="0.2"/>
    <row r="54582" ht="12.75" x14ac:dyDescent="0.2"/>
    <row r="54583" ht="12.75" x14ac:dyDescent="0.2"/>
    <row r="54584" ht="12.75" x14ac:dyDescent="0.2"/>
    <row r="54585" ht="12.75" x14ac:dyDescent="0.2"/>
    <row r="54586" ht="12.75" x14ac:dyDescent="0.2"/>
    <row r="54587" ht="12.75" x14ac:dyDescent="0.2"/>
    <row r="54588" ht="12.75" x14ac:dyDescent="0.2"/>
    <row r="54589" ht="12.75" x14ac:dyDescent="0.2"/>
    <row r="54590" ht="12.75" x14ac:dyDescent="0.2"/>
    <row r="54591" ht="12.75" x14ac:dyDescent="0.2"/>
    <row r="54592" ht="12.75" x14ac:dyDescent="0.2"/>
    <row r="54593" ht="12.75" x14ac:dyDescent="0.2"/>
    <row r="54594" ht="12.75" x14ac:dyDescent="0.2"/>
    <row r="54595" ht="12.75" x14ac:dyDescent="0.2"/>
    <row r="54596" ht="12.75" x14ac:dyDescent="0.2"/>
    <row r="54597" ht="12.75" x14ac:dyDescent="0.2"/>
    <row r="54598" ht="12.75" x14ac:dyDescent="0.2"/>
    <row r="54599" ht="12.75" x14ac:dyDescent="0.2"/>
    <row r="54600" ht="12.75" x14ac:dyDescent="0.2"/>
    <row r="54601" ht="12.75" x14ac:dyDescent="0.2"/>
    <row r="54602" ht="12.75" x14ac:dyDescent="0.2"/>
    <row r="54603" ht="12.75" x14ac:dyDescent="0.2"/>
    <row r="54604" ht="12.75" x14ac:dyDescent="0.2"/>
    <row r="54605" ht="12.75" x14ac:dyDescent="0.2"/>
    <row r="54606" ht="12.75" x14ac:dyDescent="0.2"/>
    <row r="54607" ht="12.75" x14ac:dyDescent="0.2"/>
    <row r="54608" ht="12.75" x14ac:dyDescent="0.2"/>
    <row r="54609" ht="12.75" x14ac:dyDescent="0.2"/>
    <row r="54610" ht="12.75" x14ac:dyDescent="0.2"/>
    <row r="54611" ht="12.75" x14ac:dyDescent="0.2"/>
    <row r="54612" ht="12.75" x14ac:dyDescent="0.2"/>
    <row r="54613" ht="12.75" x14ac:dyDescent="0.2"/>
    <row r="54614" ht="12.75" x14ac:dyDescent="0.2"/>
    <row r="54615" ht="12.75" x14ac:dyDescent="0.2"/>
    <row r="54616" ht="12.75" x14ac:dyDescent="0.2"/>
    <row r="54617" ht="12.75" x14ac:dyDescent="0.2"/>
    <row r="54618" ht="12.75" x14ac:dyDescent="0.2"/>
    <row r="54619" ht="12.75" x14ac:dyDescent="0.2"/>
    <row r="54620" ht="12.75" x14ac:dyDescent="0.2"/>
    <row r="54621" ht="12.75" x14ac:dyDescent="0.2"/>
    <row r="54622" ht="12.75" x14ac:dyDescent="0.2"/>
    <row r="54623" ht="12.75" x14ac:dyDescent="0.2"/>
    <row r="54624" ht="12.75" x14ac:dyDescent="0.2"/>
    <row r="54625" ht="12.75" x14ac:dyDescent="0.2"/>
    <row r="54626" ht="12.75" x14ac:dyDescent="0.2"/>
    <row r="54627" ht="12.75" x14ac:dyDescent="0.2"/>
    <row r="54628" ht="12.75" x14ac:dyDescent="0.2"/>
    <row r="54629" ht="12.75" x14ac:dyDescent="0.2"/>
    <row r="54630" ht="12.75" x14ac:dyDescent="0.2"/>
    <row r="54631" ht="12.75" x14ac:dyDescent="0.2"/>
    <row r="54632" ht="12.75" x14ac:dyDescent="0.2"/>
    <row r="54633" ht="12.75" x14ac:dyDescent="0.2"/>
    <row r="54634" ht="12.75" x14ac:dyDescent="0.2"/>
    <row r="54635" ht="12.75" x14ac:dyDescent="0.2"/>
    <row r="54636" ht="12.75" x14ac:dyDescent="0.2"/>
    <row r="54637" ht="12.75" x14ac:dyDescent="0.2"/>
    <row r="54638" ht="12.75" x14ac:dyDescent="0.2"/>
    <row r="54639" ht="12.75" x14ac:dyDescent="0.2"/>
    <row r="54640" ht="12.75" x14ac:dyDescent="0.2"/>
    <row r="54641" ht="12.75" x14ac:dyDescent="0.2"/>
    <row r="54642" ht="12.75" x14ac:dyDescent="0.2"/>
    <row r="54643" ht="12.75" x14ac:dyDescent="0.2"/>
    <row r="54644" ht="12.75" x14ac:dyDescent="0.2"/>
    <row r="54645" ht="12.75" x14ac:dyDescent="0.2"/>
    <row r="54646" ht="12.75" x14ac:dyDescent="0.2"/>
    <row r="54647" ht="12.75" x14ac:dyDescent="0.2"/>
    <row r="54648" ht="12.75" x14ac:dyDescent="0.2"/>
    <row r="54649" ht="12.75" x14ac:dyDescent="0.2"/>
    <row r="54650" ht="12.75" x14ac:dyDescent="0.2"/>
    <row r="54651" ht="12.75" x14ac:dyDescent="0.2"/>
    <row r="54652" ht="12.75" x14ac:dyDescent="0.2"/>
    <row r="54653" ht="12.75" x14ac:dyDescent="0.2"/>
    <row r="54654" ht="12.75" x14ac:dyDescent="0.2"/>
    <row r="54655" ht="12.75" x14ac:dyDescent="0.2"/>
    <row r="54656" ht="12.75" x14ac:dyDescent="0.2"/>
    <row r="54657" ht="12.75" x14ac:dyDescent="0.2"/>
    <row r="54658" ht="12.75" x14ac:dyDescent="0.2"/>
    <row r="54659" ht="12.75" x14ac:dyDescent="0.2"/>
    <row r="54660" ht="12.75" x14ac:dyDescent="0.2"/>
    <row r="54661" ht="12.75" x14ac:dyDescent="0.2"/>
    <row r="54662" ht="12.75" x14ac:dyDescent="0.2"/>
    <row r="54663" ht="12.75" x14ac:dyDescent="0.2"/>
    <row r="54664" ht="12.75" x14ac:dyDescent="0.2"/>
    <row r="54665" ht="12.75" x14ac:dyDescent="0.2"/>
    <row r="54666" ht="12.75" x14ac:dyDescent="0.2"/>
    <row r="54667" ht="12.75" x14ac:dyDescent="0.2"/>
    <row r="54668" ht="12.75" x14ac:dyDescent="0.2"/>
    <row r="54669" ht="12.75" x14ac:dyDescent="0.2"/>
    <row r="54670" ht="12.75" x14ac:dyDescent="0.2"/>
    <row r="54671" ht="12.75" x14ac:dyDescent="0.2"/>
    <row r="54672" ht="12.75" x14ac:dyDescent="0.2"/>
    <row r="54673" ht="12.75" x14ac:dyDescent="0.2"/>
    <row r="54674" ht="12.75" x14ac:dyDescent="0.2"/>
    <row r="54675" ht="12.75" x14ac:dyDescent="0.2"/>
    <row r="54676" ht="12.75" x14ac:dyDescent="0.2"/>
    <row r="54677" ht="12.75" x14ac:dyDescent="0.2"/>
    <row r="54678" ht="12.75" x14ac:dyDescent="0.2"/>
    <row r="54679" ht="12.75" x14ac:dyDescent="0.2"/>
    <row r="54680" ht="12.75" x14ac:dyDescent="0.2"/>
    <row r="54681" ht="12.75" x14ac:dyDescent="0.2"/>
    <row r="54682" ht="12.75" x14ac:dyDescent="0.2"/>
    <row r="54683" ht="12.75" x14ac:dyDescent="0.2"/>
    <row r="54684" ht="12.75" x14ac:dyDescent="0.2"/>
    <row r="54685" ht="12.75" x14ac:dyDescent="0.2"/>
    <row r="54686" ht="12.75" x14ac:dyDescent="0.2"/>
    <row r="54687" ht="12.75" x14ac:dyDescent="0.2"/>
    <row r="54688" ht="12.75" x14ac:dyDescent="0.2"/>
    <row r="54689" ht="12.75" x14ac:dyDescent="0.2"/>
    <row r="54690" ht="12.75" x14ac:dyDescent="0.2"/>
    <row r="54691" ht="12.75" x14ac:dyDescent="0.2"/>
    <row r="54692" ht="12.75" x14ac:dyDescent="0.2"/>
    <row r="54693" ht="12.75" x14ac:dyDescent="0.2"/>
    <row r="54694" ht="12.75" x14ac:dyDescent="0.2"/>
    <row r="54695" ht="12.75" x14ac:dyDescent="0.2"/>
    <row r="54696" ht="12.75" x14ac:dyDescent="0.2"/>
    <row r="54697" ht="12.75" x14ac:dyDescent="0.2"/>
    <row r="54698" ht="12.75" x14ac:dyDescent="0.2"/>
    <row r="54699" ht="12.75" x14ac:dyDescent="0.2"/>
    <row r="54700" ht="12.75" x14ac:dyDescent="0.2"/>
    <row r="54701" ht="12.75" x14ac:dyDescent="0.2"/>
    <row r="54702" ht="12.75" x14ac:dyDescent="0.2"/>
    <row r="54703" ht="12.75" x14ac:dyDescent="0.2"/>
    <row r="54704" ht="12.75" x14ac:dyDescent="0.2"/>
    <row r="54705" ht="12.75" x14ac:dyDescent="0.2"/>
    <row r="54706" ht="12.75" x14ac:dyDescent="0.2"/>
    <row r="54707" ht="12.75" x14ac:dyDescent="0.2"/>
    <row r="54708" ht="12.75" x14ac:dyDescent="0.2"/>
    <row r="54709" ht="12.75" x14ac:dyDescent="0.2"/>
    <row r="54710" ht="12.75" x14ac:dyDescent="0.2"/>
    <row r="54711" ht="12.75" x14ac:dyDescent="0.2"/>
    <row r="54712" ht="12.75" x14ac:dyDescent="0.2"/>
    <row r="54713" ht="12.75" x14ac:dyDescent="0.2"/>
    <row r="54714" ht="12.75" x14ac:dyDescent="0.2"/>
    <row r="54715" ht="12.75" x14ac:dyDescent="0.2"/>
    <row r="54716" ht="12.75" x14ac:dyDescent="0.2"/>
    <row r="54717" ht="12.75" x14ac:dyDescent="0.2"/>
    <row r="54718" ht="12.75" x14ac:dyDescent="0.2"/>
    <row r="54719" ht="12.75" x14ac:dyDescent="0.2"/>
    <row r="54720" ht="12.75" x14ac:dyDescent="0.2"/>
    <row r="54721" ht="12.75" x14ac:dyDescent="0.2"/>
    <row r="54722" ht="12.75" x14ac:dyDescent="0.2"/>
    <row r="54723" ht="12.75" x14ac:dyDescent="0.2"/>
    <row r="54724" ht="12.75" x14ac:dyDescent="0.2"/>
    <row r="54725" ht="12.75" x14ac:dyDescent="0.2"/>
    <row r="54726" ht="12.75" x14ac:dyDescent="0.2"/>
    <row r="54727" ht="12.75" x14ac:dyDescent="0.2"/>
    <row r="54728" ht="12.75" x14ac:dyDescent="0.2"/>
    <row r="54729" ht="12.75" x14ac:dyDescent="0.2"/>
    <row r="54730" ht="12.75" x14ac:dyDescent="0.2"/>
    <row r="54731" ht="12.75" x14ac:dyDescent="0.2"/>
    <row r="54732" ht="12.75" x14ac:dyDescent="0.2"/>
    <row r="54733" ht="12.75" x14ac:dyDescent="0.2"/>
    <row r="54734" ht="12.75" x14ac:dyDescent="0.2"/>
    <row r="54735" ht="12.75" x14ac:dyDescent="0.2"/>
    <row r="54736" ht="12.75" x14ac:dyDescent="0.2"/>
    <row r="54737" ht="12.75" x14ac:dyDescent="0.2"/>
    <row r="54738" ht="12.75" x14ac:dyDescent="0.2"/>
    <row r="54739" ht="12.75" x14ac:dyDescent="0.2"/>
    <row r="54740" ht="12.75" x14ac:dyDescent="0.2"/>
    <row r="54741" ht="12.75" x14ac:dyDescent="0.2"/>
    <row r="54742" ht="12.75" x14ac:dyDescent="0.2"/>
    <row r="54743" ht="12.75" x14ac:dyDescent="0.2"/>
    <row r="54744" ht="12.75" x14ac:dyDescent="0.2"/>
    <row r="54745" ht="12.75" x14ac:dyDescent="0.2"/>
    <row r="54746" ht="12.75" x14ac:dyDescent="0.2"/>
    <row r="54747" ht="12.75" x14ac:dyDescent="0.2"/>
    <row r="54748" ht="12.75" x14ac:dyDescent="0.2"/>
    <row r="54749" ht="12.75" x14ac:dyDescent="0.2"/>
    <row r="54750" ht="12.75" x14ac:dyDescent="0.2"/>
    <row r="54751" ht="12.75" x14ac:dyDescent="0.2"/>
    <row r="54752" ht="12.75" x14ac:dyDescent="0.2"/>
    <row r="54753" ht="12.75" x14ac:dyDescent="0.2"/>
    <row r="54754" ht="12.75" x14ac:dyDescent="0.2"/>
    <row r="54755" ht="12.75" x14ac:dyDescent="0.2"/>
    <row r="54756" ht="12.75" x14ac:dyDescent="0.2"/>
    <row r="54757" ht="12.75" x14ac:dyDescent="0.2"/>
    <row r="54758" ht="12.75" x14ac:dyDescent="0.2"/>
    <row r="54759" ht="12.75" x14ac:dyDescent="0.2"/>
    <row r="54760" ht="12.75" x14ac:dyDescent="0.2"/>
    <row r="54761" ht="12.75" x14ac:dyDescent="0.2"/>
    <row r="54762" ht="12.75" x14ac:dyDescent="0.2"/>
    <row r="54763" ht="12.75" x14ac:dyDescent="0.2"/>
    <row r="54764" ht="12.75" x14ac:dyDescent="0.2"/>
    <row r="54765" ht="12.75" x14ac:dyDescent="0.2"/>
    <row r="54766" ht="12.75" x14ac:dyDescent="0.2"/>
    <row r="54767" ht="12.75" x14ac:dyDescent="0.2"/>
    <row r="54768" ht="12.75" x14ac:dyDescent="0.2"/>
    <row r="54769" ht="12.75" x14ac:dyDescent="0.2"/>
    <row r="54770" ht="12.75" x14ac:dyDescent="0.2"/>
    <row r="54771" ht="12.75" x14ac:dyDescent="0.2"/>
    <row r="54772" ht="12.75" x14ac:dyDescent="0.2"/>
    <row r="54773" ht="12.75" x14ac:dyDescent="0.2"/>
    <row r="54774" ht="12.75" x14ac:dyDescent="0.2"/>
    <row r="54775" ht="12.75" x14ac:dyDescent="0.2"/>
    <row r="54776" ht="12.75" x14ac:dyDescent="0.2"/>
    <row r="54777" ht="12.75" x14ac:dyDescent="0.2"/>
    <row r="54778" ht="12.75" x14ac:dyDescent="0.2"/>
    <row r="54779" ht="12.75" x14ac:dyDescent="0.2"/>
    <row r="54780" ht="12.75" x14ac:dyDescent="0.2"/>
    <row r="54781" ht="12.75" x14ac:dyDescent="0.2"/>
    <row r="54782" ht="12.75" x14ac:dyDescent="0.2"/>
    <row r="54783" ht="12.75" x14ac:dyDescent="0.2"/>
    <row r="54784" ht="12.75" x14ac:dyDescent="0.2"/>
    <row r="54785" ht="12.75" x14ac:dyDescent="0.2"/>
    <row r="54786" ht="12.75" x14ac:dyDescent="0.2"/>
    <row r="54787" ht="12.75" x14ac:dyDescent="0.2"/>
    <row r="54788" ht="12.75" x14ac:dyDescent="0.2"/>
    <row r="54789" ht="12.75" x14ac:dyDescent="0.2"/>
    <row r="54790" ht="12.75" x14ac:dyDescent="0.2"/>
    <row r="54791" ht="12.75" x14ac:dyDescent="0.2"/>
    <row r="54792" ht="12.75" x14ac:dyDescent="0.2"/>
    <row r="54793" ht="12.75" x14ac:dyDescent="0.2"/>
    <row r="54794" ht="12.75" x14ac:dyDescent="0.2"/>
    <row r="54795" ht="12.75" x14ac:dyDescent="0.2"/>
    <row r="54796" ht="12.75" x14ac:dyDescent="0.2"/>
    <row r="54797" ht="12.75" x14ac:dyDescent="0.2"/>
    <row r="54798" ht="12.75" x14ac:dyDescent="0.2"/>
    <row r="54799" ht="12.75" x14ac:dyDescent="0.2"/>
    <row r="54800" ht="12.75" x14ac:dyDescent="0.2"/>
    <row r="54801" ht="12.75" x14ac:dyDescent="0.2"/>
    <row r="54802" ht="12.75" x14ac:dyDescent="0.2"/>
    <row r="54803" ht="12.75" x14ac:dyDescent="0.2"/>
    <row r="54804" ht="12.75" x14ac:dyDescent="0.2"/>
    <row r="54805" ht="12.75" x14ac:dyDescent="0.2"/>
    <row r="54806" ht="12.75" x14ac:dyDescent="0.2"/>
    <row r="54807" ht="12.75" x14ac:dyDescent="0.2"/>
    <row r="54808" ht="12.75" x14ac:dyDescent="0.2"/>
    <row r="54809" ht="12.75" x14ac:dyDescent="0.2"/>
    <row r="54810" ht="12.75" x14ac:dyDescent="0.2"/>
    <row r="54811" ht="12.75" x14ac:dyDescent="0.2"/>
    <row r="54812" ht="12.75" x14ac:dyDescent="0.2"/>
    <row r="54813" ht="12.75" x14ac:dyDescent="0.2"/>
    <row r="54814" ht="12.75" x14ac:dyDescent="0.2"/>
    <row r="54815" ht="12.75" x14ac:dyDescent="0.2"/>
    <row r="54816" ht="12.75" x14ac:dyDescent="0.2"/>
    <row r="54817" ht="12.75" x14ac:dyDescent="0.2"/>
    <row r="54818" ht="12.75" x14ac:dyDescent="0.2"/>
    <row r="54819" ht="12.75" x14ac:dyDescent="0.2"/>
    <row r="54820" ht="12.75" x14ac:dyDescent="0.2"/>
    <row r="54821" ht="12.75" x14ac:dyDescent="0.2"/>
    <row r="54822" ht="12.75" x14ac:dyDescent="0.2"/>
    <row r="54823" ht="12.75" x14ac:dyDescent="0.2"/>
    <row r="54824" ht="12.75" x14ac:dyDescent="0.2"/>
    <row r="54825" ht="12.75" x14ac:dyDescent="0.2"/>
    <row r="54826" ht="12.75" x14ac:dyDescent="0.2"/>
    <row r="54827" ht="12.75" x14ac:dyDescent="0.2"/>
    <row r="54828" ht="12.75" x14ac:dyDescent="0.2"/>
    <row r="54829" ht="12.75" x14ac:dyDescent="0.2"/>
    <row r="54830" ht="12.75" x14ac:dyDescent="0.2"/>
    <row r="54831" ht="12.75" x14ac:dyDescent="0.2"/>
    <row r="54832" ht="12.75" x14ac:dyDescent="0.2"/>
    <row r="54833" ht="12.75" x14ac:dyDescent="0.2"/>
    <row r="54834" ht="12.75" x14ac:dyDescent="0.2"/>
    <row r="54835" ht="12.75" x14ac:dyDescent="0.2"/>
    <row r="54836" ht="12.75" x14ac:dyDescent="0.2"/>
    <row r="54837" ht="12.75" x14ac:dyDescent="0.2"/>
    <row r="54838" ht="12.75" x14ac:dyDescent="0.2"/>
    <row r="54839" ht="12.75" x14ac:dyDescent="0.2"/>
    <row r="54840" ht="12.75" x14ac:dyDescent="0.2"/>
    <row r="54841" ht="12.75" x14ac:dyDescent="0.2"/>
    <row r="54842" ht="12.75" x14ac:dyDescent="0.2"/>
    <row r="54843" ht="12.75" x14ac:dyDescent="0.2"/>
    <row r="54844" ht="12.75" x14ac:dyDescent="0.2"/>
    <row r="54845" ht="12.75" x14ac:dyDescent="0.2"/>
    <row r="54846" ht="12.75" x14ac:dyDescent="0.2"/>
    <row r="54847" ht="12.75" x14ac:dyDescent="0.2"/>
    <row r="54848" ht="12.75" x14ac:dyDescent="0.2"/>
    <row r="54849" ht="12.75" x14ac:dyDescent="0.2"/>
    <row r="54850" ht="12.75" x14ac:dyDescent="0.2"/>
    <row r="54851" ht="12.75" x14ac:dyDescent="0.2"/>
    <row r="54852" ht="12.75" x14ac:dyDescent="0.2"/>
    <row r="54853" ht="12.75" x14ac:dyDescent="0.2"/>
    <row r="54854" ht="12.75" x14ac:dyDescent="0.2"/>
    <row r="54855" ht="12.75" x14ac:dyDescent="0.2"/>
    <row r="54856" ht="12.75" x14ac:dyDescent="0.2"/>
    <row r="54857" ht="12.75" x14ac:dyDescent="0.2"/>
    <row r="54858" ht="12.75" x14ac:dyDescent="0.2"/>
    <row r="54859" ht="12.75" x14ac:dyDescent="0.2"/>
    <row r="54860" ht="12.75" x14ac:dyDescent="0.2"/>
    <row r="54861" ht="12.75" x14ac:dyDescent="0.2"/>
    <row r="54862" ht="12.75" x14ac:dyDescent="0.2"/>
    <row r="54863" ht="12.75" x14ac:dyDescent="0.2"/>
    <row r="54864" ht="12.75" x14ac:dyDescent="0.2"/>
    <row r="54865" ht="12.75" x14ac:dyDescent="0.2"/>
    <row r="54866" ht="12.75" x14ac:dyDescent="0.2"/>
    <row r="54867" ht="12.75" x14ac:dyDescent="0.2"/>
    <row r="54868" ht="12.75" x14ac:dyDescent="0.2"/>
    <row r="54869" ht="12.75" x14ac:dyDescent="0.2"/>
    <row r="54870" ht="12.75" x14ac:dyDescent="0.2"/>
    <row r="54871" ht="12.75" x14ac:dyDescent="0.2"/>
    <row r="54872" ht="12.75" x14ac:dyDescent="0.2"/>
    <row r="54873" ht="12.75" x14ac:dyDescent="0.2"/>
    <row r="54874" ht="12.75" x14ac:dyDescent="0.2"/>
    <row r="54875" ht="12.75" x14ac:dyDescent="0.2"/>
    <row r="54876" ht="12.75" x14ac:dyDescent="0.2"/>
    <row r="54877" ht="12.75" x14ac:dyDescent="0.2"/>
    <row r="54878" ht="12.75" x14ac:dyDescent="0.2"/>
    <row r="54879" ht="12.75" x14ac:dyDescent="0.2"/>
    <row r="54880" ht="12.75" x14ac:dyDescent="0.2"/>
    <row r="54881" ht="12.75" x14ac:dyDescent="0.2"/>
    <row r="54882" ht="12.75" x14ac:dyDescent="0.2"/>
    <row r="54883" ht="12.75" x14ac:dyDescent="0.2"/>
    <row r="54884" ht="12.75" x14ac:dyDescent="0.2"/>
    <row r="54885" ht="12.75" x14ac:dyDescent="0.2"/>
    <row r="54886" ht="12.75" x14ac:dyDescent="0.2"/>
    <row r="54887" ht="12.75" x14ac:dyDescent="0.2"/>
    <row r="54888" ht="12.75" x14ac:dyDescent="0.2"/>
    <row r="54889" ht="12.75" x14ac:dyDescent="0.2"/>
    <row r="54890" ht="12.75" x14ac:dyDescent="0.2"/>
    <row r="54891" ht="12.75" x14ac:dyDescent="0.2"/>
    <row r="54892" ht="12.75" x14ac:dyDescent="0.2"/>
    <row r="54893" ht="12.75" x14ac:dyDescent="0.2"/>
    <row r="54894" ht="12.75" x14ac:dyDescent="0.2"/>
    <row r="54895" ht="12.75" x14ac:dyDescent="0.2"/>
    <row r="54896" ht="12.75" x14ac:dyDescent="0.2"/>
    <row r="54897" ht="12.75" x14ac:dyDescent="0.2"/>
    <row r="54898" ht="12.75" x14ac:dyDescent="0.2"/>
    <row r="54899" ht="12.75" x14ac:dyDescent="0.2"/>
    <row r="54900" ht="12.75" x14ac:dyDescent="0.2"/>
    <row r="54901" ht="12.75" x14ac:dyDescent="0.2"/>
    <row r="54902" ht="12.75" x14ac:dyDescent="0.2"/>
    <row r="54903" ht="12.75" x14ac:dyDescent="0.2"/>
    <row r="54904" ht="12.75" x14ac:dyDescent="0.2"/>
    <row r="54905" ht="12.75" x14ac:dyDescent="0.2"/>
    <row r="54906" ht="12.75" x14ac:dyDescent="0.2"/>
    <row r="54907" ht="12.75" x14ac:dyDescent="0.2"/>
    <row r="54908" ht="12.75" x14ac:dyDescent="0.2"/>
    <row r="54909" ht="12.75" x14ac:dyDescent="0.2"/>
    <row r="54910" ht="12.75" x14ac:dyDescent="0.2"/>
    <row r="54911" ht="12.75" x14ac:dyDescent="0.2"/>
    <row r="54912" ht="12.75" x14ac:dyDescent="0.2"/>
    <row r="54913" ht="12.75" x14ac:dyDescent="0.2"/>
    <row r="54914" ht="12.75" x14ac:dyDescent="0.2"/>
    <row r="54915" ht="12.75" x14ac:dyDescent="0.2"/>
    <row r="54916" ht="12.75" x14ac:dyDescent="0.2"/>
    <row r="54917" ht="12.75" x14ac:dyDescent="0.2"/>
    <row r="54918" ht="12.75" x14ac:dyDescent="0.2"/>
    <row r="54919" ht="12.75" x14ac:dyDescent="0.2"/>
    <row r="54920" ht="12.75" x14ac:dyDescent="0.2"/>
    <row r="54921" ht="12.75" x14ac:dyDescent="0.2"/>
    <row r="54922" ht="12.75" x14ac:dyDescent="0.2"/>
    <row r="54923" ht="12.75" x14ac:dyDescent="0.2"/>
    <row r="54924" ht="12.75" x14ac:dyDescent="0.2"/>
    <row r="54925" ht="12.75" x14ac:dyDescent="0.2"/>
    <row r="54926" ht="12.75" x14ac:dyDescent="0.2"/>
    <row r="54927" ht="12.75" x14ac:dyDescent="0.2"/>
    <row r="54928" ht="12.75" x14ac:dyDescent="0.2"/>
    <row r="54929" ht="12.75" x14ac:dyDescent="0.2"/>
    <row r="54930" ht="12.75" x14ac:dyDescent="0.2"/>
    <row r="54931" ht="12.75" x14ac:dyDescent="0.2"/>
    <row r="54932" ht="12.75" x14ac:dyDescent="0.2"/>
    <row r="54933" ht="12.75" x14ac:dyDescent="0.2"/>
    <row r="54934" ht="12.75" x14ac:dyDescent="0.2"/>
    <row r="54935" ht="12.75" x14ac:dyDescent="0.2"/>
    <row r="54936" ht="12.75" x14ac:dyDescent="0.2"/>
    <row r="54937" ht="12.75" x14ac:dyDescent="0.2"/>
    <row r="54938" ht="12.75" x14ac:dyDescent="0.2"/>
    <row r="54939" ht="12.75" x14ac:dyDescent="0.2"/>
    <row r="54940" ht="12.75" x14ac:dyDescent="0.2"/>
    <row r="54941" ht="12.75" x14ac:dyDescent="0.2"/>
    <row r="54942" ht="12.75" x14ac:dyDescent="0.2"/>
    <row r="54943" ht="12.75" x14ac:dyDescent="0.2"/>
    <row r="54944" ht="12.75" x14ac:dyDescent="0.2"/>
    <row r="54945" ht="12.75" x14ac:dyDescent="0.2"/>
    <row r="54946" ht="12.75" x14ac:dyDescent="0.2"/>
    <row r="54947" ht="12.75" x14ac:dyDescent="0.2"/>
    <row r="54948" ht="12.75" x14ac:dyDescent="0.2"/>
    <row r="54949" ht="12.75" x14ac:dyDescent="0.2"/>
    <row r="54950" ht="12.75" x14ac:dyDescent="0.2"/>
    <row r="54951" ht="12.75" x14ac:dyDescent="0.2"/>
    <row r="54952" ht="12.75" x14ac:dyDescent="0.2"/>
    <row r="54953" ht="12.75" x14ac:dyDescent="0.2"/>
    <row r="54954" ht="12.75" x14ac:dyDescent="0.2"/>
    <row r="54955" ht="12.75" x14ac:dyDescent="0.2"/>
    <row r="54956" ht="12.75" x14ac:dyDescent="0.2"/>
    <row r="54957" ht="12.75" x14ac:dyDescent="0.2"/>
    <row r="54958" ht="12.75" x14ac:dyDescent="0.2"/>
    <row r="54959" ht="12.75" x14ac:dyDescent="0.2"/>
    <row r="54960" ht="12.75" x14ac:dyDescent="0.2"/>
    <row r="54961" ht="12.75" x14ac:dyDescent="0.2"/>
    <row r="54962" ht="12.75" x14ac:dyDescent="0.2"/>
    <row r="54963" ht="12.75" x14ac:dyDescent="0.2"/>
    <row r="54964" ht="12.75" x14ac:dyDescent="0.2"/>
    <row r="54965" ht="12.75" x14ac:dyDescent="0.2"/>
    <row r="54966" ht="12.75" x14ac:dyDescent="0.2"/>
    <row r="54967" ht="12.75" x14ac:dyDescent="0.2"/>
    <row r="54968" ht="12.75" x14ac:dyDescent="0.2"/>
    <row r="54969" ht="12.75" x14ac:dyDescent="0.2"/>
    <row r="54970" ht="12.75" x14ac:dyDescent="0.2"/>
    <row r="54971" ht="12.75" x14ac:dyDescent="0.2"/>
    <row r="54972" ht="12.75" x14ac:dyDescent="0.2"/>
    <row r="54973" ht="12.75" x14ac:dyDescent="0.2"/>
    <row r="54974" ht="12.75" x14ac:dyDescent="0.2"/>
    <row r="54975" ht="12.75" x14ac:dyDescent="0.2"/>
    <row r="54976" ht="12.75" x14ac:dyDescent="0.2"/>
    <row r="54977" ht="12.75" x14ac:dyDescent="0.2"/>
    <row r="54978" ht="12.75" x14ac:dyDescent="0.2"/>
    <row r="54979" ht="12.75" x14ac:dyDescent="0.2"/>
    <row r="54980" ht="12.75" x14ac:dyDescent="0.2"/>
    <row r="54981" ht="12.75" x14ac:dyDescent="0.2"/>
    <row r="54982" ht="12.75" x14ac:dyDescent="0.2"/>
    <row r="54983" ht="12.75" x14ac:dyDescent="0.2"/>
    <row r="54984" ht="12.75" x14ac:dyDescent="0.2"/>
    <row r="54985" ht="12.75" x14ac:dyDescent="0.2"/>
    <row r="54986" ht="12.75" x14ac:dyDescent="0.2"/>
    <row r="54987" ht="12.75" x14ac:dyDescent="0.2"/>
    <row r="54988" ht="12.75" x14ac:dyDescent="0.2"/>
    <row r="54989" ht="12.75" x14ac:dyDescent="0.2"/>
    <row r="54990" ht="12.75" x14ac:dyDescent="0.2"/>
    <row r="54991" ht="12.75" x14ac:dyDescent="0.2"/>
    <row r="54992" ht="12.75" x14ac:dyDescent="0.2"/>
    <row r="54993" ht="12.75" x14ac:dyDescent="0.2"/>
    <row r="54994" ht="12.75" x14ac:dyDescent="0.2"/>
    <row r="54995" ht="12.75" x14ac:dyDescent="0.2"/>
    <row r="54996" ht="12.75" x14ac:dyDescent="0.2"/>
    <row r="54997" ht="12.75" x14ac:dyDescent="0.2"/>
    <row r="54998" ht="12.75" x14ac:dyDescent="0.2"/>
    <row r="54999" ht="12.75" x14ac:dyDescent="0.2"/>
    <row r="55000" ht="12.75" x14ac:dyDescent="0.2"/>
    <row r="55001" ht="12.75" x14ac:dyDescent="0.2"/>
    <row r="55002" ht="12.75" x14ac:dyDescent="0.2"/>
    <row r="55003" ht="12.75" x14ac:dyDescent="0.2"/>
    <row r="55004" ht="12.75" x14ac:dyDescent="0.2"/>
    <row r="55005" ht="12.75" x14ac:dyDescent="0.2"/>
    <row r="55006" ht="12.75" x14ac:dyDescent="0.2"/>
    <row r="55007" ht="12.75" x14ac:dyDescent="0.2"/>
    <row r="55008" ht="12.75" x14ac:dyDescent="0.2"/>
    <row r="55009" ht="12.75" x14ac:dyDescent="0.2"/>
    <row r="55010" ht="12.75" x14ac:dyDescent="0.2"/>
    <row r="55011" ht="12.75" x14ac:dyDescent="0.2"/>
    <row r="55012" ht="12.75" x14ac:dyDescent="0.2"/>
    <row r="55013" ht="12.75" x14ac:dyDescent="0.2"/>
    <row r="55014" ht="12.75" x14ac:dyDescent="0.2"/>
    <row r="55015" ht="12.75" x14ac:dyDescent="0.2"/>
    <row r="55016" ht="12.75" x14ac:dyDescent="0.2"/>
    <row r="55017" ht="12.75" x14ac:dyDescent="0.2"/>
    <row r="55018" ht="12.75" x14ac:dyDescent="0.2"/>
    <row r="55019" ht="12.75" x14ac:dyDescent="0.2"/>
    <row r="55020" ht="12.75" x14ac:dyDescent="0.2"/>
    <row r="55021" ht="12.75" x14ac:dyDescent="0.2"/>
    <row r="55022" ht="12.75" x14ac:dyDescent="0.2"/>
    <row r="55023" ht="12.75" x14ac:dyDescent="0.2"/>
    <row r="55024" ht="12.75" x14ac:dyDescent="0.2"/>
    <row r="55025" ht="12.75" x14ac:dyDescent="0.2"/>
    <row r="55026" ht="12.75" x14ac:dyDescent="0.2"/>
    <row r="55027" ht="12.75" x14ac:dyDescent="0.2"/>
    <row r="55028" ht="12.75" x14ac:dyDescent="0.2"/>
    <row r="55029" ht="12.75" x14ac:dyDescent="0.2"/>
    <row r="55030" ht="12.75" x14ac:dyDescent="0.2"/>
    <row r="55031" ht="12.75" x14ac:dyDescent="0.2"/>
    <row r="55032" ht="12.75" x14ac:dyDescent="0.2"/>
    <row r="55033" ht="12.75" x14ac:dyDescent="0.2"/>
    <row r="55034" ht="12.75" x14ac:dyDescent="0.2"/>
    <row r="55035" ht="12.75" x14ac:dyDescent="0.2"/>
    <row r="55036" ht="12.75" x14ac:dyDescent="0.2"/>
    <row r="55037" ht="12.75" x14ac:dyDescent="0.2"/>
    <row r="55038" ht="12.75" x14ac:dyDescent="0.2"/>
    <row r="55039" ht="12.75" x14ac:dyDescent="0.2"/>
    <row r="55040" ht="12.75" x14ac:dyDescent="0.2"/>
    <row r="55041" ht="12.75" x14ac:dyDescent="0.2"/>
    <row r="55042" ht="12.75" x14ac:dyDescent="0.2"/>
    <row r="55043" ht="12.75" x14ac:dyDescent="0.2"/>
    <row r="55044" ht="12.75" x14ac:dyDescent="0.2"/>
    <row r="55045" ht="12.75" x14ac:dyDescent="0.2"/>
    <row r="55046" ht="12.75" x14ac:dyDescent="0.2"/>
    <row r="55047" ht="12.75" x14ac:dyDescent="0.2"/>
    <row r="55048" ht="12.75" x14ac:dyDescent="0.2"/>
    <row r="55049" ht="12.75" x14ac:dyDescent="0.2"/>
    <row r="55050" ht="12.75" x14ac:dyDescent="0.2"/>
    <row r="55051" ht="12.75" x14ac:dyDescent="0.2"/>
    <row r="55052" ht="12.75" x14ac:dyDescent="0.2"/>
    <row r="55053" ht="12.75" x14ac:dyDescent="0.2"/>
    <row r="55054" ht="12.75" x14ac:dyDescent="0.2"/>
    <row r="55055" ht="12.75" x14ac:dyDescent="0.2"/>
    <row r="55056" ht="12.75" x14ac:dyDescent="0.2"/>
    <row r="55057" ht="12.75" x14ac:dyDescent="0.2"/>
    <row r="55058" ht="12.75" x14ac:dyDescent="0.2"/>
    <row r="55059" ht="12.75" x14ac:dyDescent="0.2"/>
    <row r="55060" ht="12.75" x14ac:dyDescent="0.2"/>
    <row r="55061" ht="12.75" x14ac:dyDescent="0.2"/>
    <row r="55062" ht="12.75" x14ac:dyDescent="0.2"/>
    <row r="55063" ht="12.75" x14ac:dyDescent="0.2"/>
    <row r="55064" ht="12.75" x14ac:dyDescent="0.2"/>
    <row r="55065" ht="12.75" x14ac:dyDescent="0.2"/>
    <row r="55066" ht="12.75" x14ac:dyDescent="0.2"/>
    <row r="55067" ht="12.75" x14ac:dyDescent="0.2"/>
    <row r="55068" ht="12.75" x14ac:dyDescent="0.2"/>
    <row r="55069" ht="12.75" x14ac:dyDescent="0.2"/>
    <row r="55070" ht="12.75" x14ac:dyDescent="0.2"/>
    <row r="55071" ht="12.75" x14ac:dyDescent="0.2"/>
    <row r="55072" ht="12.75" x14ac:dyDescent="0.2"/>
    <row r="55073" ht="12.75" x14ac:dyDescent="0.2"/>
    <row r="55074" ht="12.75" x14ac:dyDescent="0.2"/>
    <row r="55075" ht="12.75" x14ac:dyDescent="0.2"/>
    <row r="55076" ht="12.75" x14ac:dyDescent="0.2"/>
    <row r="55077" ht="12.75" x14ac:dyDescent="0.2"/>
    <row r="55078" ht="12.75" x14ac:dyDescent="0.2"/>
    <row r="55079" ht="12.75" x14ac:dyDescent="0.2"/>
    <row r="55080" ht="12.75" x14ac:dyDescent="0.2"/>
    <row r="55081" ht="12.75" x14ac:dyDescent="0.2"/>
    <row r="55082" ht="12.75" x14ac:dyDescent="0.2"/>
    <row r="55083" ht="12.75" x14ac:dyDescent="0.2"/>
    <row r="55084" ht="12.75" x14ac:dyDescent="0.2"/>
    <row r="55085" ht="12.75" x14ac:dyDescent="0.2"/>
    <row r="55086" ht="12.75" x14ac:dyDescent="0.2"/>
    <row r="55087" ht="12.75" x14ac:dyDescent="0.2"/>
    <row r="55088" ht="12.75" x14ac:dyDescent="0.2"/>
    <row r="55089" ht="12.75" x14ac:dyDescent="0.2"/>
    <row r="55090" ht="12.75" x14ac:dyDescent="0.2"/>
    <row r="55091" ht="12.75" x14ac:dyDescent="0.2"/>
    <row r="55092" ht="12.75" x14ac:dyDescent="0.2"/>
    <row r="55093" ht="12.75" x14ac:dyDescent="0.2"/>
    <row r="55094" ht="12.75" x14ac:dyDescent="0.2"/>
    <row r="55095" ht="12.75" x14ac:dyDescent="0.2"/>
    <row r="55096" ht="12.75" x14ac:dyDescent="0.2"/>
    <row r="55097" ht="12.75" x14ac:dyDescent="0.2"/>
    <row r="55098" ht="12.75" x14ac:dyDescent="0.2"/>
    <row r="55099" ht="12.75" x14ac:dyDescent="0.2"/>
    <row r="55100" ht="12.75" x14ac:dyDescent="0.2"/>
    <row r="55101" ht="12.75" x14ac:dyDescent="0.2"/>
    <row r="55102" ht="12.75" x14ac:dyDescent="0.2"/>
    <row r="55103" ht="12.75" x14ac:dyDescent="0.2"/>
    <row r="55104" ht="12.75" x14ac:dyDescent="0.2"/>
    <row r="55105" ht="12.75" x14ac:dyDescent="0.2"/>
    <row r="55106" ht="12.75" x14ac:dyDescent="0.2"/>
    <row r="55107" ht="12.75" x14ac:dyDescent="0.2"/>
    <row r="55108" ht="12.75" x14ac:dyDescent="0.2"/>
    <row r="55109" ht="12.75" x14ac:dyDescent="0.2"/>
    <row r="55110" ht="12.75" x14ac:dyDescent="0.2"/>
    <row r="55111" ht="12.75" x14ac:dyDescent="0.2"/>
    <row r="55112" ht="12.75" x14ac:dyDescent="0.2"/>
    <row r="55113" ht="12.75" x14ac:dyDescent="0.2"/>
    <row r="55114" ht="12.75" x14ac:dyDescent="0.2"/>
    <row r="55115" ht="12.75" x14ac:dyDescent="0.2"/>
    <row r="55116" ht="12.75" x14ac:dyDescent="0.2"/>
    <row r="55117" ht="12.75" x14ac:dyDescent="0.2"/>
    <row r="55118" ht="12.75" x14ac:dyDescent="0.2"/>
    <row r="55119" ht="12.75" x14ac:dyDescent="0.2"/>
    <row r="55120" ht="12.75" x14ac:dyDescent="0.2"/>
    <row r="55121" ht="12.75" x14ac:dyDescent="0.2"/>
    <row r="55122" ht="12.75" x14ac:dyDescent="0.2"/>
    <row r="55123" ht="12.75" x14ac:dyDescent="0.2"/>
    <row r="55124" ht="12.75" x14ac:dyDescent="0.2"/>
    <row r="55125" ht="12.75" x14ac:dyDescent="0.2"/>
    <row r="55126" ht="12.75" x14ac:dyDescent="0.2"/>
    <row r="55127" ht="12.75" x14ac:dyDescent="0.2"/>
    <row r="55128" ht="12.75" x14ac:dyDescent="0.2"/>
    <row r="55129" ht="12.75" x14ac:dyDescent="0.2"/>
    <row r="55130" ht="12.75" x14ac:dyDescent="0.2"/>
    <row r="55131" ht="12.75" x14ac:dyDescent="0.2"/>
    <row r="55132" ht="12.75" x14ac:dyDescent="0.2"/>
    <row r="55133" ht="12.75" x14ac:dyDescent="0.2"/>
    <row r="55134" ht="12.75" x14ac:dyDescent="0.2"/>
    <row r="55135" ht="12.75" x14ac:dyDescent="0.2"/>
    <row r="55136" ht="12.75" x14ac:dyDescent="0.2"/>
    <row r="55137" ht="12.75" x14ac:dyDescent="0.2"/>
    <row r="55138" ht="12.75" x14ac:dyDescent="0.2"/>
    <row r="55139" ht="12.75" x14ac:dyDescent="0.2"/>
    <row r="55140" ht="12.75" x14ac:dyDescent="0.2"/>
    <row r="55141" ht="12.75" x14ac:dyDescent="0.2"/>
    <row r="55142" ht="12.75" x14ac:dyDescent="0.2"/>
    <row r="55143" ht="12.75" x14ac:dyDescent="0.2"/>
    <row r="55144" ht="12.75" x14ac:dyDescent="0.2"/>
    <row r="55145" ht="12.75" x14ac:dyDescent="0.2"/>
    <row r="55146" ht="12.75" x14ac:dyDescent="0.2"/>
    <row r="55147" ht="12.75" x14ac:dyDescent="0.2"/>
    <row r="55148" ht="12.75" x14ac:dyDescent="0.2"/>
    <row r="55149" ht="12.75" x14ac:dyDescent="0.2"/>
    <row r="55150" ht="12.75" x14ac:dyDescent="0.2"/>
    <row r="55151" ht="12.75" x14ac:dyDescent="0.2"/>
    <row r="55152" ht="12.75" x14ac:dyDescent="0.2"/>
    <row r="55153" ht="12.75" x14ac:dyDescent="0.2"/>
    <row r="55154" ht="12.75" x14ac:dyDescent="0.2"/>
    <row r="55155" ht="12.75" x14ac:dyDescent="0.2"/>
    <row r="55156" ht="12.75" x14ac:dyDescent="0.2"/>
    <row r="55157" ht="12.75" x14ac:dyDescent="0.2"/>
    <row r="55158" ht="12.75" x14ac:dyDescent="0.2"/>
    <row r="55159" ht="12.75" x14ac:dyDescent="0.2"/>
    <row r="55160" ht="12.75" x14ac:dyDescent="0.2"/>
    <row r="55161" ht="12.75" x14ac:dyDescent="0.2"/>
    <row r="55162" ht="12.75" x14ac:dyDescent="0.2"/>
    <row r="55163" ht="12.75" x14ac:dyDescent="0.2"/>
    <row r="55164" ht="12.75" x14ac:dyDescent="0.2"/>
    <row r="55165" ht="12.75" x14ac:dyDescent="0.2"/>
    <row r="55166" ht="12.75" x14ac:dyDescent="0.2"/>
    <row r="55167" ht="12.75" x14ac:dyDescent="0.2"/>
    <row r="55168" ht="12.75" x14ac:dyDescent="0.2"/>
    <row r="55169" ht="12.75" x14ac:dyDescent="0.2"/>
    <row r="55170" ht="12.75" x14ac:dyDescent="0.2"/>
    <row r="55171" ht="12.75" x14ac:dyDescent="0.2"/>
    <row r="55172" ht="12.75" x14ac:dyDescent="0.2"/>
    <row r="55173" ht="12.75" x14ac:dyDescent="0.2"/>
    <row r="55174" ht="12.75" x14ac:dyDescent="0.2"/>
    <row r="55175" ht="12.75" x14ac:dyDescent="0.2"/>
    <row r="55176" ht="12.75" x14ac:dyDescent="0.2"/>
    <row r="55177" ht="12.75" x14ac:dyDescent="0.2"/>
    <row r="55178" ht="12.75" x14ac:dyDescent="0.2"/>
    <row r="55179" ht="12.75" x14ac:dyDescent="0.2"/>
    <row r="55180" ht="12.75" x14ac:dyDescent="0.2"/>
    <row r="55181" ht="12.75" x14ac:dyDescent="0.2"/>
    <row r="55182" ht="12.75" x14ac:dyDescent="0.2"/>
    <row r="55183" ht="12.75" x14ac:dyDescent="0.2"/>
    <row r="55184" ht="12.75" x14ac:dyDescent="0.2"/>
    <row r="55185" ht="12.75" x14ac:dyDescent="0.2"/>
    <row r="55186" ht="12.75" x14ac:dyDescent="0.2"/>
    <row r="55187" ht="12.75" x14ac:dyDescent="0.2"/>
    <row r="55188" ht="12.75" x14ac:dyDescent="0.2"/>
    <row r="55189" ht="12.75" x14ac:dyDescent="0.2"/>
    <row r="55190" ht="12.75" x14ac:dyDescent="0.2"/>
    <row r="55191" ht="12.75" x14ac:dyDescent="0.2"/>
    <row r="55192" ht="12.75" x14ac:dyDescent="0.2"/>
    <row r="55193" ht="12.75" x14ac:dyDescent="0.2"/>
    <row r="55194" ht="12.75" x14ac:dyDescent="0.2"/>
    <row r="55195" ht="12.75" x14ac:dyDescent="0.2"/>
    <row r="55196" ht="12.75" x14ac:dyDescent="0.2"/>
    <row r="55197" ht="12.75" x14ac:dyDescent="0.2"/>
    <row r="55198" ht="12.75" x14ac:dyDescent="0.2"/>
    <row r="55199" ht="12.75" x14ac:dyDescent="0.2"/>
    <row r="55200" ht="12.75" x14ac:dyDescent="0.2"/>
    <row r="55201" ht="12.75" x14ac:dyDescent="0.2"/>
    <row r="55202" ht="12.75" x14ac:dyDescent="0.2"/>
    <row r="55203" ht="12.75" x14ac:dyDescent="0.2"/>
    <row r="55204" ht="12.75" x14ac:dyDescent="0.2"/>
    <row r="55205" ht="12.75" x14ac:dyDescent="0.2"/>
    <row r="55206" ht="12.75" x14ac:dyDescent="0.2"/>
    <row r="55207" ht="12.75" x14ac:dyDescent="0.2"/>
    <row r="55208" ht="12.75" x14ac:dyDescent="0.2"/>
    <row r="55209" ht="12.75" x14ac:dyDescent="0.2"/>
    <row r="55210" ht="12.75" x14ac:dyDescent="0.2"/>
    <row r="55211" ht="12.75" x14ac:dyDescent="0.2"/>
    <row r="55212" ht="12.75" x14ac:dyDescent="0.2"/>
    <row r="55213" ht="12.75" x14ac:dyDescent="0.2"/>
    <row r="55214" ht="12.75" x14ac:dyDescent="0.2"/>
    <row r="55215" ht="12.75" x14ac:dyDescent="0.2"/>
    <row r="55216" ht="12.75" x14ac:dyDescent="0.2"/>
    <row r="55217" ht="12.75" x14ac:dyDescent="0.2"/>
    <row r="55218" ht="12.75" x14ac:dyDescent="0.2"/>
    <row r="55219" ht="12.75" x14ac:dyDescent="0.2"/>
    <row r="55220" ht="12.75" x14ac:dyDescent="0.2"/>
    <row r="55221" ht="12.75" x14ac:dyDescent="0.2"/>
    <row r="55222" ht="12.75" x14ac:dyDescent="0.2"/>
    <row r="55223" ht="12.75" x14ac:dyDescent="0.2"/>
    <row r="55224" ht="12.75" x14ac:dyDescent="0.2"/>
    <row r="55225" ht="12.75" x14ac:dyDescent="0.2"/>
    <row r="55226" ht="12.75" x14ac:dyDescent="0.2"/>
    <row r="55227" ht="12.75" x14ac:dyDescent="0.2"/>
    <row r="55228" ht="12.75" x14ac:dyDescent="0.2"/>
    <row r="55229" ht="12.75" x14ac:dyDescent="0.2"/>
    <row r="55230" ht="12.75" x14ac:dyDescent="0.2"/>
    <row r="55231" ht="12.75" x14ac:dyDescent="0.2"/>
    <row r="55232" ht="12.75" x14ac:dyDescent="0.2"/>
    <row r="55233" ht="12.75" x14ac:dyDescent="0.2"/>
    <row r="55234" ht="12.75" x14ac:dyDescent="0.2"/>
    <row r="55235" ht="12.75" x14ac:dyDescent="0.2"/>
    <row r="55236" ht="12.75" x14ac:dyDescent="0.2"/>
    <row r="55237" ht="12.75" x14ac:dyDescent="0.2"/>
    <row r="55238" ht="12.75" x14ac:dyDescent="0.2"/>
    <row r="55239" ht="12.75" x14ac:dyDescent="0.2"/>
    <row r="55240" ht="12.75" x14ac:dyDescent="0.2"/>
    <row r="55241" ht="12.75" x14ac:dyDescent="0.2"/>
    <row r="55242" ht="12.75" x14ac:dyDescent="0.2"/>
    <row r="55243" ht="12.75" x14ac:dyDescent="0.2"/>
    <row r="55244" ht="12.75" x14ac:dyDescent="0.2"/>
    <row r="55245" ht="12.75" x14ac:dyDescent="0.2"/>
    <row r="55246" ht="12.75" x14ac:dyDescent="0.2"/>
    <row r="55247" ht="12.75" x14ac:dyDescent="0.2"/>
    <row r="55248" ht="12.75" x14ac:dyDescent="0.2"/>
    <row r="55249" ht="12.75" x14ac:dyDescent="0.2"/>
    <row r="55250" ht="12.75" x14ac:dyDescent="0.2"/>
    <row r="55251" ht="12.75" x14ac:dyDescent="0.2"/>
    <row r="55252" ht="12.75" x14ac:dyDescent="0.2"/>
    <row r="55253" ht="12.75" x14ac:dyDescent="0.2"/>
    <row r="55254" ht="12.75" x14ac:dyDescent="0.2"/>
    <row r="55255" ht="12.75" x14ac:dyDescent="0.2"/>
    <row r="55256" ht="12.75" x14ac:dyDescent="0.2"/>
    <row r="55257" ht="12.75" x14ac:dyDescent="0.2"/>
    <row r="55258" ht="12.75" x14ac:dyDescent="0.2"/>
    <row r="55259" ht="12.75" x14ac:dyDescent="0.2"/>
    <row r="55260" ht="12.75" x14ac:dyDescent="0.2"/>
    <row r="55261" ht="12.75" x14ac:dyDescent="0.2"/>
    <row r="55262" ht="12.75" x14ac:dyDescent="0.2"/>
    <row r="55263" ht="12.75" x14ac:dyDescent="0.2"/>
    <row r="55264" ht="12.75" x14ac:dyDescent="0.2"/>
    <row r="55265" ht="12.75" x14ac:dyDescent="0.2"/>
    <row r="55266" ht="12.75" x14ac:dyDescent="0.2"/>
    <row r="55267" ht="12.75" x14ac:dyDescent="0.2"/>
    <row r="55268" ht="12.75" x14ac:dyDescent="0.2"/>
    <row r="55269" ht="12.75" x14ac:dyDescent="0.2"/>
    <row r="55270" ht="12.75" x14ac:dyDescent="0.2"/>
    <row r="55271" ht="12.75" x14ac:dyDescent="0.2"/>
    <row r="55272" ht="12.75" x14ac:dyDescent="0.2"/>
    <row r="55273" ht="12.75" x14ac:dyDescent="0.2"/>
    <row r="55274" ht="12.75" x14ac:dyDescent="0.2"/>
    <row r="55275" ht="12.75" x14ac:dyDescent="0.2"/>
    <row r="55276" ht="12.75" x14ac:dyDescent="0.2"/>
    <row r="55277" ht="12.75" x14ac:dyDescent="0.2"/>
    <row r="55278" ht="12.75" x14ac:dyDescent="0.2"/>
    <row r="55279" ht="12.75" x14ac:dyDescent="0.2"/>
    <row r="55280" ht="12.75" x14ac:dyDescent="0.2"/>
    <row r="55281" ht="12.75" x14ac:dyDescent="0.2"/>
    <row r="55282" ht="12.75" x14ac:dyDescent="0.2"/>
    <row r="55283" ht="12.75" x14ac:dyDescent="0.2"/>
    <row r="55284" ht="12.75" x14ac:dyDescent="0.2"/>
    <row r="55285" ht="12.75" x14ac:dyDescent="0.2"/>
    <row r="55286" ht="12.75" x14ac:dyDescent="0.2"/>
    <row r="55287" ht="12.75" x14ac:dyDescent="0.2"/>
    <row r="55288" ht="12.75" x14ac:dyDescent="0.2"/>
    <row r="55289" ht="12.75" x14ac:dyDescent="0.2"/>
    <row r="55290" ht="12.75" x14ac:dyDescent="0.2"/>
    <row r="55291" ht="12.75" x14ac:dyDescent="0.2"/>
    <row r="55292" ht="12.75" x14ac:dyDescent="0.2"/>
    <row r="55293" ht="12.75" x14ac:dyDescent="0.2"/>
    <row r="55294" ht="12.75" x14ac:dyDescent="0.2"/>
    <row r="55295" ht="12.75" x14ac:dyDescent="0.2"/>
    <row r="55296" ht="12.75" x14ac:dyDescent="0.2"/>
    <row r="55297" ht="12.75" x14ac:dyDescent="0.2"/>
    <row r="55298" ht="12.75" x14ac:dyDescent="0.2"/>
    <row r="55299" ht="12.75" x14ac:dyDescent="0.2"/>
    <row r="55300" ht="12.75" x14ac:dyDescent="0.2"/>
    <row r="55301" ht="12.75" x14ac:dyDescent="0.2"/>
    <row r="55302" ht="12.75" x14ac:dyDescent="0.2"/>
    <row r="55303" ht="12.75" x14ac:dyDescent="0.2"/>
    <row r="55304" ht="12.75" x14ac:dyDescent="0.2"/>
    <row r="55305" ht="12.75" x14ac:dyDescent="0.2"/>
    <row r="55306" ht="12.75" x14ac:dyDescent="0.2"/>
    <row r="55307" ht="12.75" x14ac:dyDescent="0.2"/>
    <row r="55308" ht="12.75" x14ac:dyDescent="0.2"/>
    <row r="55309" ht="12.75" x14ac:dyDescent="0.2"/>
    <row r="55310" ht="12.75" x14ac:dyDescent="0.2"/>
    <row r="55311" ht="12.75" x14ac:dyDescent="0.2"/>
    <row r="55312" ht="12.75" x14ac:dyDescent="0.2"/>
    <row r="55313" ht="12.75" x14ac:dyDescent="0.2"/>
    <row r="55314" ht="12.75" x14ac:dyDescent="0.2"/>
    <row r="55315" ht="12.75" x14ac:dyDescent="0.2"/>
    <row r="55316" ht="12.75" x14ac:dyDescent="0.2"/>
    <row r="55317" ht="12.75" x14ac:dyDescent="0.2"/>
    <row r="55318" ht="12.75" x14ac:dyDescent="0.2"/>
    <row r="55319" ht="12.75" x14ac:dyDescent="0.2"/>
    <row r="55320" ht="12.75" x14ac:dyDescent="0.2"/>
    <row r="55321" ht="12.75" x14ac:dyDescent="0.2"/>
    <row r="55322" ht="12.75" x14ac:dyDescent="0.2"/>
    <row r="55323" ht="12.75" x14ac:dyDescent="0.2"/>
    <row r="55324" ht="12.75" x14ac:dyDescent="0.2"/>
    <row r="55325" ht="12.75" x14ac:dyDescent="0.2"/>
    <row r="55326" ht="12.75" x14ac:dyDescent="0.2"/>
    <row r="55327" ht="12.75" x14ac:dyDescent="0.2"/>
    <row r="55328" ht="12.75" x14ac:dyDescent="0.2"/>
    <row r="55329" ht="12.75" x14ac:dyDescent="0.2"/>
    <row r="55330" ht="12.75" x14ac:dyDescent="0.2"/>
    <row r="55331" ht="12.75" x14ac:dyDescent="0.2"/>
    <row r="55332" ht="12.75" x14ac:dyDescent="0.2"/>
    <row r="55333" ht="12.75" x14ac:dyDescent="0.2"/>
    <row r="55334" ht="12.75" x14ac:dyDescent="0.2"/>
    <row r="55335" ht="12.75" x14ac:dyDescent="0.2"/>
    <row r="55336" ht="12.75" x14ac:dyDescent="0.2"/>
    <row r="55337" ht="12.75" x14ac:dyDescent="0.2"/>
    <row r="55338" ht="12.75" x14ac:dyDescent="0.2"/>
    <row r="55339" ht="12.75" x14ac:dyDescent="0.2"/>
    <row r="55340" ht="12.75" x14ac:dyDescent="0.2"/>
    <row r="55341" ht="12.75" x14ac:dyDescent="0.2"/>
    <row r="55342" ht="12.75" x14ac:dyDescent="0.2"/>
    <row r="55343" ht="12.75" x14ac:dyDescent="0.2"/>
    <row r="55344" ht="12.75" x14ac:dyDescent="0.2"/>
    <row r="55345" ht="12.75" x14ac:dyDescent="0.2"/>
    <row r="55346" ht="12.75" x14ac:dyDescent="0.2"/>
    <row r="55347" ht="12.75" x14ac:dyDescent="0.2"/>
    <row r="55348" ht="12.75" x14ac:dyDescent="0.2"/>
    <row r="55349" ht="12.75" x14ac:dyDescent="0.2"/>
    <row r="55350" ht="12.75" x14ac:dyDescent="0.2"/>
    <row r="55351" ht="12.75" x14ac:dyDescent="0.2"/>
    <row r="55352" ht="12.75" x14ac:dyDescent="0.2"/>
    <row r="55353" ht="12.75" x14ac:dyDescent="0.2"/>
    <row r="55354" ht="12.75" x14ac:dyDescent="0.2"/>
    <row r="55355" ht="12.75" x14ac:dyDescent="0.2"/>
    <row r="55356" ht="12.75" x14ac:dyDescent="0.2"/>
    <row r="55357" ht="12.75" x14ac:dyDescent="0.2"/>
    <row r="55358" ht="12.75" x14ac:dyDescent="0.2"/>
    <row r="55359" ht="12.75" x14ac:dyDescent="0.2"/>
    <row r="55360" ht="12.75" x14ac:dyDescent="0.2"/>
    <row r="55361" ht="12.75" x14ac:dyDescent="0.2"/>
    <row r="55362" ht="12.75" x14ac:dyDescent="0.2"/>
    <row r="55363" ht="12.75" x14ac:dyDescent="0.2"/>
    <row r="55364" ht="12.75" x14ac:dyDescent="0.2"/>
    <row r="55365" ht="12.75" x14ac:dyDescent="0.2"/>
    <row r="55366" ht="12.75" x14ac:dyDescent="0.2"/>
    <row r="55367" ht="12.75" x14ac:dyDescent="0.2"/>
    <row r="55368" ht="12.75" x14ac:dyDescent="0.2"/>
    <row r="55369" ht="12.75" x14ac:dyDescent="0.2"/>
    <row r="55370" ht="12.75" x14ac:dyDescent="0.2"/>
    <row r="55371" ht="12.75" x14ac:dyDescent="0.2"/>
    <row r="55372" ht="12.75" x14ac:dyDescent="0.2"/>
    <row r="55373" ht="12.75" x14ac:dyDescent="0.2"/>
    <row r="55374" ht="12.75" x14ac:dyDescent="0.2"/>
    <row r="55375" ht="12.75" x14ac:dyDescent="0.2"/>
    <row r="55376" ht="12.75" x14ac:dyDescent="0.2"/>
    <row r="55377" ht="12.75" x14ac:dyDescent="0.2"/>
    <row r="55378" ht="12.75" x14ac:dyDescent="0.2"/>
    <row r="55379" ht="12.75" x14ac:dyDescent="0.2"/>
    <row r="55380" ht="12.75" x14ac:dyDescent="0.2"/>
    <row r="55381" ht="12.75" x14ac:dyDescent="0.2"/>
    <row r="55382" ht="12.75" x14ac:dyDescent="0.2"/>
    <row r="55383" ht="12.75" x14ac:dyDescent="0.2"/>
    <row r="55384" ht="12.75" x14ac:dyDescent="0.2"/>
    <row r="55385" ht="12.75" x14ac:dyDescent="0.2"/>
    <row r="55386" ht="12.75" x14ac:dyDescent="0.2"/>
    <row r="55387" ht="12.75" x14ac:dyDescent="0.2"/>
    <row r="55388" ht="12.75" x14ac:dyDescent="0.2"/>
    <row r="55389" ht="12.75" x14ac:dyDescent="0.2"/>
    <row r="55390" ht="12.75" x14ac:dyDescent="0.2"/>
    <row r="55391" ht="12.75" x14ac:dyDescent="0.2"/>
    <row r="55392" ht="12.75" x14ac:dyDescent="0.2"/>
    <row r="55393" ht="12.75" x14ac:dyDescent="0.2"/>
    <row r="55394" ht="12.75" x14ac:dyDescent="0.2"/>
    <row r="55395" ht="12.75" x14ac:dyDescent="0.2"/>
    <row r="55396" ht="12.75" x14ac:dyDescent="0.2"/>
    <row r="55397" ht="12.75" x14ac:dyDescent="0.2"/>
    <row r="55398" ht="12.75" x14ac:dyDescent="0.2"/>
    <row r="55399" ht="12.75" x14ac:dyDescent="0.2"/>
    <row r="55400" ht="12.75" x14ac:dyDescent="0.2"/>
    <row r="55401" ht="12.75" x14ac:dyDescent="0.2"/>
    <row r="55402" ht="12.75" x14ac:dyDescent="0.2"/>
    <row r="55403" ht="12.75" x14ac:dyDescent="0.2"/>
    <row r="55404" ht="12.75" x14ac:dyDescent="0.2"/>
    <row r="55405" ht="12.75" x14ac:dyDescent="0.2"/>
    <row r="55406" ht="12.75" x14ac:dyDescent="0.2"/>
    <row r="55407" ht="12.75" x14ac:dyDescent="0.2"/>
    <row r="55408" ht="12.75" x14ac:dyDescent="0.2"/>
    <row r="55409" ht="12.75" x14ac:dyDescent="0.2"/>
    <row r="55410" ht="12.75" x14ac:dyDescent="0.2"/>
    <row r="55411" ht="12.75" x14ac:dyDescent="0.2"/>
    <row r="55412" ht="12.75" x14ac:dyDescent="0.2"/>
    <row r="55413" ht="12.75" x14ac:dyDescent="0.2"/>
    <row r="55414" ht="12.75" x14ac:dyDescent="0.2"/>
    <row r="55415" ht="12.75" x14ac:dyDescent="0.2"/>
    <row r="55416" ht="12.75" x14ac:dyDescent="0.2"/>
    <row r="55417" ht="12.75" x14ac:dyDescent="0.2"/>
    <row r="55418" ht="12.75" x14ac:dyDescent="0.2"/>
    <row r="55419" ht="12.75" x14ac:dyDescent="0.2"/>
    <row r="55420" ht="12.75" x14ac:dyDescent="0.2"/>
    <row r="55421" ht="12.75" x14ac:dyDescent="0.2"/>
    <row r="55422" ht="12.75" x14ac:dyDescent="0.2"/>
    <row r="55423" ht="12.75" x14ac:dyDescent="0.2"/>
    <row r="55424" ht="12.75" x14ac:dyDescent="0.2"/>
    <row r="55425" ht="12.75" x14ac:dyDescent="0.2"/>
    <row r="55426" ht="12.75" x14ac:dyDescent="0.2"/>
    <row r="55427" ht="12.75" x14ac:dyDescent="0.2"/>
    <row r="55428" ht="12.75" x14ac:dyDescent="0.2"/>
    <row r="55429" ht="12.75" x14ac:dyDescent="0.2"/>
    <row r="55430" ht="12.75" x14ac:dyDescent="0.2"/>
    <row r="55431" ht="12.75" x14ac:dyDescent="0.2"/>
    <row r="55432" ht="12.75" x14ac:dyDescent="0.2"/>
    <row r="55433" ht="12.75" x14ac:dyDescent="0.2"/>
    <row r="55434" ht="12.75" x14ac:dyDescent="0.2"/>
    <row r="55435" ht="12.75" x14ac:dyDescent="0.2"/>
    <row r="55436" ht="12.75" x14ac:dyDescent="0.2"/>
    <row r="55437" ht="12.75" x14ac:dyDescent="0.2"/>
    <row r="55438" ht="12.75" x14ac:dyDescent="0.2"/>
    <row r="55439" ht="12.75" x14ac:dyDescent="0.2"/>
    <row r="55440" ht="12.75" x14ac:dyDescent="0.2"/>
    <row r="55441" ht="12.75" x14ac:dyDescent="0.2"/>
    <row r="55442" ht="12.75" x14ac:dyDescent="0.2"/>
    <row r="55443" ht="12.75" x14ac:dyDescent="0.2"/>
    <row r="55444" ht="12.75" x14ac:dyDescent="0.2"/>
    <row r="55445" ht="12.75" x14ac:dyDescent="0.2"/>
    <row r="55446" ht="12.75" x14ac:dyDescent="0.2"/>
    <row r="55447" ht="12.75" x14ac:dyDescent="0.2"/>
    <row r="55448" ht="12.75" x14ac:dyDescent="0.2"/>
    <row r="55449" ht="12.75" x14ac:dyDescent="0.2"/>
    <row r="55450" ht="12.75" x14ac:dyDescent="0.2"/>
    <row r="55451" ht="12.75" x14ac:dyDescent="0.2"/>
    <row r="55452" ht="12.75" x14ac:dyDescent="0.2"/>
    <row r="55453" ht="12.75" x14ac:dyDescent="0.2"/>
    <row r="55454" ht="12.75" x14ac:dyDescent="0.2"/>
    <row r="55455" ht="12.75" x14ac:dyDescent="0.2"/>
    <row r="55456" ht="12.75" x14ac:dyDescent="0.2"/>
    <row r="55457" ht="12.75" x14ac:dyDescent="0.2"/>
    <row r="55458" ht="12.75" x14ac:dyDescent="0.2"/>
    <row r="55459" ht="12.75" x14ac:dyDescent="0.2"/>
    <row r="55460" ht="12.75" x14ac:dyDescent="0.2"/>
    <row r="55461" ht="12.75" x14ac:dyDescent="0.2"/>
    <row r="55462" ht="12.75" x14ac:dyDescent="0.2"/>
    <row r="55463" ht="12.75" x14ac:dyDescent="0.2"/>
    <row r="55464" ht="12.75" x14ac:dyDescent="0.2"/>
    <row r="55465" ht="12.75" x14ac:dyDescent="0.2"/>
    <row r="55466" ht="12.75" x14ac:dyDescent="0.2"/>
    <row r="55467" ht="12.75" x14ac:dyDescent="0.2"/>
    <row r="55468" ht="12.75" x14ac:dyDescent="0.2"/>
    <row r="55469" ht="12.75" x14ac:dyDescent="0.2"/>
    <row r="55470" ht="12.75" x14ac:dyDescent="0.2"/>
    <row r="55471" ht="12.75" x14ac:dyDescent="0.2"/>
    <row r="55472" ht="12.75" x14ac:dyDescent="0.2"/>
    <row r="55473" ht="12.75" x14ac:dyDescent="0.2"/>
    <row r="55474" ht="12.75" x14ac:dyDescent="0.2"/>
    <row r="55475" ht="12.75" x14ac:dyDescent="0.2"/>
    <row r="55476" ht="12.75" x14ac:dyDescent="0.2"/>
    <row r="55477" ht="12.75" x14ac:dyDescent="0.2"/>
    <row r="55478" ht="12.75" x14ac:dyDescent="0.2"/>
    <row r="55479" ht="12.75" x14ac:dyDescent="0.2"/>
    <row r="55480" ht="12.75" x14ac:dyDescent="0.2"/>
    <row r="55481" ht="12.75" x14ac:dyDescent="0.2"/>
    <row r="55482" ht="12.75" x14ac:dyDescent="0.2"/>
    <row r="55483" ht="12.75" x14ac:dyDescent="0.2"/>
    <row r="55484" ht="12.75" x14ac:dyDescent="0.2"/>
    <row r="55485" ht="12.75" x14ac:dyDescent="0.2"/>
    <row r="55486" ht="12.75" x14ac:dyDescent="0.2"/>
    <row r="55487" ht="12.75" x14ac:dyDescent="0.2"/>
    <row r="55488" ht="12.75" x14ac:dyDescent="0.2"/>
    <row r="55489" ht="12.75" x14ac:dyDescent="0.2"/>
    <row r="55490" ht="12.75" x14ac:dyDescent="0.2"/>
    <row r="55491" ht="12.75" x14ac:dyDescent="0.2"/>
    <row r="55492" ht="12.75" x14ac:dyDescent="0.2"/>
    <row r="55493" ht="12.75" x14ac:dyDescent="0.2"/>
    <row r="55494" ht="12.75" x14ac:dyDescent="0.2"/>
    <row r="55495" ht="12.75" x14ac:dyDescent="0.2"/>
    <row r="55496" ht="12.75" x14ac:dyDescent="0.2"/>
    <row r="55497" ht="12.75" x14ac:dyDescent="0.2"/>
    <row r="55498" ht="12.75" x14ac:dyDescent="0.2"/>
    <row r="55499" ht="12.75" x14ac:dyDescent="0.2"/>
    <row r="55500" ht="12.75" x14ac:dyDescent="0.2"/>
    <row r="55501" ht="12.75" x14ac:dyDescent="0.2"/>
    <row r="55502" ht="12.75" x14ac:dyDescent="0.2"/>
    <row r="55503" ht="12.75" x14ac:dyDescent="0.2"/>
    <row r="55504" ht="12.75" x14ac:dyDescent="0.2"/>
    <row r="55505" ht="12.75" x14ac:dyDescent="0.2"/>
    <row r="55506" ht="12.75" x14ac:dyDescent="0.2"/>
    <row r="55507" ht="12.75" x14ac:dyDescent="0.2"/>
    <row r="55508" ht="12.75" x14ac:dyDescent="0.2"/>
    <row r="55509" ht="12.75" x14ac:dyDescent="0.2"/>
    <row r="55510" ht="12.75" x14ac:dyDescent="0.2"/>
    <row r="55511" ht="12.75" x14ac:dyDescent="0.2"/>
    <row r="55512" ht="12.75" x14ac:dyDescent="0.2"/>
    <row r="55513" ht="12.75" x14ac:dyDescent="0.2"/>
    <row r="55514" ht="12.75" x14ac:dyDescent="0.2"/>
    <row r="55515" ht="12.75" x14ac:dyDescent="0.2"/>
    <row r="55516" ht="12.75" x14ac:dyDescent="0.2"/>
    <row r="55517" ht="12.75" x14ac:dyDescent="0.2"/>
    <row r="55518" ht="12.75" x14ac:dyDescent="0.2"/>
    <row r="55519" ht="12.75" x14ac:dyDescent="0.2"/>
    <row r="55520" ht="12.75" x14ac:dyDescent="0.2"/>
    <row r="55521" ht="12.75" x14ac:dyDescent="0.2"/>
    <row r="55522" ht="12.75" x14ac:dyDescent="0.2"/>
    <row r="55523" ht="12.75" x14ac:dyDescent="0.2"/>
    <row r="55524" ht="12.75" x14ac:dyDescent="0.2"/>
    <row r="55525" ht="12.75" x14ac:dyDescent="0.2"/>
    <row r="55526" ht="12.75" x14ac:dyDescent="0.2"/>
    <row r="55527" ht="12.75" x14ac:dyDescent="0.2"/>
    <row r="55528" ht="12.75" x14ac:dyDescent="0.2"/>
    <row r="55529" ht="12.75" x14ac:dyDescent="0.2"/>
    <row r="55530" ht="12.75" x14ac:dyDescent="0.2"/>
    <row r="55531" ht="12.75" x14ac:dyDescent="0.2"/>
    <row r="55532" ht="12.75" x14ac:dyDescent="0.2"/>
    <row r="55533" ht="12.75" x14ac:dyDescent="0.2"/>
    <row r="55534" ht="12.75" x14ac:dyDescent="0.2"/>
    <row r="55535" ht="12.75" x14ac:dyDescent="0.2"/>
    <row r="55536" ht="12.75" x14ac:dyDescent="0.2"/>
    <row r="55537" ht="12.75" x14ac:dyDescent="0.2"/>
    <row r="55538" ht="12.75" x14ac:dyDescent="0.2"/>
    <row r="55539" ht="12.75" x14ac:dyDescent="0.2"/>
    <row r="55540" ht="12.75" x14ac:dyDescent="0.2"/>
    <row r="55541" ht="12.75" x14ac:dyDescent="0.2"/>
    <row r="55542" ht="12.75" x14ac:dyDescent="0.2"/>
    <row r="55543" ht="12.75" x14ac:dyDescent="0.2"/>
    <row r="55544" ht="12.75" x14ac:dyDescent="0.2"/>
    <row r="55545" ht="12.75" x14ac:dyDescent="0.2"/>
    <row r="55546" ht="12.75" x14ac:dyDescent="0.2"/>
    <row r="55547" ht="12.75" x14ac:dyDescent="0.2"/>
    <row r="55548" ht="12.75" x14ac:dyDescent="0.2"/>
    <row r="55549" ht="12.75" x14ac:dyDescent="0.2"/>
    <row r="55550" ht="12.75" x14ac:dyDescent="0.2"/>
    <row r="55551" ht="12.75" x14ac:dyDescent="0.2"/>
    <row r="55552" ht="12.75" x14ac:dyDescent="0.2"/>
    <row r="55553" ht="12.75" x14ac:dyDescent="0.2"/>
    <row r="55554" ht="12.75" x14ac:dyDescent="0.2"/>
    <row r="55555" ht="12.75" x14ac:dyDescent="0.2"/>
    <row r="55556" ht="12.75" x14ac:dyDescent="0.2"/>
    <row r="55557" ht="12.75" x14ac:dyDescent="0.2"/>
    <row r="55558" ht="12.75" x14ac:dyDescent="0.2"/>
    <row r="55559" ht="12.75" x14ac:dyDescent="0.2"/>
    <row r="55560" ht="12.75" x14ac:dyDescent="0.2"/>
    <row r="55561" ht="12.75" x14ac:dyDescent="0.2"/>
    <row r="55562" ht="12.75" x14ac:dyDescent="0.2"/>
    <row r="55563" ht="12.75" x14ac:dyDescent="0.2"/>
    <row r="55564" ht="12.75" x14ac:dyDescent="0.2"/>
    <row r="55565" ht="12.75" x14ac:dyDescent="0.2"/>
    <row r="55566" ht="12.75" x14ac:dyDescent="0.2"/>
    <row r="55567" ht="12.75" x14ac:dyDescent="0.2"/>
    <row r="55568" ht="12.75" x14ac:dyDescent="0.2"/>
    <row r="55569" ht="12.75" x14ac:dyDescent="0.2"/>
    <row r="55570" ht="12.75" x14ac:dyDescent="0.2"/>
    <row r="55571" ht="12.75" x14ac:dyDescent="0.2"/>
    <row r="55572" ht="12.75" x14ac:dyDescent="0.2"/>
    <row r="55573" ht="12.75" x14ac:dyDescent="0.2"/>
    <row r="55574" ht="12.75" x14ac:dyDescent="0.2"/>
    <row r="55575" ht="12.75" x14ac:dyDescent="0.2"/>
    <row r="55576" ht="12.75" x14ac:dyDescent="0.2"/>
    <row r="55577" ht="12.75" x14ac:dyDescent="0.2"/>
    <row r="55578" ht="12.75" x14ac:dyDescent="0.2"/>
    <row r="55579" ht="12.75" x14ac:dyDescent="0.2"/>
    <row r="55580" ht="12.75" x14ac:dyDescent="0.2"/>
    <row r="55581" ht="12.75" x14ac:dyDescent="0.2"/>
    <row r="55582" ht="12.75" x14ac:dyDescent="0.2"/>
    <row r="55583" ht="12.75" x14ac:dyDescent="0.2"/>
    <row r="55584" ht="12.75" x14ac:dyDescent="0.2"/>
    <row r="55585" ht="12.75" x14ac:dyDescent="0.2"/>
    <row r="55586" ht="12.75" x14ac:dyDescent="0.2"/>
    <row r="55587" ht="12.75" x14ac:dyDescent="0.2"/>
    <row r="55588" ht="12.75" x14ac:dyDescent="0.2"/>
    <row r="55589" ht="12.75" x14ac:dyDescent="0.2"/>
    <row r="55590" ht="12.75" x14ac:dyDescent="0.2"/>
    <row r="55591" ht="12.75" x14ac:dyDescent="0.2"/>
    <row r="55592" ht="12.75" x14ac:dyDescent="0.2"/>
    <row r="55593" ht="12.75" x14ac:dyDescent="0.2"/>
    <row r="55594" ht="12.75" x14ac:dyDescent="0.2"/>
    <row r="55595" ht="12.75" x14ac:dyDescent="0.2"/>
    <row r="55596" ht="12.75" x14ac:dyDescent="0.2"/>
    <row r="55597" ht="12.75" x14ac:dyDescent="0.2"/>
    <row r="55598" ht="12.75" x14ac:dyDescent="0.2"/>
    <row r="55599" ht="12.75" x14ac:dyDescent="0.2"/>
    <row r="55600" ht="12.75" x14ac:dyDescent="0.2"/>
    <row r="55601" ht="12.75" x14ac:dyDescent="0.2"/>
    <row r="55602" ht="12.75" x14ac:dyDescent="0.2"/>
    <row r="55603" ht="12.75" x14ac:dyDescent="0.2"/>
    <row r="55604" ht="12.75" x14ac:dyDescent="0.2"/>
    <row r="55605" ht="12.75" x14ac:dyDescent="0.2"/>
    <row r="55606" ht="12.75" x14ac:dyDescent="0.2"/>
    <row r="55607" ht="12.75" x14ac:dyDescent="0.2"/>
    <row r="55608" ht="12.75" x14ac:dyDescent="0.2"/>
    <row r="55609" ht="12.75" x14ac:dyDescent="0.2"/>
    <row r="55610" ht="12.75" x14ac:dyDescent="0.2"/>
    <row r="55611" ht="12.75" x14ac:dyDescent="0.2"/>
    <row r="55612" ht="12.75" x14ac:dyDescent="0.2"/>
    <row r="55613" ht="12.75" x14ac:dyDescent="0.2"/>
    <row r="55614" ht="12.75" x14ac:dyDescent="0.2"/>
    <row r="55615" ht="12.75" x14ac:dyDescent="0.2"/>
    <row r="55616" ht="12.75" x14ac:dyDescent="0.2"/>
    <row r="55617" ht="12.75" x14ac:dyDescent="0.2"/>
    <row r="55618" ht="12.75" x14ac:dyDescent="0.2"/>
    <row r="55619" ht="12.75" x14ac:dyDescent="0.2"/>
    <row r="55620" ht="12.75" x14ac:dyDescent="0.2"/>
    <row r="55621" ht="12.75" x14ac:dyDescent="0.2"/>
    <row r="55622" ht="12.75" x14ac:dyDescent="0.2"/>
    <row r="55623" ht="12.75" x14ac:dyDescent="0.2"/>
    <row r="55624" ht="12.75" x14ac:dyDescent="0.2"/>
    <row r="55625" ht="12.75" x14ac:dyDescent="0.2"/>
    <row r="55626" ht="12.75" x14ac:dyDescent="0.2"/>
    <row r="55627" ht="12.75" x14ac:dyDescent="0.2"/>
    <row r="55628" ht="12.75" x14ac:dyDescent="0.2"/>
    <row r="55629" ht="12.75" x14ac:dyDescent="0.2"/>
    <row r="55630" ht="12.75" x14ac:dyDescent="0.2"/>
    <row r="55631" ht="12.75" x14ac:dyDescent="0.2"/>
    <row r="55632" ht="12.75" x14ac:dyDescent="0.2"/>
    <row r="55633" ht="12.75" x14ac:dyDescent="0.2"/>
    <row r="55634" ht="12.75" x14ac:dyDescent="0.2"/>
    <row r="55635" ht="12.75" x14ac:dyDescent="0.2"/>
    <row r="55636" ht="12.75" x14ac:dyDescent="0.2"/>
    <row r="55637" ht="12.75" x14ac:dyDescent="0.2"/>
    <row r="55638" ht="12.75" x14ac:dyDescent="0.2"/>
    <row r="55639" ht="12.75" x14ac:dyDescent="0.2"/>
    <row r="55640" ht="12.75" x14ac:dyDescent="0.2"/>
    <row r="55641" ht="12.75" x14ac:dyDescent="0.2"/>
    <row r="55642" ht="12.75" x14ac:dyDescent="0.2"/>
    <row r="55643" ht="12.75" x14ac:dyDescent="0.2"/>
    <row r="55644" ht="12.75" x14ac:dyDescent="0.2"/>
    <row r="55645" ht="12.75" x14ac:dyDescent="0.2"/>
    <row r="55646" ht="12.75" x14ac:dyDescent="0.2"/>
    <row r="55647" ht="12.75" x14ac:dyDescent="0.2"/>
    <row r="55648" ht="12.75" x14ac:dyDescent="0.2"/>
    <row r="55649" ht="12.75" x14ac:dyDescent="0.2"/>
    <row r="55650" ht="12.75" x14ac:dyDescent="0.2"/>
    <row r="55651" ht="12.75" x14ac:dyDescent="0.2"/>
    <row r="55652" ht="12.75" x14ac:dyDescent="0.2"/>
    <row r="55653" ht="12.75" x14ac:dyDescent="0.2"/>
    <row r="55654" ht="12.75" x14ac:dyDescent="0.2"/>
    <row r="55655" ht="12.75" x14ac:dyDescent="0.2"/>
    <row r="55656" ht="12.75" x14ac:dyDescent="0.2"/>
    <row r="55657" ht="12.75" x14ac:dyDescent="0.2"/>
    <row r="55658" ht="12.75" x14ac:dyDescent="0.2"/>
    <row r="55659" ht="12.75" x14ac:dyDescent="0.2"/>
    <row r="55660" ht="12.75" x14ac:dyDescent="0.2"/>
    <row r="55661" ht="12.75" x14ac:dyDescent="0.2"/>
    <row r="55662" ht="12.75" x14ac:dyDescent="0.2"/>
    <row r="55663" ht="12.75" x14ac:dyDescent="0.2"/>
    <row r="55664" ht="12.75" x14ac:dyDescent="0.2"/>
    <row r="55665" ht="12.75" x14ac:dyDescent="0.2"/>
    <row r="55666" ht="12.75" x14ac:dyDescent="0.2"/>
    <row r="55667" ht="12.75" x14ac:dyDescent="0.2"/>
    <row r="55668" ht="12.75" x14ac:dyDescent="0.2"/>
    <row r="55669" ht="12.75" x14ac:dyDescent="0.2"/>
    <row r="55670" ht="12.75" x14ac:dyDescent="0.2"/>
    <row r="55671" ht="12.75" x14ac:dyDescent="0.2"/>
    <row r="55672" ht="12.75" x14ac:dyDescent="0.2"/>
    <row r="55673" ht="12.75" x14ac:dyDescent="0.2"/>
    <row r="55674" ht="12.75" x14ac:dyDescent="0.2"/>
    <row r="55675" ht="12.75" x14ac:dyDescent="0.2"/>
    <row r="55676" ht="12.75" x14ac:dyDescent="0.2"/>
    <row r="55677" ht="12.75" x14ac:dyDescent="0.2"/>
    <row r="55678" ht="12.75" x14ac:dyDescent="0.2"/>
    <row r="55679" ht="12.75" x14ac:dyDescent="0.2"/>
    <row r="55680" ht="12.75" x14ac:dyDescent="0.2"/>
    <row r="55681" ht="12.75" x14ac:dyDescent="0.2"/>
    <row r="55682" ht="12.75" x14ac:dyDescent="0.2"/>
    <row r="55683" ht="12.75" x14ac:dyDescent="0.2"/>
    <row r="55684" ht="12.75" x14ac:dyDescent="0.2"/>
    <row r="55685" ht="12.75" x14ac:dyDescent="0.2"/>
    <row r="55686" ht="12.75" x14ac:dyDescent="0.2"/>
    <row r="55687" ht="12.75" x14ac:dyDescent="0.2"/>
    <row r="55688" ht="12.75" x14ac:dyDescent="0.2"/>
    <row r="55689" ht="12.75" x14ac:dyDescent="0.2"/>
    <row r="55690" ht="12.75" x14ac:dyDescent="0.2"/>
    <row r="55691" ht="12.75" x14ac:dyDescent="0.2"/>
    <row r="55692" ht="12.75" x14ac:dyDescent="0.2"/>
    <row r="55693" ht="12.75" x14ac:dyDescent="0.2"/>
    <row r="55694" ht="12.75" x14ac:dyDescent="0.2"/>
    <row r="55695" ht="12.75" x14ac:dyDescent="0.2"/>
    <row r="55696" ht="12.75" x14ac:dyDescent="0.2"/>
    <row r="55697" ht="12.75" x14ac:dyDescent="0.2"/>
    <row r="55698" ht="12.75" x14ac:dyDescent="0.2"/>
    <row r="55699" ht="12.75" x14ac:dyDescent="0.2"/>
    <row r="55700" ht="12.75" x14ac:dyDescent="0.2"/>
    <row r="55701" ht="12.75" x14ac:dyDescent="0.2"/>
    <row r="55702" ht="12.75" x14ac:dyDescent="0.2"/>
    <row r="55703" ht="12.75" x14ac:dyDescent="0.2"/>
    <row r="55704" ht="12.75" x14ac:dyDescent="0.2"/>
    <row r="55705" ht="12.75" x14ac:dyDescent="0.2"/>
    <row r="55706" ht="12.75" x14ac:dyDescent="0.2"/>
    <row r="55707" ht="12.75" x14ac:dyDescent="0.2"/>
    <row r="55708" ht="12.75" x14ac:dyDescent="0.2"/>
    <row r="55709" ht="12.75" x14ac:dyDescent="0.2"/>
    <row r="55710" ht="12.75" x14ac:dyDescent="0.2"/>
    <row r="55711" ht="12.75" x14ac:dyDescent="0.2"/>
    <row r="55712" ht="12.75" x14ac:dyDescent="0.2"/>
    <row r="55713" ht="12.75" x14ac:dyDescent="0.2"/>
    <row r="55714" ht="12.75" x14ac:dyDescent="0.2"/>
    <row r="55715" ht="12.75" x14ac:dyDescent="0.2"/>
    <row r="55716" ht="12.75" x14ac:dyDescent="0.2"/>
    <row r="55717" ht="12.75" x14ac:dyDescent="0.2"/>
    <row r="55718" ht="12.75" x14ac:dyDescent="0.2"/>
    <row r="55719" ht="12.75" x14ac:dyDescent="0.2"/>
    <row r="55720" ht="12.75" x14ac:dyDescent="0.2"/>
    <row r="55721" ht="12.75" x14ac:dyDescent="0.2"/>
    <row r="55722" ht="12.75" x14ac:dyDescent="0.2"/>
    <row r="55723" ht="12.75" x14ac:dyDescent="0.2"/>
    <row r="55724" ht="12.75" x14ac:dyDescent="0.2"/>
    <row r="55725" ht="12.75" x14ac:dyDescent="0.2"/>
    <row r="55726" ht="12.75" x14ac:dyDescent="0.2"/>
    <row r="55727" ht="12.75" x14ac:dyDescent="0.2"/>
    <row r="55728" ht="12.75" x14ac:dyDescent="0.2"/>
    <row r="55729" ht="12.75" x14ac:dyDescent="0.2"/>
    <row r="55730" ht="12.75" x14ac:dyDescent="0.2"/>
    <row r="55731" ht="12.75" x14ac:dyDescent="0.2"/>
    <row r="55732" ht="12.75" x14ac:dyDescent="0.2"/>
    <row r="55733" ht="12.75" x14ac:dyDescent="0.2"/>
    <row r="55734" ht="12.75" x14ac:dyDescent="0.2"/>
    <row r="55735" ht="12.75" x14ac:dyDescent="0.2"/>
    <row r="55736" ht="12.75" x14ac:dyDescent="0.2"/>
    <row r="55737" ht="12.75" x14ac:dyDescent="0.2"/>
    <row r="55738" ht="12.75" x14ac:dyDescent="0.2"/>
    <row r="55739" ht="12.75" x14ac:dyDescent="0.2"/>
    <row r="55740" ht="12.75" x14ac:dyDescent="0.2"/>
    <row r="55741" ht="12.75" x14ac:dyDescent="0.2"/>
    <row r="55742" ht="12.75" x14ac:dyDescent="0.2"/>
    <row r="55743" ht="12.75" x14ac:dyDescent="0.2"/>
    <row r="55744" ht="12.75" x14ac:dyDescent="0.2"/>
    <row r="55745" ht="12.75" x14ac:dyDescent="0.2"/>
    <row r="55746" ht="12.75" x14ac:dyDescent="0.2"/>
    <row r="55747" ht="12.75" x14ac:dyDescent="0.2"/>
    <row r="55748" ht="12.75" x14ac:dyDescent="0.2"/>
    <row r="55749" ht="12.75" x14ac:dyDescent="0.2"/>
    <row r="55750" ht="12.75" x14ac:dyDescent="0.2"/>
    <row r="55751" ht="12.75" x14ac:dyDescent="0.2"/>
    <row r="55752" ht="12.75" x14ac:dyDescent="0.2"/>
    <row r="55753" ht="12.75" x14ac:dyDescent="0.2"/>
    <row r="55754" ht="12.75" x14ac:dyDescent="0.2"/>
    <row r="55755" ht="12.75" x14ac:dyDescent="0.2"/>
    <row r="55756" ht="12.75" x14ac:dyDescent="0.2"/>
    <row r="55757" ht="12.75" x14ac:dyDescent="0.2"/>
    <row r="55758" ht="12.75" x14ac:dyDescent="0.2"/>
    <row r="55759" ht="12.75" x14ac:dyDescent="0.2"/>
    <row r="55760" ht="12.75" x14ac:dyDescent="0.2"/>
    <row r="55761" ht="12.75" x14ac:dyDescent="0.2"/>
    <row r="55762" ht="12.75" x14ac:dyDescent="0.2"/>
    <row r="55763" ht="12.75" x14ac:dyDescent="0.2"/>
    <row r="55764" ht="12.75" x14ac:dyDescent="0.2"/>
    <row r="55765" ht="12.75" x14ac:dyDescent="0.2"/>
    <row r="55766" ht="12.75" x14ac:dyDescent="0.2"/>
    <row r="55767" ht="12.75" x14ac:dyDescent="0.2"/>
    <row r="55768" ht="12.75" x14ac:dyDescent="0.2"/>
    <row r="55769" ht="12.75" x14ac:dyDescent="0.2"/>
    <row r="55770" ht="12.75" x14ac:dyDescent="0.2"/>
    <row r="55771" ht="12.75" x14ac:dyDescent="0.2"/>
    <row r="55772" ht="12.75" x14ac:dyDescent="0.2"/>
    <row r="55773" ht="12.75" x14ac:dyDescent="0.2"/>
    <row r="55774" ht="12.75" x14ac:dyDescent="0.2"/>
    <row r="55775" ht="12.75" x14ac:dyDescent="0.2"/>
    <row r="55776" ht="12.75" x14ac:dyDescent="0.2"/>
    <row r="55777" ht="12.75" x14ac:dyDescent="0.2"/>
    <row r="55778" ht="12.75" x14ac:dyDescent="0.2"/>
    <row r="55779" ht="12.75" x14ac:dyDescent="0.2"/>
    <row r="55780" ht="12.75" x14ac:dyDescent="0.2"/>
    <row r="55781" ht="12.75" x14ac:dyDescent="0.2"/>
    <row r="55782" ht="12.75" x14ac:dyDescent="0.2"/>
    <row r="55783" ht="12.75" x14ac:dyDescent="0.2"/>
    <row r="55784" ht="12.75" x14ac:dyDescent="0.2"/>
    <row r="55785" ht="12.75" x14ac:dyDescent="0.2"/>
    <row r="55786" ht="12.75" x14ac:dyDescent="0.2"/>
    <row r="55787" ht="12.75" x14ac:dyDescent="0.2"/>
    <row r="55788" ht="12.75" x14ac:dyDescent="0.2"/>
    <row r="55789" ht="12.75" x14ac:dyDescent="0.2"/>
    <row r="55790" ht="12.75" x14ac:dyDescent="0.2"/>
    <row r="55791" ht="12.75" x14ac:dyDescent="0.2"/>
    <row r="55792" ht="12.75" x14ac:dyDescent="0.2"/>
    <row r="55793" ht="12.75" x14ac:dyDescent="0.2"/>
    <row r="55794" ht="12.75" x14ac:dyDescent="0.2"/>
    <row r="55795" ht="12.75" x14ac:dyDescent="0.2"/>
    <row r="55796" ht="12.75" x14ac:dyDescent="0.2"/>
    <row r="55797" ht="12.75" x14ac:dyDescent="0.2"/>
    <row r="55798" ht="12.75" x14ac:dyDescent="0.2"/>
    <row r="55799" ht="12.75" x14ac:dyDescent="0.2"/>
    <row r="55800" ht="12.75" x14ac:dyDescent="0.2"/>
    <row r="55801" ht="12.75" x14ac:dyDescent="0.2"/>
    <row r="55802" ht="12.75" x14ac:dyDescent="0.2"/>
    <row r="55803" ht="12.75" x14ac:dyDescent="0.2"/>
    <row r="55804" ht="12.75" x14ac:dyDescent="0.2"/>
    <row r="55805" ht="12.75" x14ac:dyDescent="0.2"/>
    <row r="55806" ht="12.75" x14ac:dyDescent="0.2"/>
    <row r="55807" ht="12.75" x14ac:dyDescent="0.2"/>
    <row r="55808" ht="12.75" x14ac:dyDescent="0.2"/>
    <row r="55809" ht="12.75" x14ac:dyDescent="0.2"/>
    <row r="55810" ht="12.75" x14ac:dyDescent="0.2"/>
    <row r="55811" ht="12.75" x14ac:dyDescent="0.2"/>
    <row r="55812" ht="12.75" x14ac:dyDescent="0.2"/>
    <row r="55813" ht="12.75" x14ac:dyDescent="0.2"/>
    <row r="55814" ht="12.75" x14ac:dyDescent="0.2"/>
    <row r="55815" ht="12.75" x14ac:dyDescent="0.2"/>
    <row r="55816" ht="12.75" x14ac:dyDescent="0.2"/>
    <row r="55817" ht="12.75" x14ac:dyDescent="0.2"/>
    <row r="55818" ht="12.75" x14ac:dyDescent="0.2"/>
    <row r="55819" ht="12.75" x14ac:dyDescent="0.2"/>
    <row r="55820" ht="12.75" x14ac:dyDescent="0.2"/>
    <row r="55821" ht="12.75" x14ac:dyDescent="0.2"/>
    <row r="55822" ht="12.75" x14ac:dyDescent="0.2"/>
    <row r="55823" ht="12.75" x14ac:dyDescent="0.2"/>
    <row r="55824" ht="12.75" x14ac:dyDescent="0.2"/>
    <row r="55825" ht="12.75" x14ac:dyDescent="0.2"/>
    <row r="55826" ht="12.75" x14ac:dyDescent="0.2"/>
    <row r="55827" ht="12.75" x14ac:dyDescent="0.2"/>
    <row r="55828" ht="12.75" x14ac:dyDescent="0.2"/>
    <row r="55829" ht="12.75" x14ac:dyDescent="0.2"/>
    <row r="55830" ht="12.75" x14ac:dyDescent="0.2"/>
    <row r="55831" ht="12.75" x14ac:dyDescent="0.2"/>
    <row r="55832" ht="12.75" x14ac:dyDescent="0.2"/>
    <row r="55833" ht="12.75" x14ac:dyDescent="0.2"/>
    <row r="55834" ht="12.75" x14ac:dyDescent="0.2"/>
    <row r="55835" ht="12.75" x14ac:dyDescent="0.2"/>
    <row r="55836" ht="12.75" x14ac:dyDescent="0.2"/>
    <row r="55837" ht="12.75" x14ac:dyDescent="0.2"/>
    <row r="55838" ht="12.75" x14ac:dyDescent="0.2"/>
    <row r="55839" ht="12.75" x14ac:dyDescent="0.2"/>
    <row r="55840" ht="12.75" x14ac:dyDescent="0.2"/>
    <row r="55841" ht="12.75" x14ac:dyDescent="0.2"/>
    <row r="55842" ht="12.75" x14ac:dyDescent="0.2"/>
    <row r="55843" ht="12.75" x14ac:dyDescent="0.2"/>
    <row r="55844" ht="12.75" x14ac:dyDescent="0.2"/>
    <row r="55845" ht="12.75" x14ac:dyDescent="0.2"/>
    <row r="55846" ht="12.75" x14ac:dyDescent="0.2"/>
    <row r="55847" ht="12.75" x14ac:dyDescent="0.2"/>
    <row r="55848" ht="12.75" x14ac:dyDescent="0.2"/>
    <row r="55849" ht="12.75" x14ac:dyDescent="0.2"/>
    <row r="55850" ht="12.75" x14ac:dyDescent="0.2"/>
    <row r="55851" ht="12.75" x14ac:dyDescent="0.2"/>
    <row r="55852" ht="12.75" x14ac:dyDescent="0.2"/>
    <row r="55853" ht="12.75" x14ac:dyDescent="0.2"/>
    <row r="55854" ht="12.75" x14ac:dyDescent="0.2"/>
    <row r="55855" ht="12.75" x14ac:dyDescent="0.2"/>
    <row r="55856" ht="12.75" x14ac:dyDescent="0.2"/>
    <row r="55857" ht="12.75" x14ac:dyDescent="0.2"/>
    <row r="55858" ht="12.75" x14ac:dyDescent="0.2"/>
    <row r="55859" ht="12.75" x14ac:dyDescent="0.2"/>
    <row r="55860" ht="12.75" x14ac:dyDescent="0.2"/>
    <row r="55861" ht="12.75" x14ac:dyDescent="0.2"/>
    <row r="55862" ht="12.75" x14ac:dyDescent="0.2"/>
    <row r="55863" ht="12.75" x14ac:dyDescent="0.2"/>
    <row r="55864" ht="12.75" x14ac:dyDescent="0.2"/>
    <row r="55865" ht="12.75" x14ac:dyDescent="0.2"/>
    <row r="55866" ht="12.75" x14ac:dyDescent="0.2"/>
    <row r="55867" ht="12.75" x14ac:dyDescent="0.2"/>
    <row r="55868" ht="12.75" x14ac:dyDescent="0.2"/>
    <row r="55869" ht="12.75" x14ac:dyDescent="0.2"/>
    <row r="55870" ht="12.75" x14ac:dyDescent="0.2"/>
    <row r="55871" ht="12.75" x14ac:dyDescent="0.2"/>
    <row r="55872" ht="12.75" x14ac:dyDescent="0.2"/>
    <row r="55873" ht="12.75" x14ac:dyDescent="0.2"/>
    <row r="55874" ht="12.75" x14ac:dyDescent="0.2"/>
    <row r="55875" ht="12.75" x14ac:dyDescent="0.2"/>
    <row r="55876" ht="12.75" x14ac:dyDescent="0.2"/>
    <row r="55877" ht="12.75" x14ac:dyDescent="0.2"/>
    <row r="55878" ht="12.75" x14ac:dyDescent="0.2"/>
    <row r="55879" ht="12.75" x14ac:dyDescent="0.2"/>
    <row r="55880" ht="12.75" x14ac:dyDescent="0.2"/>
    <row r="55881" ht="12.75" x14ac:dyDescent="0.2"/>
    <row r="55882" ht="12.75" x14ac:dyDescent="0.2"/>
    <row r="55883" ht="12.75" x14ac:dyDescent="0.2"/>
    <row r="55884" ht="12.75" x14ac:dyDescent="0.2"/>
    <row r="55885" ht="12.75" x14ac:dyDescent="0.2"/>
    <row r="55886" ht="12.75" x14ac:dyDescent="0.2"/>
    <row r="55887" ht="12.75" x14ac:dyDescent="0.2"/>
    <row r="55888" ht="12.75" x14ac:dyDescent="0.2"/>
    <row r="55889" ht="12.75" x14ac:dyDescent="0.2"/>
    <row r="55890" ht="12.75" x14ac:dyDescent="0.2"/>
    <row r="55891" ht="12.75" x14ac:dyDescent="0.2"/>
    <row r="55892" ht="12.75" x14ac:dyDescent="0.2"/>
    <row r="55893" ht="12.75" x14ac:dyDescent="0.2"/>
    <row r="55894" ht="12.75" x14ac:dyDescent="0.2"/>
    <row r="55895" ht="12.75" x14ac:dyDescent="0.2"/>
    <row r="55896" ht="12.75" x14ac:dyDescent="0.2"/>
    <row r="55897" ht="12.75" x14ac:dyDescent="0.2"/>
    <row r="55898" ht="12.75" x14ac:dyDescent="0.2"/>
    <row r="55899" ht="12.75" x14ac:dyDescent="0.2"/>
    <row r="55900" ht="12.75" x14ac:dyDescent="0.2"/>
    <row r="55901" ht="12.75" x14ac:dyDescent="0.2"/>
    <row r="55902" ht="12.75" x14ac:dyDescent="0.2"/>
    <row r="55903" ht="12.75" x14ac:dyDescent="0.2"/>
    <row r="55904" ht="12.75" x14ac:dyDescent="0.2"/>
    <row r="55905" ht="12.75" x14ac:dyDescent="0.2"/>
    <row r="55906" ht="12.75" x14ac:dyDescent="0.2"/>
    <row r="55907" ht="12.75" x14ac:dyDescent="0.2"/>
    <row r="55908" ht="12.75" x14ac:dyDescent="0.2"/>
    <row r="55909" ht="12.75" x14ac:dyDescent="0.2"/>
    <row r="55910" ht="12.75" x14ac:dyDescent="0.2"/>
    <row r="55911" ht="12.75" x14ac:dyDescent="0.2"/>
    <row r="55912" ht="12.75" x14ac:dyDescent="0.2"/>
    <row r="55913" ht="12.75" x14ac:dyDescent="0.2"/>
    <row r="55914" ht="12.75" x14ac:dyDescent="0.2"/>
    <row r="55915" ht="12.75" x14ac:dyDescent="0.2"/>
    <row r="55916" ht="12.75" x14ac:dyDescent="0.2"/>
    <row r="55917" ht="12.75" x14ac:dyDescent="0.2"/>
    <row r="55918" ht="12.75" x14ac:dyDescent="0.2"/>
    <row r="55919" ht="12.75" x14ac:dyDescent="0.2"/>
    <row r="55920" ht="12.75" x14ac:dyDescent="0.2"/>
    <row r="55921" ht="12.75" x14ac:dyDescent="0.2"/>
    <row r="55922" ht="12.75" x14ac:dyDescent="0.2"/>
    <row r="55923" ht="12.75" x14ac:dyDescent="0.2"/>
    <row r="55924" ht="12.75" x14ac:dyDescent="0.2"/>
    <row r="55925" ht="12.75" x14ac:dyDescent="0.2"/>
    <row r="55926" ht="12.75" x14ac:dyDescent="0.2"/>
    <row r="55927" ht="12.75" x14ac:dyDescent="0.2"/>
    <row r="55928" ht="12.75" x14ac:dyDescent="0.2"/>
    <row r="55929" ht="12.75" x14ac:dyDescent="0.2"/>
    <row r="55930" ht="12.75" x14ac:dyDescent="0.2"/>
    <row r="55931" ht="12.75" x14ac:dyDescent="0.2"/>
    <row r="55932" ht="12.75" x14ac:dyDescent="0.2"/>
    <row r="55933" ht="12.75" x14ac:dyDescent="0.2"/>
    <row r="55934" ht="12.75" x14ac:dyDescent="0.2"/>
    <row r="55935" ht="12.75" x14ac:dyDescent="0.2"/>
    <row r="55936" ht="12.75" x14ac:dyDescent="0.2"/>
    <row r="55937" ht="12.75" x14ac:dyDescent="0.2"/>
    <row r="55938" ht="12.75" x14ac:dyDescent="0.2"/>
    <row r="55939" ht="12.75" x14ac:dyDescent="0.2"/>
    <row r="55940" ht="12.75" x14ac:dyDescent="0.2"/>
    <row r="55941" ht="12.75" x14ac:dyDescent="0.2"/>
    <row r="55942" ht="12.75" x14ac:dyDescent="0.2"/>
    <row r="55943" ht="12.75" x14ac:dyDescent="0.2"/>
    <row r="55944" ht="12.75" x14ac:dyDescent="0.2"/>
    <row r="55945" ht="12.75" x14ac:dyDescent="0.2"/>
    <row r="55946" ht="12.75" x14ac:dyDescent="0.2"/>
    <row r="55947" ht="12.75" x14ac:dyDescent="0.2"/>
    <row r="55948" ht="12.75" x14ac:dyDescent="0.2"/>
    <row r="55949" ht="12.75" x14ac:dyDescent="0.2"/>
    <row r="55950" ht="12.75" x14ac:dyDescent="0.2"/>
    <row r="55951" ht="12.75" x14ac:dyDescent="0.2"/>
    <row r="55952" ht="12.75" x14ac:dyDescent="0.2"/>
    <row r="55953" ht="12.75" x14ac:dyDescent="0.2"/>
    <row r="55954" ht="12.75" x14ac:dyDescent="0.2"/>
    <row r="55955" ht="12.75" x14ac:dyDescent="0.2"/>
    <row r="55956" ht="12.75" x14ac:dyDescent="0.2"/>
    <row r="55957" ht="12.75" x14ac:dyDescent="0.2"/>
    <row r="55958" ht="12.75" x14ac:dyDescent="0.2"/>
    <row r="55959" ht="12.75" x14ac:dyDescent="0.2"/>
    <row r="55960" ht="12.75" x14ac:dyDescent="0.2"/>
    <row r="55961" ht="12.75" x14ac:dyDescent="0.2"/>
    <row r="55962" ht="12.75" x14ac:dyDescent="0.2"/>
    <row r="55963" ht="12.75" x14ac:dyDescent="0.2"/>
    <row r="55964" ht="12.75" x14ac:dyDescent="0.2"/>
    <row r="55965" ht="12.75" x14ac:dyDescent="0.2"/>
    <row r="55966" ht="12.75" x14ac:dyDescent="0.2"/>
    <row r="55967" ht="12.75" x14ac:dyDescent="0.2"/>
    <row r="55968" ht="12.75" x14ac:dyDescent="0.2"/>
    <row r="55969" ht="12.75" x14ac:dyDescent="0.2"/>
    <row r="55970" ht="12.75" x14ac:dyDescent="0.2"/>
    <row r="55971" ht="12.75" x14ac:dyDescent="0.2"/>
    <row r="55972" ht="12.75" x14ac:dyDescent="0.2"/>
    <row r="55973" ht="12.75" x14ac:dyDescent="0.2"/>
    <row r="55974" ht="12.75" x14ac:dyDescent="0.2"/>
    <row r="55975" ht="12.75" x14ac:dyDescent="0.2"/>
    <row r="55976" ht="12.75" x14ac:dyDescent="0.2"/>
    <row r="55977" ht="12.75" x14ac:dyDescent="0.2"/>
    <row r="55978" ht="12.75" x14ac:dyDescent="0.2"/>
    <row r="55979" ht="12.75" x14ac:dyDescent="0.2"/>
    <row r="55980" ht="12.75" x14ac:dyDescent="0.2"/>
    <row r="55981" ht="12.75" x14ac:dyDescent="0.2"/>
    <row r="55982" ht="12.75" x14ac:dyDescent="0.2"/>
    <row r="55983" ht="12.75" x14ac:dyDescent="0.2"/>
    <row r="55984" ht="12.75" x14ac:dyDescent="0.2"/>
    <row r="55985" ht="12.75" x14ac:dyDescent="0.2"/>
    <row r="55986" ht="12.75" x14ac:dyDescent="0.2"/>
    <row r="55987" ht="12.75" x14ac:dyDescent="0.2"/>
    <row r="55988" ht="12.75" x14ac:dyDescent="0.2"/>
    <row r="55989" ht="12.75" x14ac:dyDescent="0.2"/>
    <row r="55990" ht="12.75" x14ac:dyDescent="0.2"/>
    <row r="55991" ht="12.75" x14ac:dyDescent="0.2"/>
    <row r="55992" ht="12.75" x14ac:dyDescent="0.2"/>
    <row r="55993" ht="12.75" x14ac:dyDescent="0.2"/>
    <row r="55994" ht="12.75" x14ac:dyDescent="0.2"/>
    <row r="55995" ht="12.75" x14ac:dyDescent="0.2"/>
    <row r="55996" ht="12.75" x14ac:dyDescent="0.2"/>
    <row r="55997" ht="12.75" x14ac:dyDescent="0.2"/>
    <row r="55998" ht="12.75" x14ac:dyDescent="0.2"/>
    <row r="55999" ht="12.75" x14ac:dyDescent="0.2"/>
    <row r="56000" ht="12.75" x14ac:dyDescent="0.2"/>
    <row r="56001" ht="12.75" x14ac:dyDescent="0.2"/>
    <row r="56002" ht="12.75" x14ac:dyDescent="0.2"/>
    <row r="56003" ht="12.75" x14ac:dyDescent="0.2"/>
    <row r="56004" ht="12.75" x14ac:dyDescent="0.2"/>
    <row r="56005" ht="12.75" x14ac:dyDescent="0.2"/>
    <row r="56006" ht="12.75" x14ac:dyDescent="0.2"/>
    <row r="56007" ht="12.75" x14ac:dyDescent="0.2"/>
    <row r="56008" ht="12.75" x14ac:dyDescent="0.2"/>
    <row r="56009" ht="12.75" x14ac:dyDescent="0.2"/>
    <row r="56010" ht="12.75" x14ac:dyDescent="0.2"/>
    <row r="56011" ht="12.75" x14ac:dyDescent="0.2"/>
    <row r="56012" ht="12.75" x14ac:dyDescent="0.2"/>
    <row r="56013" ht="12.75" x14ac:dyDescent="0.2"/>
    <row r="56014" ht="12.75" x14ac:dyDescent="0.2"/>
    <row r="56015" ht="12.75" x14ac:dyDescent="0.2"/>
    <row r="56016" ht="12.75" x14ac:dyDescent="0.2"/>
    <row r="56017" ht="12.75" x14ac:dyDescent="0.2"/>
    <row r="56018" ht="12.75" x14ac:dyDescent="0.2"/>
    <row r="56019" ht="12.75" x14ac:dyDescent="0.2"/>
    <row r="56020" ht="12.75" x14ac:dyDescent="0.2"/>
    <row r="56021" ht="12.75" x14ac:dyDescent="0.2"/>
    <row r="56022" ht="12.75" x14ac:dyDescent="0.2"/>
    <row r="56023" ht="12.75" x14ac:dyDescent="0.2"/>
    <row r="56024" ht="12.75" x14ac:dyDescent="0.2"/>
    <row r="56025" ht="12.75" x14ac:dyDescent="0.2"/>
    <row r="56026" ht="12.75" x14ac:dyDescent="0.2"/>
    <row r="56027" ht="12.75" x14ac:dyDescent="0.2"/>
    <row r="56028" ht="12.75" x14ac:dyDescent="0.2"/>
    <row r="56029" ht="12.75" x14ac:dyDescent="0.2"/>
    <row r="56030" ht="12.75" x14ac:dyDescent="0.2"/>
    <row r="56031" ht="12.75" x14ac:dyDescent="0.2"/>
    <row r="56032" ht="12.75" x14ac:dyDescent="0.2"/>
    <row r="56033" ht="12.75" x14ac:dyDescent="0.2"/>
    <row r="56034" ht="12.75" x14ac:dyDescent="0.2"/>
    <row r="56035" ht="12.75" x14ac:dyDescent="0.2"/>
    <row r="56036" ht="12.75" x14ac:dyDescent="0.2"/>
    <row r="56037" ht="12.75" x14ac:dyDescent="0.2"/>
    <row r="56038" ht="12.75" x14ac:dyDescent="0.2"/>
    <row r="56039" ht="12.75" x14ac:dyDescent="0.2"/>
    <row r="56040" ht="12.75" x14ac:dyDescent="0.2"/>
    <row r="56041" ht="12.75" x14ac:dyDescent="0.2"/>
    <row r="56042" ht="12.75" x14ac:dyDescent="0.2"/>
    <row r="56043" ht="12.75" x14ac:dyDescent="0.2"/>
    <row r="56044" ht="12.75" x14ac:dyDescent="0.2"/>
    <row r="56045" ht="12.75" x14ac:dyDescent="0.2"/>
    <row r="56046" ht="12.75" x14ac:dyDescent="0.2"/>
    <row r="56047" ht="12.75" x14ac:dyDescent="0.2"/>
    <row r="56048" ht="12.75" x14ac:dyDescent="0.2"/>
    <row r="56049" ht="12.75" x14ac:dyDescent="0.2"/>
    <row r="56050" ht="12.75" x14ac:dyDescent="0.2"/>
    <row r="56051" ht="12.75" x14ac:dyDescent="0.2"/>
    <row r="56052" ht="12.75" x14ac:dyDescent="0.2"/>
    <row r="56053" ht="12.75" x14ac:dyDescent="0.2"/>
    <row r="56054" ht="12.75" x14ac:dyDescent="0.2"/>
    <row r="56055" ht="12.75" x14ac:dyDescent="0.2"/>
    <row r="56056" ht="12.75" x14ac:dyDescent="0.2"/>
    <row r="56057" ht="12.75" x14ac:dyDescent="0.2"/>
    <row r="56058" ht="12.75" x14ac:dyDescent="0.2"/>
    <row r="56059" ht="12.75" x14ac:dyDescent="0.2"/>
    <row r="56060" ht="12.75" x14ac:dyDescent="0.2"/>
    <row r="56061" ht="12.75" x14ac:dyDescent="0.2"/>
    <row r="56062" ht="12.75" x14ac:dyDescent="0.2"/>
    <row r="56063" ht="12.75" x14ac:dyDescent="0.2"/>
    <row r="56064" ht="12.75" x14ac:dyDescent="0.2"/>
    <row r="56065" ht="12.75" x14ac:dyDescent="0.2"/>
    <row r="56066" ht="12.75" x14ac:dyDescent="0.2"/>
    <row r="56067" ht="12.75" x14ac:dyDescent="0.2"/>
    <row r="56068" ht="12.75" x14ac:dyDescent="0.2"/>
    <row r="56069" ht="12.75" x14ac:dyDescent="0.2"/>
    <row r="56070" ht="12.75" x14ac:dyDescent="0.2"/>
    <row r="56071" ht="12.75" x14ac:dyDescent="0.2"/>
    <row r="56072" ht="12.75" x14ac:dyDescent="0.2"/>
    <row r="56073" ht="12.75" x14ac:dyDescent="0.2"/>
    <row r="56074" ht="12.75" x14ac:dyDescent="0.2"/>
    <row r="56075" ht="12.75" x14ac:dyDescent="0.2"/>
    <row r="56076" ht="12.75" x14ac:dyDescent="0.2"/>
    <row r="56077" ht="12.75" x14ac:dyDescent="0.2"/>
    <row r="56078" ht="12.75" x14ac:dyDescent="0.2"/>
    <row r="56079" ht="12.75" x14ac:dyDescent="0.2"/>
    <row r="56080" ht="12.75" x14ac:dyDescent="0.2"/>
    <row r="56081" ht="12.75" x14ac:dyDescent="0.2"/>
    <row r="56082" ht="12.75" x14ac:dyDescent="0.2"/>
    <row r="56083" ht="12.75" x14ac:dyDescent="0.2"/>
    <row r="56084" ht="12.75" x14ac:dyDescent="0.2"/>
    <row r="56085" ht="12.75" x14ac:dyDescent="0.2"/>
    <row r="56086" ht="12.75" x14ac:dyDescent="0.2"/>
    <row r="56087" ht="12.75" x14ac:dyDescent="0.2"/>
    <row r="56088" ht="12.75" x14ac:dyDescent="0.2"/>
    <row r="56089" ht="12.75" x14ac:dyDescent="0.2"/>
    <row r="56090" ht="12.75" x14ac:dyDescent="0.2"/>
    <row r="56091" ht="12.75" x14ac:dyDescent="0.2"/>
    <row r="56092" ht="12.75" x14ac:dyDescent="0.2"/>
    <row r="56093" ht="12.75" x14ac:dyDescent="0.2"/>
    <row r="56094" ht="12.75" x14ac:dyDescent="0.2"/>
    <row r="56095" ht="12.75" x14ac:dyDescent="0.2"/>
    <row r="56096" ht="12.75" x14ac:dyDescent="0.2"/>
    <row r="56097" ht="12.75" x14ac:dyDescent="0.2"/>
    <row r="56098" ht="12.75" x14ac:dyDescent="0.2"/>
    <row r="56099" ht="12.75" x14ac:dyDescent="0.2"/>
    <row r="56100" ht="12.75" x14ac:dyDescent="0.2"/>
    <row r="56101" ht="12.75" x14ac:dyDescent="0.2"/>
    <row r="56102" ht="12.75" x14ac:dyDescent="0.2"/>
    <row r="56103" ht="12.75" x14ac:dyDescent="0.2"/>
    <row r="56104" ht="12.75" x14ac:dyDescent="0.2"/>
    <row r="56105" ht="12.75" x14ac:dyDescent="0.2"/>
    <row r="56106" ht="12.75" x14ac:dyDescent="0.2"/>
    <row r="56107" ht="12.75" x14ac:dyDescent="0.2"/>
    <row r="56108" ht="12.75" x14ac:dyDescent="0.2"/>
    <row r="56109" ht="12.75" x14ac:dyDescent="0.2"/>
    <row r="56110" ht="12.75" x14ac:dyDescent="0.2"/>
    <row r="56111" ht="12.75" x14ac:dyDescent="0.2"/>
    <row r="56112" ht="12.75" x14ac:dyDescent="0.2"/>
    <row r="56113" ht="12.75" x14ac:dyDescent="0.2"/>
    <row r="56114" ht="12.75" x14ac:dyDescent="0.2"/>
    <row r="56115" ht="12.75" x14ac:dyDescent="0.2"/>
    <row r="56116" ht="12.75" x14ac:dyDescent="0.2"/>
    <row r="56117" ht="12.75" x14ac:dyDescent="0.2"/>
    <row r="56118" ht="12.75" x14ac:dyDescent="0.2"/>
    <row r="56119" ht="12.75" x14ac:dyDescent="0.2"/>
    <row r="56120" ht="12.75" x14ac:dyDescent="0.2"/>
    <row r="56121" ht="12.75" x14ac:dyDescent="0.2"/>
    <row r="56122" ht="12.75" x14ac:dyDescent="0.2"/>
    <row r="56123" ht="12.75" x14ac:dyDescent="0.2"/>
    <row r="56124" ht="12.75" x14ac:dyDescent="0.2"/>
    <row r="56125" ht="12.75" x14ac:dyDescent="0.2"/>
    <row r="56126" ht="12.75" x14ac:dyDescent="0.2"/>
    <row r="56127" ht="12.75" x14ac:dyDescent="0.2"/>
    <row r="56128" ht="12.75" x14ac:dyDescent="0.2"/>
    <row r="56129" ht="12.75" x14ac:dyDescent="0.2"/>
    <row r="56130" ht="12.75" x14ac:dyDescent="0.2"/>
    <row r="56131" ht="12.75" x14ac:dyDescent="0.2"/>
    <row r="56132" ht="12.75" x14ac:dyDescent="0.2"/>
    <row r="56133" ht="12.75" x14ac:dyDescent="0.2"/>
    <row r="56134" ht="12.75" x14ac:dyDescent="0.2"/>
    <row r="56135" ht="12.75" x14ac:dyDescent="0.2"/>
    <row r="56136" ht="12.75" x14ac:dyDescent="0.2"/>
    <row r="56137" ht="12.75" x14ac:dyDescent="0.2"/>
    <row r="56138" ht="12.75" x14ac:dyDescent="0.2"/>
    <row r="56139" ht="12.75" x14ac:dyDescent="0.2"/>
    <row r="56140" ht="12.75" x14ac:dyDescent="0.2"/>
    <row r="56141" ht="12.75" x14ac:dyDescent="0.2"/>
    <row r="56142" ht="12.75" x14ac:dyDescent="0.2"/>
    <row r="56143" ht="12.75" x14ac:dyDescent="0.2"/>
    <row r="56144" ht="12.75" x14ac:dyDescent="0.2"/>
    <row r="56145" ht="12.75" x14ac:dyDescent="0.2"/>
    <row r="56146" ht="12.75" x14ac:dyDescent="0.2"/>
    <row r="56147" ht="12.75" x14ac:dyDescent="0.2"/>
    <row r="56148" ht="12.75" x14ac:dyDescent="0.2"/>
    <row r="56149" ht="12.75" x14ac:dyDescent="0.2"/>
    <row r="56150" ht="12.75" x14ac:dyDescent="0.2"/>
    <row r="56151" ht="12.75" x14ac:dyDescent="0.2"/>
    <row r="56152" ht="12.75" x14ac:dyDescent="0.2"/>
    <row r="56153" ht="12.75" x14ac:dyDescent="0.2"/>
    <row r="56154" ht="12.75" x14ac:dyDescent="0.2"/>
    <row r="56155" ht="12.75" x14ac:dyDescent="0.2"/>
    <row r="56156" ht="12.75" x14ac:dyDescent="0.2"/>
    <row r="56157" ht="12.75" x14ac:dyDescent="0.2"/>
    <row r="56158" ht="12.75" x14ac:dyDescent="0.2"/>
    <row r="56159" ht="12.75" x14ac:dyDescent="0.2"/>
    <row r="56160" ht="12.75" x14ac:dyDescent="0.2"/>
    <row r="56161" ht="12.75" x14ac:dyDescent="0.2"/>
    <row r="56162" ht="12.75" x14ac:dyDescent="0.2"/>
    <row r="56163" ht="12.75" x14ac:dyDescent="0.2"/>
    <row r="56164" ht="12.75" x14ac:dyDescent="0.2"/>
    <row r="56165" ht="12.75" x14ac:dyDescent="0.2"/>
    <row r="56166" ht="12.75" x14ac:dyDescent="0.2"/>
    <row r="56167" ht="12.75" x14ac:dyDescent="0.2"/>
    <row r="56168" ht="12.75" x14ac:dyDescent="0.2"/>
    <row r="56169" ht="12.75" x14ac:dyDescent="0.2"/>
    <row r="56170" ht="12.75" x14ac:dyDescent="0.2"/>
    <row r="56171" ht="12.75" x14ac:dyDescent="0.2"/>
    <row r="56172" ht="12.75" x14ac:dyDescent="0.2"/>
    <row r="56173" ht="12.75" x14ac:dyDescent="0.2"/>
    <row r="56174" ht="12.75" x14ac:dyDescent="0.2"/>
    <row r="56175" ht="12.75" x14ac:dyDescent="0.2"/>
    <row r="56176" ht="12.75" x14ac:dyDescent="0.2"/>
    <row r="56177" ht="12.75" x14ac:dyDescent="0.2"/>
    <row r="56178" ht="12.75" x14ac:dyDescent="0.2"/>
    <row r="56179" ht="12.75" x14ac:dyDescent="0.2"/>
    <row r="56180" ht="12.75" x14ac:dyDescent="0.2"/>
    <row r="56181" ht="12.75" x14ac:dyDescent="0.2"/>
    <row r="56182" ht="12.75" x14ac:dyDescent="0.2"/>
    <row r="56183" ht="12.75" x14ac:dyDescent="0.2"/>
    <row r="56184" ht="12.75" x14ac:dyDescent="0.2"/>
    <row r="56185" ht="12.75" x14ac:dyDescent="0.2"/>
    <row r="56186" ht="12.75" x14ac:dyDescent="0.2"/>
    <row r="56187" ht="12.75" x14ac:dyDescent="0.2"/>
    <row r="56188" ht="12.75" x14ac:dyDescent="0.2"/>
    <row r="56189" ht="12.75" x14ac:dyDescent="0.2"/>
    <row r="56190" ht="12.75" x14ac:dyDescent="0.2"/>
    <row r="56191" ht="12.75" x14ac:dyDescent="0.2"/>
    <row r="56192" ht="12.75" x14ac:dyDescent="0.2"/>
    <row r="56193" ht="12.75" x14ac:dyDescent="0.2"/>
    <row r="56194" ht="12.75" x14ac:dyDescent="0.2"/>
    <row r="56195" ht="12.75" x14ac:dyDescent="0.2"/>
    <row r="56196" ht="12.75" x14ac:dyDescent="0.2"/>
    <row r="56197" ht="12.75" x14ac:dyDescent="0.2"/>
    <row r="56198" ht="12.75" x14ac:dyDescent="0.2"/>
    <row r="56199" ht="12.75" x14ac:dyDescent="0.2"/>
    <row r="56200" ht="12.75" x14ac:dyDescent="0.2"/>
    <row r="56201" ht="12.75" x14ac:dyDescent="0.2"/>
    <row r="56202" ht="12.75" x14ac:dyDescent="0.2"/>
    <row r="56203" ht="12.75" x14ac:dyDescent="0.2"/>
    <row r="56204" ht="12.75" x14ac:dyDescent="0.2"/>
    <row r="56205" ht="12.75" x14ac:dyDescent="0.2"/>
    <row r="56206" ht="12.75" x14ac:dyDescent="0.2"/>
    <row r="56207" ht="12.75" x14ac:dyDescent="0.2"/>
    <row r="56208" ht="12.75" x14ac:dyDescent="0.2"/>
    <row r="56209" ht="12.75" x14ac:dyDescent="0.2"/>
    <row r="56210" ht="12.75" x14ac:dyDescent="0.2"/>
    <row r="56211" ht="12.75" x14ac:dyDescent="0.2"/>
    <row r="56212" ht="12.75" x14ac:dyDescent="0.2"/>
    <row r="56213" ht="12.75" x14ac:dyDescent="0.2"/>
    <row r="56214" ht="12.75" x14ac:dyDescent="0.2"/>
    <row r="56215" ht="12.75" x14ac:dyDescent="0.2"/>
    <row r="56216" ht="12.75" x14ac:dyDescent="0.2"/>
    <row r="56217" ht="12.75" x14ac:dyDescent="0.2"/>
    <row r="56218" ht="12.75" x14ac:dyDescent="0.2"/>
    <row r="56219" ht="12.75" x14ac:dyDescent="0.2"/>
    <row r="56220" ht="12.75" x14ac:dyDescent="0.2"/>
    <row r="56221" ht="12.75" x14ac:dyDescent="0.2"/>
    <row r="56222" ht="12.75" x14ac:dyDescent="0.2"/>
    <row r="56223" ht="12.75" x14ac:dyDescent="0.2"/>
    <row r="56224" ht="12.75" x14ac:dyDescent="0.2"/>
    <row r="56225" ht="12.75" x14ac:dyDescent="0.2"/>
    <row r="56226" ht="12.75" x14ac:dyDescent="0.2"/>
    <row r="56227" ht="12.75" x14ac:dyDescent="0.2"/>
    <row r="56228" ht="12.75" x14ac:dyDescent="0.2"/>
    <row r="56229" ht="12.75" x14ac:dyDescent="0.2"/>
    <row r="56230" ht="12.75" x14ac:dyDescent="0.2"/>
    <row r="56231" ht="12.75" x14ac:dyDescent="0.2"/>
    <row r="56232" ht="12.75" x14ac:dyDescent="0.2"/>
    <row r="56233" ht="12.75" x14ac:dyDescent="0.2"/>
    <row r="56234" ht="12.75" x14ac:dyDescent="0.2"/>
    <row r="56235" ht="12.75" x14ac:dyDescent="0.2"/>
    <row r="56236" ht="12.75" x14ac:dyDescent="0.2"/>
    <row r="56237" ht="12.75" x14ac:dyDescent="0.2"/>
    <row r="56238" ht="12.75" x14ac:dyDescent="0.2"/>
    <row r="56239" ht="12.75" x14ac:dyDescent="0.2"/>
    <row r="56240" ht="12.75" x14ac:dyDescent="0.2"/>
    <row r="56241" ht="12.75" x14ac:dyDescent="0.2"/>
    <row r="56242" ht="12.75" x14ac:dyDescent="0.2"/>
    <row r="56243" ht="12.75" x14ac:dyDescent="0.2"/>
    <row r="56244" ht="12.75" x14ac:dyDescent="0.2"/>
    <row r="56245" ht="12.75" x14ac:dyDescent="0.2"/>
    <row r="56246" ht="12.75" x14ac:dyDescent="0.2"/>
    <row r="56247" ht="12.75" x14ac:dyDescent="0.2"/>
    <row r="56248" ht="12.75" x14ac:dyDescent="0.2"/>
    <row r="56249" ht="12.75" x14ac:dyDescent="0.2"/>
    <row r="56250" ht="12.75" x14ac:dyDescent="0.2"/>
    <row r="56251" ht="12.75" x14ac:dyDescent="0.2"/>
    <row r="56252" ht="12.75" x14ac:dyDescent="0.2"/>
    <row r="56253" ht="12.75" x14ac:dyDescent="0.2"/>
    <row r="56254" ht="12.75" x14ac:dyDescent="0.2"/>
    <row r="56255" ht="12.75" x14ac:dyDescent="0.2"/>
    <row r="56256" ht="12.75" x14ac:dyDescent="0.2"/>
    <row r="56257" ht="12.75" x14ac:dyDescent="0.2"/>
    <row r="56258" ht="12.75" x14ac:dyDescent="0.2"/>
    <row r="56259" ht="12.75" x14ac:dyDescent="0.2"/>
    <row r="56260" ht="12.75" x14ac:dyDescent="0.2"/>
    <row r="56261" ht="12.75" x14ac:dyDescent="0.2"/>
    <row r="56262" ht="12.75" x14ac:dyDescent="0.2"/>
    <row r="56263" ht="12.75" x14ac:dyDescent="0.2"/>
    <row r="56264" ht="12.75" x14ac:dyDescent="0.2"/>
    <row r="56265" ht="12.75" x14ac:dyDescent="0.2"/>
    <row r="56266" ht="12.75" x14ac:dyDescent="0.2"/>
    <row r="56267" ht="12.75" x14ac:dyDescent="0.2"/>
    <row r="56268" ht="12.75" x14ac:dyDescent="0.2"/>
    <row r="56269" ht="12.75" x14ac:dyDescent="0.2"/>
    <row r="56270" ht="12.75" x14ac:dyDescent="0.2"/>
    <row r="56271" ht="12.75" x14ac:dyDescent="0.2"/>
    <row r="56272" ht="12.75" x14ac:dyDescent="0.2"/>
    <row r="56273" ht="12.75" x14ac:dyDescent="0.2"/>
    <row r="56274" ht="12.75" x14ac:dyDescent="0.2"/>
    <row r="56275" ht="12.75" x14ac:dyDescent="0.2"/>
    <row r="56276" ht="12.75" x14ac:dyDescent="0.2"/>
    <row r="56277" ht="12.75" x14ac:dyDescent="0.2"/>
    <row r="56278" ht="12.75" x14ac:dyDescent="0.2"/>
    <row r="56279" ht="12.75" x14ac:dyDescent="0.2"/>
    <row r="56280" ht="12.75" x14ac:dyDescent="0.2"/>
    <row r="56281" ht="12.75" x14ac:dyDescent="0.2"/>
    <row r="56282" ht="12.75" x14ac:dyDescent="0.2"/>
    <row r="56283" ht="12.75" x14ac:dyDescent="0.2"/>
    <row r="56284" ht="12.75" x14ac:dyDescent="0.2"/>
    <row r="56285" ht="12.75" x14ac:dyDescent="0.2"/>
    <row r="56286" ht="12.75" x14ac:dyDescent="0.2"/>
    <row r="56287" ht="12.75" x14ac:dyDescent="0.2"/>
    <row r="56288" ht="12.75" x14ac:dyDescent="0.2"/>
    <row r="56289" ht="12.75" x14ac:dyDescent="0.2"/>
    <row r="56290" ht="12.75" x14ac:dyDescent="0.2"/>
    <row r="56291" ht="12.75" x14ac:dyDescent="0.2"/>
    <row r="56292" ht="12.75" x14ac:dyDescent="0.2"/>
    <row r="56293" ht="12.75" x14ac:dyDescent="0.2"/>
    <row r="56294" ht="12.75" x14ac:dyDescent="0.2"/>
    <row r="56295" ht="12.75" x14ac:dyDescent="0.2"/>
    <row r="56296" ht="12.75" x14ac:dyDescent="0.2"/>
    <row r="56297" ht="12.75" x14ac:dyDescent="0.2"/>
    <row r="56298" ht="12.75" x14ac:dyDescent="0.2"/>
    <row r="56299" ht="12.75" x14ac:dyDescent="0.2"/>
    <row r="56300" ht="12.75" x14ac:dyDescent="0.2"/>
    <row r="56301" ht="12.75" x14ac:dyDescent="0.2"/>
    <row r="56302" ht="12.75" x14ac:dyDescent="0.2"/>
    <row r="56303" ht="12.75" x14ac:dyDescent="0.2"/>
    <row r="56304" ht="12.75" x14ac:dyDescent="0.2"/>
    <row r="56305" ht="12.75" x14ac:dyDescent="0.2"/>
    <row r="56306" ht="12.75" x14ac:dyDescent="0.2"/>
    <row r="56307" ht="12.75" x14ac:dyDescent="0.2"/>
    <row r="56308" ht="12.75" x14ac:dyDescent="0.2"/>
    <row r="56309" ht="12.75" x14ac:dyDescent="0.2"/>
    <row r="56310" ht="12.75" x14ac:dyDescent="0.2"/>
    <row r="56311" ht="12.75" x14ac:dyDescent="0.2"/>
    <row r="56312" ht="12.75" x14ac:dyDescent="0.2"/>
    <row r="56313" ht="12.75" x14ac:dyDescent="0.2"/>
    <row r="56314" ht="12.75" x14ac:dyDescent="0.2"/>
    <row r="56315" ht="12.75" x14ac:dyDescent="0.2"/>
    <row r="56316" ht="12.75" x14ac:dyDescent="0.2"/>
    <row r="56317" ht="12.75" x14ac:dyDescent="0.2"/>
    <row r="56318" ht="12.75" x14ac:dyDescent="0.2"/>
    <row r="56319" ht="12.75" x14ac:dyDescent="0.2"/>
    <row r="56320" ht="12.75" x14ac:dyDescent="0.2"/>
    <row r="56321" ht="12.75" x14ac:dyDescent="0.2"/>
    <row r="56322" ht="12.75" x14ac:dyDescent="0.2"/>
    <row r="56323" ht="12.75" x14ac:dyDescent="0.2"/>
    <row r="56324" ht="12.75" x14ac:dyDescent="0.2"/>
    <row r="56325" ht="12.75" x14ac:dyDescent="0.2"/>
    <row r="56326" ht="12.75" x14ac:dyDescent="0.2"/>
    <row r="56327" ht="12.75" x14ac:dyDescent="0.2"/>
    <row r="56328" ht="12.75" x14ac:dyDescent="0.2"/>
    <row r="56329" ht="12.75" x14ac:dyDescent="0.2"/>
    <row r="56330" ht="12.75" x14ac:dyDescent="0.2"/>
    <row r="56331" ht="12.75" x14ac:dyDescent="0.2"/>
    <row r="56332" ht="12.75" x14ac:dyDescent="0.2"/>
    <row r="56333" ht="12.75" x14ac:dyDescent="0.2"/>
    <row r="56334" ht="12.75" x14ac:dyDescent="0.2"/>
    <row r="56335" ht="12.75" x14ac:dyDescent="0.2"/>
    <row r="56336" ht="12.75" x14ac:dyDescent="0.2"/>
    <row r="56337" ht="12.75" x14ac:dyDescent="0.2"/>
    <row r="56338" ht="12.75" x14ac:dyDescent="0.2"/>
    <row r="56339" ht="12.75" x14ac:dyDescent="0.2"/>
    <row r="56340" ht="12.75" x14ac:dyDescent="0.2"/>
    <row r="56341" ht="12.75" x14ac:dyDescent="0.2"/>
    <row r="56342" ht="12.75" x14ac:dyDescent="0.2"/>
    <row r="56343" ht="12.75" x14ac:dyDescent="0.2"/>
    <row r="56344" ht="12.75" x14ac:dyDescent="0.2"/>
    <row r="56345" ht="12.75" x14ac:dyDescent="0.2"/>
    <row r="56346" ht="12.75" x14ac:dyDescent="0.2"/>
    <row r="56347" ht="12.75" x14ac:dyDescent="0.2"/>
    <row r="56348" ht="12.75" x14ac:dyDescent="0.2"/>
    <row r="56349" ht="12.75" x14ac:dyDescent="0.2"/>
    <row r="56350" ht="12.75" x14ac:dyDescent="0.2"/>
    <row r="56351" ht="12.75" x14ac:dyDescent="0.2"/>
    <row r="56352" ht="12.75" x14ac:dyDescent="0.2"/>
    <row r="56353" ht="12.75" x14ac:dyDescent="0.2"/>
    <row r="56354" ht="12.75" x14ac:dyDescent="0.2"/>
    <row r="56355" ht="12.75" x14ac:dyDescent="0.2"/>
    <row r="56356" ht="12.75" x14ac:dyDescent="0.2"/>
    <row r="56357" ht="12.75" x14ac:dyDescent="0.2"/>
    <row r="56358" ht="12.75" x14ac:dyDescent="0.2"/>
    <row r="56359" ht="12.75" x14ac:dyDescent="0.2"/>
    <row r="56360" ht="12.75" x14ac:dyDescent="0.2"/>
    <row r="56361" ht="12.75" x14ac:dyDescent="0.2"/>
    <row r="56362" ht="12.75" x14ac:dyDescent="0.2"/>
    <row r="56363" ht="12.75" x14ac:dyDescent="0.2"/>
    <row r="56364" ht="12.75" x14ac:dyDescent="0.2"/>
    <row r="56365" ht="12.75" x14ac:dyDescent="0.2"/>
    <row r="56366" ht="12.75" x14ac:dyDescent="0.2"/>
    <row r="56367" ht="12.75" x14ac:dyDescent="0.2"/>
    <row r="56368" ht="12.75" x14ac:dyDescent="0.2"/>
    <row r="56369" ht="12.75" x14ac:dyDescent="0.2"/>
    <row r="56370" ht="12.75" x14ac:dyDescent="0.2"/>
    <row r="56371" ht="12.75" x14ac:dyDescent="0.2"/>
    <row r="56372" ht="12.75" x14ac:dyDescent="0.2"/>
    <row r="56373" ht="12.75" x14ac:dyDescent="0.2"/>
    <row r="56374" ht="12.75" x14ac:dyDescent="0.2"/>
    <row r="56375" ht="12.75" x14ac:dyDescent="0.2"/>
    <row r="56376" ht="12.75" x14ac:dyDescent="0.2"/>
    <row r="56377" ht="12.75" x14ac:dyDescent="0.2"/>
    <row r="56378" ht="12.75" x14ac:dyDescent="0.2"/>
    <row r="56379" ht="12.75" x14ac:dyDescent="0.2"/>
    <row r="56380" ht="12.75" x14ac:dyDescent="0.2"/>
    <row r="56381" ht="12.75" x14ac:dyDescent="0.2"/>
    <row r="56382" ht="12.75" x14ac:dyDescent="0.2"/>
    <row r="56383" ht="12.75" x14ac:dyDescent="0.2"/>
    <row r="56384" ht="12.75" x14ac:dyDescent="0.2"/>
    <row r="56385" ht="12.75" x14ac:dyDescent="0.2"/>
    <row r="56386" ht="12.75" x14ac:dyDescent="0.2"/>
    <row r="56387" ht="12.75" x14ac:dyDescent="0.2"/>
    <row r="56388" ht="12.75" x14ac:dyDescent="0.2"/>
    <row r="56389" ht="12.75" x14ac:dyDescent="0.2"/>
    <row r="56390" ht="12.75" x14ac:dyDescent="0.2"/>
    <row r="56391" ht="12.75" x14ac:dyDescent="0.2"/>
    <row r="56392" ht="12.75" x14ac:dyDescent="0.2"/>
    <row r="56393" ht="12.75" x14ac:dyDescent="0.2"/>
    <row r="56394" ht="12.75" x14ac:dyDescent="0.2"/>
    <row r="56395" ht="12.75" x14ac:dyDescent="0.2"/>
    <row r="56396" ht="12.75" x14ac:dyDescent="0.2"/>
    <row r="56397" ht="12.75" x14ac:dyDescent="0.2"/>
    <row r="56398" ht="12.75" x14ac:dyDescent="0.2"/>
    <row r="56399" ht="12.75" x14ac:dyDescent="0.2"/>
    <row r="56400" ht="12.75" x14ac:dyDescent="0.2"/>
    <row r="56401" ht="12.75" x14ac:dyDescent="0.2"/>
    <row r="56402" ht="12.75" x14ac:dyDescent="0.2"/>
    <row r="56403" ht="12.75" x14ac:dyDescent="0.2"/>
    <row r="56404" ht="12.75" x14ac:dyDescent="0.2"/>
    <row r="56405" ht="12.75" x14ac:dyDescent="0.2"/>
    <row r="56406" ht="12.75" x14ac:dyDescent="0.2"/>
    <row r="56407" ht="12.75" x14ac:dyDescent="0.2"/>
    <row r="56408" ht="12.75" x14ac:dyDescent="0.2"/>
    <row r="56409" ht="12.75" x14ac:dyDescent="0.2"/>
    <row r="56410" ht="12.75" x14ac:dyDescent="0.2"/>
    <row r="56411" ht="12.75" x14ac:dyDescent="0.2"/>
    <row r="56412" ht="12.75" x14ac:dyDescent="0.2"/>
    <row r="56413" ht="12.75" x14ac:dyDescent="0.2"/>
    <row r="56414" ht="12.75" x14ac:dyDescent="0.2"/>
    <row r="56415" ht="12.75" x14ac:dyDescent="0.2"/>
    <row r="56416" ht="12.75" x14ac:dyDescent="0.2"/>
    <row r="56417" ht="12.75" x14ac:dyDescent="0.2"/>
    <row r="56418" ht="12.75" x14ac:dyDescent="0.2"/>
    <row r="56419" ht="12.75" x14ac:dyDescent="0.2"/>
    <row r="56420" ht="12.75" x14ac:dyDescent="0.2"/>
    <row r="56421" ht="12.75" x14ac:dyDescent="0.2"/>
    <row r="56422" ht="12.75" x14ac:dyDescent="0.2"/>
    <row r="56423" ht="12.75" x14ac:dyDescent="0.2"/>
    <row r="56424" ht="12.75" x14ac:dyDescent="0.2"/>
    <row r="56425" ht="12.75" x14ac:dyDescent="0.2"/>
    <row r="56426" ht="12.75" x14ac:dyDescent="0.2"/>
    <row r="56427" ht="12.75" x14ac:dyDescent="0.2"/>
    <row r="56428" ht="12.75" x14ac:dyDescent="0.2"/>
    <row r="56429" ht="12.75" x14ac:dyDescent="0.2"/>
    <row r="56430" ht="12.75" x14ac:dyDescent="0.2"/>
    <row r="56431" ht="12.75" x14ac:dyDescent="0.2"/>
    <row r="56432" ht="12.75" x14ac:dyDescent="0.2"/>
    <row r="56433" ht="12.75" x14ac:dyDescent="0.2"/>
    <row r="56434" ht="12.75" x14ac:dyDescent="0.2"/>
    <row r="56435" ht="12.75" x14ac:dyDescent="0.2"/>
    <row r="56436" ht="12.75" x14ac:dyDescent="0.2"/>
    <row r="56437" ht="12.75" x14ac:dyDescent="0.2"/>
    <row r="56438" ht="12.75" x14ac:dyDescent="0.2"/>
    <row r="56439" ht="12.75" x14ac:dyDescent="0.2"/>
    <row r="56440" ht="12.75" x14ac:dyDescent="0.2"/>
    <row r="56441" ht="12.75" x14ac:dyDescent="0.2"/>
    <row r="56442" ht="12.75" x14ac:dyDescent="0.2"/>
    <row r="56443" ht="12.75" x14ac:dyDescent="0.2"/>
    <row r="56444" ht="12.75" x14ac:dyDescent="0.2"/>
    <row r="56445" ht="12.75" x14ac:dyDescent="0.2"/>
    <row r="56446" ht="12.75" x14ac:dyDescent="0.2"/>
    <row r="56447" ht="12.75" x14ac:dyDescent="0.2"/>
    <row r="56448" ht="12.75" x14ac:dyDescent="0.2"/>
    <row r="56449" ht="12.75" x14ac:dyDescent="0.2"/>
    <row r="56450" ht="12.75" x14ac:dyDescent="0.2"/>
    <row r="56451" ht="12.75" x14ac:dyDescent="0.2"/>
    <row r="56452" ht="12.75" x14ac:dyDescent="0.2"/>
    <row r="56453" ht="12.75" x14ac:dyDescent="0.2"/>
    <row r="56454" ht="12.75" x14ac:dyDescent="0.2"/>
    <row r="56455" ht="12.75" x14ac:dyDescent="0.2"/>
    <row r="56456" ht="12.75" x14ac:dyDescent="0.2"/>
    <row r="56457" ht="12.75" x14ac:dyDescent="0.2"/>
    <row r="56458" ht="12.75" x14ac:dyDescent="0.2"/>
    <row r="56459" ht="12.75" x14ac:dyDescent="0.2"/>
    <row r="56460" ht="12.75" x14ac:dyDescent="0.2"/>
    <row r="56461" ht="12.75" x14ac:dyDescent="0.2"/>
    <row r="56462" ht="12.75" x14ac:dyDescent="0.2"/>
    <row r="56463" ht="12.75" x14ac:dyDescent="0.2"/>
    <row r="56464" ht="12.75" x14ac:dyDescent="0.2"/>
    <row r="56465" ht="12.75" x14ac:dyDescent="0.2"/>
    <row r="56466" ht="12.75" x14ac:dyDescent="0.2"/>
    <row r="56467" ht="12.75" x14ac:dyDescent="0.2"/>
    <row r="56468" ht="12.75" x14ac:dyDescent="0.2"/>
    <row r="56469" ht="12.75" x14ac:dyDescent="0.2"/>
    <row r="56470" ht="12.75" x14ac:dyDescent="0.2"/>
    <row r="56471" ht="12.75" x14ac:dyDescent="0.2"/>
    <row r="56472" ht="12.75" x14ac:dyDescent="0.2"/>
    <row r="56473" ht="12.75" x14ac:dyDescent="0.2"/>
    <row r="56474" ht="12.75" x14ac:dyDescent="0.2"/>
    <row r="56475" ht="12.75" x14ac:dyDescent="0.2"/>
    <row r="56476" ht="12.75" x14ac:dyDescent="0.2"/>
    <row r="56477" ht="12.75" x14ac:dyDescent="0.2"/>
    <row r="56478" ht="12.75" x14ac:dyDescent="0.2"/>
    <row r="56479" ht="12.75" x14ac:dyDescent="0.2"/>
    <row r="56480" ht="12.75" x14ac:dyDescent="0.2"/>
    <row r="56481" ht="12.75" x14ac:dyDescent="0.2"/>
    <row r="56482" ht="12.75" x14ac:dyDescent="0.2"/>
    <row r="56483" ht="12.75" x14ac:dyDescent="0.2"/>
    <row r="56484" ht="12.75" x14ac:dyDescent="0.2"/>
    <row r="56485" ht="12.75" x14ac:dyDescent="0.2"/>
    <row r="56486" ht="12.75" x14ac:dyDescent="0.2"/>
    <row r="56487" ht="12.75" x14ac:dyDescent="0.2"/>
    <row r="56488" ht="12.75" x14ac:dyDescent="0.2"/>
    <row r="56489" ht="12.75" x14ac:dyDescent="0.2"/>
    <row r="56490" ht="12.75" x14ac:dyDescent="0.2"/>
    <row r="56491" ht="12.75" x14ac:dyDescent="0.2"/>
    <row r="56492" ht="12.75" x14ac:dyDescent="0.2"/>
    <row r="56493" ht="12.75" x14ac:dyDescent="0.2"/>
    <row r="56494" ht="12.75" x14ac:dyDescent="0.2"/>
    <row r="56495" ht="12.75" x14ac:dyDescent="0.2"/>
    <row r="56496" ht="12.75" x14ac:dyDescent="0.2"/>
    <row r="56497" ht="12.75" x14ac:dyDescent="0.2"/>
    <row r="56498" ht="12.75" x14ac:dyDescent="0.2"/>
    <row r="56499" ht="12.75" x14ac:dyDescent="0.2"/>
    <row r="56500" ht="12.75" x14ac:dyDescent="0.2"/>
    <row r="56501" ht="12.75" x14ac:dyDescent="0.2"/>
    <row r="56502" ht="12.75" x14ac:dyDescent="0.2"/>
    <row r="56503" ht="12.75" x14ac:dyDescent="0.2"/>
    <row r="56504" ht="12.75" x14ac:dyDescent="0.2"/>
    <row r="56505" ht="12.75" x14ac:dyDescent="0.2"/>
    <row r="56506" ht="12.75" x14ac:dyDescent="0.2"/>
    <row r="56507" ht="12.75" x14ac:dyDescent="0.2"/>
    <row r="56508" ht="12.75" x14ac:dyDescent="0.2"/>
    <row r="56509" ht="12.75" x14ac:dyDescent="0.2"/>
    <row r="56510" ht="12.75" x14ac:dyDescent="0.2"/>
    <row r="56511" ht="12.75" x14ac:dyDescent="0.2"/>
    <row r="56512" ht="12.75" x14ac:dyDescent="0.2"/>
    <row r="56513" ht="12.75" x14ac:dyDescent="0.2"/>
    <row r="56514" ht="12.75" x14ac:dyDescent="0.2"/>
    <row r="56515" ht="12.75" x14ac:dyDescent="0.2"/>
    <row r="56516" ht="12.75" x14ac:dyDescent="0.2"/>
    <row r="56517" ht="12.75" x14ac:dyDescent="0.2"/>
    <row r="56518" ht="12.75" x14ac:dyDescent="0.2"/>
    <row r="56519" ht="12.75" x14ac:dyDescent="0.2"/>
    <row r="56520" ht="12.75" x14ac:dyDescent="0.2"/>
    <row r="56521" ht="12.75" x14ac:dyDescent="0.2"/>
    <row r="56522" ht="12.75" x14ac:dyDescent="0.2"/>
    <row r="56523" ht="12.75" x14ac:dyDescent="0.2"/>
    <row r="56524" ht="12.75" x14ac:dyDescent="0.2"/>
    <row r="56525" ht="12.75" x14ac:dyDescent="0.2"/>
    <row r="56526" ht="12.75" x14ac:dyDescent="0.2"/>
    <row r="56527" ht="12.75" x14ac:dyDescent="0.2"/>
    <row r="56528" ht="12.75" x14ac:dyDescent="0.2"/>
    <row r="56529" ht="12.75" x14ac:dyDescent="0.2"/>
    <row r="56530" ht="12.75" x14ac:dyDescent="0.2"/>
    <row r="56531" ht="12.75" x14ac:dyDescent="0.2"/>
    <row r="56532" ht="12.75" x14ac:dyDescent="0.2"/>
    <row r="56533" ht="12.75" x14ac:dyDescent="0.2"/>
    <row r="56534" ht="12.75" x14ac:dyDescent="0.2"/>
    <row r="56535" ht="12.75" x14ac:dyDescent="0.2"/>
    <row r="56536" ht="12.75" x14ac:dyDescent="0.2"/>
    <row r="56537" ht="12.75" x14ac:dyDescent="0.2"/>
    <row r="56538" ht="12.75" x14ac:dyDescent="0.2"/>
    <row r="56539" ht="12.75" x14ac:dyDescent="0.2"/>
    <row r="56540" ht="12.75" x14ac:dyDescent="0.2"/>
    <row r="56541" ht="12.75" x14ac:dyDescent="0.2"/>
    <row r="56542" ht="12.75" x14ac:dyDescent="0.2"/>
    <row r="56543" ht="12.75" x14ac:dyDescent="0.2"/>
    <row r="56544" ht="12.75" x14ac:dyDescent="0.2"/>
    <row r="56545" ht="12.75" x14ac:dyDescent="0.2"/>
    <row r="56546" ht="12.75" x14ac:dyDescent="0.2"/>
    <row r="56547" ht="12.75" x14ac:dyDescent="0.2"/>
    <row r="56548" ht="12.75" x14ac:dyDescent="0.2"/>
    <row r="56549" ht="12.75" x14ac:dyDescent="0.2"/>
    <row r="56550" ht="12.75" x14ac:dyDescent="0.2"/>
    <row r="56551" ht="12.75" x14ac:dyDescent="0.2"/>
    <row r="56552" ht="12.75" x14ac:dyDescent="0.2"/>
    <row r="56553" ht="12.75" x14ac:dyDescent="0.2"/>
    <row r="56554" ht="12.75" x14ac:dyDescent="0.2"/>
    <row r="56555" ht="12.75" x14ac:dyDescent="0.2"/>
    <row r="56556" ht="12.75" x14ac:dyDescent="0.2"/>
    <row r="56557" ht="12.75" x14ac:dyDescent="0.2"/>
    <row r="56558" ht="12.75" x14ac:dyDescent="0.2"/>
    <row r="56559" ht="12.75" x14ac:dyDescent="0.2"/>
    <row r="56560" ht="12.75" x14ac:dyDescent="0.2"/>
    <row r="56561" ht="12.75" x14ac:dyDescent="0.2"/>
    <row r="56562" ht="12.75" x14ac:dyDescent="0.2"/>
    <row r="56563" ht="12.75" x14ac:dyDescent="0.2"/>
    <row r="56564" ht="12.75" x14ac:dyDescent="0.2"/>
    <row r="56565" ht="12.75" x14ac:dyDescent="0.2"/>
    <row r="56566" ht="12.75" x14ac:dyDescent="0.2"/>
    <row r="56567" ht="12.75" x14ac:dyDescent="0.2"/>
    <row r="56568" ht="12.75" x14ac:dyDescent="0.2"/>
    <row r="56569" ht="12.75" x14ac:dyDescent="0.2"/>
    <row r="56570" ht="12.75" x14ac:dyDescent="0.2"/>
    <row r="56571" ht="12.75" x14ac:dyDescent="0.2"/>
    <row r="56572" ht="12.75" x14ac:dyDescent="0.2"/>
    <row r="56573" ht="12.75" x14ac:dyDescent="0.2"/>
    <row r="56574" ht="12.75" x14ac:dyDescent="0.2"/>
    <row r="56575" ht="12.75" x14ac:dyDescent="0.2"/>
    <row r="56576" ht="12.75" x14ac:dyDescent="0.2"/>
    <row r="56577" ht="12.75" x14ac:dyDescent="0.2"/>
    <row r="56578" ht="12.75" x14ac:dyDescent="0.2"/>
    <row r="56579" ht="12.75" x14ac:dyDescent="0.2"/>
    <row r="56580" ht="12.75" x14ac:dyDescent="0.2"/>
    <row r="56581" ht="12.75" x14ac:dyDescent="0.2"/>
    <row r="56582" ht="12.75" x14ac:dyDescent="0.2"/>
    <row r="56583" ht="12.75" x14ac:dyDescent="0.2"/>
    <row r="56584" ht="12.75" x14ac:dyDescent="0.2"/>
    <row r="56585" ht="12.75" x14ac:dyDescent="0.2"/>
    <row r="56586" ht="12.75" x14ac:dyDescent="0.2"/>
    <row r="56587" ht="12.75" x14ac:dyDescent="0.2"/>
    <row r="56588" ht="12.75" x14ac:dyDescent="0.2"/>
    <row r="56589" ht="12.75" x14ac:dyDescent="0.2"/>
    <row r="56590" ht="12.75" x14ac:dyDescent="0.2"/>
    <row r="56591" ht="12.75" x14ac:dyDescent="0.2"/>
    <row r="56592" ht="12.75" x14ac:dyDescent="0.2"/>
    <row r="56593" ht="12.75" x14ac:dyDescent="0.2"/>
    <row r="56594" ht="12.75" x14ac:dyDescent="0.2"/>
    <row r="56595" ht="12.75" x14ac:dyDescent="0.2"/>
    <row r="56596" ht="12.75" x14ac:dyDescent="0.2"/>
    <row r="56597" ht="12.75" x14ac:dyDescent="0.2"/>
    <row r="56598" ht="12.75" x14ac:dyDescent="0.2"/>
    <row r="56599" ht="12.75" x14ac:dyDescent="0.2"/>
    <row r="56600" ht="12.75" x14ac:dyDescent="0.2"/>
    <row r="56601" ht="12.75" x14ac:dyDescent="0.2"/>
    <row r="56602" ht="12.75" x14ac:dyDescent="0.2"/>
    <row r="56603" ht="12.75" x14ac:dyDescent="0.2"/>
    <row r="56604" ht="12.75" x14ac:dyDescent="0.2"/>
    <row r="56605" ht="12.75" x14ac:dyDescent="0.2"/>
    <row r="56606" ht="12.75" x14ac:dyDescent="0.2"/>
    <row r="56607" ht="12.75" x14ac:dyDescent="0.2"/>
    <row r="56608" ht="12.75" x14ac:dyDescent="0.2"/>
    <row r="56609" ht="12.75" x14ac:dyDescent="0.2"/>
    <row r="56610" ht="12.75" x14ac:dyDescent="0.2"/>
    <row r="56611" ht="12.75" x14ac:dyDescent="0.2"/>
    <row r="56612" ht="12.75" x14ac:dyDescent="0.2"/>
    <row r="56613" ht="12.75" x14ac:dyDescent="0.2"/>
    <row r="56614" ht="12.75" x14ac:dyDescent="0.2"/>
    <row r="56615" ht="12.75" x14ac:dyDescent="0.2"/>
    <row r="56616" ht="12.75" x14ac:dyDescent="0.2"/>
    <row r="56617" ht="12.75" x14ac:dyDescent="0.2"/>
    <row r="56618" ht="12.75" x14ac:dyDescent="0.2"/>
    <row r="56619" ht="12.75" x14ac:dyDescent="0.2"/>
    <row r="56620" ht="12.75" x14ac:dyDescent="0.2"/>
    <row r="56621" ht="12.75" x14ac:dyDescent="0.2"/>
    <row r="56622" ht="12.75" x14ac:dyDescent="0.2"/>
    <row r="56623" ht="12.75" x14ac:dyDescent="0.2"/>
    <row r="56624" ht="12.75" x14ac:dyDescent="0.2"/>
    <row r="56625" ht="12.75" x14ac:dyDescent="0.2"/>
    <row r="56626" ht="12.75" x14ac:dyDescent="0.2"/>
    <row r="56627" ht="12.75" x14ac:dyDescent="0.2"/>
    <row r="56628" ht="12.75" x14ac:dyDescent="0.2"/>
    <row r="56629" ht="12.75" x14ac:dyDescent="0.2"/>
    <row r="56630" ht="12.75" x14ac:dyDescent="0.2"/>
    <row r="56631" ht="12.75" x14ac:dyDescent="0.2"/>
    <row r="56632" ht="12.75" x14ac:dyDescent="0.2"/>
    <row r="56633" ht="12.75" x14ac:dyDescent="0.2"/>
    <row r="56634" ht="12.75" x14ac:dyDescent="0.2"/>
    <row r="56635" ht="12.75" x14ac:dyDescent="0.2"/>
    <row r="56636" ht="12.75" x14ac:dyDescent="0.2"/>
    <row r="56637" ht="12.75" x14ac:dyDescent="0.2"/>
    <row r="56638" ht="12.75" x14ac:dyDescent="0.2"/>
    <row r="56639" ht="12.75" x14ac:dyDescent="0.2"/>
    <row r="56640" ht="12.75" x14ac:dyDescent="0.2"/>
    <row r="56641" ht="12.75" x14ac:dyDescent="0.2"/>
    <row r="56642" ht="12.75" x14ac:dyDescent="0.2"/>
    <row r="56643" ht="12.75" x14ac:dyDescent="0.2"/>
    <row r="56644" ht="12.75" x14ac:dyDescent="0.2"/>
    <row r="56645" ht="12.75" x14ac:dyDescent="0.2"/>
    <row r="56646" ht="12.75" x14ac:dyDescent="0.2"/>
    <row r="56647" ht="12.75" x14ac:dyDescent="0.2"/>
    <row r="56648" ht="12.75" x14ac:dyDescent="0.2"/>
    <row r="56649" ht="12.75" x14ac:dyDescent="0.2"/>
    <row r="56650" ht="12.75" x14ac:dyDescent="0.2"/>
    <row r="56651" ht="12.75" x14ac:dyDescent="0.2"/>
    <row r="56652" ht="12.75" x14ac:dyDescent="0.2"/>
    <row r="56653" ht="12.75" x14ac:dyDescent="0.2"/>
    <row r="56654" ht="12.75" x14ac:dyDescent="0.2"/>
    <row r="56655" ht="12.75" x14ac:dyDescent="0.2"/>
    <row r="56656" ht="12.75" x14ac:dyDescent="0.2"/>
    <row r="56657" ht="12.75" x14ac:dyDescent="0.2"/>
    <row r="56658" ht="12.75" x14ac:dyDescent="0.2"/>
    <row r="56659" ht="12.75" x14ac:dyDescent="0.2"/>
    <row r="56660" ht="12.75" x14ac:dyDescent="0.2"/>
    <row r="56661" ht="12.75" x14ac:dyDescent="0.2"/>
    <row r="56662" ht="12.75" x14ac:dyDescent="0.2"/>
    <row r="56663" ht="12.75" x14ac:dyDescent="0.2"/>
    <row r="56664" ht="12.75" x14ac:dyDescent="0.2"/>
    <row r="56665" ht="12.75" x14ac:dyDescent="0.2"/>
    <row r="56666" ht="12.75" x14ac:dyDescent="0.2"/>
    <row r="56667" ht="12.75" x14ac:dyDescent="0.2"/>
    <row r="56668" ht="12.75" x14ac:dyDescent="0.2"/>
    <row r="56669" ht="12.75" x14ac:dyDescent="0.2"/>
    <row r="56670" ht="12.75" x14ac:dyDescent="0.2"/>
    <row r="56671" ht="12.75" x14ac:dyDescent="0.2"/>
    <row r="56672" ht="12.75" x14ac:dyDescent="0.2"/>
    <row r="56673" ht="12.75" x14ac:dyDescent="0.2"/>
    <row r="56674" ht="12.75" x14ac:dyDescent="0.2"/>
    <row r="56675" ht="12.75" x14ac:dyDescent="0.2"/>
    <row r="56676" ht="12.75" x14ac:dyDescent="0.2"/>
    <row r="56677" ht="12.75" x14ac:dyDescent="0.2"/>
    <row r="56678" ht="12.75" x14ac:dyDescent="0.2"/>
    <row r="56679" ht="12.75" x14ac:dyDescent="0.2"/>
    <row r="56680" ht="12.75" x14ac:dyDescent="0.2"/>
    <row r="56681" ht="12.75" x14ac:dyDescent="0.2"/>
    <row r="56682" ht="12.75" x14ac:dyDescent="0.2"/>
    <row r="56683" ht="12.75" x14ac:dyDescent="0.2"/>
    <row r="56684" ht="12.75" x14ac:dyDescent="0.2"/>
    <row r="56685" ht="12.75" x14ac:dyDescent="0.2"/>
    <row r="56686" ht="12.75" x14ac:dyDescent="0.2"/>
    <row r="56687" ht="12.75" x14ac:dyDescent="0.2"/>
    <row r="56688" ht="12.75" x14ac:dyDescent="0.2"/>
    <row r="56689" ht="12.75" x14ac:dyDescent="0.2"/>
    <row r="56690" ht="12.75" x14ac:dyDescent="0.2"/>
    <row r="56691" ht="12.75" x14ac:dyDescent="0.2"/>
    <row r="56692" ht="12.75" x14ac:dyDescent="0.2"/>
    <row r="56693" ht="12.75" x14ac:dyDescent="0.2"/>
    <row r="56694" ht="12.75" x14ac:dyDescent="0.2"/>
    <row r="56695" ht="12.75" x14ac:dyDescent="0.2"/>
    <row r="56696" ht="12.75" x14ac:dyDescent="0.2"/>
    <row r="56697" ht="12.75" x14ac:dyDescent="0.2"/>
    <row r="56698" ht="12.75" x14ac:dyDescent="0.2"/>
    <row r="56699" ht="12.75" x14ac:dyDescent="0.2"/>
    <row r="56700" ht="12.75" x14ac:dyDescent="0.2"/>
    <row r="56701" ht="12.75" x14ac:dyDescent="0.2"/>
    <row r="56702" ht="12.75" x14ac:dyDescent="0.2"/>
    <row r="56703" ht="12.75" x14ac:dyDescent="0.2"/>
    <row r="56704" ht="12.75" x14ac:dyDescent="0.2"/>
    <row r="56705" ht="12.75" x14ac:dyDescent="0.2"/>
    <row r="56706" ht="12.75" x14ac:dyDescent="0.2"/>
    <row r="56707" ht="12.75" x14ac:dyDescent="0.2"/>
    <row r="56708" ht="12.75" x14ac:dyDescent="0.2"/>
    <row r="56709" ht="12.75" x14ac:dyDescent="0.2"/>
    <row r="56710" ht="12.75" x14ac:dyDescent="0.2"/>
    <row r="56711" ht="12.75" x14ac:dyDescent="0.2"/>
    <row r="56712" ht="12.75" x14ac:dyDescent="0.2"/>
    <row r="56713" ht="12.75" x14ac:dyDescent="0.2"/>
    <row r="56714" ht="12.75" x14ac:dyDescent="0.2"/>
    <row r="56715" ht="12.75" x14ac:dyDescent="0.2"/>
    <row r="56716" ht="12.75" x14ac:dyDescent="0.2"/>
    <row r="56717" ht="12.75" x14ac:dyDescent="0.2"/>
    <row r="56718" ht="12.75" x14ac:dyDescent="0.2"/>
    <row r="56719" ht="12.75" x14ac:dyDescent="0.2"/>
    <row r="56720" ht="12.75" x14ac:dyDescent="0.2"/>
    <row r="56721" ht="12.75" x14ac:dyDescent="0.2"/>
    <row r="56722" ht="12.75" x14ac:dyDescent="0.2"/>
    <row r="56723" ht="12.75" x14ac:dyDescent="0.2"/>
    <row r="56724" ht="12.75" x14ac:dyDescent="0.2"/>
    <row r="56725" ht="12.75" x14ac:dyDescent="0.2"/>
    <row r="56726" ht="12.75" x14ac:dyDescent="0.2"/>
    <row r="56727" ht="12.75" x14ac:dyDescent="0.2"/>
    <row r="56728" ht="12.75" x14ac:dyDescent="0.2"/>
    <row r="56729" ht="12.75" x14ac:dyDescent="0.2"/>
    <row r="56730" ht="12.75" x14ac:dyDescent="0.2"/>
    <row r="56731" ht="12.75" x14ac:dyDescent="0.2"/>
    <row r="56732" ht="12.75" x14ac:dyDescent="0.2"/>
    <row r="56733" ht="12.75" x14ac:dyDescent="0.2"/>
    <row r="56734" ht="12.75" x14ac:dyDescent="0.2"/>
    <row r="56735" ht="12.75" x14ac:dyDescent="0.2"/>
    <row r="56736" ht="12.75" x14ac:dyDescent="0.2"/>
    <row r="56737" ht="12.75" x14ac:dyDescent="0.2"/>
    <row r="56738" ht="12.75" x14ac:dyDescent="0.2"/>
    <row r="56739" ht="12.75" x14ac:dyDescent="0.2"/>
    <row r="56740" ht="12.75" x14ac:dyDescent="0.2"/>
    <row r="56741" ht="12.75" x14ac:dyDescent="0.2"/>
    <row r="56742" ht="12.75" x14ac:dyDescent="0.2"/>
    <row r="56743" ht="12.75" x14ac:dyDescent="0.2"/>
    <row r="56744" ht="12.75" x14ac:dyDescent="0.2"/>
    <row r="56745" ht="12.75" x14ac:dyDescent="0.2"/>
    <row r="56746" ht="12.75" x14ac:dyDescent="0.2"/>
    <row r="56747" ht="12.75" x14ac:dyDescent="0.2"/>
    <row r="56748" ht="12.75" x14ac:dyDescent="0.2"/>
    <row r="56749" ht="12.75" x14ac:dyDescent="0.2"/>
    <row r="56750" ht="12.75" x14ac:dyDescent="0.2"/>
    <row r="56751" ht="12.75" x14ac:dyDescent="0.2"/>
    <row r="56752" ht="12.75" x14ac:dyDescent="0.2"/>
    <row r="56753" ht="12.75" x14ac:dyDescent="0.2"/>
    <row r="56754" ht="12.75" x14ac:dyDescent="0.2"/>
    <row r="56755" ht="12.75" x14ac:dyDescent="0.2"/>
    <row r="56756" ht="12.75" x14ac:dyDescent="0.2"/>
    <row r="56757" ht="12.75" x14ac:dyDescent="0.2"/>
    <row r="56758" ht="12.75" x14ac:dyDescent="0.2"/>
    <row r="56759" ht="12.75" x14ac:dyDescent="0.2"/>
    <row r="56760" ht="12.75" x14ac:dyDescent="0.2"/>
    <row r="56761" ht="12.75" x14ac:dyDescent="0.2"/>
    <row r="56762" ht="12.75" x14ac:dyDescent="0.2"/>
    <row r="56763" ht="12.75" x14ac:dyDescent="0.2"/>
    <row r="56764" ht="12.75" x14ac:dyDescent="0.2"/>
    <row r="56765" ht="12.75" x14ac:dyDescent="0.2"/>
    <row r="56766" ht="12.75" x14ac:dyDescent="0.2"/>
    <row r="56767" ht="12.75" x14ac:dyDescent="0.2"/>
    <row r="56768" ht="12.75" x14ac:dyDescent="0.2"/>
    <row r="56769" ht="12.75" x14ac:dyDescent="0.2"/>
    <row r="56770" ht="12.75" x14ac:dyDescent="0.2"/>
    <row r="56771" ht="12.75" x14ac:dyDescent="0.2"/>
    <row r="56772" ht="12.75" x14ac:dyDescent="0.2"/>
    <row r="56773" ht="12.75" x14ac:dyDescent="0.2"/>
    <row r="56774" ht="12.75" x14ac:dyDescent="0.2"/>
    <row r="56775" ht="12.75" x14ac:dyDescent="0.2"/>
    <row r="56776" ht="12.75" x14ac:dyDescent="0.2"/>
    <row r="56777" ht="12.75" x14ac:dyDescent="0.2"/>
    <row r="56778" ht="12.75" x14ac:dyDescent="0.2"/>
    <row r="56779" ht="12.75" x14ac:dyDescent="0.2"/>
    <row r="56780" ht="12.75" x14ac:dyDescent="0.2"/>
    <row r="56781" ht="12.75" x14ac:dyDescent="0.2"/>
    <row r="56782" ht="12.75" x14ac:dyDescent="0.2"/>
    <row r="56783" ht="12.75" x14ac:dyDescent="0.2"/>
    <row r="56784" ht="12.75" x14ac:dyDescent="0.2"/>
    <row r="56785" ht="12.75" x14ac:dyDescent="0.2"/>
    <row r="56786" ht="12.75" x14ac:dyDescent="0.2"/>
    <row r="56787" ht="12.75" x14ac:dyDescent="0.2"/>
    <row r="56788" ht="12.75" x14ac:dyDescent="0.2"/>
    <row r="56789" ht="12.75" x14ac:dyDescent="0.2"/>
    <row r="56790" ht="12.75" x14ac:dyDescent="0.2"/>
    <row r="56791" ht="12.75" x14ac:dyDescent="0.2"/>
    <row r="56792" ht="12.75" x14ac:dyDescent="0.2"/>
    <row r="56793" ht="12.75" x14ac:dyDescent="0.2"/>
    <row r="56794" ht="12.75" x14ac:dyDescent="0.2"/>
    <row r="56795" ht="12.75" x14ac:dyDescent="0.2"/>
    <row r="56796" ht="12.75" x14ac:dyDescent="0.2"/>
    <row r="56797" ht="12.75" x14ac:dyDescent="0.2"/>
    <row r="56798" ht="12.75" x14ac:dyDescent="0.2"/>
    <row r="56799" ht="12.75" x14ac:dyDescent="0.2"/>
    <row r="56800" ht="12.75" x14ac:dyDescent="0.2"/>
    <row r="56801" ht="12.75" x14ac:dyDescent="0.2"/>
    <row r="56802" ht="12.75" x14ac:dyDescent="0.2"/>
    <row r="56803" ht="12.75" x14ac:dyDescent="0.2"/>
    <row r="56804" ht="12.75" x14ac:dyDescent="0.2"/>
    <row r="56805" ht="12.75" x14ac:dyDescent="0.2"/>
    <row r="56806" ht="12.75" x14ac:dyDescent="0.2"/>
    <row r="56807" ht="12.75" x14ac:dyDescent="0.2"/>
    <row r="56808" ht="12.75" x14ac:dyDescent="0.2"/>
    <row r="56809" ht="12.75" x14ac:dyDescent="0.2"/>
    <row r="56810" ht="12.75" x14ac:dyDescent="0.2"/>
    <row r="56811" ht="12.75" x14ac:dyDescent="0.2"/>
    <row r="56812" ht="12.75" x14ac:dyDescent="0.2"/>
    <row r="56813" ht="12.75" x14ac:dyDescent="0.2"/>
    <row r="56814" ht="12.75" x14ac:dyDescent="0.2"/>
    <row r="56815" ht="12.75" x14ac:dyDescent="0.2"/>
    <row r="56816" ht="12.75" x14ac:dyDescent="0.2"/>
    <row r="56817" ht="12.75" x14ac:dyDescent="0.2"/>
    <row r="56818" ht="12.75" x14ac:dyDescent="0.2"/>
    <row r="56819" ht="12.75" x14ac:dyDescent="0.2"/>
    <row r="56820" ht="12.75" x14ac:dyDescent="0.2"/>
    <row r="56821" ht="12.75" x14ac:dyDescent="0.2"/>
    <row r="56822" ht="12.75" x14ac:dyDescent="0.2"/>
    <row r="56823" ht="12.75" x14ac:dyDescent="0.2"/>
    <row r="56824" ht="12.75" x14ac:dyDescent="0.2"/>
    <row r="56825" ht="12.75" x14ac:dyDescent="0.2"/>
    <row r="56826" ht="12.75" x14ac:dyDescent="0.2"/>
    <row r="56827" ht="12.75" x14ac:dyDescent="0.2"/>
    <row r="56828" ht="12.75" x14ac:dyDescent="0.2"/>
    <row r="56829" ht="12.75" x14ac:dyDescent="0.2"/>
    <row r="56830" ht="12.75" x14ac:dyDescent="0.2"/>
    <row r="56831" ht="12.75" x14ac:dyDescent="0.2"/>
    <row r="56832" ht="12.75" x14ac:dyDescent="0.2"/>
    <row r="56833" ht="12.75" x14ac:dyDescent="0.2"/>
    <row r="56834" ht="12.75" x14ac:dyDescent="0.2"/>
    <row r="56835" ht="12.75" x14ac:dyDescent="0.2"/>
    <row r="56836" ht="12.75" x14ac:dyDescent="0.2"/>
    <row r="56837" ht="12.75" x14ac:dyDescent="0.2"/>
    <row r="56838" ht="12.75" x14ac:dyDescent="0.2"/>
    <row r="56839" ht="12.75" x14ac:dyDescent="0.2"/>
    <row r="56840" ht="12.75" x14ac:dyDescent="0.2"/>
    <row r="56841" ht="12.75" x14ac:dyDescent="0.2"/>
    <row r="56842" ht="12.75" x14ac:dyDescent="0.2"/>
    <row r="56843" ht="12.75" x14ac:dyDescent="0.2"/>
    <row r="56844" ht="12.75" x14ac:dyDescent="0.2"/>
    <row r="56845" ht="12.75" x14ac:dyDescent="0.2"/>
    <row r="56846" ht="12.75" x14ac:dyDescent="0.2"/>
    <row r="56847" ht="12.75" x14ac:dyDescent="0.2"/>
    <row r="56848" ht="12.75" x14ac:dyDescent="0.2"/>
    <row r="56849" ht="12.75" x14ac:dyDescent="0.2"/>
    <row r="56850" ht="12.75" x14ac:dyDescent="0.2"/>
    <row r="56851" ht="12.75" x14ac:dyDescent="0.2"/>
    <row r="56852" ht="12.75" x14ac:dyDescent="0.2"/>
    <row r="56853" ht="12.75" x14ac:dyDescent="0.2"/>
    <row r="56854" ht="12.75" x14ac:dyDescent="0.2"/>
    <row r="56855" ht="12.75" x14ac:dyDescent="0.2"/>
    <row r="56856" ht="12.75" x14ac:dyDescent="0.2"/>
    <row r="56857" ht="12.75" x14ac:dyDescent="0.2"/>
    <row r="56858" ht="12.75" x14ac:dyDescent="0.2"/>
    <row r="56859" ht="12.75" x14ac:dyDescent="0.2"/>
    <row r="56860" ht="12.75" x14ac:dyDescent="0.2"/>
    <row r="56861" ht="12.75" x14ac:dyDescent="0.2"/>
    <row r="56862" ht="12.75" x14ac:dyDescent="0.2"/>
    <row r="56863" ht="12.75" x14ac:dyDescent="0.2"/>
    <row r="56864" ht="12.75" x14ac:dyDescent="0.2"/>
    <row r="56865" ht="12.75" x14ac:dyDescent="0.2"/>
    <row r="56866" ht="12.75" x14ac:dyDescent="0.2"/>
    <row r="56867" ht="12.75" x14ac:dyDescent="0.2"/>
    <row r="56868" ht="12.75" x14ac:dyDescent="0.2"/>
    <row r="56869" ht="12.75" x14ac:dyDescent="0.2"/>
    <row r="56870" ht="12.75" x14ac:dyDescent="0.2"/>
    <row r="56871" ht="12.75" x14ac:dyDescent="0.2"/>
    <row r="56872" ht="12.75" x14ac:dyDescent="0.2"/>
    <row r="56873" ht="12.75" x14ac:dyDescent="0.2"/>
    <row r="56874" ht="12.75" x14ac:dyDescent="0.2"/>
    <row r="56875" ht="12.75" x14ac:dyDescent="0.2"/>
    <row r="56876" ht="12.75" x14ac:dyDescent="0.2"/>
    <row r="56877" ht="12.75" x14ac:dyDescent="0.2"/>
    <row r="56878" ht="12.75" x14ac:dyDescent="0.2"/>
    <row r="56879" ht="12.75" x14ac:dyDescent="0.2"/>
    <row r="56880" ht="12.75" x14ac:dyDescent="0.2"/>
    <row r="56881" ht="12.75" x14ac:dyDescent="0.2"/>
    <row r="56882" ht="12.75" x14ac:dyDescent="0.2"/>
    <row r="56883" ht="12.75" x14ac:dyDescent="0.2"/>
    <row r="56884" ht="12.75" x14ac:dyDescent="0.2"/>
    <row r="56885" ht="12.75" x14ac:dyDescent="0.2"/>
    <row r="56886" ht="12.75" x14ac:dyDescent="0.2"/>
    <row r="56887" ht="12.75" x14ac:dyDescent="0.2"/>
    <row r="56888" ht="12.75" x14ac:dyDescent="0.2"/>
    <row r="56889" ht="12.75" x14ac:dyDescent="0.2"/>
    <row r="56890" ht="12.75" x14ac:dyDescent="0.2"/>
    <row r="56891" ht="12.75" x14ac:dyDescent="0.2"/>
    <row r="56892" ht="12.75" x14ac:dyDescent="0.2"/>
    <row r="56893" ht="12.75" x14ac:dyDescent="0.2"/>
    <row r="56894" ht="12.75" x14ac:dyDescent="0.2"/>
    <row r="56895" ht="12.75" x14ac:dyDescent="0.2"/>
    <row r="56896" ht="12.75" x14ac:dyDescent="0.2"/>
    <row r="56897" ht="12.75" x14ac:dyDescent="0.2"/>
    <row r="56898" ht="12.75" x14ac:dyDescent="0.2"/>
    <row r="56899" ht="12.75" x14ac:dyDescent="0.2"/>
    <row r="56900" ht="12.75" x14ac:dyDescent="0.2"/>
    <row r="56901" ht="12.75" x14ac:dyDescent="0.2"/>
    <row r="56902" ht="12.75" x14ac:dyDescent="0.2"/>
    <row r="56903" ht="12.75" x14ac:dyDescent="0.2"/>
    <row r="56904" ht="12.75" x14ac:dyDescent="0.2"/>
    <row r="56905" ht="12.75" x14ac:dyDescent="0.2"/>
    <row r="56906" ht="12.75" x14ac:dyDescent="0.2"/>
    <row r="56907" ht="12.75" x14ac:dyDescent="0.2"/>
    <row r="56908" ht="12.75" x14ac:dyDescent="0.2"/>
    <row r="56909" ht="12.75" x14ac:dyDescent="0.2"/>
    <row r="56910" ht="12.75" x14ac:dyDescent="0.2"/>
    <row r="56911" ht="12.75" x14ac:dyDescent="0.2"/>
    <row r="56912" ht="12.75" x14ac:dyDescent="0.2"/>
    <row r="56913" ht="12.75" x14ac:dyDescent="0.2"/>
    <row r="56914" ht="12.75" x14ac:dyDescent="0.2"/>
    <row r="56915" ht="12.75" x14ac:dyDescent="0.2"/>
    <row r="56916" ht="12.75" x14ac:dyDescent="0.2"/>
    <row r="56917" ht="12.75" x14ac:dyDescent="0.2"/>
    <row r="56918" ht="12.75" x14ac:dyDescent="0.2"/>
    <row r="56919" ht="12.75" x14ac:dyDescent="0.2"/>
    <row r="56920" ht="12.75" x14ac:dyDescent="0.2"/>
    <row r="56921" ht="12.75" x14ac:dyDescent="0.2"/>
    <row r="56922" ht="12.75" x14ac:dyDescent="0.2"/>
    <row r="56923" ht="12.75" x14ac:dyDescent="0.2"/>
    <row r="56924" ht="12.75" x14ac:dyDescent="0.2"/>
    <row r="56925" ht="12.75" x14ac:dyDescent="0.2"/>
    <row r="56926" ht="12.75" x14ac:dyDescent="0.2"/>
    <row r="56927" ht="12.75" x14ac:dyDescent="0.2"/>
    <row r="56928" ht="12.75" x14ac:dyDescent="0.2"/>
    <row r="56929" ht="12.75" x14ac:dyDescent="0.2"/>
    <row r="56930" ht="12.75" x14ac:dyDescent="0.2"/>
    <row r="56931" ht="12.75" x14ac:dyDescent="0.2"/>
    <row r="56932" ht="12.75" x14ac:dyDescent="0.2"/>
    <row r="56933" ht="12.75" x14ac:dyDescent="0.2"/>
    <row r="56934" ht="12.75" x14ac:dyDescent="0.2"/>
    <row r="56935" ht="12.75" x14ac:dyDescent="0.2"/>
    <row r="56936" ht="12.75" x14ac:dyDescent="0.2"/>
    <row r="56937" ht="12.75" x14ac:dyDescent="0.2"/>
    <row r="56938" ht="12.75" x14ac:dyDescent="0.2"/>
    <row r="56939" ht="12.75" x14ac:dyDescent="0.2"/>
    <row r="56940" ht="12.75" x14ac:dyDescent="0.2"/>
    <row r="56941" ht="12.75" x14ac:dyDescent="0.2"/>
    <row r="56942" ht="12.75" x14ac:dyDescent="0.2"/>
    <row r="56943" ht="12.75" x14ac:dyDescent="0.2"/>
    <row r="56944" ht="12.75" x14ac:dyDescent="0.2"/>
    <row r="56945" ht="12.75" x14ac:dyDescent="0.2"/>
    <row r="56946" ht="12.75" x14ac:dyDescent="0.2"/>
    <row r="56947" ht="12.75" x14ac:dyDescent="0.2"/>
    <row r="56948" ht="12.75" x14ac:dyDescent="0.2"/>
    <row r="56949" ht="12.75" x14ac:dyDescent="0.2"/>
    <row r="56950" ht="12.75" x14ac:dyDescent="0.2"/>
    <row r="56951" ht="12.75" x14ac:dyDescent="0.2"/>
    <row r="56952" ht="12.75" x14ac:dyDescent="0.2"/>
    <row r="56953" ht="12.75" x14ac:dyDescent="0.2"/>
    <row r="56954" ht="12.75" x14ac:dyDescent="0.2"/>
    <row r="56955" ht="12.75" x14ac:dyDescent="0.2"/>
    <row r="56956" ht="12.75" x14ac:dyDescent="0.2"/>
    <row r="56957" ht="12.75" x14ac:dyDescent="0.2"/>
    <row r="56958" ht="12.75" x14ac:dyDescent="0.2"/>
    <row r="56959" ht="12.75" x14ac:dyDescent="0.2"/>
    <row r="56960" ht="12.75" x14ac:dyDescent="0.2"/>
    <row r="56961" ht="12.75" x14ac:dyDescent="0.2"/>
    <row r="56962" ht="12.75" x14ac:dyDescent="0.2"/>
    <row r="56963" ht="12.75" x14ac:dyDescent="0.2"/>
    <row r="56964" ht="12.75" x14ac:dyDescent="0.2"/>
    <row r="56965" ht="12.75" x14ac:dyDescent="0.2"/>
    <row r="56966" ht="12.75" x14ac:dyDescent="0.2"/>
    <row r="56967" ht="12.75" x14ac:dyDescent="0.2"/>
    <row r="56968" ht="12.75" x14ac:dyDescent="0.2"/>
    <row r="56969" ht="12.75" x14ac:dyDescent="0.2"/>
    <row r="56970" ht="12.75" x14ac:dyDescent="0.2"/>
    <row r="56971" ht="12.75" x14ac:dyDescent="0.2"/>
    <row r="56972" ht="12.75" x14ac:dyDescent="0.2"/>
    <row r="56973" ht="12.75" x14ac:dyDescent="0.2"/>
    <row r="56974" ht="12.75" x14ac:dyDescent="0.2"/>
    <row r="56975" ht="12.75" x14ac:dyDescent="0.2"/>
    <row r="56976" ht="12.75" x14ac:dyDescent="0.2"/>
    <row r="56977" ht="12.75" x14ac:dyDescent="0.2"/>
    <row r="56978" ht="12.75" x14ac:dyDescent="0.2"/>
    <row r="56979" ht="12.75" x14ac:dyDescent="0.2"/>
    <row r="56980" ht="12.75" x14ac:dyDescent="0.2"/>
    <row r="56981" ht="12.75" x14ac:dyDescent="0.2"/>
    <row r="56982" ht="12.75" x14ac:dyDescent="0.2"/>
    <row r="56983" ht="12.75" x14ac:dyDescent="0.2"/>
    <row r="56984" ht="12.75" x14ac:dyDescent="0.2"/>
    <row r="56985" ht="12.75" x14ac:dyDescent="0.2"/>
    <row r="56986" ht="12.75" x14ac:dyDescent="0.2"/>
    <row r="56987" ht="12.75" x14ac:dyDescent="0.2"/>
    <row r="56988" ht="12.75" x14ac:dyDescent="0.2"/>
    <row r="56989" ht="12.75" x14ac:dyDescent="0.2"/>
    <row r="56990" ht="12.75" x14ac:dyDescent="0.2"/>
    <row r="56991" ht="12.75" x14ac:dyDescent="0.2"/>
    <row r="56992" ht="12.75" x14ac:dyDescent="0.2"/>
    <row r="56993" ht="12.75" x14ac:dyDescent="0.2"/>
    <row r="56994" ht="12.75" x14ac:dyDescent="0.2"/>
    <row r="56995" ht="12.75" x14ac:dyDescent="0.2"/>
    <row r="56996" ht="12.75" x14ac:dyDescent="0.2"/>
    <row r="56997" ht="12.75" x14ac:dyDescent="0.2"/>
    <row r="56998" ht="12.75" x14ac:dyDescent="0.2"/>
    <row r="56999" ht="12.75" x14ac:dyDescent="0.2"/>
    <row r="57000" ht="12.75" x14ac:dyDescent="0.2"/>
    <row r="57001" ht="12.75" x14ac:dyDescent="0.2"/>
    <row r="57002" ht="12.75" x14ac:dyDescent="0.2"/>
    <row r="57003" ht="12.75" x14ac:dyDescent="0.2"/>
    <row r="57004" ht="12.75" x14ac:dyDescent="0.2"/>
    <row r="57005" ht="12.75" x14ac:dyDescent="0.2"/>
    <row r="57006" ht="12.75" x14ac:dyDescent="0.2"/>
    <row r="57007" ht="12.75" x14ac:dyDescent="0.2"/>
    <row r="57008" ht="12.75" x14ac:dyDescent="0.2"/>
    <row r="57009" ht="12.75" x14ac:dyDescent="0.2"/>
    <row r="57010" ht="12.75" x14ac:dyDescent="0.2"/>
    <row r="57011" ht="12.75" x14ac:dyDescent="0.2"/>
    <row r="57012" ht="12.75" x14ac:dyDescent="0.2"/>
    <row r="57013" ht="12.75" x14ac:dyDescent="0.2"/>
    <row r="57014" ht="12.75" x14ac:dyDescent="0.2"/>
    <row r="57015" ht="12.75" x14ac:dyDescent="0.2"/>
    <row r="57016" ht="12.75" x14ac:dyDescent="0.2"/>
    <row r="57017" ht="12.75" x14ac:dyDescent="0.2"/>
    <row r="57018" ht="12.75" x14ac:dyDescent="0.2"/>
    <row r="57019" ht="12.75" x14ac:dyDescent="0.2"/>
    <row r="57020" ht="12.75" x14ac:dyDescent="0.2"/>
    <row r="57021" ht="12.75" x14ac:dyDescent="0.2"/>
    <row r="57022" ht="12.75" x14ac:dyDescent="0.2"/>
    <row r="57023" ht="12.75" x14ac:dyDescent="0.2"/>
    <row r="57024" ht="12.75" x14ac:dyDescent="0.2"/>
    <row r="57025" ht="12.75" x14ac:dyDescent="0.2"/>
    <row r="57026" ht="12.75" x14ac:dyDescent="0.2"/>
    <row r="57027" ht="12.75" x14ac:dyDescent="0.2"/>
    <row r="57028" ht="12.75" x14ac:dyDescent="0.2"/>
    <row r="57029" ht="12.75" x14ac:dyDescent="0.2"/>
    <row r="57030" ht="12.75" x14ac:dyDescent="0.2"/>
    <row r="57031" ht="12.75" x14ac:dyDescent="0.2"/>
    <row r="57032" ht="12.75" x14ac:dyDescent="0.2"/>
    <row r="57033" ht="12.75" x14ac:dyDescent="0.2"/>
    <row r="57034" ht="12.75" x14ac:dyDescent="0.2"/>
    <row r="57035" ht="12.75" x14ac:dyDescent="0.2"/>
    <row r="57036" ht="12.75" x14ac:dyDescent="0.2"/>
    <row r="57037" ht="12.75" x14ac:dyDescent="0.2"/>
    <row r="57038" ht="12.75" x14ac:dyDescent="0.2"/>
    <row r="57039" ht="12.75" x14ac:dyDescent="0.2"/>
    <row r="57040" ht="12.75" x14ac:dyDescent="0.2"/>
    <row r="57041" ht="12.75" x14ac:dyDescent="0.2"/>
    <row r="57042" ht="12.75" x14ac:dyDescent="0.2"/>
    <row r="57043" ht="12.75" x14ac:dyDescent="0.2"/>
    <row r="57044" ht="12.75" x14ac:dyDescent="0.2"/>
    <row r="57045" ht="12.75" x14ac:dyDescent="0.2"/>
    <row r="57046" ht="12.75" x14ac:dyDescent="0.2"/>
    <row r="57047" ht="12.75" x14ac:dyDescent="0.2"/>
    <row r="57048" ht="12.75" x14ac:dyDescent="0.2"/>
    <row r="57049" ht="12.75" x14ac:dyDescent="0.2"/>
    <row r="57050" ht="12.75" x14ac:dyDescent="0.2"/>
    <row r="57051" ht="12.75" x14ac:dyDescent="0.2"/>
    <row r="57052" ht="12.75" x14ac:dyDescent="0.2"/>
    <row r="57053" ht="12.75" x14ac:dyDescent="0.2"/>
    <row r="57054" ht="12.75" x14ac:dyDescent="0.2"/>
    <row r="57055" ht="12.75" x14ac:dyDescent="0.2"/>
    <row r="57056" ht="12.75" x14ac:dyDescent="0.2"/>
    <row r="57057" ht="12.75" x14ac:dyDescent="0.2"/>
    <row r="57058" ht="12.75" x14ac:dyDescent="0.2"/>
    <row r="57059" ht="12.75" x14ac:dyDescent="0.2"/>
    <row r="57060" ht="12.75" x14ac:dyDescent="0.2"/>
    <row r="57061" ht="12.75" x14ac:dyDescent="0.2"/>
    <row r="57062" ht="12.75" x14ac:dyDescent="0.2"/>
    <row r="57063" ht="12.75" x14ac:dyDescent="0.2"/>
    <row r="57064" ht="12.75" x14ac:dyDescent="0.2"/>
    <row r="57065" ht="12.75" x14ac:dyDescent="0.2"/>
    <row r="57066" ht="12.75" x14ac:dyDescent="0.2"/>
    <row r="57067" ht="12.75" x14ac:dyDescent="0.2"/>
    <row r="57068" ht="12.75" x14ac:dyDescent="0.2"/>
    <row r="57069" ht="12.75" x14ac:dyDescent="0.2"/>
    <row r="57070" ht="12.75" x14ac:dyDescent="0.2"/>
    <row r="57071" ht="12.75" x14ac:dyDescent="0.2"/>
    <row r="57072" ht="12.75" x14ac:dyDescent="0.2"/>
    <row r="57073" ht="12.75" x14ac:dyDescent="0.2"/>
    <row r="57074" ht="12.75" x14ac:dyDescent="0.2"/>
    <row r="57075" ht="12.75" x14ac:dyDescent="0.2"/>
    <row r="57076" ht="12.75" x14ac:dyDescent="0.2"/>
    <row r="57077" ht="12.75" x14ac:dyDescent="0.2"/>
    <row r="57078" ht="12.75" x14ac:dyDescent="0.2"/>
    <row r="57079" ht="12.75" x14ac:dyDescent="0.2"/>
    <row r="57080" ht="12.75" x14ac:dyDescent="0.2"/>
    <row r="57081" ht="12.75" x14ac:dyDescent="0.2"/>
    <row r="57082" ht="12.75" x14ac:dyDescent="0.2"/>
    <row r="57083" ht="12.75" x14ac:dyDescent="0.2"/>
    <row r="57084" ht="12.75" x14ac:dyDescent="0.2"/>
    <row r="57085" ht="12.75" x14ac:dyDescent="0.2"/>
    <row r="57086" ht="12.75" x14ac:dyDescent="0.2"/>
    <row r="57087" ht="12.75" x14ac:dyDescent="0.2"/>
    <row r="57088" ht="12.75" x14ac:dyDescent="0.2"/>
    <row r="57089" ht="12.75" x14ac:dyDescent="0.2"/>
    <row r="57090" ht="12.75" x14ac:dyDescent="0.2"/>
    <row r="57091" ht="12.75" x14ac:dyDescent="0.2"/>
    <row r="57092" ht="12.75" x14ac:dyDescent="0.2"/>
    <row r="57093" ht="12.75" x14ac:dyDescent="0.2"/>
    <row r="57094" ht="12.75" x14ac:dyDescent="0.2"/>
    <row r="57095" ht="12.75" x14ac:dyDescent="0.2"/>
    <row r="57096" ht="12.75" x14ac:dyDescent="0.2"/>
    <row r="57097" ht="12.75" x14ac:dyDescent="0.2"/>
    <row r="57098" ht="12.75" x14ac:dyDescent="0.2"/>
    <row r="57099" ht="12.75" x14ac:dyDescent="0.2"/>
    <row r="57100" ht="12.75" x14ac:dyDescent="0.2"/>
    <row r="57101" ht="12.75" x14ac:dyDescent="0.2"/>
    <row r="57102" ht="12.75" x14ac:dyDescent="0.2"/>
    <row r="57103" ht="12.75" x14ac:dyDescent="0.2"/>
    <row r="57104" ht="12.75" x14ac:dyDescent="0.2"/>
    <row r="57105" ht="12.75" x14ac:dyDescent="0.2"/>
    <row r="57106" ht="12.75" x14ac:dyDescent="0.2"/>
    <row r="57107" ht="12.75" x14ac:dyDescent="0.2"/>
    <row r="57108" ht="12.75" x14ac:dyDescent="0.2"/>
    <row r="57109" ht="12.75" x14ac:dyDescent="0.2"/>
    <row r="57110" ht="12.75" x14ac:dyDescent="0.2"/>
    <row r="57111" ht="12.75" x14ac:dyDescent="0.2"/>
    <row r="57112" ht="12.75" x14ac:dyDescent="0.2"/>
    <row r="57113" ht="12.75" x14ac:dyDescent="0.2"/>
    <row r="57114" ht="12.75" x14ac:dyDescent="0.2"/>
    <row r="57115" ht="12.75" x14ac:dyDescent="0.2"/>
    <row r="57116" ht="12.75" x14ac:dyDescent="0.2"/>
    <row r="57117" ht="12.75" x14ac:dyDescent="0.2"/>
    <row r="57118" ht="12.75" x14ac:dyDescent="0.2"/>
    <row r="57119" ht="12.75" x14ac:dyDescent="0.2"/>
    <row r="57120" ht="12.75" x14ac:dyDescent="0.2"/>
    <row r="57121" ht="12.75" x14ac:dyDescent="0.2"/>
    <row r="57122" ht="12.75" x14ac:dyDescent="0.2"/>
    <row r="57123" ht="12.75" x14ac:dyDescent="0.2"/>
    <row r="57124" ht="12.75" x14ac:dyDescent="0.2"/>
    <row r="57125" ht="12.75" x14ac:dyDescent="0.2"/>
    <row r="57126" ht="12.75" x14ac:dyDescent="0.2"/>
    <row r="57127" ht="12.75" x14ac:dyDescent="0.2"/>
    <row r="57128" ht="12.75" x14ac:dyDescent="0.2"/>
    <row r="57129" ht="12.75" x14ac:dyDescent="0.2"/>
    <row r="57130" ht="12.75" x14ac:dyDescent="0.2"/>
    <row r="57131" ht="12.75" x14ac:dyDescent="0.2"/>
    <row r="57132" ht="12.75" x14ac:dyDescent="0.2"/>
    <row r="57133" ht="12.75" x14ac:dyDescent="0.2"/>
    <row r="57134" ht="12.75" x14ac:dyDescent="0.2"/>
    <row r="57135" ht="12.75" x14ac:dyDescent="0.2"/>
    <row r="57136" ht="12.75" x14ac:dyDescent="0.2"/>
    <row r="57137" ht="12.75" x14ac:dyDescent="0.2"/>
    <row r="57138" ht="12.75" x14ac:dyDescent="0.2"/>
    <row r="57139" ht="12.75" x14ac:dyDescent="0.2"/>
    <row r="57140" ht="12.75" x14ac:dyDescent="0.2"/>
    <row r="57141" ht="12.75" x14ac:dyDescent="0.2"/>
    <row r="57142" ht="12.75" x14ac:dyDescent="0.2"/>
    <row r="57143" ht="12.75" x14ac:dyDescent="0.2"/>
    <row r="57144" ht="12.75" x14ac:dyDescent="0.2"/>
    <row r="57145" ht="12.75" x14ac:dyDescent="0.2"/>
    <row r="57146" ht="12.75" x14ac:dyDescent="0.2"/>
    <row r="57147" ht="12.75" x14ac:dyDescent="0.2"/>
    <row r="57148" ht="12.75" x14ac:dyDescent="0.2"/>
    <row r="57149" ht="12.75" x14ac:dyDescent="0.2"/>
    <row r="57150" ht="12.75" x14ac:dyDescent="0.2"/>
    <row r="57151" ht="12.75" x14ac:dyDescent="0.2"/>
    <row r="57152" ht="12.75" x14ac:dyDescent="0.2"/>
    <row r="57153" ht="12.75" x14ac:dyDescent="0.2"/>
    <row r="57154" ht="12.75" x14ac:dyDescent="0.2"/>
    <row r="57155" ht="12.75" x14ac:dyDescent="0.2"/>
    <row r="57156" ht="12.75" x14ac:dyDescent="0.2"/>
    <row r="57157" ht="12.75" x14ac:dyDescent="0.2"/>
    <row r="57158" ht="12.75" x14ac:dyDescent="0.2"/>
    <row r="57159" ht="12.75" x14ac:dyDescent="0.2"/>
    <row r="57160" ht="12.75" x14ac:dyDescent="0.2"/>
    <row r="57161" ht="12.75" x14ac:dyDescent="0.2"/>
    <row r="57162" ht="12.75" x14ac:dyDescent="0.2"/>
    <row r="57163" ht="12.75" x14ac:dyDescent="0.2"/>
    <row r="57164" ht="12.75" x14ac:dyDescent="0.2"/>
    <row r="57165" ht="12.75" x14ac:dyDescent="0.2"/>
    <row r="57166" ht="12.75" x14ac:dyDescent="0.2"/>
    <row r="57167" ht="12.75" x14ac:dyDescent="0.2"/>
    <row r="57168" ht="12.75" x14ac:dyDescent="0.2"/>
    <row r="57169" ht="12.75" x14ac:dyDescent="0.2"/>
    <row r="57170" ht="12.75" x14ac:dyDescent="0.2"/>
    <row r="57171" ht="12.75" x14ac:dyDescent="0.2"/>
    <row r="57172" ht="12.75" x14ac:dyDescent="0.2"/>
    <row r="57173" ht="12.75" x14ac:dyDescent="0.2"/>
    <row r="57174" ht="12.75" x14ac:dyDescent="0.2"/>
    <row r="57175" ht="12.75" x14ac:dyDescent="0.2"/>
    <row r="57176" ht="12.75" x14ac:dyDescent="0.2"/>
    <row r="57177" ht="12.75" x14ac:dyDescent="0.2"/>
    <row r="57178" ht="12.75" x14ac:dyDescent="0.2"/>
    <row r="57179" ht="12.75" x14ac:dyDescent="0.2"/>
    <row r="57180" ht="12.75" x14ac:dyDescent="0.2"/>
    <row r="57181" ht="12.75" x14ac:dyDescent="0.2"/>
    <row r="57182" ht="12.75" x14ac:dyDescent="0.2"/>
    <row r="57183" ht="12.75" x14ac:dyDescent="0.2"/>
    <row r="57184" ht="12.75" x14ac:dyDescent="0.2"/>
    <row r="57185" ht="12.75" x14ac:dyDescent="0.2"/>
    <row r="57186" ht="12.75" x14ac:dyDescent="0.2"/>
    <row r="57187" ht="12.75" x14ac:dyDescent="0.2"/>
    <row r="57188" ht="12.75" x14ac:dyDescent="0.2"/>
    <row r="57189" ht="12.75" x14ac:dyDescent="0.2"/>
    <row r="57190" ht="12.75" x14ac:dyDescent="0.2"/>
    <row r="57191" ht="12.75" x14ac:dyDescent="0.2"/>
    <row r="57192" ht="12.75" x14ac:dyDescent="0.2"/>
    <row r="57193" ht="12.75" x14ac:dyDescent="0.2"/>
    <row r="57194" ht="12.75" x14ac:dyDescent="0.2"/>
    <row r="57195" ht="12.75" x14ac:dyDescent="0.2"/>
    <row r="57196" ht="12.75" x14ac:dyDescent="0.2"/>
    <row r="57197" ht="12.75" x14ac:dyDescent="0.2"/>
    <row r="57198" ht="12.75" x14ac:dyDescent="0.2"/>
    <row r="57199" ht="12.75" x14ac:dyDescent="0.2"/>
    <row r="57200" ht="12.75" x14ac:dyDescent="0.2"/>
    <row r="57201" ht="12.75" x14ac:dyDescent="0.2"/>
    <row r="57202" ht="12.75" x14ac:dyDescent="0.2"/>
    <row r="57203" ht="12.75" x14ac:dyDescent="0.2"/>
    <row r="57204" ht="12.75" x14ac:dyDescent="0.2"/>
    <row r="57205" ht="12.75" x14ac:dyDescent="0.2"/>
    <row r="57206" ht="12.75" x14ac:dyDescent="0.2"/>
    <row r="57207" ht="12.75" x14ac:dyDescent="0.2"/>
    <row r="57208" ht="12.75" x14ac:dyDescent="0.2"/>
    <row r="57209" ht="12.75" x14ac:dyDescent="0.2"/>
    <row r="57210" ht="12.75" x14ac:dyDescent="0.2"/>
    <row r="57211" ht="12.75" x14ac:dyDescent="0.2"/>
    <row r="57212" ht="12.75" x14ac:dyDescent="0.2"/>
    <row r="57213" ht="12.75" x14ac:dyDescent="0.2"/>
    <row r="57214" ht="12.75" x14ac:dyDescent="0.2"/>
    <row r="57215" ht="12.75" x14ac:dyDescent="0.2"/>
    <row r="57216" ht="12.75" x14ac:dyDescent="0.2"/>
    <row r="57217" ht="12.75" x14ac:dyDescent="0.2"/>
    <row r="57218" ht="12.75" x14ac:dyDescent="0.2"/>
    <row r="57219" ht="12.75" x14ac:dyDescent="0.2"/>
    <row r="57220" ht="12.75" x14ac:dyDescent="0.2"/>
    <row r="57221" ht="12.75" x14ac:dyDescent="0.2"/>
    <row r="57222" ht="12.75" x14ac:dyDescent="0.2"/>
    <row r="57223" ht="12.75" x14ac:dyDescent="0.2"/>
    <row r="57224" ht="12.75" x14ac:dyDescent="0.2"/>
    <row r="57225" ht="12.75" x14ac:dyDescent="0.2"/>
    <row r="57226" ht="12.75" x14ac:dyDescent="0.2"/>
    <row r="57227" ht="12.75" x14ac:dyDescent="0.2"/>
    <row r="57228" ht="12.75" x14ac:dyDescent="0.2"/>
    <row r="57229" ht="12.75" x14ac:dyDescent="0.2"/>
    <row r="57230" ht="12.75" x14ac:dyDescent="0.2"/>
    <row r="57231" ht="12.75" x14ac:dyDescent="0.2"/>
    <row r="57232" ht="12.75" x14ac:dyDescent="0.2"/>
    <row r="57233" ht="12.75" x14ac:dyDescent="0.2"/>
    <row r="57234" ht="12.75" x14ac:dyDescent="0.2"/>
    <row r="57235" ht="12.75" x14ac:dyDescent="0.2"/>
    <row r="57236" ht="12.75" x14ac:dyDescent="0.2"/>
    <row r="57237" ht="12.75" x14ac:dyDescent="0.2"/>
    <row r="57238" ht="12.75" x14ac:dyDescent="0.2"/>
    <row r="57239" ht="12.75" x14ac:dyDescent="0.2"/>
    <row r="57240" ht="12.75" x14ac:dyDescent="0.2"/>
    <row r="57241" ht="12.75" x14ac:dyDescent="0.2"/>
    <row r="57242" ht="12.75" x14ac:dyDescent="0.2"/>
    <row r="57243" ht="12.75" x14ac:dyDescent="0.2"/>
    <row r="57244" ht="12.75" x14ac:dyDescent="0.2"/>
    <row r="57245" ht="12.75" x14ac:dyDescent="0.2"/>
    <row r="57246" ht="12.75" x14ac:dyDescent="0.2"/>
    <row r="57247" ht="12.75" x14ac:dyDescent="0.2"/>
    <row r="57248" ht="12.75" x14ac:dyDescent="0.2"/>
    <row r="57249" ht="12.75" x14ac:dyDescent="0.2"/>
    <row r="57250" ht="12.75" x14ac:dyDescent="0.2"/>
    <row r="57251" ht="12.75" x14ac:dyDescent="0.2"/>
    <row r="57252" ht="12.75" x14ac:dyDescent="0.2"/>
    <row r="57253" ht="12.75" x14ac:dyDescent="0.2"/>
    <row r="57254" ht="12.75" x14ac:dyDescent="0.2"/>
    <row r="57255" ht="12.75" x14ac:dyDescent="0.2"/>
    <row r="57256" ht="12.75" x14ac:dyDescent="0.2"/>
    <row r="57257" ht="12.75" x14ac:dyDescent="0.2"/>
    <row r="57258" ht="12.75" x14ac:dyDescent="0.2"/>
    <row r="57259" ht="12.75" x14ac:dyDescent="0.2"/>
    <row r="57260" ht="12.75" x14ac:dyDescent="0.2"/>
    <row r="57261" ht="12.75" x14ac:dyDescent="0.2"/>
    <row r="57262" ht="12.75" x14ac:dyDescent="0.2"/>
    <row r="57263" ht="12.75" x14ac:dyDescent="0.2"/>
    <row r="57264" ht="12.75" x14ac:dyDescent="0.2"/>
    <row r="57265" ht="12.75" x14ac:dyDescent="0.2"/>
    <row r="57266" ht="12.75" x14ac:dyDescent="0.2"/>
    <row r="57267" ht="12.75" x14ac:dyDescent="0.2"/>
    <row r="57268" ht="12.75" x14ac:dyDescent="0.2"/>
    <row r="57269" ht="12.75" x14ac:dyDescent="0.2"/>
    <row r="57270" ht="12.75" x14ac:dyDescent="0.2"/>
    <row r="57271" ht="12.75" x14ac:dyDescent="0.2"/>
    <row r="57272" ht="12.75" x14ac:dyDescent="0.2"/>
    <row r="57273" ht="12.75" x14ac:dyDescent="0.2"/>
    <row r="57274" ht="12.75" x14ac:dyDescent="0.2"/>
    <row r="57275" ht="12.75" x14ac:dyDescent="0.2"/>
    <row r="57276" ht="12.75" x14ac:dyDescent="0.2"/>
    <row r="57277" ht="12.75" x14ac:dyDescent="0.2"/>
    <row r="57278" ht="12.75" x14ac:dyDescent="0.2"/>
    <row r="57279" ht="12.75" x14ac:dyDescent="0.2"/>
    <row r="57280" ht="12.75" x14ac:dyDescent="0.2"/>
    <row r="57281" ht="12.75" x14ac:dyDescent="0.2"/>
    <row r="57282" ht="12.75" x14ac:dyDescent="0.2"/>
    <row r="57283" ht="12.75" x14ac:dyDescent="0.2"/>
    <row r="57284" ht="12.75" x14ac:dyDescent="0.2"/>
    <row r="57285" ht="12.75" x14ac:dyDescent="0.2"/>
    <row r="57286" ht="12.75" x14ac:dyDescent="0.2"/>
    <row r="57287" ht="12.75" x14ac:dyDescent="0.2"/>
    <row r="57288" ht="12.75" x14ac:dyDescent="0.2"/>
    <row r="57289" ht="12.75" x14ac:dyDescent="0.2"/>
    <row r="57290" ht="12.75" x14ac:dyDescent="0.2"/>
    <row r="57291" ht="12.75" x14ac:dyDescent="0.2"/>
    <row r="57292" ht="12.75" x14ac:dyDescent="0.2"/>
    <row r="57293" ht="12.75" x14ac:dyDescent="0.2"/>
    <row r="57294" ht="12.75" x14ac:dyDescent="0.2"/>
    <row r="57295" ht="12.75" x14ac:dyDescent="0.2"/>
    <row r="57296" ht="12.75" x14ac:dyDescent="0.2"/>
    <row r="57297" ht="12.75" x14ac:dyDescent="0.2"/>
    <row r="57298" ht="12.75" x14ac:dyDescent="0.2"/>
    <row r="57299" ht="12.75" x14ac:dyDescent="0.2"/>
    <row r="57300" ht="12.75" x14ac:dyDescent="0.2"/>
    <row r="57301" ht="12.75" x14ac:dyDescent="0.2"/>
    <row r="57302" ht="12.75" x14ac:dyDescent="0.2"/>
    <row r="57303" ht="12.75" x14ac:dyDescent="0.2"/>
    <row r="57304" ht="12.75" x14ac:dyDescent="0.2"/>
    <row r="57305" ht="12.75" x14ac:dyDescent="0.2"/>
    <row r="57306" ht="12.75" x14ac:dyDescent="0.2"/>
    <row r="57307" ht="12.75" x14ac:dyDescent="0.2"/>
    <row r="57308" ht="12.75" x14ac:dyDescent="0.2"/>
    <row r="57309" ht="12.75" x14ac:dyDescent="0.2"/>
    <row r="57310" ht="12.75" x14ac:dyDescent="0.2"/>
    <row r="57311" ht="12.75" x14ac:dyDescent="0.2"/>
    <row r="57312" ht="12.75" x14ac:dyDescent="0.2"/>
    <row r="57313" ht="12.75" x14ac:dyDescent="0.2"/>
    <row r="57314" ht="12.75" x14ac:dyDescent="0.2"/>
    <row r="57315" ht="12.75" x14ac:dyDescent="0.2"/>
    <row r="57316" ht="12.75" x14ac:dyDescent="0.2"/>
    <row r="57317" ht="12.75" x14ac:dyDescent="0.2"/>
    <row r="57318" ht="12.75" x14ac:dyDescent="0.2"/>
    <row r="57319" ht="12.75" x14ac:dyDescent="0.2"/>
    <row r="57320" ht="12.75" x14ac:dyDescent="0.2"/>
    <row r="57321" ht="12.75" x14ac:dyDescent="0.2"/>
    <row r="57322" ht="12.75" x14ac:dyDescent="0.2"/>
    <row r="57323" ht="12.75" x14ac:dyDescent="0.2"/>
    <row r="57324" ht="12.75" x14ac:dyDescent="0.2"/>
    <row r="57325" ht="12.75" x14ac:dyDescent="0.2"/>
    <row r="57326" ht="12.75" x14ac:dyDescent="0.2"/>
    <row r="57327" ht="12.75" x14ac:dyDescent="0.2"/>
    <row r="57328" ht="12.75" x14ac:dyDescent="0.2"/>
    <row r="57329" ht="12.75" x14ac:dyDescent="0.2"/>
    <row r="57330" ht="12.75" x14ac:dyDescent="0.2"/>
    <row r="57331" ht="12.75" x14ac:dyDescent="0.2"/>
    <row r="57332" ht="12.75" x14ac:dyDescent="0.2"/>
    <row r="57333" ht="12.75" x14ac:dyDescent="0.2"/>
    <row r="57334" ht="12.75" x14ac:dyDescent="0.2"/>
    <row r="57335" ht="12.75" x14ac:dyDescent="0.2"/>
    <row r="57336" ht="12.75" x14ac:dyDescent="0.2"/>
    <row r="57337" ht="12.75" x14ac:dyDescent="0.2"/>
    <row r="57338" ht="12.75" x14ac:dyDescent="0.2"/>
    <row r="57339" ht="12.75" x14ac:dyDescent="0.2"/>
    <row r="57340" ht="12.75" x14ac:dyDescent="0.2"/>
    <row r="57341" ht="12.75" x14ac:dyDescent="0.2"/>
    <row r="57342" ht="12.75" x14ac:dyDescent="0.2"/>
    <row r="57343" ht="12.75" x14ac:dyDescent="0.2"/>
    <row r="57344" ht="12.75" x14ac:dyDescent="0.2"/>
    <row r="57345" ht="12.75" x14ac:dyDescent="0.2"/>
    <row r="57346" ht="12.75" x14ac:dyDescent="0.2"/>
    <row r="57347" ht="12.75" x14ac:dyDescent="0.2"/>
    <row r="57348" ht="12.75" x14ac:dyDescent="0.2"/>
    <row r="57349" ht="12.75" x14ac:dyDescent="0.2"/>
    <row r="57350" ht="12.75" x14ac:dyDescent="0.2"/>
    <row r="57351" ht="12.75" x14ac:dyDescent="0.2"/>
    <row r="57352" ht="12.75" x14ac:dyDescent="0.2"/>
    <row r="57353" ht="12.75" x14ac:dyDescent="0.2"/>
    <row r="57354" ht="12.75" x14ac:dyDescent="0.2"/>
    <row r="57355" ht="12.75" x14ac:dyDescent="0.2"/>
    <row r="57356" ht="12.75" x14ac:dyDescent="0.2"/>
    <row r="57357" ht="12.75" x14ac:dyDescent="0.2"/>
    <row r="57358" ht="12.75" x14ac:dyDescent="0.2"/>
    <row r="57359" ht="12.75" x14ac:dyDescent="0.2"/>
    <row r="57360" ht="12.75" x14ac:dyDescent="0.2"/>
    <row r="57361" ht="12.75" x14ac:dyDescent="0.2"/>
    <row r="57362" ht="12.75" x14ac:dyDescent="0.2"/>
    <row r="57363" ht="12.75" x14ac:dyDescent="0.2"/>
    <row r="57364" ht="12.75" x14ac:dyDescent="0.2"/>
    <row r="57365" ht="12.75" x14ac:dyDescent="0.2"/>
    <row r="57366" ht="12.75" x14ac:dyDescent="0.2"/>
    <row r="57367" ht="12.75" x14ac:dyDescent="0.2"/>
    <row r="57368" ht="12.75" x14ac:dyDescent="0.2"/>
    <row r="57369" ht="12.75" x14ac:dyDescent="0.2"/>
    <row r="57370" ht="12.75" x14ac:dyDescent="0.2"/>
    <row r="57371" ht="12.75" x14ac:dyDescent="0.2"/>
    <row r="57372" ht="12.75" x14ac:dyDescent="0.2"/>
    <row r="57373" ht="12.75" x14ac:dyDescent="0.2"/>
    <row r="57374" ht="12.75" x14ac:dyDescent="0.2"/>
    <row r="57375" ht="12.75" x14ac:dyDescent="0.2"/>
    <row r="57376" ht="12.75" x14ac:dyDescent="0.2"/>
    <row r="57377" ht="12.75" x14ac:dyDescent="0.2"/>
    <row r="57378" ht="12.75" x14ac:dyDescent="0.2"/>
    <row r="57379" ht="12.75" x14ac:dyDescent="0.2"/>
    <row r="57380" ht="12.75" x14ac:dyDescent="0.2"/>
    <row r="57381" ht="12.75" x14ac:dyDescent="0.2"/>
    <row r="57382" ht="12.75" x14ac:dyDescent="0.2"/>
    <row r="57383" ht="12.75" x14ac:dyDescent="0.2"/>
    <row r="57384" ht="12.75" x14ac:dyDescent="0.2"/>
    <row r="57385" ht="12.75" x14ac:dyDescent="0.2"/>
    <row r="57386" ht="12.75" x14ac:dyDescent="0.2"/>
    <row r="57387" ht="12.75" x14ac:dyDescent="0.2"/>
    <row r="57388" ht="12.75" x14ac:dyDescent="0.2"/>
    <row r="57389" ht="12.75" x14ac:dyDescent="0.2"/>
    <row r="57390" ht="12.75" x14ac:dyDescent="0.2"/>
    <row r="57391" ht="12.75" x14ac:dyDescent="0.2"/>
    <row r="57392" ht="12.75" x14ac:dyDescent="0.2"/>
    <row r="57393" ht="12.75" x14ac:dyDescent="0.2"/>
    <row r="57394" ht="12.75" x14ac:dyDescent="0.2"/>
    <row r="57395" ht="12.75" x14ac:dyDescent="0.2"/>
    <row r="57396" ht="12.75" x14ac:dyDescent="0.2"/>
    <row r="57397" ht="12.75" x14ac:dyDescent="0.2"/>
    <row r="57398" ht="12.75" x14ac:dyDescent="0.2"/>
    <row r="57399" ht="12.75" x14ac:dyDescent="0.2"/>
    <row r="57400" ht="12.75" x14ac:dyDescent="0.2"/>
    <row r="57401" ht="12.75" x14ac:dyDescent="0.2"/>
    <row r="57402" ht="12.75" x14ac:dyDescent="0.2"/>
    <row r="57403" ht="12.75" x14ac:dyDescent="0.2"/>
    <row r="57404" ht="12.75" x14ac:dyDescent="0.2"/>
    <row r="57405" ht="12.75" x14ac:dyDescent="0.2"/>
    <row r="57406" ht="12.75" x14ac:dyDescent="0.2"/>
    <row r="57407" ht="12.75" x14ac:dyDescent="0.2"/>
    <row r="57408" ht="12.75" x14ac:dyDescent="0.2"/>
    <row r="57409" ht="12.75" x14ac:dyDescent="0.2"/>
    <row r="57410" ht="12.75" x14ac:dyDescent="0.2"/>
    <row r="57411" ht="12.75" x14ac:dyDescent="0.2"/>
    <row r="57412" ht="12.75" x14ac:dyDescent="0.2"/>
    <row r="57413" ht="12.75" x14ac:dyDescent="0.2"/>
    <row r="57414" ht="12.75" x14ac:dyDescent="0.2"/>
    <row r="57415" ht="12.75" x14ac:dyDescent="0.2"/>
    <row r="57416" ht="12.75" x14ac:dyDescent="0.2"/>
    <row r="57417" ht="12.75" x14ac:dyDescent="0.2"/>
    <row r="57418" ht="12.75" x14ac:dyDescent="0.2"/>
    <row r="57419" ht="12.75" x14ac:dyDescent="0.2"/>
    <row r="57420" ht="12.75" x14ac:dyDescent="0.2"/>
    <row r="57421" ht="12.75" x14ac:dyDescent="0.2"/>
    <row r="57422" ht="12.75" x14ac:dyDescent="0.2"/>
    <row r="57423" ht="12.75" x14ac:dyDescent="0.2"/>
    <row r="57424" ht="12.75" x14ac:dyDescent="0.2"/>
    <row r="57425" ht="12.75" x14ac:dyDescent="0.2"/>
    <row r="57426" ht="12.75" x14ac:dyDescent="0.2"/>
    <row r="57427" ht="12.75" x14ac:dyDescent="0.2"/>
    <row r="57428" ht="12.75" x14ac:dyDescent="0.2"/>
    <row r="57429" ht="12.75" x14ac:dyDescent="0.2"/>
    <row r="57430" ht="12.75" x14ac:dyDescent="0.2"/>
    <row r="57431" ht="12.75" x14ac:dyDescent="0.2"/>
    <row r="57432" ht="12.75" x14ac:dyDescent="0.2"/>
    <row r="57433" ht="12.75" x14ac:dyDescent="0.2"/>
    <row r="57434" ht="12.75" x14ac:dyDescent="0.2"/>
    <row r="57435" ht="12.75" x14ac:dyDescent="0.2"/>
    <row r="57436" ht="12.75" x14ac:dyDescent="0.2"/>
    <row r="57437" ht="12.75" x14ac:dyDescent="0.2"/>
    <row r="57438" ht="12.75" x14ac:dyDescent="0.2"/>
    <row r="57439" ht="12.75" x14ac:dyDescent="0.2"/>
    <row r="57440" ht="12.75" x14ac:dyDescent="0.2"/>
    <row r="57441" ht="12.75" x14ac:dyDescent="0.2"/>
    <row r="57442" ht="12.75" x14ac:dyDescent="0.2"/>
    <row r="57443" ht="12.75" x14ac:dyDescent="0.2"/>
    <row r="57444" ht="12.75" x14ac:dyDescent="0.2"/>
    <row r="57445" ht="12.75" x14ac:dyDescent="0.2"/>
    <row r="57446" ht="12.75" x14ac:dyDescent="0.2"/>
    <row r="57447" ht="12.75" x14ac:dyDescent="0.2"/>
    <row r="57448" ht="12.75" x14ac:dyDescent="0.2"/>
    <row r="57449" ht="12.75" x14ac:dyDescent="0.2"/>
    <row r="57450" ht="12.75" x14ac:dyDescent="0.2"/>
    <row r="57451" ht="12.75" x14ac:dyDescent="0.2"/>
    <row r="57452" ht="12.75" x14ac:dyDescent="0.2"/>
    <row r="57453" ht="12.75" x14ac:dyDescent="0.2"/>
    <row r="57454" ht="12.75" x14ac:dyDescent="0.2"/>
    <row r="57455" ht="12.75" x14ac:dyDescent="0.2"/>
    <row r="57456" ht="12.75" x14ac:dyDescent="0.2"/>
    <row r="57457" ht="12.75" x14ac:dyDescent="0.2"/>
    <row r="57458" ht="12.75" x14ac:dyDescent="0.2"/>
    <row r="57459" ht="12.75" x14ac:dyDescent="0.2"/>
    <row r="57460" ht="12.75" x14ac:dyDescent="0.2"/>
    <row r="57461" ht="12.75" x14ac:dyDescent="0.2"/>
    <row r="57462" ht="12.75" x14ac:dyDescent="0.2"/>
    <row r="57463" ht="12.75" x14ac:dyDescent="0.2"/>
    <row r="57464" ht="12.75" x14ac:dyDescent="0.2"/>
    <row r="57465" ht="12.75" x14ac:dyDescent="0.2"/>
    <row r="57466" ht="12.75" x14ac:dyDescent="0.2"/>
    <row r="57467" ht="12.75" x14ac:dyDescent="0.2"/>
    <row r="57468" ht="12.75" x14ac:dyDescent="0.2"/>
    <row r="57469" ht="12.75" x14ac:dyDescent="0.2"/>
    <row r="57470" ht="12.75" x14ac:dyDescent="0.2"/>
    <row r="57471" ht="12.75" x14ac:dyDescent="0.2"/>
    <row r="57472" ht="12.75" x14ac:dyDescent="0.2"/>
    <row r="57473" ht="12.75" x14ac:dyDescent="0.2"/>
    <row r="57474" ht="12.75" x14ac:dyDescent="0.2"/>
    <row r="57475" ht="12.75" x14ac:dyDescent="0.2"/>
    <row r="57476" ht="12.75" x14ac:dyDescent="0.2"/>
    <row r="57477" ht="12.75" x14ac:dyDescent="0.2"/>
    <row r="57478" ht="12.75" x14ac:dyDescent="0.2"/>
    <row r="57479" ht="12.75" x14ac:dyDescent="0.2"/>
    <row r="57480" ht="12.75" x14ac:dyDescent="0.2"/>
    <row r="57481" ht="12.75" x14ac:dyDescent="0.2"/>
    <row r="57482" ht="12.75" x14ac:dyDescent="0.2"/>
    <row r="57483" ht="12.75" x14ac:dyDescent="0.2"/>
    <row r="57484" ht="12.75" x14ac:dyDescent="0.2"/>
    <row r="57485" ht="12.75" x14ac:dyDescent="0.2"/>
    <row r="57486" ht="12.75" x14ac:dyDescent="0.2"/>
    <row r="57487" ht="12.75" x14ac:dyDescent="0.2"/>
    <row r="57488" ht="12.75" x14ac:dyDescent="0.2"/>
    <row r="57489" ht="12.75" x14ac:dyDescent="0.2"/>
    <row r="57490" ht="12.75" x14ac:dyDescent="0.2"/>
    <row r="57491" ht="12.75" x14ac:dyDescent="0.2"/>
    <row r="57492" ht="12.75" x14ac:dyDescent="0.2"/>
    <row r="57493" ht="12.75" x14ac:dyDescent="0.2"/>
    <row r="57494" ht="12.75" x14ac:dyDescent="0.2"/>
    <row r="57495" ht="12.75" x14ac:dyDescent="0.2"/>
    <row r="57496" ht="12.75" x14ac:dyDescent="0.2"/>
    <row r="57497" ht="12.75" x14ac:dyDescent="0.2"/>
    <row r="57498" ht="12.75" x14ac:dyDescent="0.2"/>
    <row r="57499" ht="12.75" x14ac:dyDescent="0.2"/>
    <row r="57500" ht="12.75" x14ac:dyDescent="0.2"/>
    <row r="57501" ht="12.75" x14ac:dyDescent="0.2"/>
    <row r="57502" ht="12.75" x14ac:dyDescent="0.2"/>
    <row r="57503" ht="12.75" x14ac:dyDescent="0.2"/>
    <row r="57504" ht="12.75" x14ac:dyDescent="0.2"/>
    <row r="57505" ht="12.75" x14ac:dyDescent="0.2"/>
    <row r="57506" ht="12.75" x14ac:dyDescent="0.2"/>
    <row r="57507" ht="12.75" x14ac:dyDescent="0.2"/>
    <row r="57508" ht="12.75" x14ac:dyDescent="0.2"/>
    <row r="57509" ht="12.75" x14ac:dyDescent="0.2"/>
    <row r="57510" ht="12.75" x14ac:dyDescent="0.2"/>
    <row r="57511" ht="12.75" x14ac:dyDescent="0.2"/>
    <row r="57512" ht="12.75" x14ac:dyDescent="0.2"/>
    <row r="57513" ht="12.75" x14ac:dyDescent="0.2"/>
    <row r="57514" ht="12.75" x14ac:dyDescent="0.2"/>
    <row r="57515" ht="12.75" x14ac:dyDescent="0.2"/>
    <row r="57516" ht="12.75" x14ac:dyDescent="0.2"/>
    <row r="57517" ht="12.75" x14ac:dyDescent="0.2"/>
    <row r="57518" ht="12.75" x14ac:dyDescent="0.2"/>
    <row r="57519" ht="12.75" x14ac:dyDescent="0.2"/>
    <row r="57520" ht="12.75" x14ac:dyDescent="0.2"/>
    <row r="57521" ht="12.75" x14ac:dyDescent="0.2"/>
    <row r="57522" ht="12.75" x14ac:dyDescent="0.2"/>
    <row r="57523" ht="12.75" x14ac:dyDescent="0.2"/>
    <row r="57524" ht="12.75" x14ac:dyDescent="0.2"/>
    <row r="57525" ht="12.75" x14ac:dyDescent="0.2"/>
    <row r="57526" ht="12.75" x14ac:dyDescent="0.2"/>
    <row r="57527" ht="12.75" x14ac:dyDescent="0.2"/>
    <row r="57528" ht="12.75" x14ac:dyDescent="0.2"/>
    <row r="57529" ht="12.75" x14ac:dyDescent="0.2"/>
    <row r="57530" ht="12.75" x14ac:dyDescent="0.2"/>
    <row r="57531" ht="12.75" x14ac:dyDescent="0.2"/>
    <row r="57532" ht="12.75" x14ac:dyDescent="0.2"/>
    <row r="57533" ht="12.75" x14ac:dyDescent="0.2"/>
    <row r="57534" ht="12.75" x14ac:dyDescent="0.2"/>
    <row r="57535" ht="12.75" x14ac:dyDescent="0.2"/>
    <row r="57536" ht="12.75" x14ac:dyDescent="0.2"/>
    <row r="57537" ht="12.75" x14ac:dyDescent="0.2"/>
    <row r="57538" ht="12.75" x14ac:dyDescent="0.2"/>
    <row r="57539" ht="12.75" x14ac:dyDescent="0.2"/>
    <row r="57540" ht="12.75" x14ac:dyDescent="0.2"/>
    <row r="57541" ht="12.75" x14ac:dyDescent="0.2"/>
    <row r="57542" ht="12.75" x14ac:dyDescent="0.2"/>
    <row r="57543" ht="12.75" x14ac:dyDescent="0.2"/>
    <row r="57544" ht="12.75" x14ac:dyDescent="0.2"/>
    <row r="57545" ht="12.75" x14ac:dyDescent="0.2"/>
    <row r="57546" ht="12.75" x14ac:dyDescent="0.2"/>
    <row r="57547" ht="12.75" x14ac:dyDescent="0.2"/>
    <row r="57548" ht="12.75" x14ac:dyDescent="0.2"/>
    <row r="57549" ht="12.75" x14ac:dyDescent="0.2"/>
    <row r="57550" ht="12.75" x14ac:dyDescent="0.2"/>
    <row r="57551" ht="12.75" x14ac:dyDescent="0.2"/>
    <row r="57552" ht="12.75" x14ac:dyDescent="0.2"/>
    <row r="57553" ht="12.75" x14ac:dyDescent="0.2"/>
    <row r="57554" ht="12.75" x14ac:dyDescent="0.2"/>
    <row r="57555" ht="12.75" x14ac:dyDescent="0.2"/>
    <row r="57556" ht="12.75" x14ac:dyDescent="0.2"/>
    <row r="57557" ht="12.75" x14ac:dyDescent="0.2"/>
    <row r="57558" ht="12.75" x14ac:dyDescent="0.2"/>
    <row r="57559" ht="12.75" x14ac:dyDescent="0.2"/>
    <row r="57560" ht="12.75" x14ac:dyDescent="0.2"/>
    <row r="57561" ht="12.75" x14ac:dyDescent="0.2"/>
    <row r="57562" ht="12.75" x14ac:dyDescent="0.2"/>
    <row r="57563" ht="12.75" x14ac:dyDescent="0.2"/>
    <row r="57564" ht="12.75" x14ac:dyDescent="0.2"/>
    <row r="57565" ht="12.75" x14ac:dyDescent="0.2"/>
    <row r="57566" ht="12.75" x14ac:dyDescent="0.2"/>
    <row r="57567" ht="12.75" x14ac:dyDescent="0.2"/>
    <row r="57568" ht="12.75" x14ac:dyDescent="0.2"/>
    <row r="57569" ht="12.75" x14ac:dyDescent="0.2"/>
    <row r="57570" ht="12.75" x14ac:dyDescent="0.2"/>
    <row r="57571" ht="12.75" x14ac:dyDescent="0.2"/>
    <row r="57572" ht="12.75" x14ac:dyDescent="0.2"/>
    <row r="57573" ht="12.75" x14ac:dyDescent="0.2"/>
    <row r="57574" ht="12.75" x14ac:dyDescent="0.2"/>
    <row r="57575" ht="12.75" x14ac:dyDescent="0.2"/>
    <row r="57576" ht="12.75" x14ac:dyDescent="0.2"/>
    <row r="57577" ht="12.75" x14ac:dyDescent="0.2"/>
    <row r="57578" ht="12.75" x14ac:dyDescent="0.2"/>
    <row r="57579" ht="12.75" x14ac:dyDescent="0.2"/>
    <row r="57580" ht="12.75" x14ac:dyDescent="0.2"/>
    <row r="57581" ht="12.75" x14ac:dyDescent="0.2"/>
    <row r="57582" ht="12.75" x14ac:dyDescent="0.2"/>
    <row r="57583" ht="12.75" x14ac:dyDescent="0.2"/>
    <row r="57584" ht="12.75" x14ac:dyDescent="0.2"/>
    <row r="57585" ht="12.75" x14ac:dyDescent="0.2"/>
    <row r="57586" ht="12.75" x14ac:dyDescent="0.2"/>
    <row r="57587" ht="12.75" x14ac:dyDescent="0.2"/>
    <row r="57588" ht="12.75" x14ac:dyDescent="0.2"/>
    <row r="57589" ht="12.75" x14ac:dyDescent="0.2"/>
    <row r="57590" ht="12.75" x14ac:dyDescent="0.2"/>
    <row r="57591" ht="12.75" x14ac:dyDescent="0.2"/>
    <row r="57592" ht="12.75" x14ac:dyDescent="0.2"/>
    <row r="57593" ht="12.75" x14ac:dyDescent="0.2"/>
    <row r="57594" ht="12.75" x14ac:dyDescent="0.2"/>
    <row r="57595" ht="12.75" x14ac:dyDescent="0.2"/>
    <row r="57596" ht="12.75" x14ac:dyDescent="0.2"/>
    <row r="57597" ht="12.75" x14ac:dyDescent="0.2"/>
    <row r="57598" ht="12.75" x14ac:dyDescent="0.2"/>
    <row r="57599" ht="12.75" x14ac:dyDescent="0.2"/>
    <row r="57600" ht="12.75" x14ac:dyDescent="0.2"/>
    <row r="57601" ht="12.75" x14ac:dyDescent="0.2"/>
    <row r="57602" ht="12.75" x14ac:dyDescent="0.2"/>
    <row r="57603" ht="12.75" x14ac:dyDescent="0.2"/>
    <row r="57604" ht="12.75" x14ac:dyDescent="0.2"/>
    <row r="57605" ht="12.75" x14ac:dyDescent="0.2"/>
    <row r="57606" ht="12.75" x14ac:dyDescent="0.2"/>
    <row r="57607" ht="12.75" x14ac:dyDescent="0.2"/>
    <row r="57608" ht="12.75" x14ac:dyDescent="0.2"/>
    <row r="57609" ht="12.75" x14ac:dyDescent="0.2"/>
    <row r="57610" ht="12.75" x14ac:dyDescent="0.2"/>
    <row r="57611" ht="12.75" x14ac:dyDescent="0.2"/>
    <row r="57612" ht="12.75" x14ac:dyDescent="0.2"/>
    <row r="57613" ht="12.75" x14ac:dyDescent="0.2"/>
    <row r="57614" ht="12.75" x14ac:dyDescent="0.2"/>
    <row r="57615" ht="12.75" x14ac:dyDescent="0.2"/>
    <row r="57616" ht="12.75" x14ac:dyDescent="0.2"/>
    <row r="57617" ht="12.75" x14ac:dyDescent="0.2"/>
    <row r="57618" ht="12.75" x14ac:dyDescent="0.2"/>
    <row r="57619" ht="12.75" x14ac:dyDescent="0.2"/>
    <row r="57620" ht="12.75" x14ac:dyDescent="0.2"/>
    <row r="57621" ht="12.75" x14ac:dyDescent="0.2"/>
    <row r="57622" ht="12.75" x14ac:dyDescent="0.2"/>
    <row r="57623" ht="12.75" x14ac:dyDescent="0.2"/>
    <row r="57624" ht="12.75" x14ac:dyDescent="0.2"/>
    <row r="57625" ht="12.75" x14ac:dyDescent="0.2"/>
    <row r="57626" ht="12.75" x14ac:dyDescent="0.2"/>
    <row r="57627" ht="12.75" x14ac:dyDescent="0.2"/>
    <row r="57628" ht="12.75" x14ac:dyDescent="0.2"/>
    <row r="57629" ht="12.75" x14ac:dyDescent="0.2"/>
    <row r="57630" ht="12.75" x14ac:dyDescent="0.2"/>
    <row r="57631" ht="12.75" x14ac:dyDescent="0.2"/>
    <row r="57632" ht="12.75" x14ac:dyDescent="0.2"/>
    <row r="57633" ht="12.75" x14ac:dyDescent="0.2"/>
    <row r="57634" ht="12.75" x14ac:dyDescent="0.2"/>
    <row r="57635" ht="12.75" x14ac:dyDescent="0.2"/>
    <row r="57636" ht="12.75" x14ac:dyDescent="0.2"/>
    <row r="57637" ht="12.75" x14ac:dyDescent="0.2"/>
    <row r="57638" ht="12.75" x14ac:dyDescent="0.2"/>
    <row r="57639" ht="12.75" x14ac:dyDescent="0.2"/>
    <row r="57640" ht="12.75" x14ac:dyDescent="0.2"/>
    <row r="57641" ht="12.75" x14ac:dyDescent="0.2"/>
    <row r="57642" ht="12.75" x14ac:dyDescent="0.2"/>
    <row r="57643" ht="12.75" x14ac:dyDescent="0.2"/>
    <row r="57644" ht="12.75" x14ac:dyDescent="0.2"/>
    <row r="57645" ht="12.75" x14ac:dyDescent="0.2"/>
    <row r="57646" ht="12.75" x14ac:dyDescent="0.2"/>
    <row r="57647" ht="12.75" x14ac:dyDescent="0.2"/>
    <row r="57648" ht="12.75" x14ac:dyDescent="0.2"/>
    <row r="57649" ht="12.75" x14ac:dyDescent="0.2"/>
    <row r="57650" ht="12.75" x14ac:dyDescent="0.2"/>
    <row r="57651" ht="12.75" x14ac:dyDescent="0.2"/>
    <row r="57652" ht="12.75" x14ac:dyDescent="0.2"/>
    <row r="57653" ht="12.75" x14ac:dyDescent="0.2"/>
    <row r="57654" ht="12.75" x14ac:dyDescent="0.2"/>
    <row r="57655" ht="12.75" x14ac:dyDescent="0.2"/>
    <row r="57656" ht="12.75" x14ac:dyDescent="0.2"/>
    <row r="57657" ht="12.75" x14ac:dyDescent="0.2"/>
    <row r="57658" ht="12.75" x14ac:dyDescent="0.2"/>
    <row r="57659" ht="12.75" x14ac:dyDescent="0.2"/>
    <row r="57660" ht="12.75" x14ac:dyDescent="0.2"/>
    <row r="57661" ht="12.75" x14ac:dyDescent="0.2"/>
    <row r="57662" ht="12.75" x14ac:dyDescent="0.2"/>
    <row r="57663" ht="12.75" x14ac:dyDescent="0.2"/>
    <row r="57664" ht="12.75" x14ac:dyDescent="0.2"/>
    <row r="57665" ht="12.75" x14ac:dyDescent="0.2"/>
    <row r="57666" ht="12.75" x14ac:dyDescent="0.2"/>
    <row r="57667" ht="12.75" x14ac:dyDescent="0.2"/>
    <row r="57668" ht="12.75" x14ac:dyDescent="0.2"/>
    <row r="57669" ht="12.75" x14ac:dyDescent="0.2"/>
    <row r="57670" ht="12.75" x14ac:dyDescent="0.2"/>
    <row r="57671" ht="12.75" x14ac:dyDescent="0.2"/>
    <row r="57672" ht="12.75" x14ac:dyDescent="0.2"/>
    <row r="57673" ht="12.75" x14ac:dyDescent="0.2"/>
    <row r="57674" ht="12.75" x14ac:dyDescent="0.2"/>
    <row r="57675" ht="12.75" x14ac:dyDescent="0.2"/>
    <row r="57676" ht="12.75" x14ac:dyDescent="0.2"/>
    <row r="57677" ht="12.75" x14ac:dyDescent="0.2"/>
    <row r="57678" ht="12.75" x14ac:dyDescent="0.2"/>
    <row r="57679" ht="12.75" x14ac:dyDescent="0.2"/>
    <row r="57680" ht="12.75" x14ac:dyDescent="0.2"/>
    <row r="57681" ht="12.75" x14ac:dyDescent="0.2"/>
    <row r="57682" ht="12.75" x14ac:dyDescent="0.2"/>
    <row r="57683" ht="12.75" x14ac:dyDescent="0.2"/>
    <row r="57684" ht="12.75" x14ac:dyDescent="0.2"/>
    <row r="57685" ht="12.75" x14ac:dyDescent="0.2"/>
    <row r="57686" ht="12.75" x14ac:dyDescent="0.2"/>
    <row r="57687" ht="12.75" x14ac:dyDescent="0.2"/>
    <row r="57688" ht="12.75" x14ac:dyDescent="0.2"/>
    <row r="57689" ht="12.75" x14ac:dyDescent="0.2"/>
    <row r="57690" ht="12.75" x14ac:dyDescent="0.2"/>
    <row r="57691" ht="12.75" x14ac:dyDescent="0.2"/>
    <row r="57692" ht="12.75" x14ac:dyDescent="0.2"/>
    <row r="57693" ht="12.75" x14ac:dyDescent="0.2"/>
    <row r="57694" ht="12.75" x14ac:dyDescent="0.2"/>
    <row r="57695" ht="12.75" x14ac:dyDescent="0.2"/>
    <row r="57696" ht="12.75" x14ac:dyDescent="0.2"/>
    <row r="57697" ht="12.75" x14ac:dyDescent="0.2"/>
    <row r="57698" ht="12.75" x14ac:dyDescent="0.2"/>
    <row r="57699" ht="12.75" x14ac:dyDescent="0.2"/>
    <row r="57700" ht="12.75" x14ac:dyDescent="0.2"/>
    <row r="57701" ht="12.75" x14ac:dyDescent="0.2"/>
    <row r="57702" ht="12.75" x14ac:dyDescent="0.2"/>
    <row r="57703" ht="12.75" x14ac:dyDescent="0.2"/>
    <row r="57704" ht="12.75" x14ac:dyDescent="0.2"/>
    <row r="57705" ht="12.75" x14ac:dyDescent="0.2"/>
    <row r="57706" ht="12.75" x14ac:dyDescent="0.2"/>
    <row r="57707" ht="12.75" x14ac:dyDescent="0.2"/>
    <row r="57708" ht="12.75" x14ac:dyDescent="0.2"/>
    <row r="57709" ht="12.75" x14ac:dyDescent="0.2"/>
    <row r="57710" ht="12.75" x14ac:dyDescent="0.2"/>
    <row r="57711" ht="12.75" x14ac:dyDescent="0.2"/>
    <row r="57712" ht="12.75" x14ac:dyDescent="0.2"/>
    <row r="57713" ht="12.75" x14ac:dyDescent="0.2"/>
    <row r="57714" ht="12.75" x14ac:dyDescent="0.2"/>
    <row r="57715" ht="12.75" x14ac:dyDescent="0.2"/>
    <row r="57716" ht="12.75" x14ac:dyDescent="0.2"/>
    <row r="57717" ht="12.75" x14ac:dyDescent="0.2"/>
    <row r="57718" ht="12.75" x14ac:dyDescent="0.2"/>
    <row r="57719" ht="12.75" x14ac:dyDescent="0.2"/>
    <row r="57720" ht="12.75" x14ac:dyDescent="0.2"/>
    <row r="57721" ht="12.75" x14ac:dyDescent="0.2"/>
    <row r="57722" ht="12.75" x14ac:dyDescent="0.2"/>
    <row r="57723" ht="12.75" x14ac:dyDescent="0.2"/>
    <row r="57724" ht="12.75" x14ac:dyDescent="0.2"/>
    <row r="57725" ht="12.75" x14ac:dyDescent="0.2"/>
    <row r="57726" ht="12.75" x14ac:dyDescent="0.2"/>
    <row r="57727" ht="12.75" x14ac:dyDescent="0.2"/>
    <row r="57728" ht="12.75" x14ac:dyDescent="0.2"/>
    <row r="57729" ht="12.75" x14ac:dyDescent="0.2"/>
    <row r="57730" ht="12.75" x14ac:dyDescent="0.2"/>
    <row r="57731" ht="12.75" x14ac:dyDescent="0.2"/>
    <row r="57732" ht="12.75" x14ac:dyDescent="0.2"/>
    <row r="57733" ht="12.75" x14ac:dyDescent="0.2"/>
    <row r="57734" ht="12.75" x14ac:dyDescent="0.2"/>
    <row r="57735" ht="12.75" x14ac:dyDescent="0.2"/>
    <row r="57736" ht="12.75" x14ac:dyDescent="0.2"/>
    <row r="57737" ht="12.75" x14ac:dyDescent="0.2"/>
    <row r="57738" ht="12.75" x14ac:dyDescent="0.2"/>
    <row r="57739" ht="12.75" x14ac:dyDescent="0.2"/>
    <row r="57740" ht="12.75" x14ac:dyDescent="0.2"/>
    <row r="57741" ht="12.75" x14ac:dyDescent="0.2"/>
    <row r="57742" ht="12.75" x14ac:dyDescent="0.2"/>
    <row r="57743" ht="12.75" x14ac:dyDescent="0.2"/>
    <row r="57744" ht="12.75" x14ac:dyDescent="0.2"/>
    <row r="57745" ht="12.75" x14ac:dyDescent="0.2"/>
    <row r="57746" ht="12.75" x14ac:dyDescent="0.2"/>
    <row r="57747" ht="12.75" x14ac:dyDescent="0.2"/>
    <row r="57748" ht="12.75" x14ac:dyDescent="0.2"/>
    <row r="57749" ht="12.75" x14ac:dyDescent="0.2"/>
    <row r="57750" ht="12.75" x14ac:dyDescent="0.2"/>
    <row r="57751" ht="12.75" x14ac:dyDescent="0.2"/>
    <row r="57752" ht="12.75" x14ac:dyDescent="0.2"/>
    <row r="57753" ht="12.75" x14ac:dyDescent="0.2"/>
    <row r="57754" ht="12.75" x14ac:dyDescent="0.2"/>
    <row r="57755" ht="12.75" x14ac:dyDescent="0.2"/>
    <row r="57756" ht="12.75" x14ac:dyDescent="0.2"/>
    <row r="57757" ht="12.75" x14ac:dyDescent="0.2"/>
    <row r="57758" ht="12.75" x14ac:dyDescent="0.2"/>
    <row r="57759" ht="12.75" x14ac:dyDescent="0.2"/>
    <row r="57760" ht="12.75" x14ac:dyDescent="0.2"/>
    <row r="57761" ht="12.75" x14ac:dyDescent="0.2"/>
    <row r="57762" ht="12.75" x14ac:dyDescent="0.2"/>
    <row r="57763" ht="12.75" x14ac:dyDescent="0.2"/>
    <row r="57764" ht="12.75" x14ac:dyDescent="0.2"/>
    <row r="57765" ht="12.75" x14ac:dyDescent="0.2"/>
    <row r="57766" ht="12.75" x14ac:dyDescent="0.2"/>
    <row r="57767" ht="12.75" x14ac:dyDescent="0.2"/>
    <row r="57768" ht="12.75" x14ac:dyDescent="0.2"/>
    <row r="57769" ht="12.75" x14ac:dyDescent="0.2"/>
    <row r="57770" ht="12.75" x14ac:dyDescent="0.2"/>
    <row r="57771" ht="12.75" x14ac:dyDescent="0.2"/>
    <row r="57772" ht="12.75" x14ac:dyDescent="0.2"/>
    <row r="57773" ht="12.75" x14ac:dyDescent="0.2"/>
    <row r="57774" ht="12.75" x14ac:dyDescent="0.2"/>
    <row r="57775" ht="12.75" x14ac:dyDescent="0.2"/>
    <row r="57776" ht="12.75" x14ac:dyDescent="0.2"/>
    <row r="57777" ht="12.75" x14ac:dyDescent="0.2"/>
    <row r="57778" ht="12.75" x14ac:dyDescent="0.2"/>
    <row r="57779" ht="12.75" x14ac:dyDescent="0.2"/>
    <row r="57780" ht="12.75" x14ac:dyDescent="0.2"/>
    <row r="57781" ht="12.75" x14ac:dyDescent="0.2"/>
    <row r="57782" ht="12.75" x14ac:dyDescent="0.2"/>
    <row r="57783" ht="12.75" x14ac:dyDescent="0.2"/>
    <row r="57784" ht="12.75" x14ac:dyDescent="0.2"/>
    <row r="57785" ht="12.75" x14ac:dyDescent="0.2"/>
    <row r="57786" ht="12.75" x14ac:dyDescent="0.2"/>
    <row r="57787" ht="12.75" x14ac:dyDescent="0.2"/>
    <row r="57788" ht="12.75" x14ac:dyDescent="0.2"/>
    <row r="57789" ht="12.75" x14ac:dyDescent="0.2"/>
    <row r="57790" ht="12.75" x14ac:dyDescent="0.2"/>
    <row r="57791" ht="12.75" x14ac:dyDescent="0.2"/>
    <row r="57792" ht="12.75" x14ac:dyDescent="0.2"/>
    <row r="57793" ht="12.75" x14ac:dyDescent="0.2"/>
    <row r="57794" ht="12.75" x14ac:dyDescent="0.2"/>
    <row r="57795" ht="12.75" x14ac:dyDescent="0.2"/>
    <row r="57796" ht="12.75" x14ac:dyDescent="0.2"/>
    <row r="57797" ht="12.75" x14ac:dyDescent="0.2"/>
    <row r="57798" ht="12.75" x14ac:dyDescent="0.2"/>
    <row r="57799" ht="12.75" x14ac:dyDescent="0.2"/>
    <row r="57800" ht="12.75" x14ac:dyDescent="0.2"/>
    <row r="57801" ht="12.75" x14ac:dyDescent="0.2"/>
    <row r="57802" ht="12.75" x14ac:dyDescent="0.2"/>
    <row r="57803" ht="12.75" x14ac:dyDescent="0.2"/>
    <row r="57804" ht="12.75" x14ac:dyDescent="0.2"/>
    <row r="57805" ht="12.75" x14ac:dyDescent="0.2"/>
    <row r="57806" ht="12.75" x14ac:dyDescent="0.2"/>
    <row r="57807" ht="12.75" x14ac:dyDescent="0.2"/>
    <row r="57808" ht="12.75" x14ac:dyDescent="0.2"/>
    <row r="57809" ht="12.75" x14ac:dyDescent="0.2"/>
    <row r="57810" ht="12.75" x14ac:dyDescent="0.2"/>
    <row r="57811" ht="12.75" x14ac:dyDescent="0.2"/>
    <row r="57812" ht="12.75" x14ac:dyDescent="0.2"/>
    <row r="57813" ht="12.75" x14ac:dyDescent="0.2"/>
    <row r="57814" ht="12.75" x14ac:dyDescent="0.2"/>
    <row r="57815" ht="12.75" x14ac:dyDescent="0.2"/>
    <row r="57816" ht="12.75" x14ac:dyDescent="0.2"/>
    <row r="57817" ht="12.75" x14ac:dyDescent="0.2"/>
    <row r="57818" ht="12.75" x14ac:dyDescent="0.2"/>
    <row r="57819" ht="12.75" x14ac:dyDescent="0.2"/>
    <row r="57820" ht="12.75" x14ac:dyDescent="0.2"/>
    <row r="57821" ht="12.75" x14ac:dyDescent="0.2"/>
    <row r="57822" ht="12.75" x14ac:dyDescent="0.2"/>
    <row r="57823" ht="12.75" x14ac:dyDescent="0.2"/>
    <row r="57824" ht="12.75" x14ac:dyDescent="0.2"/>
    <row r="57825" ht="12.75" x14ac:dyDescent="0.2"/>
    <row r="57826" ht="12.75" x14ac:dyDescent="0.2"/>
    <row r="57827" ht="12.75" x14ac:dyDescent="0.2"/>
    <row r="57828" ht="12.75" x14ac:dyDescent="0.2"/>
    <row r="57829" ht="12.75" x14ac:dyDescent="0.2"/>
    <row r="57830" ht="12.75" x14ac:dyDescent="0.2"/>
    <row r="57831" ht="12.75" x14ac:dyDescent="0.2"/>
    <row r="57832" ht="12.75" x14ac:dyDescent="0.2"/>
    <row r="57833" ht="12.75" x14ac:dyDescent="0.2"/>
    <row r="57834" ht="12.75" x14ac:dyDescent="0.2"/>
    <row r="57835" ht="12.75" x14ac:dyDescent="0.2"/>
    <row r="57836" ht="12.75" x14ac:dyDescent="0.2"/>
    <row r="57837" ht="12.75" x14ac:dyDescent="0.2"/>
    <row r="57838" ht="12.75" x14ac:dyDescent="0.2"/>
    <row r="57839" ht="12.75" x14ac:dyDescent="0.2"/>
    <row r="57840" ht="12.75" x14ac:dyDescent="0.2"/>
    <row r="57841" ht="12.75" x14ac:dyDescent="0.2"/>
    <row r="57842" ht="12.75" x14ac:dyDescent="0.2"/>
    <row r="57843" ht="12.75" x14ac:dyDescent="0.2"/>
    <row r="57844" ht="12.75" x14ac:dyDescent="0.2"/>
    <row r="57845" ht="12.75" x14ac:dyDescent="0.2"/>
    <row r="57846" ht="12.75" x14ac:dyDescent="0.2"/>
    <row r="57847" ht="12.75" x14ac:dyDescent="0.2"/>
    <row r="57848" ht="12.75" x14ac:dyDescent="0.2"/>
    <row r="57849" ht="12.75" x14ac:dyDescent="0.2"/>
    <row r="57850" ht="12.75" x14ac:dyDescent="0.2"/>
    <row r="57851" ht="12.75" x14ac:dyDescent="0.2"/>
    <row r="57852" ht="12.75" x14ac:dyDescent="0.2"/>
    <row r="57853" ht="12.75" x14ac:dyDescent="0.2"/>
    <row r="57854" ht="12.75" x14ac:dyDescent="0.2"/>
    <row r="57855" ht="12.75" x14ac:dyDescent="0.2"/>
    <row r="57856" ht="12.75" x14ac:dyDescent="0.2"/>
    <row r="57857" ht="12.75" x14ac:dyDescent="0.2"/>
    <row r="57858" ht="12.75" x14ac:dyDescent="0.2"/>
    <row r="57859" ht="12.75" x14ac:dyDescent="0.2"/>
    <row r="57860" ht="12.75" x14ac:dyDescent="0.2"/>
    <row r="57861" ht="12.75" x14ac:dyDescent="0.2"/>
    <row r="57862" ht="12.75" x14ac:dyDescent="0.2"/>
    <row r="57863" ht="12.75" x14ac:dyDescent="0.2"/>
    <row r="57864" ht="12.75" x14ac:dyDescent="0.2"/>
    <row r="57865" ht="12.75" x14ac:dyDescent="0.2"/>
    <row r="57866" ht="12.75" x14ac:dyDescent="0.2"/>
    <row r="57867" ht="12.75" x14ac:dyDescent="0.2"/>
    <row r="57868" ht="12.75" x14ac:dyDescent="0.2"/>
    <row r="57869" ht="12.75" x14ac:dyDescent="0.2"/>
    <row r="57870" ht="12.75" x14ac:dyDescent="0.2"/>
    <row r="57871" ht="12.75" x14ac:dyDescent="0.2"/>
    <row r="57872" ht="12.75" x14ac:dyDescent="0.2"/>
    <row r="57873" ht="12.75" x14ac:dyDescent="0.2"/>
    <row r="57874" ht="12.75" x14ac:dyDescent="0.2"/>
    <row r="57875" ht="12.75" x14ac:dyDescent="0.2"/>
    <row r="57876" ht="12.75" x14ac:dyDescent="0.2"/>
    <row r="57877" ht="12.75" x14ac:dyDescent="0.2"/>
    <row r="57878" ht="12.75" x14ac:dyDescent="0.2"/>
    <row r="57879" ht="12.75" x14ac:dyDescent="0.2"/>
    <row r="57880" ht="12.75" x14ac:dyDescent="0.2"/>
    <row r="57881" ht="12.75" x14ac:dyDescent="0.2"/>
    <row r="57882" ht="12.75" x14ac:dyDescent="0.2"/>
    <row r="57883" ht="12.75" x14ac:dyDescent="0.2"/>
    <row r="57884" ht="12.75" x14ac:dyDescent="0.2"/>
    <row r="57885" ht="12.75" x14ac:dyDescent="0.2"/>
    <row r="57886" ht="12.75" x14ac:dyDescent="0.2"/>
    <row r="57887" ht="12.75" x14ac:dyDescent="0.2"/>
    <row r="57888" ht="12.75" x14ac:dyDescent="0.2"/>
    <row r="57889" ht="12.75" x14ac:dyDescent="0.2"/>
    <row r="57890" ht="12.75" x14ac:dyDescent="0.2"/>
    <row r="57891" ht="12.75" x14ac:dyDescent="0.2"/>
    <row r="57892" ht="12.75" x14ac:dyDescent="0.2"/>
    <row r="57893" ht="12.75" x14ac:dyDescent="0.2"/>
    <row r="57894" ht="12.75" x14ac:dyDescent="0.2"/>
    <row r="57895" ht="12.75" x14ac:dyDescent="0.2"/>
    <row r="57896" ht="12.75" x14ac:dyDescent="0.2"/>
    <row r="57897" ht="12.75" x14ac:dyDescent="0.2"/>
    <row r="57898" ht="12.75" x14ac:dyDescent="0.2"/>
    <row r="57899" ht="12.75" x14ac:dyDescent="0.2"/>
    <row r="57900" ht="12.75" x14ac:dyDescent="0.2"/>
    <row r="57901" ht="12.75" x14ac:dyDescent="0.2"/>
    <row r="57902" ht="12.75" x14ac:dyDescent="0.2"/>
    <row r="57903" ht="12.75" x14ac:dyDescent="0.2"/>
    <row r="57904" ht="12.75" x14ac:dyDescent="0.2"/>
    <row r="57905" ht="12.75" x14ac:dyDescent="0.2"/>
    <row r="57906" ht="12.75" x14ac:dyDescent="0.2"/>
    <row r="57907" ht="12.75" x14ac:dyDescent="0.2"/>
    <row r="57908" ht="12.75" x14ac:dyDescent="0.2"/>
    <row r="57909" ht="12.75" x14ac:dyDescent="0.2"/>
    <row r="57910" ht="12.75" x14ac:dyDescent="0.2"/>
    <row r="57911" ht="12.75" x14ac:dyDescent="0.2"/>
    <row r="57912" ht="12.75" x14ac:dyDescent="0.2"/>
    <row r="57913" ht="12.75" x14ac:dyDescent="0.2"/>
    <row r="57914" ht="12.75" x14ac:dyDescent="0.2"/>
    <row r="57915" ht="12.75" x14ac:dyDescent="0.2"/>
    <row r="57916" ht="12.75" x14ac:dyDescent="0.2"/>
    <row r="57917" ht="12.75" x14ac:dyDescent="0.2"/>
    <row r="57918" ht="12.75" x14ac:dyDescent="0.2"/>
    <row r="57919" ht="12.75" x14ac:dyDescent="0.2"/>
    <row r="57920" ht="12.75" x14ac:dyDescent="0.2"/>
    <row r="57921" ht="12.75" x14ac:dyDescent="0.2"/>
    <row r="57922" ht="12.75" x14ac:dyDescent="0.2"/>
    <row r="57923" ht="12.75" x14ac:dyDescent="0.2"/>
    <row r="57924" ht="12.75" x14ac:dyDescent="0.2"/>
    <row r="57925" ht="12.75" x14ac:dyDescent="0.2"/>
    <row r="57926" ht="12.75" x14ac:dyDescent="0.2"/>
    <row r="57927" ht="12.75" x14ac:dyDescent="0.2"/>
    <row r="57928" ht="12.75" x14ac:dyDescent="0.2"/>
    <row r="57929" ht="12.75" x14ac:dyDescent="0.2"/>
    <row r="57930" ht="12.75" x14ac:dyDescent="0.2"/>
    <row r="57931" ht="12.75" x14ac:dyDescent="0.2"/>
    <row r="57932" ht="12.75" x14ac:dyDescent="0.2"/>
    <row r="57933" ht="12.75" x14ac:dyDescent="0.2"/>
    <row r="57934" ht="12.75" x14ac:dyDescent="0.2"/>
    <row r="57935" ht="12.75" x14ac:dyDescent="0.2"/>
    <row r="57936" ht="12.75" x14ac:dyDescent="0.2"/>
    <row r="57937" ht="12.75" x14ac:dyDescent="0.2"/>
    <row r="57938" ht="12.75" x14ac:dyDescent="0.2"/>
    <row r="57939" ht="12.75" x14ac:dyDescent="0.2"/>
    <row r="57940" ht="12.75" x14ac:dyDescent="0.2"/>
    <row r="57941" ht="12.75" x14ac:dyDescent="0.2"/>
    <row r="57942" ht="12.75" x14ac:dyDescent="0.2"/>
    <row r="57943" ht="12.75" x14ac:dyDescent="0.2"/>
    <row r="57944" ht="12.75" x14ac:dyDescent="0.2"/>
    <row r="57945" ht="12.75" x14ac:dyDescent="0.2"/>
    <row r="57946" ht="12.75" x14ac:dyDescent="0.2"/>
    <row r="57947" ht="12.75" x14ac:dyDescent="0.2"/>
    <row r="57948" ht="12.75" x14ac:dyDescent="0.2"/>
    <row r="57949" ht="12.75" x14ac:dyDescent="0.2"/>
    <row r="57950" ht="12.75" x14ac:dyDescent="0.2"/>
    <row r="57951" ht="12.75" x14ac:dyDescent="0.2"/>
    <row r="57952" ht="12.75" x14ac:dyDescent="0.2"/>
    <row r="57953" ht="12.75" x14ac:dyDescent="0.2"/>
    <row r="57954" ht="12.75" x14ac:dyDescent="0.2"/>
    <row r="57955" ht="12.75" x14ac:dyDescent="0.2"/>
    <row r="57956" ht="12.75" x14ac:dyDescent="0.2"/>
    <row r="57957" ht="12.75" x14ac:dyDescent="0.2"/>
    <row r="57958" ht="12.75" x14ac:dyDescent="0.2"/>
    <row r="57959" ht="12.75" x14ac:dyDescent="0.2"/>
    <row r="57960" ht="12.75" x14ac:dyDescent="0.2"/>
    <row r="57961" ht="12.75" x14ac:dyDescent="0.2"/>
    <row r="57962" ht="12.75" x14ac:dyDescent="0.2"/>
    <row r="57963" ht="12.75" x14ac:dyDescent="0.2"/>
    <row r="57964" ht="12.75" x14ac:dyDescent="0.2"/>
    <row r="57965" ht="12.75" x14ac:dyDescent="0.2"/>
    <row r="57966" ht="12.75" x14ac:dyDescent="0.2"/>
    <row r="57967" ht="12.75" x14ac:dyDescent="0.2"/>
    <row r="57968" ht="12.75" x14ac:dyDescent="0.2"/>
    <row r="57969" ht="12.75" x14ac:dyDescent="0.2"/>
    <row r="57970" ht="12.75" x14ac:dyDescent="0.2"/>
    <row r="57971" ht="12.75" x14ac:dyDescent="0.2"/>
    <row r="57972" ht="12.75" x14ac:dyDescent="0.2"/>
    <row r="57973" ht="12.75" x14ac:dyDescent="0.2"/>
    <row r="57974" ht="12.75" x14ac:dyDescent="0.2"/>
    <row r="57975" ht="12.75" x14ac:dyDescent="0.2"/>
    <row r="57976" ht="12.75" x14ac:dyDescent="0.2"/>
    <row r="57977" ht="12.75" x14ac:dyDescent="0.2"/>
    <row r="57978" ht="12.75" x14ac:dyDescent="0.2"/>
    <row r="57979" ht="12.75" x14ac:dyDescent="0.2"/>
    <row r="57980" ht="12.75" x14ac:dyDescent="0.2"/>
    <row r="57981" ht="12.75" x14ac:dyDescent="0.2"/>
    <row r="57982" ht="12.75" x14ac:dyDescent="0.2"/>
    <row r="57983" ht="12.75" x14ac:dyDescent="0.2"/>
    <row r="57984" ht="12.75" x14ac:dyDescent="0.2"/>
    <row r="57985" ht="12.75" x14ac:dyDescent="0.2"/>
    <row r="57986" ht="12.75" x14ac:dyDescent="0.2"/>
    <row r="57987" ht="12.75" x14ac:dyDescent="0.2"/>
    <row r="57988" ht="12.75" x14ac:dyDescent="0.2"/>
    <row r="57989" ht="12.75" x14ac:dyDescent="0.2"/>
    <row r="57990" ht="12.75" x14ac:dyDescent="0.2"/>
    <row r="57991" ht="12.75" x14ac:dyDescent="0.2"/>
    <row r="57992" ht="12.75" x14ac:dyDescent="0.2"/>
    <row r="57993" ht="12.75" x14ac:dyDescent="0.2"/>
    <row r="57994" ht="12.75" x14ac:dyDescent="0.2"/>
    <row r="57995" ht="12.75" x14ac:dyDescent="0.2"/>
    <row r="57996" ht="12.75" x14ac:dyDescent="0.2"/>
    <row r="57997" ht="12.75" x14ac:dyDescent="0.2"/>
    <row r="57998" ht="12.75" x14ac:dyDescent="0.2"/>
    <row r="57999" ht="12.75" x14ac:dyDescent="0.2"/>
    <row r="58000" ht="12.75" x14ac:dyDescent="0.2"/>
    <row r="58001" ht="12.75" x14ac:dyDescent="0.2"/>
    <row r="58002" ht="12.75" x14ac:dyDescent="0.2"/>
    <row r="58003" ht="12.75" x14ac:dyDescent="0.2"/>
    <row r="58004" ht="12.75" x14ac:dyDescent="0.2"/>
    <row r="58005" ht="12.75" x14ac:dyDescent="0.2"/>
    <row r="58006" ht="12.75" x14ac:dyDescent="0.2"/>
    <row r="58007" ht="12.75" x14ac:dyDescent="0.2"/>
    <row r="58008" ht="12.75" x14ac:dyDescent="0.2"/>
    <row r="58009" ht="12.75" x14ac:dyDescent="0.2"/>
    <row r="58010" ht="12.75" x14ac:dyDescent="0.2"/>
    <row r="58011" ht="12.75" x14ac:dyDescent="0.2"/>
    <row r="58012" ht="12.75" x14ac:dyDescent="0.2"/>
    <row r="58013" ht="12.75" x14ac:dyDescent="0.2"/>
    <row r="58014" ht="12.75" x14ac:dyDescent="0.2"/>
    <row r="58015" ht="12.75" x14ac:dyDescent="0.2"/>
    <row r="58016" ht="12.75" x14ac:dyDescent="0.2"/>
    <row r="58017" ht="12.75" x14ac:dyDescent="0.2"/>
    <row r="58018" ht="12.75" x14ac:dyDescent="0.2"/>
    <row r="58019" ht="12.75" x14ac:dyDescent="0.2"/>
    <row r="58020" ht="12.75" x14ac:dyDescent="0.2"/>
    <row r="58021" ht="12.75" x14ac:dyDescent="0.2"/>
    <row r="58022" ht="12.75" x14ac:dyDescent="0.2"/>
    <row r="58023" ht="12.75" x14ac:dyDescent="0.2"/>
    <row r="58024" ht="12.75" x14ac:dyDescent="0.2"/>
    <row r="58025" ht="12.75" x14ac:dyDescent="0.2"/>
    <row r="58026" ht="12.75" x14ac:dyDescent="0.2"/>
    <row r="58027" ht="12.75" x14ac:dyDescent="0.2"/>
    <row r="58028" ht="12.75" x14ac:dyDescent="0.2"/>
    <row r="58029" ht="12.75" x14ac:dyDescent="0.2"/>
    <row r="58030" ht="12.75" x14ac:dyDescent="0.2"/>
    <row r="58031" ht="12.75" x14ac:dyDescent="0.2"/>
    <row r="58032" ht="12.75" x14ac:dyDescent="0.2"/>
    <row r="58033" ht="12.75" x14ac:dyDescent="0.2"/>
    <row r="58034" ht="12.75" x14ac:dyDescent="0.2"/>
    <row r="58035" ht="12.75" x14ac:dyDescent="0.2"/>
    <row r="58036" ht="12.75" x14ac:dyDescent="0.2"/>
    <row r="58037" ht="12.75" x14ac:dyDescent="0.2"/>
    <row r="58038" ht="12.75" x14ac:dyDescent="0.2"/>
    <row r="58039" ht="12.75" x14ac:dyDescent="0.2"/>
    <row r="58040" ht="12.75" x14ac:dyDescent="0.2"/>
    <row r="58041" ht="12.75" x14ac:dyDescent="0.2"/>
    <row r="58042" ht="12.75" x14ac:dyDescent="0.2"/>
    <row r="58043" ht="12.75" x14ac:dyDescent="0.2"/>
    <row r="58044" ht="12.75" x14ac:dyDescent="0.2"/>
    <row r="58045" ht="12.75" x14ac:dyDescent="0.2"/>
    <row r="58046" ht="12.75" x14ac:dyDescent="0.2"/>
    <row r="58047" ht="12.75" x14ac:dyDescent="0.2"/>
    <row r="58048" ht="12.75" x14ac:dyDescent="0.2"/>
    <row r="58049" ht="12.75" x14ac:dyDescent="0.2"/>
    <row r="58050" ht="12.75" x14ac:dyDescent="0.2"/>
    <row r="58051" ht="12.75" x14ac:dyDescent="0.2"/>
    <row r="58052" ht="12.75" x14ac:dyDescent="0.2"/>
    <row r="58053" ht="12.75" x14ac:dyDescent="0.2"/>
    <row r="58054" ht="12.75" x14ac:dyDescent="0.2"/>
    <row r="58055" ht="12.75" x14ac:dyDescent="0.2"/>
    <row r="58056" ht="12.75" x14ac:dyDescent="0.2"/>
    <row r="58057" ht="12.75" x14ac:dyDescent="0.2"/>
    <row r="58058" ht="12.75" x14ac:dyDescent="0.2"/>
    <row r="58059" ht="12.75" x14ac:dyDescent="0.2"/>
    <row r="58060" ht="12.75" x14ac:dyDescent="0.2"/>
    <row r="58061" ht="12.75" x14ac:dyDescent="0.2"/>
    <row r="58062" ht="12.75" x14ac:dyDescent="0.2"/>
    <row r="58063" ht="12.75" x14ac:dyDescent="0.2"/>
    <row r="58064" ht="12.75" x14ac:dyDescent="0.2"/>
    <row r="58065" ht="12.75" x14ac:dyDescent="0.2"/>
    <row r="58066" ht="12.75" x14ac:dyDescent="0.2"/>
    <row r="58067" ht="12.75" x14ac:dyDescent="0.2"/>
    <row r="58068" ht="12.75" x14ac:dyDescent="0.2"/>
    <row r="58069" ht="12.75" x14ac:dyDescent="0.2"/>
    <row r="58070" ht="12.75" x14ac:dyDescent="0.2"/>
    <row r="58071" ht="12.75" x14ac:dyDescent="0.2"/>
    <row r="58072" ht="12.75" x14ac:dyDescent="0.2"/>
    <row r="58073" ht="12.75" x14ac:dyDescent="0.2"/>
    <row r="58074" ht="12.75" x14ac:dyDescent="0.2"/>
    <row r="58075" ht="12.75" x14ac:dyDescent="0.2"/>
    <row r="58076" ht="12.75" x14ac:dyDescent="0.2"/>
    <row r="58077" ht="12.75" x14ac:dyDescent="0.2"/>
    <row r="58078" ht="12.75" x14ac:dyDescent="0.2"/>
    <row r="58079" ht="12.75" x14ac:dyDescent="0.2"/>
    <row r="58080" ht="12.75" x14ac:dyDescent="0.2"/>
    <row r="58081" ht="12.75" x14ac:dyDescent="0.2"/>
    <row r="58082" ht="12.75" x14ac:dyDescent="0.2"/>
    <row r="58083" ht="12.75" x14ac:dyDescent="0.2"/>
    <row r="58084" ht="12.75" x14ac:dyDescent="0.2"/>
    <row r="58085" ht="12.75" x14ac:dyDescent="0.2"/>
    <row r="58086" ht="12.75" x14ac:dyDescent="0.2"/>
    <row r="58087" ht="12.75" x14ac:dyDescent="0.2"/>
    <row r="58088" ht="12.75" x14ac:dyDescent="0.2"/>
    <row r="58089" ht="12.75" x14ac:dyDescent="0.2"/>
    <row r="58090" ht="12.75" x14ac:dyDescent="0.2"/>
    <row r="58091" ht="12.75" x14ac:dyDescent="0.2"/>
    <row r="58092" ht="12.75" x14ac:dyDescent="0.2"/>
    <row r="58093" ht="12.75" x14ac:dyDescent="0.2"/>
    <row r="58094" ht="12.75" x14ac:dyDescent="0.2"/>
    <row r="58095" ht="12.75" x14ac:dyDescent="0.2"/>
    <row r="58096" ht="12.75" x14ac:dyDescent="0.2"/>
    <row r="58097" ht="12.75" x14ac:dyDescent="0.2"/>
    <row r="58098" ht="12.75" x14ac:dyDescent="0.2"/>
    <row r="58099" ht="12.75" x14ac:dyDescent="0.2"/>
    <row r="58100" ht="12.75" x14ac:dyDescent="0.2"/>
    <row r="58101" ht="12.75" x14ac:dyDescent="0.2"/>
    <row r="58102" ht="12.75" x14ac:dyDescent="0.2"/>
    <row r="58103" ht="12.75" x14ac:dyDescent="0.2"/>
    <row r="58104" ht="12.75" x14ac:dyDescent="0.2"/>
    <row r="58105" ht="12.75" x14ac:dyDescent="0.2"/>
    <row r="58106" ht="12.75" x14ac:dyDescent="0.2"/>
    <row r="58107" ht="12.75" x14ac:dyDescent="0.2"/>
    <row r="58108" ht="12.75" x14ac:dyDescent="0.2"/>
    <row r="58109" ht="12.75" x14ac:dyDescent="0.2"/>
    <row r="58110" ht="12.75" x14ac:dyDescent="0.2"/>
    <row r="58111" ht="12.75" x14ac:dyDescent="0.2"/>
    <row r="58112" ht="12.75" x14ac:dyDescent="0.2"/>
    <row r="58113" ht="12.75" x14ac:dyDescent="0.2"/>
    <row r="58114" ht="12.75" x14ac:dyDescent="0.2"/>
    <row r="58115" ht="12.75" x14ac:dyDescent="0.2"/>
    <row r="58116" ht="12.75" x14ac:dyDescent="0.2"/>
    <row r="58117" ht="12.75" x14ac:dyDescent="0.2"/>
    <row r="58118" ht="12.75" x14ac:dyDescent="0.2"/>
    <row r="58119" ht="12.75" x14ac:dyDescent="0.2"/>
    <row r="58120" ht="12.75" x14ac:dyDescent="0.2"/>
    <row r="58121" ht="12.75" x14ac:dyDescent="0.2"/>
    <row r="58122" ht="12.75" x14ac:dyDescent="0.2"/>
    <row r="58123" ht="12.75" x14ac:dyDescent="0.2"/>
    <row r="58124" ht="12.75" x14ac:dyDescent="0.2"/>
    <row r="58125" ht="12.75" x14ac:dyDescent="0.2"/>
    <row r="58126" ht="12.75" x14ac:dyDescent="0.2"/>
    <row r="58127" ht="12.75" x14ac:dyDescent="0.2"/>
    <row r="58128" ht="12.75" x14ac:dyDescent="0.2"/>
    <row r="58129" ht="12.75" x14ac:dyDescent="0.2"/>
    <row r="58130" ht="12.75" x14ac:dyDescent="0.2"/>
    <row r="58131" ht="12.75" x14ac:dyDescent="0.2"/>
    <row r="58132" ht="12.75" x14ac:dyDescent="0.2"/>
    <row r="58133" ht="12.75" x14ac:dyDescent="0.2"/>
    <row r="58134" ht="12.75" x14ac:dyDescent="0.2"/>
    <row r="58135" ht="12.75" x14ac:dyDescent="0.2"/>
    <row r="58136" ht="12.75" x14ac:dyDescent="0.2"/>
    <row r="58137" ht="12.75" x14ac:dyDescent="0.2"/>
    <row r="58138" ht="12.75" x14ac:dyDescent="0.2"/>
    <row r="58139" ht="12.75" x14ac:dyDescent="0.2"/>
    <row r="58140" ht="12.75" x14ac:dyDescent="0.2"/>
    <row r="58141" ht="12.75" x14ac:dyDescent="0.2"/>
    <row r="58142" ht="12.75" x14ac:dyDescent="0.2"/>
    <row r="58143" ht="12.75" x14ac:dyDescent="0.2"/>
    <row r="58144" ht="12.75" x14ac:dyDescent="0.2"/>
    <row r="58145" ht="12.75" x14ac:dyDescent="0.2"/>
    <row r="58146" ht="12.75" x14ac:dyDescent="0.2"/>
    <row r="58147" ht="12.75" x14ac:dyDescent="0.2"/>
    <row r="58148" ht="12.75" x14ac:dyDescent="0.2"/>
    <row r="58149" ht="12.75" x14ac:dyDescent="0.2"/>
    <row r="58150" ht="12.75" x14ac:dyDescent="0.2"/>
    <row r="58151" ht="12.75" x14ac:dyDescent="0.2"/>
    <row r="58152" ht="12.75" x14ac:dyDescent="0.2"/>
    <row r="58153" ht="12.75" x14ac:dyDescent="0.2"/>
    <row r="58154" ht="12.75" x14ac:dyDescent="0.2"/>
    <row r="58155" ht="12.75" x14ac:dyDescent="0.2"/>
    <row r="58156" ht="12.75" x14ac:dyDescent="0.2"/>
    <row r="58157" ht="12.75" x14ac:dyDescent="0.2"/>
    <row r="58158" ht="12.75" x14ac:dyDescent="0.2"/>
    <row r="58159" ht="12.75" x14ac:dyDescent="0.2"/>
    <row r="58160" ht="12.75" x14ac:dyDescent="0.2"/>
    <row r="58161" ht="12.75" x14ac:dyDescent="0.2"/>
    <row r="58162" ht="12.75" x14ac:dyDescent="0.2"/>
    <row r="58163" ht="12.75" x14ac:dyDescent="0.2"/>
    <row r="58164" ht="12.75" x14ac:dyDescent="0.2"/>
    <row r="58165" ht="12.75" x14ac:dyDescent="0.2"/>
    <row r="58166" ht="12.75" x14ac:dyDescent="0.2"/>
    <row r="58167" ht="12.75" x14ac:dyDescent="0.2"/>
    <row r="58168" ht="12.75" x14ac:dyDescent="0.2"/>
    <row r="58169" ht="12.75" x14ac:dyDescent="0.2"/>
    <row r="58170" ht="12.75" x14ac:dyDescent="0.2"/>
    <row r="58171" ht="12.75" x14ac:dyDescent="0.2"/>
    <row r="58172" ht="12.75" x14ac:dyDescent="0.2"/>
    <row r="58173" ht="12.75" x14ac:dyDescent="0.2"/>
    <row r="58174" ht="12.75" x14ac:dyDescent="0.2"/>
    <row r="58175" ht="12.75" x14ac:dyDescent="0.2"/>
    <row r="58176" ht="12.75" x14ac:dyDescent="0.2"/>
    <row r="58177" ht="12.75" x14ac:dyDescent="0.2"/>
    <row r="58178" ht="12.75" x14ac:dyDescent="0.2"/>
    <row r="58179" ht="12.75" x14ac:dyDescent="0.2"/>
    <row r="58180" ht="12.75" x14ac:dyDescent="0.2"/>
    <row r="58181" ht="12.75" x14ac:dyDescent="0.2"/>
    <row r="58182" ht="12.75" x14ac:dyDescent="0.2"/>
    <row r="58183" ht="12.75" x14ac:dyDescent="0.2"/>
    <row r="58184" ht="12.75" x14ac:dyDescent="0.2"/>
    <row r="58185" ht="12.75" x14ac:dyDescent="0.2"/>
    <row r="58186" ht="12.75" x14ac:dyDescent="0.2"/>
    <row r="58187" ht="12.75" x14ac:dyDescent="0.2"/>
    <row r="58188" ht="12.75" x14ac:dyDescent="0.2"/>
    <row r="58189" ht="12.75" x14ac:dyDescent="0.2"/>
    <row r="58190" ht="12.75" x14ac:dyDescent="0.2"/>
    <row r="58191" ht="12.75" x14ac:dyDescent="0.2"/>
    <row r="58192" ht="12.75" x14ac:dyDescent="0.2"/>
    <row r="58193" ht="12.75" x14ac:dyDescent="0.2"/>
    <row r="58194" ht="12.75" x14ac:dyDescent="0.2"/>
    <row r="58195" ht="12.75" x14ac:dyDescent="0.2"/>
    <row r="58196" ht="12.75" x14ac:dyDescent="0.2"/>
    <row r="58197" ht="12.75" x14ac:dyDescent="0.2"/>
    <row r="58198" ht="12.75" x14ac:dyDescent="0.2"/>
    <row r="58199" ht="12.75" x14ac:dyDescent="0.2"/>
    <row r="58200" ht="12.75" x14ac:dyDescent="0.2"/>
    <row r="58201" ht="12.75" x14ac:dyDescent="0.2"/>
    <row r="58202" ht="12.75" x14ac:dyDescent="0.2"/>
    <row r="58203" ht="12.75" x14ac:dyDescent="0.2"/>
    <row r="58204" ht="12.75" x14ac:dyDescent="0.2"/>
    <row r="58205" ht="12.75" x14ac:dyDescent="0.2"/>
    <row r="58206" ht="12.75" x14ac:dyDescent="0.2"/>
    <row r="58207" ht="12.75" x14ac:dyDescent="0.2"/>
    <row r="58208" ht="12.75" x14ac:dyDescent="0.2"/>
    <row r="58209" ht="12.75" x14ac:dyDescent="0.2"/>
    <row r="58210" ht="12.75" x14ac:dyDescent="0.2"/>
    <row r="58211" ht="12.75" x14ac:dyDescent="0.2"/>
    <row r="58212" ht="12.75" x14ac:dyDescent="0.2"/>
    <row r="58213" ht="12.75" x14ac:dyDescent="0.2"/>
    <row r="58214" ht="12.75" x14ac:dyDescent="0.2"/>
    <row r="58215" ht="12.75" x14ac:dyDescent="0.2"/>
    <row r="58216" ht="12.75" x14ac:dyDescent="0.2"/>
    <row r="58217" ht="12.75" x14ac:dyDescent="0.2"/>
    <row r="58218" ht="12.75" x14ac:dyDescent="0.2"/>
    <row r="58219" ht="12.75" x14ac:dyDescent="0.2"/>
    <row r="58220" ht="12.75" x14ac:dyDescent="0.2"/>
    <row r="58221" ht="12.75" x14ac:dyDescent="0.2"/>
    <row r="58222" ht="12.75" x14ac:dyDescent="0.2"/>
    <row r="58223" ht="12.75" x14ac:dyDescent="0.2"/>
    <row r="58224" ht="12.75" x14ac:dyDescent="0.2"/>
    <row r="58225" ht="12.75" x14ac:dyDescent="0.2"/>
    <row r="58226" ht="12.75" x14ac:dyDescent="0.2"/>
    <row r="58227" ht="12.75" x14ac:dyDescent="0.2"/>
    <row r="58228" ht="12.75" x14ac:dyDescent="0.2"/>
    <row r="58229" ht="12.75" x14ac:dyDescent="0.2"/>
    <row r="58230" ht="12.75" x14ac:dyDescent="0.2"/>
    <row r="58231" ht="12.75" x14ac:dyDescent="0.2"/>
    <row r="58232" ht="12.75" x14ac:dyDescent="0.2"/>
    <row r="58233" ht="12.75" x14ac:dyDescent="0.2"/>
    <row r="58234" ht="12.75" x14ac:dyDescent="0.2"/>
    <row r="58235" ht="12.75" x14ac:dyDescent="0.2"/>
    <row r="58236" ht="12.75" x14ac:dyDescent="0.2"/>
    <row r="58237" ht="12.75" x14ac:dyDescent="0.2"/>
    <row r="58238" ht="12.75" x14ac:dyDescent="0.2"/>
    <row r="58239" ht="12.75" x14ac:dyDescent="0.2"/>
    <row r="58240" ht="12.75" x14ac:dyDescent="0.2"/>
    <row r="58241" ht="12.75" x14ac:dyDescent="0.2"/>
    <row r="58242" ht="12.75" x14ac:dyDescent="0.2"/>
    <row r="58243" ht="12.75" x14ac:dyDescent="0.2"/>
    <row r="58244" ht="12.75" x14ac:dyDescent="0.2"/>
    <row r="58245" ht="12.75" x14ac:dyDescent="0.2"/>
    <row r="58246" ht="12.75" x14ac:dyDescent="0.2"/>
    <row r="58247" ht="12.75" x14ac:dyDescent="0.2"/>
    <row r="58248" ht="12.75" x14ac:dyDescent="0.2"/>
    <row r="58249" ht="12.75" x14ac:dyDescent="0.2"/>
    <row r="58250" ht="12.75" x14ac:dyDescent="0.2"/>
    <row r="58251" ht="12.75" x14ac:dyDescent="0.2"/>
    <row r="58252" ht="12.75" x14ac:dyDescent="0.2"/>
    <row r="58253" ht="12.75" x14ac:dyDescent="0.2"/>
    <row r="58254" ht="12.75" x14ac:dyDescent="0.2"/>
    <row r="58255" ht="12.75" x14ac:dyDescent="0.2"/>
    <row r="58256" ht="12.75" x14ac:dyDescent="0.2"/>
    <row r="58257" ht="12.75" x14ac:dyDescent="0.2"/>
    <row r="58258" ht="12.75" x14ac:dyDescent="0.2"/>
    <row r="58259" ht="12.75" x14ac:dyDescent="0.2"/>
    <row r="58260" ht="12.75" x14ac:dyDescent="0.2"/>
    <row r="58261" ht="12.75" x14ac:dyDescent="0.2"/>
    <row r="58262" ht="12.75" x14ac:dyDescent="0.2"/>
    <row r="58263" ht="12.75" x14ac:dyDescent="0.2"/>
    <row r="58264" ht="12.75" x14ac:dyDescent="0.2"/>
    <row r="58265" ht="12.75" x14ac:dyDescent="0.2"/>
    <row r="58266" ht="12.75" x14ac:dyDescent="0.2"/>
    <row r="58267" ht="12.75" x14ac:dyDescent="0.2"/>
    <row r="58268" ht="12.75" x14ac:dyDescent="0.2"/>
    <row r="58269" ht="12.75" x14ac:dyDescent="0.2"/>
    <row r="58270" ht="12.75" x14ac:dyDescent="0.2"/>
    <row r="58271" ht="12.75" x14ac:dyDescent="0.2"/>
    <row r="58272" ht="12.75" x14ac:dyDescent="0.2"/>
    <row r="58273" ht="12.75" x14ac:dyDescent="0.2"/>
    <row r="58274" ht="12.75" x14ac:dyDescent="0.2"/>
    <row r="58275" ht="12.75" x14ac:dyDescent="0.2"/>
    <row r="58276" ht="12.75" x14ac:dyDescent="0.2"/>
    <row r="58277" ht="12.75" x14ac:dyDescent="0.2"/>
    <row r="58278" ht="12.75" x14ac:dyDescent="0.2"/>
    <row r="58279" ht="12.75" x14ac:dyDescent="0.2"/>
    <row r="58280" ht="12.75" x14ac:dyDescent="0.2"/>
    <row r="58281" ht="12.75" x14ac:dyDescent="0.2"/>
    <row r="58282" ht="12.75" x14ac:dyDescent="0.2"/>
    <row r="58283" ht="12.75" x14ac:dyDescent="0.2"/>
    <row r="58284" ht="12.75" x14ac:dyDescent="0.2"/>
    <row r="58285" ht="12.75" x14ac:dyDescent="0.2"/>
    <row r="58286" ht="12.75" x14ac:dyDescent="0.2"/>
    <row r="58287" ht="12.75" x14ac:dyDescent="0.2"/>
    <row r="58288" ht="12.75" x14ac:dyDescent="0.2"/>
    <row r="58289" ht="12.75" x14ac:dyDescent="0.2"/>
    <row r="58290" ht="12.75" x14ac:dyDescent="0.2"/>
    <row r="58291" ht="12.75" x14ac:dyDescent="0.2"/>
    <row r="58292" ht="12.75" x14ac:dyDescent="0.2"/>
    <row r="58293" ht="12.75" x14ac:dyDescent="0.2"/>
    <row r="58294" ht="12.75" x14ac:dyDescent="0.2"/>
    <row r="58295" ht="12.75" x14ac:dyDescent="0.2"/>
    <row r="58296" ht="12.75" x14ac:dyDescent="0.2"/>
    <row r="58297" ht="12.75" x14ac:dyDescent="0.2"/>
    <row r="58298" ht="12.75" x14ac:dyDescent="0.2"/>
    <row r="58299" ht="12.75" x14ac:dyDescent="0.2"/>
    <row r="58300" ht="12.75" x14ac:dyDescent="0.2"/>
    <row r="58301" ht="12.75" x14ac:dyDescent="0.2"/>
    <row r="58302" ht="12.75" x14ac:dyDescent="0.2"/>
    <row r="58303" ht="12.75" x14ac:dyDescent="0.2"/>
    <row r="58304" ht="12.75" x14ac:dyDescent="0.2"/>
    <row r="58305" ht="12.75" x14ac:dyDescent="0.2"/>
    <row r="58306" ht="12.75" x14ac:dyDescent="0.2"/>
    <row r="58307" ht="12.75" x14ac:dyDescent="0.2"/>
    <row r="58308" ht="12.75" x14ac:dyDescent="0.2"/>
    <row r="58309" ht="12.75" x14ac:dyDescent="0.2"/>
    <row r="58310" ht="12.75" x14ac:dyDescent="0.2"/>
    <row r="58311" ht="12.75" x14ac:dyDescent="0.2"/>
    <row r="58312" ht="12.75" x14ac:dyDescent="0.2"/>
    <row r="58313" ht="12.75" x14ac:dyDescent="0.2"/>
    <row r="58314" ht="12.75" x14ac:dyDescent="0.2"/>
    <row r="58315" ht="12.75" x14ac:dyDescent="0.2"/>
    <row r="58316" ht="12.75" x14ac:dyDescent="0.2"/>
    <row r="58317" ht="12.75" x14ac:dyDescent="0.2"/>
    <row r="58318" ht="12.75" x14ac:dyDescent="0.2"/>
    <row r="58319" ht="12.75" x14ac:dyDescent="0.2"/>
    <row r="58320" ht="12.75" x14ac:dyDescent="0.2"/>
    <row r="58321" ht="12.75" x14ac:dyDescent="0.2"/>
    <row r="58322" ht="12.75" x14ac:dyDescent="0.2"/>
    <row r="58323" ht="12.75" x14ac:dyDescent="0.2"/>
    <row r="58324" ht="12.75" x14ac:dyDescent="0.2"/>
    <row r="58325" ht="12.75" x14ac:dyDescent="0.2"/>
    <row r="58326" ht="12.75" x14ac:dyDescent="0.2"/>
    <row r="58327" ht="12.75" x14ac:dyDescent="0.2"/>
    <row r="58328" ht="12.75" x14ac:dyDescent="0.2"/>
    <row r="58329" ht="12.75" x14ac:dyDescent="0.2"/>
    <row r="58330" ht="12.75" x14ac:dyDescent="0.2"/>
    <row r="58331" ht="12.75" x14ac:dyDescent="0.2"/>
    <row r="58332" ht="12.75" x14ac:dyDescent="0.2"/>
    <row r="58333" ht="12.75" x14ac:dyDescent="0.2"/>
    <row r="58334" ht="12.75" x14ac:dyDescent="0.2"/>
    <row r="58335" ht="12.75" x14ac:dyDescent="0.2"/>
    <row r="58336" ht="12.75" x14ac:dyDescent="0.2"/>
    <row r="58337" ht="12.75" x14ac:dyDescent="0.2"/>
    <row r="58338" ht="12.75" x14ac:dyDescent="0.2"/>
    <row r="58339" ht="12.75" x14ac:dyDescent="0.2"/>
    <row r="58340" ht="12.75" x14ac:dyDescent="0.2"/>
    <row r="58341" ht="12.75" x14ac:dyDescent="0.2"/>
    <row r="58342" ht="12.75" x14ac:dyDescent="0.2"/>
    <row r="58343" ht="12.75" x14ac:dyDescent="0.2"/>
    <row r="58344" ht="12.75" x14ac:dyDescent="0.2"/>
    <row r="58345" ht="12.75" x14ac:dyDescent="0.2"/>
    <row r="58346" ht="12.75" x14ac:dyDescent="0.2"/>
    <row r="58347" ht="12.75" x14ac:dyDescent="0.2"/>
    <row r="58348" ht="12.75" x14ac:dyDescent="0.2"/>
    <row r="58349" ht="12.75" x14ac:dyDescent="0.2"/>
    <row r="58350" ht="12.75" x14ac:dyDescent="0.2"/>
    <row r="58351" ht="12.75" x14ac:dyDescent="0.2"/>
    <row r="58352" ht="12.75" x14ac:dyDescent="0.2"/>
    <row r="58353" ht="12.75" x14ac:dyDescent="0.2"/>
    <row r="58354" ht="12.75" x14ac:dyDescent="0.2"/>
    <row r="58355" ht="12.75" x14ac:dyDescent="0.2"/>
    <row r="58356" ht="12.75" x14ac:dyDescent="0.2"/>
    <row r="58357" ht="12.75" x14ac:dyDescent="0.2"/>
    <row r="58358" ht="12.75" x14ac:dyDescent="0.2"/>
    <row r="58359" ht="12.75" x14ac:dyDescent="0.2"/>
    <row r="58360" ht="12.75" x14ac:dyDescent="0.2"/>
    <row r="58361" ht="12.75" x14ac:dyDescent="0.2"/>
    <row r="58362" ht="12.75" x14ac:dyDescent="0.2"/>
    <row r="58363" ht="12.75" x14ac:dyDescent="0.2"/>
    <row r="58364" ht="12.75" x14ac:dyDescent="0.2"/>
    <row r="58365" ht="12.75" x14ac:dyDescent="0.2"/>
    <row r="58366" ht="12.75" x14ac:dyDescent="0.2"/>
    <row r="58367" ht="12.75" x14ac:dyDescent="0.2"/>
    <row r="58368" ht="12.75" x14ac:dyDescent="0.2"/>
    <row r="58369" ht="12.75" x14ac:dyDescent="0.2"/>
    <row r="58370" ht="12.75" x14ac:dyDescent="0.2"/>
    <row r="58371" ht="12.75" x14ac:dyDescent="0.2"/>
    <row r="58372" ht="12.75" x14ac:dyDescent="0.2"/>
    <row r="58373" ht="12.75" x14ac:dyDescent="0.2"/>
    <row r="58374" ht="12.75" x14ac:dyDescent="0.2"/>
    <row r="58375" ht="12.75" x14ac:dyDescent="0.2"/>
    <row r="58376" ht="12.75" x14ac:dyDescent="0.2"/>
    <row r="58377" ht="12.75" x14ac:dyDescent="0.2"/>
    <row r="58378" ht="12.75" x14ac:dyDescent="0.2"/>
    <row r="58379" ht="12.75" x14ac:dyDescent="0.2"/>
    <row r="58380" ht="12.75" x14ac:dyDescent="0.2"/>
    <row r="58381" ht="12.75" x14ac:dyDescent="0.2"/>
    <row r="58382" ht="12.75" x14ac:dyDescent="0.2"/>
    <row r="58383" ht="12.75" x14ac:dyDescent="0.2"/>
    <row r="58384" ht="12.75" x14ac:dyDescent="0.2"/>
    <row r="58385" ht="12.75" x14ac:dyDescent="0.2"/>
    <row r="58386" ht="12.75" x14ac:dyDescent="0.2"/>
    <row r="58387" ht="12.75" x14ac:dyDescent="0.2"/>
    <row r="58388" ht="12.75" x14ac:dyDescent="0.2"/>
    <row r="58389" ht="12.75" x14ac:dyDescent="0.2"/>
    <row r="58390" ht="12.75" x14ac:dyDescent="0.2"/>
    <row r="58391" ht="12.75" x14ac:dyDescent="0.2"/>
    <row r="58392" ht="12.75" x14ac:dyDescent="0.2"/>
    <row r="58393" ht="12.75" x14ac:dyDescent="0.2"/>
    <row r="58394" ht="12.75" x14ac:dyDescent="0.2"/>
    <row r="58395" ht="12.75" x14ac:dyDescent="0.2"/>
    <row r="58396" ht="12.75" x14ac:dyDescent="0.2"/>
    <row r="58397" ht="12.75" x14ac:dyDescent="0.2"/>
    <row r="58398" ht="12.75" x14ac:dyDescent="0.2"/>
    <row r="58399" ht="12.75" x14ac:dyDescent="0.2"/>
    <row r="58400" ht="12.75" x14ac:dyDescent="0.2"/>
    <row r="58401" ht="12.75" x14ac:dyDescent="0.2"/>
    <row r="58402" ht="12.75" x14ac:dyDescent="0.2"/>
    <row r="58403" ht="12.75" x14ac:dyDescent="0.2"/>
    <row r="58404" ht="12.75" x14ac:dyDescent="0.2"/>
    <row r="58405" ht="12.75" x14ac:dyDescent="0.2"/>
    <row r="58406" ht="12.75" x14ac:dyDescent="0.2"/>
    <row r="58407" ht="12.75" x14ac:dyDescent="0.2"/>
    <row r="58408" ht="12.75" x14ac:dyDescent="0.2"/>
    <row r="58409" ht="12.75" x14ac:dyDescent="0.2"/>
    <row r="58410" ht="12.75" x14ac:dyDescent="0.2"/>
    <row r="58411" ht="12.75" x14ac:dyDescent="0.2"/>
    <row r="58412" ht="12.75" x14ac:dyDescent="0.2"/>
    <row r="58413" ht="12.75" x14ac:dyDescent="0.2"/>
    <row r="58414" ht="12.75" x14ac:dyDescent="0.2"/>
    <row r="58415" ht="12.75" x14ac:dyDescent="0.2"/>
    <row r="58416" ht="12.75" x14ac:dyDescent="0.2"/>
    <row r="58417" ht="12.75" x14ac:dyDescent="0.2"/>
    <row r="58418" ht="12.75" x14ac:dyDescent="0.2"/>
    <row r="58419" ht="12.75" x14ac:dyDescent="0.2"/>
    <row r="58420" ht="12.75" x14ac:dyDescent="0.2"/>
    <row r="58421" ht="12.75" x14ac:dyDescent="0.2"/>
    <row r="58422" ht="12.75" x14ac:dyDescent="0.2"/>
    <row r="58423" ht="12.75" x14ac:dyDescent="0.2"/>
    <row r="58424" ht="12.75" x14ac:dyDescent="0.2"/>
    <row r="58425" ht="12.75" x14ac:dyDescent="0.2"/>
    <row r="58426" ht="12.75" x14ac:dyDescent="0.2"/>
    <row r="58427" ht="12.75" x14ac:dyDescent="0.2"/>
    <row r="58428" ht="12.75" x14ac:dyDescent="0.2"/>
    <row r="58429" ht="12.75" x14ac:dyDescent="0.2"/>
    <row r="58430" ht="12.75" x14ac:dyDescent="0.2"/>
    <row r="58431" ht="12.75" x14ac:dyDescent="0.2"/>
    <row r="58432" ht="12.75" x14ac:dyDescent="0.2"/>
    <row r="58433" ht="12.75" x14ac:dyDescent="0.2"/>
    <row r="58434" ht="12.75" x14ac:dyDescent="0.2"/>
    <row r="58435" ht="12.75" x14ac:dyDescent="0.2"/>
    <row r="58436" ht="12.75" x14ac:dyDescent="0.2"/>
    <row r="58437" ht="12.75" x14ac:dyDescent="0.2"/>
    <row r="58438" ht="12.75" x14ac:dyDescent="0.2"/>
    <row r="58439" ht="12.75" x14ac:dyDescent="0.2"/>
    <row r="58440" ht="12.75" x14ac:dyDescent="0.2"/>
    <row r="58441" ht="12.75" x14ac:dyDescent="0.2"/>
    <row r="58442" ht="12.75" x14ac:dyDescent="0.2"/>
    <row r="58443" ht="12.75" x14ac:dyDescent="0.2"/>
    <row r="58444" ht="12.75" x14ac:dyDescent="0.2"/>
    <row r="58445" ht="12.75" x14ac:dyDescent="0.2"/>
    <row r="58446" ht="12.75" x14ac:dyDescent="0.2"/>
    <row r="58447" ht="12.75" x14ac:dyDescent="0.2"/>
    <row r="58448" ht="12.75" x14ac:dyDescent="0.2"/>
    <row r="58449" ht="12.75" x14ac:dyDescent="0.2"/>
    <row r="58450" ht="12.75" x14ac:dyDescent="0.2"/>
    <row r="58451" ht="12.75" x14ac:dyDescent="0.2"/>
    <row r="58452" ht="12.75" x14ac:dyDescent="0.2"/>
    <row r="58453" ht="12.75" x14ac:dyDescent="0.2"/>
    <row r="58454" ht="12.75" x14ac:dyDescent="0.2"/>
    <row r="58455" ht="12.75" x14ac:dyDescent="0.2"/>
    <row r="58456" ht="12.75" x14ac:dyDescent="0.2"/>
    <row r="58457" ht="12.75" x14ac:dyDescent="0.2"/>
    <row r="58458" ht="12.75" x14ac:dyDescent="0.2"/>
    <row r="58459" ht="12.75" x14ac:dyDescent="0.2"/>
    <row r="58460" ht="12.75" x14ac:dyDescent="0.2"/>
    <row r="58461" ht="12.75" x14ac:dyDescent="0.2"/>
    <row r="58462" ht="12.75" x14ac:dyDescent="0.2"/>
    <row r="58463" ht="12.75" x14ac:dyDescent="0.2"/>
    <row r="58464" ht="12.75" x14ac:dyDescent="0.2"/>
    <row r="58465" ht="12.75" x14ac:dyDescent="0.2"/>
    <row r="58466" ht="12.75" x14ac:dyDescent="0.2"/>
    <row r="58467" ht="12.75" x14ac:dyDescent="0.2"/>
    <row r="58468" ht="12.75" x14ac:dyDescent="0.2"/>
    <row r="58469" ht="12.75" x14ac:dyDescent="0.2"/>
    <row r="58470" ht="12.75" x14ac:dyDescent="0.2"/>
    <row r="58471" ht="12.75" x14ac:dyDescent="0.2"/>
    <row r="58472" ht="12.75" x14ac:dyDescent="0.2"/>
    <row r="58473" ht="12.75" x14ac:dyDescent="0.2"/>
    <row r="58474" ht="12.75" x14ac:dyDescent="0.2"/>
    <row r="58475" ht="12.75" x14ac:dyDescent="0.2"/>
    <row r="58476" ht="12.75" x14ac:dyDescent="0.2"/>
    <row r="58477" ht="12.75" x14ac:dyDescent="0.2"/>
    <row r="58478" ht="12.75" x14ac:dyDescent="0.2"/>
    <row r="58479" ht="12.75" x14ac:dyDescent="0.2"/>
    <row r="58480" ht="12.75" x14ac:dyDescent="0.2"/>
    <row r="58481" ht="12.75" x14ac:dyDescent="0.2"/>
    <row r="58482" ht="12.75" x14ac:dyDescent="0.2"/>
    <row r="58483" ht="12.75" x14ac:dyDescent="0.2"/>
    <row r="58484" ht="12.75" x14ac:dyDescent="0.2"/>
    <row r="58485" ht="12.75" x14ac:dyDescent="0.2"/>
    <row r="58486" ht="12.75" x14ac:dyDescent="0.2"/>
    <row r="58487" ht="12.75" x14ac:dyDescent="0.2"/>
    <row r="58488" ht="12.75" x14ac:dyDescent="0.2"/>
    <row r="58489" ht="12.75" x14ac:dyDescent="0.2"/>
    <row r="58490" ht="12.75" x14ac:dyDescent="0.2"/>
    <row r="58491" ht="12.75" x14ac:dyDescent="0.2"/>
    <row r="58492" ht="12.75" x14ac:dyDescent="0.2"/>
    <row r="58493" ht="12.75" x14ac:dyDescent="0.2"/>
    <row r="58494" ht="12.75" x14ac:dyDescent="0.2"/>
    <row r="58495" ht="12.75" x14ac:dyDescent="0.2"/>
    <row r="58496" ht="12.75" x14ac:dyDescent="0.2"/>
    <row r="58497" ht="12.75" x14ac:dyDescent="0.2"/>
    <row r="58498" ht="12.75" x14ac:dyDescent="0.2"/>
    <row r="58499" ht="12.75" x14ac:dyDescent="0.2"/>
    <row r="58500" ht="12.75" x14ac:dyDescent="0.2"/>
    <row r="58501" ht="12.75" x14ac:dyDescent="0.2"/>
    <row r="58502" ht="12.75" x14ac:dyDescent="0.2"/>
    <row r="58503" ht="12.75" x14ac:dyDescent="0.2"/>
    <row r="58504" ht="12.75" x14ac:dyDescent="0.2"/>
    <row r="58505" ht="12.75" x14ac:dyDescent="0.2"/>
    <row r="58506" ht="12.75" x14ac:dyDescent="0.2"/>
    <row r="58507" ht="12.75" x14ac:dyDescent="0.2"/>
    <row r="58508" ht="12.75" x14ac:dyDescent="0.2"/>
    <row r="58509" ht="12.75" x14ac:dyDescent="0.2"/>
    <row r="58510" ht="12.75" x14ac:dyDescent="0.2"/>
    <row r="58511" ht="12.75" x14ac:dyDescent="0.2"/>
    <row r="58512" ht="12.75" x14ac:dyDescent="0.2"/>
    <row r="58513" ht="12.75" x14ac:dyDescent="0.2"/>
    <row r="58514" ht="12.75" x14ac:dyDescent="0.2"/>
    <row r="58515" ht="12.75" x14ac:dyDescent="0.2"/>
    <row r="58516" ht="12.75" x14ac:dyDescent="0.2"/>
    <row r="58517" ht="12.75" x14ac:dyDescent="0.2"/>
    <row r="58518" ht="12.75" x14ac:dyDescent="0.2"/>
    <row r="58519" ht="12.75" x14ac:dyDescent="0.2"/>
    <row r="58520" ht="12.75" x14ac:dyDescent="0.2"/>
    <row r="58521" ht="12.75" x14ac:dyDescent="0.2"/>
    <row r="58522" ht="12.75" x14ac:dyDescent="0.2"/>
    <row r="58523" ht="12.75" x14ac:dyDescent="0.2"/>
    <row r="58524" ht="12.75" x14ac:dyDescent="0.2"/>
    <row r="58525" ht="12.75" x14ac:dyDescent="0.2"/>
    <row r="58526" ht="12.75" x14ac:dyDescent="0.2"/>
    <row r="58527" ht="12.75" x14ac:dyDescent="0.2"/>
    <row r="58528" ht="12.75" x14ac:dyDescent="0.2"/>
    <row r="58529" ht="12.75" x14ac:dyDescent="0.2"/>
    <row r="58530" ht="12.75" x14ac:dyDescent="0.2"/>
    <row r="58531" ht="12.75" x14ac:dyDescent="0.2"/>
    <row r="58532" ht="12.75" x14ac:dyDescent="0.2"/>
    <row r="58533" ht="12.75" x14ac:dyDescent="0.2"/>
    <row r="58534" ht="12.75" x14ac:dyDescent="0.2"/>
    <row r="58535" ht="12.75" x14ac:dyDescent="0.2"/>
    <row r="58536" ht="12.75" x14ac:dyDescent="0.2"/>
    <row r="58537" ht="12.75" x14ac:dyDescent="0.2"/>
    <row r="58538" ht="12.75" x14ac:dyDescent="0.2"/>
    <row r="58539" ht="12.75" x14ac:dyDescent="0.2"/>
    <row r="58540" ht="12.75" x14ac:dyDescent="0.2"/>
    <row r="58541" ht="12.75" x14ac:dyDescent="0.2"/>
    <row r="58542" ht="12.75" x14ac:dyDescent="0.2"/>
    <row r="58543" ht="12.75" x14ac:dyDescent="0.2"/>
    <row r="58544" ht="12.75" x14ac:dyDescent="0.2"/>
    <row r="58545" ht="12.75" x14ac:dyDescent="0.2"/>
    <row r="58546" ht="12.75" x14ac:dyDescent="0.2"/>
    <row r="58547" ht="12.75" x14ac:dyDescent="0.2"/>
    <row r="58548" ht="12.75" x14ac:dyDescent="0.2"/>
    <row r="58549" ht="12.75" x14ac:dyDescent="0.2"/>
    <row r="58550" ht="12.75" x14ac:dyDescent="0.2"/>
    <row r="58551" ht="12.75" x14ac:dyDescent="0.2"/>
    <row r="58552" ht="12.75" x14ac:dyDescent="0.2"/>
    <row r="58553" ht="12.75" x14ac:dyDescent="0.2"/>
    <row r="58554" ht="12.75" x14ac:dyDescent="0.2"/>
    <row r="58555" ht="12.75" x14ac:dyDescent="0.2"/>
    <row r="58556" ht="12.75" x14ac:dyDescent="0.2"/>
    <row r="58557" ht="12.75" x14ac:dyDescent="0.2"/>
    <row r="58558" ht="12.75" x14ac:dyDescent="0.2"/>
    <row r="58559" ht="12.75" x14ac:dyDescent="0.2"/>
    <row r="58560" ht="12.75" x14ac:dyDescent="0.2"/>
    <row r="58561" ht="12.75" x14ac:dyDescent="0.2"/>
    <row r="58562" ht="12.75" x14ac:dyDescent="0.2"/>
    <row r="58563" ht="12.75" x14ac:dyDescent="0.2"/>
    <row r="58564" ht="12.75" x14ac:dyDescent="0.2"/>
    <row r="58565" ht="12.75" x14ac:dyDescent="0.2"/>
    <row r="58566" ht="12.75" x14ac:dyDescent="0.2"/>
    <row r="58567" ht="12.75" x14ac:dyDescent="0.2"/>
    <row r="58568" ht="12.75" x14ac:dyDescent="0.2"/>
    <row r="58569" ht="12.75" x14ac:dyDescent="0.2"/>
    <row r="58570" ht="12.75" x14ac:dyDescent="0.2"/>
    <row r="58571" ht="12.75" x14ac:dyDescent="0.2"/>
    <row r="58572" ht="12.75" x14ac:dyDescent="0.2"/>
    <row r="58573" ht="12.75" x14ac:dyDescent="0.2"/>
    <row r="58574" ht="12.75" x14ac:dyDescent="0.2"/>
    <row r="58575" ht="12.75" x14ac:dyDescent="0.2"/>
    <row r="58576" ht="12.75" x14ac:dyDescent="0.2"/>
    <row r="58577" ht="12.75" x14ac:dyDescent="0.2"/>
    <row r="58578" ht="12.75" x14ac:dyDescent="0.2"/>
    <row r="58579" ht="12.75" x14ac:dyDescent="0.2"/>
    <row r="58580" ht="12.75" x14ac:dyDescent="0.2"/>
    <row r="58581" ht="12.75" x14ac:dyDescent="0.2"/>
    <row r="58582" ht="12.75" x14ac:dyDescent="0.2"/>
    <row r="58583" ht="12.75" x14ac:dyDescent="0.2"/>
    <row r="58584" ht="12.75" x14ac:dyDescent="0.2"/>
    <row r="58585" ht="12.75" x14ac:dyDescent="0.2"/>
    <row r="58586" ht="12.75" x14ac:dyDescent="0.2"/>
    <row r="58587" ht="12.75" x14ac:dyDescent="0.2"/>
    <row r="58588" ht="12.75" x14ac:dyDescent="0.2"/>
    <row r="58589" ht="12.75" x14ac:dyDescent="0.2"/>
    <row r="58590" ht="12.75" x14ac:dyDescent="0.2"/>
    <row r="58591" ht="12.75" x14ac:dyDescent="0.2"/>
    <row r="58592" ht="12.75" x14ac:dyDescent="0.2"/>
    <row r="58593" ht="12.75" x14ac:dyDescent="0.2"/>
    <row r="58594" ht="12.75" x14ac:dyDescent="0.2"/>
    <row r="58595" ht="12.75" x14ac:dyDescent="0.2"/>
    <row r="58596" ht="12.75" x14ac:dyDescent="0.2"/>
    <row r="58597" ht="12.75" x14ac:dyDescent="0.2"/>
    <row r="58598" ht="12.75" x14ac:dyDescent="0.2"/>
    <row r="58599" ht="12.75" x14ac:dyDescent="0.2"/>
    <row r="58600" ht="12.75" x14ac:dyDescent="0.2"/>
    <row r="58601" ht="12.75" x14ac:dyDescent="0.2"/>
    <row r="58602" ht="12.75" x14ac:dyDescent="0.2"/>
    <row r="58603" ht="12.75" x14ac:dyDescent="0.2"/>
    <row r="58604" ht="12.75" x14ac:dyDescent="0.2"/>
    <row r="58605" ht="12.75" x14ac:dyDescent="0.2"/>
    <row r="58606" ht="12.75" x14ac:dyDescent="0.2"/>
    <row r="58607" ht="12.75" x14ac:dyDescent="0.2"/>
    <row r="58608" ht="12.75" x14ac:dyDescent="0.2"/>
    <row r="58609" ht="12.75" x14ac:dyDescent="0.2"/>
    <row r="58610" ht="12.75" x14ac:dyDescent="0.2"/>
    <row r="58611" ht="12.75" x14ac:dyDescent="0.2"/>
    <row r="58612" ht="12.75" x14ac:dyDescent="0.2"/>
    <row r="58613" ht="12.75" x14ac:dyDescent="0.2"/>
    <row r="58614" ht="12.75" x14ac:dyDescent="0.2"/>
    <row r="58615" ht="12.75" x14ac:dyDescent="0.2"/>
    <row r="58616" ht="12.75" x14ac:dyDescent="0.2"/>
    <row r="58617" ht="12.75" x14ac:dyDescent="0.2"/>
    <row r="58618" ht="12.75" x14ac:dyDescent="0.2"/>
    <row r="58619" ht="12.75" x14ac:dyDescent="0.2"/>
    <row r="58620" ht="12.75" x14ac:dyDescent="0.2"/>
    <row r="58621" ht="12.75" x14ac:dyDescent="0.2"/>
    <row r="58622" ht="12.75" x14ac:dyDescent="0.2"/>
    <row r="58623" ht="12.75" x14ac:dyDescent="0.2"/>
    <row r="58624" ht="12.75" x14ac:dyDescent="0.2"/>
    <row r="58625" ht="12.75" x14ac:dyDescent="0.2"/>
    <row r="58626" ht="12.75" x14ac:dyDescent="0.2"/>
    <row r="58627" ht="12.75" x14ac:dyDescent="0.2"/>
    <row r="58628" ht="12.75" x14ac:dyDescent="0.2"/>
    <row r="58629" ht="12.75" x14ac:dyDescent="0.2"/>
    <row r="58630" ht="12.75" x14ac:dyDescent="0.2"/>
    <row r="58631" ht="12.75" x14ac:dyDescent="0.2"/>
    <row r="58632" ht="12.75" x14ac:dyDescent="0.2"/>
    <row r="58633" ht="12.75" x14ac:dyDescent="0.2"/>
    <row r="58634" ht="12.75" x14ac:dyDescent="0.2"/>
    <row r="58635" ht="12.75" x14ac:dyDescent="0.2"/>
    <row r="58636" ht="12.75" x14ac:dyDescent="0.2"/>
    <row r="58637" ht="12.75" x14ac:dyDescent="0.2"/>
    <row r="58638" ht="12.75" x14ac:dyDescent="0.2"/>
    <row r="58639" ht="12.75" x14ac:dyDescent="0.2"/>
    <row r="58640" ht="12.75" x14ac:dyDescent="0.2"/>
    <row r="58641" ht="12.75" x14ac:dyDescent="0.2"/>
    <row r="58642" ht="12.75" x14ac:dyDescent="0.2"/>
    <row r="58643" ht="12.75" x14ac:dyDescent="0.2"/>
    <row r="58644" ht="12.75" x14ac:dyDescent="0.2"/>
    <row r="58645" ht="12.75" x14ac:dyDescent="0.2"/>
    <row r="58646" ht="12.75" x14ac:dyDescent="0.2"/>
    <row r="58647" ht="12.75" x14ac:dyDescent="0.2"/>
    <row r="58648" ht="12.75" x14ac:dyDescent="0.2"/>
    <row r="58649" ht="12.75" x14ac:dyDescent="0.2"/>
    <row r="58650" ht="12.75" x14ac:dyDescent="0.2"/>
    <row r="58651" ht="12.75" x14ac:dyDescent="0.2"/>
    <row r="58652" ht="12.75" x14ac:dyDescent="0.2"/>
    <row r="58653" ht="12.75" x14ac:dyDescent="0.2"/>
    <row r="58654" ht="12.75" x14ac:dyDescent="0.2"/>
    <row r="58655" ht="12.75" x14ac:dyDescent="0.2"/>
    <row r="58656" ht="12.75" x14ac:dyDescent="0.2"/>
    <row r="58657" ht="12.75" x14ac:dyDescent="0.2"/>
    <row r="58658" ht="12.75" x14ac:dyDescent="0.2"/>
    <row r="58659" ht="12.75" x14ac:dyDescent="0.2"/>
    <row r="58660" ht="12.75" x14ac:dyDescent="0.2"/>
    <row r="58661" ht="12.75" x14ac:dyDescent="0.2"/>
    <row r="58662" ht="12.75" x14ac:dyDescent="0.2"/>
    <row r="58663" ht="12.75" x14ac:dyDescent="0.2"/>
    <row r="58664" ht="12.75" x14ac:dyDescent="0.2"/>
    <row r="58665" ht="12.75" x14ac:dyDescent="0.2"/>
    <row r="58666" ht="12.75" x14ac:dyDescent="0.2"/>
    <row r="58667" ht="12.75" x14ac:dyDescent="0.2"/>
    <row r="58668" ht="12.75" x14ac:dyDescent="0.2"/>
    <row r="58669" ht="12.75" x14ac:dyDescent="0.2"/>
    <row r="58670" ht="12.75" x14ac:dyDescent="0.2"/>
    <row r="58671" ht="12.75" x14ac:dyDescent="0.2"/>
    <row r="58672" ht="12.75" x14ac:dyDescent="0.2"/>
    <row r="58673" ht="12.75" x14ac:dyDescent="0.2"/>
    <row r="58674" ht="12.75" x14ac:dyDescent="0.2"/>
    <row r="58675" ht="12.75" x14ac:dyDescent="0.2"/>
    <row r="58676" ht="12.75" x14ac:dyDescent="0.2"/>
    <row r="58677" ht="12.75" x14ac:dyDescent="0.2"/>
    <row r="58678" ht="12.75" x14ac:dyDescent="0.2"/>
    <row r="58679" ht="12.75" x14ac:dyDescent="0.2"/>
    <row r="58680" ht="12.75" x14ac:dyDescent="0.2"/>
    <row r="58681" ht="12.75" x14ac:dyDescent="0.2"/>
    <row r="58682" ht="12.75" x14ac:dyDescent="0.2"/>
    <row r="58683" ht="12.75" x14ac:dyDescent="0.2"/>
    <row r="58684" ht="12.75" x14ac:dyDescent="0.2"/>
    <row r="58685" ht="12.75" x14ac:dyDescent="0.2"/>
    <row r="58686" ht="12.75" x14ac:dyDescent="0.2"/>
    <row r="58687" ht="12.75" x14ac:dyDescent="0.2"/>
    <row r="58688" ht="12.75" x14ac:dyDescent="0.2"/>
    <row r="58689" ht="12.75" x14ac:dyDescent="0.2"/>
    <row r="58690" ht="12.75" x14ac:dyDescent="0.2"/>
    <row r="58691" ht="12.75" x14ac:dyDescent="0.2"/>
    <row r="58692" ht="12.75" x14ac:dyDescent="0.2"/>
    <row r="58693" ht="12.75" x14ac:dyDescent="0.2"/>
    <row r="58694" ht="12.75" x14ac:dyDescent="0.2"/>
    <row r="58695" ht="12.75" x14ac:dyDescent="0.2"/>
    <row r="58696" ht="12.75" x14ac:dyDescent="0.2"/>
    <row r="58697" ht="12.75" x14ac:dyDescent="0.2"/>
    <row r="58698" ht="12.75" x14ac:dyDescent="0.2"/>
    <row r="58699" ht="12.75" x14ac:dyDescent="0.2"/>
    <row r="58700" ht="12.75" x14ac:dyDescent="0.2"/>
    <row r="58701" ht="12.75" x14ac:dyDescent="0.2"/>
    <row r="58702" ht="12.75" x14ac:dyDescent="0.2"/>
    <row r="58703" ht="12.75" x14ac:dyDescent="0.2"/>
    <row r="58704" ht="12.75" x14ac:dyDescent="0.2"/>
    <row r="58705" ht="12.75" x14ac:dyDescent="0.2"/>
    <row r="58706" ht="12.75" x14ac:dyDescent="0.2"/>
    <row r="58707" ht="12.75" x14ac:dyDescent="0.2"/>
    <row r="58708" ht="12.75" x14ac:dyDescent="0.2"/>
    <row r="58709" ht="12.75" x14ac:dyDescent="0.2"/>
    <row r="58710" ht="12.75" x14ac:dyDescent="0.2"/>
    <row r="58711" ht="12.75" x14ac:dyDescent="0.2"/>
    <row r="58712" ht="12.75" x14ac:dyDescent="0.2"/>
    <row r="58713" ht="12.75" x14ac:dyDescent="0.2"/>
    <row r="58714" ht="12.75" x14ac:dyDescent="0.2"/>
    <row r="58715" ht="12.75" x14ac:dyDescent="0.2"/>
    <row r="58716" ht="12.75" x14ac:dyDescent="0.2"/>
    <row r="58717" ht="12.75" x14ac:dyDescent="0.2"/>
    <row r="58718" ht="12.75" x14ac:dyDescent="0.2"/>
    <row r="58719" ht="12.75" x14ac:dyDescent="0.2"/>
    <row r="58720" ht="12.75" x14ac:dyDescent="0.2"/>
    <row r="58721" ht="12.75" x14ac:dyDescent="0.2"/>
    <row r="58722" ht="12.75" x14ac:dyDescent="0.2"/>
    <row r="58723" ht="12.75" x14ac:dyDescent="0.2"/>
    <row r="58724" ht="12.75" x14ac:dyDescent="0.2"/>
    <row r="58725" ht="12.75" x14ac:dyDescent="0.2"/>
    <row r="58726" ht="12.75" x14ac:dyDescent="0.2"/>
    <row r="58727" ht="12.75" x14ac:dyDescent="0.2"/>
    <row r="58728" ht="12.75" x14ac:dyDescent="0.2"/>
    <row r="58729" ht="12.75" x14ac:dyDescent="0.2"/>
    <row r="58730" ht="12.75" x14ac:dyDescent="0.2"/>
    <row r="58731" ht="12.75" x14ac:dyDescent="0.2"/>
    <row r="58732" ht="12.75" x14ac:dyDescent="0.2"/>
    <row r="58733" ht="12.75" x14ac:dyDescent="0.2"/>
    <row r="58734" ht="12.75" x14ac:dyDescent="0.2"/>
    <row r="58735" ht="12.75" x14ac:dyDescent="0.2"/>
    <row r="58736" ht="12.75" x14ac:dyDescent="0.2"/>
    <row r="58737" ht="12.75" x14ac:dyDescent="0.2"/>
    <row r="58738" ht="12.75" x14ac:dyDescent="0.2"/>
    <row r="58739" ht="12.75" x14ac:dyDescent="0.2"/>
    <row r="58740" ht="12.75" x14ac:dyDescent="0.2"/>
    <row r="58741" ht="12.75" x14ac:dyDescent="0.2"/>
    <row r="58742" ht="12.75" x14ac:dyDescent="0.2"/>
    <row r="58743" ht="12.75" x14ac:dyDescent="0.2"/>
    <row r="58744" ht="12.75" x14ac:dyDescent="0.2"/>
    <row r="58745" ht="12.75" x14ac:dyDescent="0.2"/>
    <row r="58746" ht="12.75" x14ac:dyDescent="0.2"/>
    <row r="58747" ht="12.75" x14ac:dyDescent="0.2"/>
    <row r="58748" ht="12.75" x14ac:dyDescent="0.2"/>
    <row r="58749" ht="12.75" x14ac:dyDescent="0.2"/>
    <row r="58750" ht="12.75" x14ac:dyDescent="0.2"/>
    <row r="58751" ht="12.75" x14ac:dyDescent="0.2"/>
    <row r="58752" ht="12.75" x14ac:dyDescent="0.2"/>
    <row r="58753" ht="12.75" x14ac:dyDescent="0.2"/>
    <row r="58754" ht="12.75" x14ac:dyDescent="0.2"/>
    <row r="58755" ht="12.75" x14ac:dyDescent="0.2"/>
    <row r="58756" ht="12.75" x14ac:dyDescent="0.2"/>
    <row r="58757" ht="12.75" x14ac:dyDescent="0.2"/>
    <row r="58758" ht="12.75" x14ac:dyDescent="0.2"/>
    <row r="58759" ht="12.75" x14ac:dyDescent="0.2"/>
    <row r="58760" ht="12.75" x14ac:dyDescent="0.2"/>
    <row r="58761" ht="12.75" x14ac:dyDescent="0.2"/>
    <row r="58762" ht="12.75" x14ac:dyDescent="0.2"/>
    <row r="58763" ht="12.75" x14ac:dyDescent="0.2"/>
    <row r="58764" ht="12.75" x14ac:dyDescent="0.2"/>
    <row r="58765" ht="12.75" x14ac:dyDescent="0.2"/>
    <row r="58766" ht="12.75" x14ac:dyDescent="0.2"/>
    <row r="58767" ht="12.75" x14ac:dyDescent="0.2"/>
    <row r="58768" ht="12.75" x14ac:dyDescent="0.2"/>
    <row r="58769" ht="12.75" x14ac:dyDescent="0.2"/>
    <row r="58770" ht="12.75" x14ac:dyDescent="0.2"/>
    <row r="58771" ht="12.75" x14ac:dyDescent="0.2"/>
    <row r="58772" ht="12.75" x14ac:dyDescent="0.2"/>
    <row r="58773" ht="12.75" x14ac:dyDescent="0.2"/>
    <row r="58774" ht="12.75" x14ac:dyDescent="0.2"/>
    <row r="58775" ht="12.75" x14ac:dyDescent="0.2"/>
    <row r="58776" ht="12.75" x14ac:dyDescent="0.2"/>
    <row r="58777" ht="12.75" x14ac:dyDescent="0.2"/>
    <row r="58778" ht="12.75" x14ac:dyDescent="0.2"/>
    <row r="58779" ht="12.75" x14ac:dyDescent="0.2"/>
    <row r="58780" ht="12.75" x14ac:dyDescent="0.2"/>
    <row r="58781" ht="12.75" x14ac:dyDescent="0.2"/>
    <row r="58782" ht="12.75" x14ac:dyDescent="0.2"/>
    <row r="58783" ht="12.75" x14ac:dyDescent="0.2"/>
    <row r="58784" ht="12.75" x14ac:dyDescent="0.2"/>
    <row r="58785" ht="12.75" x14ac:dyDescent="0.2"/>
    <row r="58786" ht="12.75" x14ac:dyDescent="0.2"/>
    <row r="58787" ht="12.75" x14ac:dyDescent="0.2"/>
    <row r="58788" ht="12.75" x14ac:dyDescent="0.2"/>
    <row r="58789" ht="12.75" x14ac:dyDescent="0.2"/>
    <row r="58790" ht="12.75" x14ac:dyDescent="0.2"/>
    <row r="58791" ht="12.75" x14ac:dyDescent="0.2"/>
    <row r="58792" ht="12.75" x14ac:dyDescent="0.2"/>
    <row r="58793" ht="12.75" x14ac:dyDescent="0.2"/>
    <row r="58794" ht="12.75" x14ac:dyDescent="0.2"/>
    <row r="58795" ht="12.75" x14ac:dyDescent="0.2"/>
    <row r="58796" ht="12.75" x14ac:dyDescent="0.2"/>
    <row r="58797" ht="12.75" x14ac:dyDescent="0.2"/>
    <row r="58798" ht="12.75" x14ac:dyDescent="0.2"/>
    <row r="58799" ht="12.75" x14ac:dyDescent="0.2"/>
    <row r="58800" ht="12.75" x14ac:dyDescent="0.2"/>
    <row r="58801" ht="12.75" x14ac:dyDescent="0.2"/>
    <row r="58802" ht="12.75" x14ac:dyDescent="0.2"/>
    <row r="58803" ht="12.75" x14ac:dyDescent="0.2"/>
    <row r="58804" ht="12.75" x14ac:dyDescent="0.2"/>
    <row r="58805" ht="12.75" x14ac:dyDescent="0.2"/>
    <row r="58806" ht="12.75" x14ac:dyDescent="0.2"/>
    <row r="58807" ht="12.75" x14ac:dyDescent="0.2"/>
    <row r="58808" ht="12.75" x14ac:dyDescent="0.2"/>
    <row r="58809" ht="12.75" x14ac:dyDescent="0.2"/>
    <row r="58810" ht="12.75" x14ac:dyDescent="0.2"/>
    <row r="58811" ht="12.75" x14ac:dyDescent="0.2"/>
    <row r="58812" ht="12.75" x14ac:dyDescent="0.2"/>
    <row r="58813" ht="12.75" x14ac:dyDescent="0.2"/>
    <row r="58814" ht="12.75" x14ac:dyDescent="0.2"/>
    <row r="58815" ht="12.75" x14ac:dyDescent="0.2"/>
    <row r="58816" ht="12.75" x14ac:dyDescent="0.2"/>
    <row r="58817" ht="12.75" x14ac:dyDescent="0.2"/>
    <row r="58818" ht="12.75" x14ac:dyDescent="0.2"/>
    <row r="58819" ht="12.75" x14ac:dyDescent="0.2"/>
    <row r="58820" ht="12.75" x14ac:dyDescent="0.2"/>
    <row r="58821" ht="12.75" x14ac:dyDescent="0.2"/>
    <row r="58822" ht="12.75" x14ac:dyDescent="0.2"/>
    <row r="58823" ht="12.75" x14ac:dyDescent="0.2"/>
    <row r="58824" ht="12.75" x14ac:dyDescent="0.2"/>
    <row r="58825" ht="12.75" x14ac:dyDescent="0.2"/>
    <row r="58826" ht="12.75" x14ac:dyDescent="0.2"/>
    <row r="58827" ht="12.75" x14ac:dyDescent="0.2"/>
    <row r="58828" ht="12.75" x14ac:dyDescent="0.2"/>
    <row r="58829" ht="12.75" x14ac:dyDescent="0.2"/>
    <row r="58830" ht="12.75" x14ac:dyDescent="0.2"/>
    <row r="58831" ht="12.75" x14ac:dyDescent="0.2"/>
    <row r="58832" ht="12.75" x14ac:dyDescent="0.2"/>
    <row r="58833" ht="12.75" x14ac:dyDescent="0.2"/>
    <row r="58834" ht="12.75" x14ac:dyDescent="0.2"/>
    <row r="58835" ht="12.75" x14ac:dyDescent="0.2"/>
    <row r="58836" ht="12.75" x14ac:dyDescent="0.2"/>
    <row r="58837" ht="12.75" x14ac:dyDescent="0.2"/>
    <row r="58838" ht="12.75" x14ac:dyDescent="0.2"/>
    <row r="58839" ht="12.75" x14ac:dyDescent="0.2"/>
    <row r="58840" ht="12.75" x14ac:dyDescent="0.2"/>
    <row r="58841" ht="12.75" x14ac:dyDescent="0.2"/>
    <row r="58842" ht="12.75" x14ac:dyDescent="0.2"/>
    <row r="58843" ht="12.75" x14ac:dyDescent="0.2"/>
    <row r="58844" ht="12.75" x14ac:dyDescent="0.2"/>
    <row r="58845" ht="12.75" x14ac:dyDescent="0.2"/>
    <row r="58846" ht="12.75" x14ac:dyDescent="0.2"/>
    <row r="58847" ht="12.75" x14ac:dyDescent="0.2"/>
    <row r="58848" ht="12.75" x14ac:dyDescent="0.2"/>
    <row r="58849" ht="12.75" x14ac:dyDescent="0.2"/>
    <row r="58850" ht="12.75" x14ac:dyDescent="0.2"/>
    <row r="58851" ht="12.75" x14ac:dyDescent="0.2"/>
    <row r="58852" ht="12.75" x14ac:dyDescent="0.2"/>
    <row r="58853" ht="12.75" x14ac:dyDescent="0.2"/>
    <row r="58854" ht="12.75" x14ac:dyDescent="0.2"/>
    <row r="58855" ht="12.75" x14ac:dyDescent="0.2"/>
    <row r="58856" ht="12.75" x14ac:dyDescent="0.2"/>
    <row r="58857" ht="12.75" x14ac:dyDescent="0.2"/>
    <row r="58858" ht="12.75" x14ac:dyDescent="0.2"/>
    <row r="58859" ht="12.75" x14ac:dyDescent="0.2"/>
    <row r="58860" ht="12.75" x14ac:dyDescent="0.2"/>
    <row r="58861" ht="12.75" x14ac:dyDescent="0.2"/>
    <row r="58862" ht="12.75" x14ac:dyDescent="0.2"/>
    <row r="58863" ht="12.75" x14ac:dyDescent="0.2"/>
    <row r="58864" ht="12.75" x14ac:dyDescent="0.2"/>
    <row r="58865" ht="12.75" x14ac:dyDescent="0.2"/>
    <row r="58866" ht="12.75" x14ac:dyDescent="0.2"/>
    <row r="58867" ht="12.75" x14ac:dyDescent="0.2"/>
    <row r="58868" ht="12.75" x14ac:dyDescent="0.2"/>
    <row r="58869" ht="12.75" x14ac:dyDescent="0.2"/>
    <row r="58870" ht="12.75" x14ac:dyDescent="0.2"/>
    <row r="58871" ht="12.75" x14ac:dyDescent="0.2"/>
    <row r="58872" ht="12.75" x14ac:dyDescent="0.2"/>
    <row r="58873" ht="12.75" x14ac:dyDescent="0.2"/>
    <row r="58874" ht="12.75" x14ac:dyDescent="0.2"/>
    <row r="58875" ht="12.75" x14ac:dyDescent="0.2"/>
    <row r="58876" ht="12.75" x14ac:dyDescent="0.2"/>
    <row r="58877" ht="12.75" x14ac:dyDescent="0.2"/>
    <row r="58878" ht="12.75" x14ac:dyDescent="0.2"/>
    <row r="58879" ht="12.75" x14ac:dyDescent="0.2"/>
    <row r="58880" ht="12.75" x14ac:dyDescent="0.2"/>
    <row r="58881" ht="12.75" x14ac:dyDescent="0.2"/>
    <row r="58882" ht="12.75" x14ac:dyDescent="0.2"/>
    <row r="58883" ht="12.75" x14ac:dyDescent="0.2"/>
    <row r="58884" ht="12.75" x14ac:dyDescent="0.2"/>
    <row r="58885" ht="12.75" x14ac:dyDescent="0.2"/>
    <row r="58886" ht="12.75" x14ac:dyDescent="0.2"/>
    <row r="58887" ht="12.75" x14ac:dyDescent="0.2"/>
    <row r="58888" ht="12.75" x14ac:dyDescent="0.2"/>
    <row r="58889" ht="12.75" x14ac:dyDescent="0.2"/>
    <row r="58890" ht="12.75" x14ac:dyDescent="0.2"/>
    <row r="58891" ht="12.75" x14ac:dyDescent="0.2"/>
    <row r="58892" ht="12.75" x14ac:dyDescent="0.2"/>
    <row r="58893" ht="12.75" x14ac:dyDescent="0.2"/>
    <row r="58894" ht="12.75" x14ac:dyDescent="0.2"/>
    <row r="58895" ht="12.75" x14ac:dyDescent="0.2"/>
    <row r="58896" ht="12.75" x14ac:dyDescent="0.2"/>
    <row r="58897" ht="12.75" x14ac:dyDescent="0.2"/>
    <row r="58898" ht="12.75" x14ac:dyDescent="0.2"/>
    <row r="58899" ht="12.75" x14ac:dyDescent="0.2"/>
    <row r="58900" ht="12.75" x14ac:dyDescent="0.2"/>
    <row r="58901" ht="12.75" x14ac:dyDescent="0.2"/>
    <row r="58902" ht="12.75" x14ac:dyDescent="0.2"/>
    <row r="58903" ht="12.75" x14ac:dyDescent="0.2"/>
    <row r="58904" ht="12.75" x14ac:dyDescent="0.2"/>
    <row r="58905" ht="12.75" x14ac:dyDescent="0.2"/>
    <row r="58906" ht="12.75" x14ac:dyDescent="0.2"/>
    <row r="58907" ht="12.75" x14ac:dyDescent="0.2"/>
    <row r="58908" ht="12.75" x14ac:dyDescent="0.2"/>
    <row r="58909" ht="12.75" x14ac:dyDescent="0.2"/>
    <row r="58910" ht="12.75" x14ac:dyDescent="0.2"/>
    <row r="58911" ht="12.75" x14ac:dyDescent="0.2"/>
    <row r="58912" ht="12.75" x14ac:dyDescent="0.2"/>
    <row r="58913" ht="12.75" x14ac:dyDescent="0.2"/>
    <row r="58914" ht="12.75" x14ac:dyDescent="0.2"/>
    <row r="58915" ht="12.75" x14ac:dyDescent="0.2"/>
    <row r="58916" ht="12.75" x14ac:dyDescent="0.2"/>
    <row r="58917" ht="12.75" x14ac:dyDescent="0.2"/>
    <row r="58918" ht="12.75" x14ac:dyDescent="0.2"/>
    <row r="58919" ht="12.75" x14ac:dyDescent="0.2"/>
    <row r="58920" ht="12.75" x14ac:dyDescent="0.2"/>
    <row r="58921" ht="12.75" x14ac:dyDescent="0.2"/>
    <row r="58922" ht="12.75" x14ac:dyDescent="0.2"/>
    <row r="58923" ht="12.75" x14ac:dyDescent="0.2"/>
    <row r="58924" ht="12.75" x14ac:dyDescent="0.2"/>
    <row r="58925" ht="12.75" x14ac:dyDescent="0.2"/>
    <row r="58926" ht="12.75" x14ac:dyDescent="0.2"/>
    <row r="58927" ht="12.75" x14ac:dyDescent="0.2"/>
    <row r="58928" ht="12.75" x14ac:dyDescent="0.2"/>
    <row r="58929" ht="12.75" x14ac:dyDescent="0.2"/>
    <row r="58930" ht="12.75" x14ac:dyDescent="0.2"/>
    <row r="58931" ht="12.75" x14ac:dyDescent="0.2"/>
    <row r="58932" ht="12.75" x14ac:dyDescent="0.2"/>
    <row r="58933" ht="12.75" x14ac:dyDescent="0.2"/>
    <row r="58934" ht="12.75" x14ac:dyDescent="0.2"/>
    <row r="58935" ht="12.75" x14ac:dyDescent="0.2"/>
    <row r="58936" ht="12.75" x14ac:dyDescent="0.2"/>
    <row r="58937" ht="12.75" x14ac:dyDescent="0.2"/>
    <row r="58938" ht="12.75" x14ac:dyDescent="0.2"/>
    <row r="58939" ht="12.75" x14ac:dyDescent="0.2"/>
    <row r="58940" ht="12.75" x14ac:dyDescent="0.2"/>
    <row r="58941" ht="12.75" x14ac:dyDescent="0.2"/>
    <row r="58942" ht="12.75" x14ac:dyDescent="0.2"/>
    <row r="58943" ht="12.75" x14ac:dyDescent="0.2"/>
    <row r="58944" ht="12.75" x14ac:dyDescent="0.2"/>
    <row r="58945" ht="12.75" x14ac:dyDescent="0.2"/>
    <row r="58946" ht="12.75" x14ac:dyDescent="0.2"/>
    <row r="58947" ht="12.75" x14ac:dyDescent="0.2"/>
    <row r="58948" ht="12.75" x14ac:dyDescent="0.2"/>
    <row r="58949" ht="12.75" x14ac:dyDescent="0.2"/>
    <row r="58950" ht="12.75" x14ac:dyDescent="0.2"/>
    <row r="58951" ht="12.75" x14ac:dyDescent="0.2"/>
    <row r="58952" ht="12.75" x14ac:dyDescent="0.2"/>
    <row r="58953" ht="12.75" x14ac:dyDescent="0.2"/>
    <row r="58954" ht="12.75" x14ac:dyDescent="0.2"/>
    <row r="58955" ht="12.75" x14ac:dyDescent="0.2"/>
    <row r="58956" ht="12.75" x14ac:dyDescent="0.2"/>
    <row r="58957" ht="12.75" x14ac:dyDescent="0.2"/>
    <row r="58958" ht="12.75" x14ac:dyDescent="0.2"/>
    <row r="58959" ht="12.75" x14ac:dyDescent="0.2"/>
    <row r="58960" ht="12.75" x14ac:dyDescent="0.2"/>
    <row r="58961" ht="12.75" x14ac:dyDescent="0.2"/>
    <row r="58962" ht="12.75" x14ac:dyDescent="0.2"/>
    <row r="58963" ht="12.75" x14ac:dyDescent="0.2"/>
    <row r="58964" ht="12.75" x14ac:dyDescent="0.2"/>
    <row r="58965" ht="12.75" x14ac:dyDescent="0.2"/>
    <row r="58966" ht="12.75" x14ac:dyDescent="0.2"/>
    <row r="58967" ht="12.75" x14ac:dyDescent="0.2"/>
    <row r="58968" ht="12.75" x14ac:dyDescent="0.2"/>
    <row r="58969" ht="12.75" x14ac:dyDescent="0.2"/>
    <row r="58970" ht="12.75" x14ac:dyDescent="0.2"/>
    <row r="58971" ht="12.75" x14ac:dyDescent="0.2"/>
    <row r="58972" ht="12.75" x14ac:dyDescent="0.2"/>
    <row r="58973" ht="12.75" x14ac:dyDescent="0.2"/>
    <row r="58974" ht="12.75" x14ac:dyDescent="0.2"/>
    <row r="58975" ht="12.75" x14ac:dyDescent="0.2"/>
    <row r="58976" ht="12.75" x14ac:dyDescent="0.2"/>
    <row r="58977" ht="12.75" x14ac:dyDescent="0.2"/>
    <row r="58978" ht="12.75" x14ac:dyDescent="0.2"/>
    <row r="58979" ht="12.75" x14ac:dyDescent="0.2"/>
    <row r="58980" ht="12.75" x14ac:dyDescent="0.2"/>
    <row r="58981" ht="12.75" x14ac:dyDescent="0.2"/>
    <row r="58982" ht="12.75" x14ac:dyDescent="0.2"/>
    <row r="58983" ht="12.75" x14ac:dyDescent="0.2"/>
    <row r="58984" ht="12.75" x14ac:dyDescent="0.2"/>
    <row r="58985" ht="12.75" x14ac:dyDescent="0.2"/>
    <row r="58986" ht="12.75" x14ac:dyDescent="0.2"/>
    <row r="58987" ht="12.75" x14ac:dyDescent="0.2"/>
    <row r="58988" ht="12.75" x14ac:dyDescent="0.2"/>
    <row r="58989" ht="12.75" x14ac:dyDescent="0.2"/>
    <row r="58990" ht="12.75" x14ac:dyDescent="0.2"/>
    <row r="58991" ht="12.75" x14ac:dyDescent="0.2"/>
    <row r="58992" ht="12.75" x14ac:dyDescent="0.2"/>
    <row r="58993" ht="12.75" x14ac:dyDescent="0.2"/>
    <row r="58994" ht="12.75" x14ac:dyDescent="0.2"/>
    <row r="58995" ht="12.75" x14ac:dyDescent="0.2"/>
    <row r="58996" ht="12.75" x14ac:dyDescent="0.2"/>
    <row r="58997" ht="12.75" x14ac:dyDescent="0.2"/>
    <row r="58998" ht="12.75" x14ac:dyDescent="0.2"/>
    <row r="58999" ht="12.75" x14ac:dyDescent="0.2"/>
    <row r="59000" ht="12.75" x14ac:dyDescent="0.2"/>
    <row r="59001" ht="12.75" x14ac:dyDescent="0.2"/>
    <row r="59002" ht="12.75" x14ac:dyDescent="0.2"/>
    <row r="59003" ht="12.75" x14ac:dyDescent="0.2"/>
    <row r="59004" ht="12.75" x14ac:dyDescent="0.2"/>
    <row r="59005" ht="12.75" x14ac:dyDescent="0.2"/>
    <row r="59006" ht="12.75" x14ac:dyDescent="0.2"/>
    <row r="59007" ht="12.75" x14ac:dyDescent="0.2"/>
    <row r="59008" ht="12.75" x14ac:dyDescent="0.2"/>
    <row r="59009" ht="12.75" x14ac:dyDescent="0.2"/>
    <row r="59010" ht="12.75" x14ac:dyDescent="0.2"/>
    <row r="59011" ht="12.75" x14ac:dyDescent="0.2"/>
    <row r="59012" ht="12.75" x14ac:dyDescent="0.2"/>
    <row r="59013" ht="12.75" x14ac:dyDescent="0.2"/>
    <row r="59014" ht="12.75" x14ac:dyDescent="0.2"/>
    <row r="59015" ht="12.75" x14ac:dyDescent="0.2"/>
    <row r="59016" ht="12.75" x14ac:dyDescent="0.2"/>
    <row r="59017" ht="12.75" x14ac:dyDescent="0.2"/>
    <row r="59018" ht="12.75" x14ac:dyDescent="0.2"/>
    <row r="59019" ht="12.75" x14ac:dyDescent="0.2"/>
    <row r="59020" ht="12.75" x14ac:dyDescent="0.2"/>
    <row r="59021" ht="12.75" x14ac:dyDescent="0.2"/>
    <row r="59022" ht="12.75" x14ac:dyDescent="0.2"/>
    <row r="59023" ht="12.75" x14ac:dyDescent="0.2"/>
    <row r="59024" ht="12.75" x14ac:dyDescent="0.2"/>
    <row r="59025" ht="12.75" x14ac:dyDescent="0.2"/>
    <row r="59026" ht="12.75" x14ac:dyDescent="0.2"/>
    <row r="59027" ht="12.75" x14ac:dyDescent="0.2"/>
    <row r="59028" ht="12.75" x14ac:dyDescent="0.2"/>
    <row r="59029" ht="12.75" x14ac:dyDescent="0.2"/>
    <row r="59030" ht="12.75" x14ac:dyDescent="0.2"/>
    <row r="59031" ht="12.75" x14ac:dyDescent="0.2"/>
    <row r="59032" ht="12.75" x14ac:dyDescent="0.2"/>
    <row r="59033" ht="12.75" x14ac:dyDescent="0.2"/>
    <row r="59034" ht="12.75" x14ac:dyDescent="0.2"/>
    <row r="59035" ht="12.75" x14ac:dyDescent="0.2"/>
    <row r="59036" ht="12.75" x14ac:dyDescent="0.2"/>
    <row r="59037" ht="12.75" x14ac:dyDescent="0.2"/>
    <row r="59038" ht="12.75" x14ac:dyDescent="0.2"/>
    <row r="59039" ht="12.75" x14ac:dyDescent="0.2"/>
    <row r="59040" ht="12.75" x14ac:dyDescent="0.2"/>
    <row r="59041" ht="12.75" x14ac:dyDescent="0.2"/>
    <row r="59042" ht="12.75" x14ac:dyDescent="0.2"/>
    <row r="59043" ht="12.75" x14ac:dyDescent="0.2"/>
    <row r="59044" ht="12.75" x14ac:dyDescent="0.2"/>
    <row r="59045" ht="12.75" x14ac:dyDescent="0.2"/>
    <row r="59046" ht="12.75" x14ac:dyDescent="0.2"/>
    <row r="59047" ht="12.75" x14ac:dyDescent="0.2"/>
    <row r="59048" ht="12.75" x14ac:dyDescent="0.2"/>
    <row r="59049" ht="12.75" x14ac:dyDescent="0.2"/>
    <row r="59050" ht="12.75" x14ac:dyDescent="0.2"/>
    <row r="59051" ht="12.75" x14ac:dyDescent="0.2"/>
    <row r="59052" ht="12.75" x14ac:dyDescent="0.2"/>
    <row r="59053" ht="12.75" x14ac:dyDescent="0.2"/>
    <row r="59054" ht="12.75" x14ac:dyDescent="0.2"/>
    <row r="59055" ht="12.75" x14ac:dyDescent="0.2"/>
    <row r="59056" ht="12.75" x14ac:dyDescent="0.2"/>
    <row r="59057" ht="12.75" x14ac:dyDescent="0.2"/>
    <row r="59058" ht="12.75" x14ac:dyDescent="0.2"/>
    <row r="59059" ht="12.75" x14ac:dyDescent="0.2"/>
    <row r="59060" ht="12.75" x14ac:dyDescent="0.2"/>
    <row r="59061" ht="12.75" x14ac:dyDescent="0.2"/>
    <row r="59062" ht="12.75" x14ac:dyDescent="0.2"/>
    <row r="59063" ht="12.75" x14ac:dyDescent="0.2"/>
    <row r="59064" ht="12.75" x14ac:dyDescent="0.2"/>
    <row r="59065" ht="12.75" x14ac:dyDescent="0.2"/>
    <row r="59066" ht="12.75" x14ac:dyDescent="0.2"/>
    <row r="59067" ht="12.75" x14ac:dyDescent="0.2"/>
    <row r="59068" ht="12.75" x14ac:dyDescent="0.2"/>
    <row r="59069" ht="12.75" x14ac:dyDescent="0.2"/>
    <row r="59070" ht="12.75" x14ac:dyDescent="0.2"/>
    <row r="59071" ht="12.75" x14ac:dyDescent="0.2"/>
    <row r="59072" ht="12.75" x14ac:dyDescent="0.2"/>
    <row r="59073" ht="12.75" x14ac:dyDescent="0.2"/>
    <row r="59074" ht="12.75" x14ac:dyDescent="0.2"/>
    <row r="59075" ht="12.75" x14ac:dyDescent="0.2"/>
    <row r="59076" ht="12.75" x14ac:dyDescent="0.2"/>
    <row r="59077" ht="12.75" x14ac:dyDescent="0.2"/>
    <row r="59078" ht="12.75" x14ac:dyDescent="0.2"/>
    <row r="59079" ht="12.75" x14ac:dyDescent="0.2"/>
    <row r="59080" ht="12.75" x14ac:dyDescent="0.2"/>
    <row r="59081" ht="12.75" x14ac:dyDescent="0.2"/>
    <row r="59082" ht="12.75" x14ac:dyDescent="0.2"/>
    <row r="59083" ht="12.75" x14ac:dyDescent="0.2"/>
    <row r="59084" ht="12.75" x14ac:dyDescent="0.2"/>
    <row r="59085" ht="12.75" x14ac:dyDescent="0.2"/>
    <row r="59086" ht="12.75" x14ac:dyDescent="0.2"/>
    <row r="59087" ht="12.75" x14ac:dyDescent="0.2"/>
    <row r="59088" ht="12.75" x14ac:dyDescent="0.2"/>
    <row r="59089" ht="12.75" x14ac:dyDescent="0.2"/>
    <row r="59090" ht="12.75" x14ac:dyDescent="0.2"/>
    <row r="59091" ht="12.75" x14ac:dyDescent="0.2"/>
    <row r="59092" ht="12.75" x14ac:dyDescent="0.2"/>
    <row r="59093" ht="12.75" x14ac:dyDescent="0.2"/>
    <row r="59094" ht="12.75" x14ac:dyDescent="0.2"/>
    <row r="59095" ht="12.75" x14ac:dyDescent="0.2"/>
    <row r="59096" ht="12.75" x14ac:dyDescent="0.2"/>
    <row r="59097" ht="12.75" x14ac:dyDescent="0.2"/>
    <row r="59098" ht="12.75" x14ac:dyDescent="0.2"/>
    <row r="59099" ht="12.75" x14ac:dyDescent="0.2"/>
    <row r="59100" ht="12.75" x14ac:dyDescent="0.2"/>
    <row r="59101" ht="12.75" x14ac:dyDescent="0.2"/>
    <row r="59102" ht="12.75" x14ac:dyDescent="0.2"/>
    <row r="59103" ht="12.75" x14ac:dyDescent="0.2"/>
    <row r="59104" ht="12.75" x14ac:dyDescent="0.2"/>
    <row r="59105" ht="12.75" x14ac:dyDescent="0.2"/>
    <row r="59106" ht="12.75" x14ac:dyDescent="0.2"/>
    <row r="59107" ht="12.75" x14ac:dyDescent="0.2"/>
    <row r="59108" ht="12.75" x14ac:dyDescent="0.2"/>
    <row r="59109" ht="12.75" x14ac:dyDescent="0.2"/>
    <row r="59110" ht="12.75" x14ac:dyDescent="0.2"/>
    <row r="59111" ht="12.75" x14ac:dyDescent="0.2"/>
    <row r="59112" ht="12.75" x14ac:dyDescent="0.2"/>
    <row r="59113" ht="12.75" x14ac:dyDescent="0.2"/>
    <row r="59114" ht="12.75" x14ac:dyDescent="0.2"/>
    <row r="59115" ht="12.75" x14ac:dyDescent="0.2"/>
    <row r="59116" ht="12.75" x14ac:dyDescent="0.2"/>
    <row r="59117" ht="12.75" x14ac:dyDescent="0.2"/>
    <row r="59118" ht="12.75" x14ac:dyDescent="0.2"/>
    <row r="59119" ht="12.75" x14ac:dyDescent="0.2"/>
    <row r="59120" ht="12.75" x14ac:dyDescent="0.2"/>
    <row r="59121" ht="12.75" x14ac:dyDescent="0.2"/>
    <row r="59122" ht="12.75" x14ac:dyDescent="0.2"/>
    <row r="59123" ht="12.75" x14ac:dyDescent="0.2"/>
    <row r="59124" ht="12.75" x14ac:dyDescent="0.2"/>
    <row r="59125" ht="12.75" x14ac:dyDescent="0.2"/>
    <row r="59126" ht="12.75" x14ac:dyDescent="0.2"/>
    <row r="59127" ht="12.75" x14ac:dyDescent="0.2"/>
    <row r="59128" ht="12.75" x14ac:dyDescent="0.2"/>
    <row r="59129" ht="12.75" x14ac:dyDescent="0.2"/>
    <row r="59130" ht="12.75" x14ac:dyDescent="0.2"/>
    <row r="59131" ht="12.75" x14ac:dyDescent="0.2"/>
    <row r="59132" ht="12.75" x14ac:dyDescent="0.2"/>
    <row r="59133" ht="12.75" x14ac:dyDescent="0.2"/>
    <row r="59134" ht="12.75" x14ac:dyDescent="0.2"/>
    <row r="59135" ht="12.75" x14ac:dyDescent="0.2"/>
    <row r="59136" ht="12.75" x14ac:dyDescent="0.2"/>
    <row r="59137" ht="12.75" x14ac:dyDescent="0.2"/>
    <row r="59138" ht="12.75" x14ac:dyDescent="0.2"/>
    <row r="59139" ht="12.75" x14ac:dyDescent="0.2"/>
    <row r="59140" ht="12.75" x14ac:dyDescent="0.2"/>
    <row r="59141" ht="12.75" x14ac:dyDescent="0.2"/>
    <row r="59142" ht="12.75" x14ac:dyDescent="0.2"/>
    <row r="59143" ht="12.75" x14ac:dyDescent="0.2"/>
    <row r="59144" ht="12.75" x14ac:dyDescent="0.2"/>
    <row r="59145" ht="12.75" x14ac:dyDescent="0.2"/>
    <row r="59146" ht="12.75" x14ac:dyDescent="0.2"/>
    <row r="59147" ht="12.75" x14ac:dyDescent="0.2"/>
    <row r="59148" ht="12.75" x14ac:dyDescent="0.2"/>
    <row r="59149" ht="12.75" x14ac:dyDescent="0.2"/>
    <row r="59150" ht="12.75" x14ac:dyDescent="0.2"/>
    <row r="59151" ht="12.75" x14ac:dyDescent="0.2"/>
    <row r="59152" ht="12.75" x14ac:dyDescent="0.2"/>
    <row r="59153" ht="12.75" x14ac:dyDescent="0.2"/>
    <row r="59154" ht="12.75" x14ac:dyDescent="0.2"/>
    <row r="59155" ht="12.75" x14ac:dyDescent="0.2"/>
    <row r="59156" ht="12.75" x14ac:dyDescent="0.2"/>
    <row r="59157" ht="12.75" x14ac:dyDescent="0.2"/>
    <row r="59158" ht="12.75" x14ac:dyDescent="0.2"/>
    <row r="59159" ht="12.75" x14ac:dyDescent="0.2"/>
    <row r="59160" ht="12.75" x14ac:dyDescent="0.2"/>
    <row r="59161" ht="12.75" x14ac:dyDescent="0.2"/>
    <row r="59162" ht="12.75" x14ac:dyDescent="0.2"/>
    <row r="59163" ht="12.75" x14ac:dyDescent="0.2"/>
    <row r="59164" ht="12.75" x14ac:dyDescent="0.2"/>
    <row r="59165" ht="12.75" x14ac:dyDescent="0.2"/>
    <row r="59166" ht="12.75" x14ac:dyDescent="0.2"/>
    <row r="59167" ht="12.75" x14ac:dyDescent="0.2"/>
    <row r="59168" ht="12.75" x14ac:dyDescent="0.2"/>
    <row r="59169" ht="12.75" x14ac:dyDescent="0.2"/>
    <row r="59170" ht="12.75" x14ac:dyDescent="0.2"/>
    <row r="59171" ht="12.75" x14ac:dyDescent="0.2"/>
    <row r="59172" ht="12.75" x14ac:dyDescent="0.2"/>
    <row r="59173" ht="12.75" x14ac:dyDescent="0.2"/>
    <row r="59174" ht="12.75" x14ac:dyDescent="0.2"/>
    <row r="59175" ht="12.75" x14ac:dyDescent="0.2"/>
    <row r="59176" ht="12.75" x14ac:dyDescent="0.2"/>
    <row r="59177" ht="12.75" x14ac:dyDescent="0.2"/>
    <row r="59178" ht="12.75" x14ac:dyDescent="0.2"/>
    <row r="59179" ht="12.75" x14ac:dyDescent="0.2"/>
    <row r="59180" ht="12.75" x14ac:dyDescent="0.2"/>
    <row r="59181" ht="12.75" x14ac:dyDescent="0.2"/>
    <row r="59182" ht="12.75" x14ac:dyDescent="0.2"/>
    <row r="59183" ht="12.75" x14ac:dyDescent="0.2"/>
    <row r="59184" ht="12.75" x14ac:dyDescent="0.2"/>
    <row r="59185" ht="12.75" x14ac:dyDescent="0.2"/>
    <row r="59186" ht="12.75" x14ac:dyDescent="0.2"/>
    <row r="59187" ht="12.75" x14ac:dyDescent="0.2"/>
    <row r="59188" ht="12.75" x14ac:dyDescent="0.2"/>
    <row r="59189" ht="12.75" x14ac:dyDescent="0.2"/>
    <row r="59190" ht="12.75" x14ac:dyDescent="0.2"/>
    <row r="59191" ht="12.75" x14ac:dyDescent="0.2"/>
    <row r="59192" ht="12.75" x14ac:dyDescent="0.2"/>
    <row r="59193" ht="12.75" x14ac:dyDescent="0.2"/>
    <row r="59194" ht="12.75" x14ac:dyDescent="0.2"/>
    <row r="59195" ht="12.75" x14ac:dyDescent="0.2"/>
    <row r="59196" ht="12.75" x14ac:dyDescent="0.2"/>
    <row r="59197" ht="12.75" x14ac:dyDescent="0.2"/>
    <row r="59198" ht="12.75" x14ac:dyDescent="0.2"/>
    <row r="59199" ht="12.75" x14ac:dyDescent="0.2"/>
    <row r="59200" ht="12.75" x14ac:dyDescent="0.2"/>
    <row r="59201" ht="12.75" x14ac:dyDescent="0.2"/>
    <row r="59202" ht="12.75" x14ac:dyDescent="0.2"/>
    <row r="59203" ht="12.75" x14ac:dyDescent="0.2"/>
    <row r="59204" ht="12.75" x14ac:dyDescent="0.2"/>
    <row r="59205" ht="12.75" x14ac:dyDescent="0.2"/>
    <row r="59206" ht="12.75" x14ac:dyDescent="0.2"/>
    <row r="59207" ht="12.75" x14ac:dyDescent="0.2"/>
    <row r="59208" ht="12.75" x14ac:dyDescent="0.2"/>
    <row r="59209" ht="12.75" x14ac:dyDescent="0.2"/>
    <row r="59210" ht="12.75" x14ac:dyDescent="0.2"/>
    <row r="59211" ht="12.75" x14ac:dyDescent="0.2"/>
    <row r="59212" ht="12.75" x14ac:dyDescent="0.2"/>
    <row r="59213" ht="12.75" x14ac:dyDescent="0.2"/>
    <row r="59214" ht="12.75" x14ac:dyDescent="0.2"/>
    <row r="59215" ht="12.75" x14ac:dyDescent="0.2"/>
    <row r="59216" ht="12.75" x14ac:dyDescent="0.2"/>
    <row r="59217" ht="12.75" x14ac:dyDescent="0.2"/>
    <row r="59218" ht="12.75" x14ac:dyDescent="0.2"/>
    <row r="59219" ht="12.75" x14ac:dyDescent="0.2"/>
    <row r="59220" ht="12.75" x14ac:dyDescent="0.2"/>
    <row r="59221" ht="12.75" x14ac:dyDescent="0.2"/>
    <row r="59222" ht="12.75" x14ac:dyDescent="0.2"/>
    <row r="59223" ht="12.75" x14ac:dyDescent="0.2"/>
    <row r="59224" ht="12.75" x14ac:dyDescent="0.2"/>
    <row r="59225" ht="12.75" x14ac:dyDescent="0.2"/>
    <row r="59226" ht="12.75" x14ac:dyDescent="0.2"/>
    <row r="59227" ht="12.75" x14ac:dyDescent="0.2"/>
    <row r="59228" ht="12.75" x14ac:dyDescent="0.2"/>
    <row r="59229" ht="12.75" x14ac:dyDescent="0.2"/>
    <row r="59230" ht="12.75" x14ac:dyDescent="0.2"/>
    <row r="59231" ht="12.75" x14ac:dyDescent="0.2"/>
    <row r="59232" ht="12.75" x14ac:dyDescent="0.2"/>
    <row r="59233" ht="12.75" x14ac:dyDescent="0.2"/>
    <row r="59234" ht="12.75" x14ac:dyDescent="0.2"/>
    <row r="59235" ht="12.75" x14ac:dyDescent="0.2"/>
    <row r="59236" ht="12.75" x14ac:dyDescent="0.2"/>
    <row r="59237" ht="12.75" x14ac:dyDescent="0.2"/>
    <row r="59238" ht="12.75" x14ac:dyDescent="0.2"/>
    <row r="59239" ht="12.75" x14ac:dyDescent="0.2"/>
    <row r="59240" ht="12.75" x14ac:dyDescent="0.2"/>
    <row r="59241" ht="12.75" x14ac:dyDescent="0.2"/>
    <row r="59242" ht="12.75" x14ac:dyDescent="0.2"/>
    <row r="59243" ht="12.75" x14ac:dyDescent="0.2"/>
    <row r="59244" ht="12.75" x14ac:dyDescent="0.2"/>
    <row r="59245" ht="12.75" x14ac:dyDescent="0.2"/>
    <row r="59246" ht="12.75" x14ac:dyDescent="0.2"/>
    <row r="59247" ht="12.75" x14ac:dyDescent="0.2"/>
    <row r="59248" ht="12.75" x14ac:dyDescent="0.2"/>
    <row r="59249" ht="12.75" x14ac:dyDescent="0.2"/>
    <row r="59250" ht="12.75" x14ac:dyDescent="0.2"/>
    <row r="59251" ht="12.75" x14ac:dyDescent="0.2"/>
    <row r="59252" ht="12.75" x14ac:dyDescent="0.2"/>
    <row r="59253" ht="12.75" x14ac:dyDescent="0.2"/>
    <row r="59254" ht="12.75" x14ac:dyDescent="0.2"/>
    <row r="59255" ht="12.75" x14ac:dyDescent="0.2"/>
    <row r="59256" ht="12.75" x14ac:dyDescent="0.2"/>
    <row r="59257" ht="12.75" x14ac:dyDescent="0.2"/>
    <row r="59258" ht="12.75" x14ac:dyDescent="0.2"/>
    <row r="59259" ht="12.75" x14ac:dyDescent="0.2"/>
    <row r="59260" ht="12.75" x14ac:dyDescent="0.2"/>
    <row r="59261" ht="12.75" x14ac:dyDescent="0.2"/>
    <row r="59262" ht="12.75" x14ac:dyDescent="0.2"/>
    <row r="59263" ht="12.75" x14ac:dyDescent="0.2"/>
    <row r="59264" ht="12.75" x14ac:dyDescent="0.2"/>
    <row r="59265" ht="12.75" x14ac:dyDescent="0.2"/>
    <row r="59266" ht="12.75" x14ac:dyDescent="0.2"/>
    <row r="59267" ht="12.75" x14ac:dyDescent="0.2"/>
    <row r="59268" ht="12.75" x14ac:dyDescent="0.2"/>
    <row r="59269" ht="12.75" x14ac:dyDescent="0.2"/>
    <row r="59270" ht="12.75" x14ac:dyDescent="0.2"/>
    <row r="59271" ht="12.75" x14ac:dyDescent="0.2"/>
    <row r="59272" ht="12.75" x14ac:dyDescent="0.2"/>
    <row r="59273" ht="12.75" x14ac:dyDescent="0.2"/>
    <row r="59274" ht="12.75" x14ac:dyDescent="0.2"/>
    <row r="59275" ht="12.75" x14ac:dyDescent="0.2"/>
    <row r="59276" ht="12.75" x14ac:dyDescent="0.2"/>
    <row r="59277" ht="12.75" x14ac:dyDescent="0.2"/>
    <row r="59278" ht="12.75" x14ac:dyDescent="0.2"/>
    <row r="59279" ht="12.75" x14ac:dyDescent="0.2"/>
    <row r="59280" ht="12.75" x14ac:dyDescent="0.2"/>
    <row r="59281" ht="12.75" x14ac:dyDescent="0.2"/>
    <row r="59282" ht="12.75" x14ac:dyDescent="0.2"/>
    <row r="59283" ht="12.75" x14ac:dyDescent="0.2"/>
    <row r="59284" ht="12.75" x14ac:dyDescent="0.2"/>
    <row r="59285" ht="12.75" x14ac:dyDescent="0.2"/>
    <row r="59286" ht="12.75" x14ac:dyDescent="0.2"/>
    <row r="59287" ht="12.75" x14ac:dyDescent="0.2"/>
    <row r="59288" ht="12.75" x14ac:dyDescent="0.2"/>
    <row r="59289" ht="12.75" x14ac:dyDescent="0.2"/>
    <row r="59290" ht="12.75" x14ac:dyDescent="0.2"/>
    <row r="59291" ht="12.75" x14ac:dyDescent="0.2"/>
    <row r="59292" ht="12.75" x14ac:dyDescent="0.2"/>
    <row r="59293" ht="12.75" x14ac:dyDescent="0.2"/>
    <row r="59294" ht="12.75" x14ac:dyDescent="0.2"/>
    <row r="59295" ht="12.75" x14ac:dyDescent="0.2"/>
    <row r="59296" ht="12.75" x14ac:dyDescent="0.2"/>
    <row r="59297" ht="12.75" x14ac:dyDescent="0.2"/>
    <row r="59298" ht="12.75" x14ac:dyDescent="0.2"/>
    <row r="59299" ht="12.75" x14ac:dyDescent="0.2"/>
    <row r="59300" ht="12.75" x14ac:dyDescent="0.2"/>
    <row r="59301" ht="12.75" x14ac:dyDescent="0.2"/>
    <row r="59302" ht="12.75" x14ac:dyDescent="0.2"/>
    <row r="59303" ht="12.75" x14ac:dyDescent="0.2"/>
    <row r="59304" ht="12.75" x14ac:dyDescent="0.2"/>
    <row r="59305" ht="12.75" x14ac:dyDescent="0.2"/>
    <row r="59306" ht="12.75" x14ac:dyDescent="0.2"/>
    <row r="59307" ht="12.75" x14ac:dyDescent="0.2"/>
    <row r="59308" ht="12.75" x14ac:dyDescent="0.2"/>
    <row r="59309" ht="12.75" x14ac:dyDescent="0.2"/>
    <row r="59310" ht="12.75" x14ac:dyDescent="0.2"/>
    <row r="59311" ht="12.75" x14ac:dyDescent="0.2"/>
    <row r="59312" ht="12.75" x14ac:dyDescent="0.2"/>
    <row r="59313" ht="12.75" x14ac:dyDescent="0.2"/>
    <row r="59314" ht="12.75" x14ac:dyDescent="0.2"/>
    <row r="59315" ht="12.75" x14ac:dyDescent="0.2"/>
    <row r="59316" ht="12.75" x14ac:dyDescent="0.2"/>
    <row r="59317" ht="12.75" x14ac:dyDescent="0.2"/>
    <row r="59318" ht="12.75" x14ac:dyDescent="0.2"/>
    <row r="59319" ht="12.75" x14ac:dyDescent="0.2"/>
    <row r="59320" ht="12.75" x14ac:dyDescent="0.2"/>
    <row r="59321" ht="12.75" x14ac:dyDescent="0.2"/>
    <row r="59322" ht="12.75" x14ac:dyDescent="0.2"/>
    <row r="59323" ht="12.75" x14ac:dyDescent="0.2"/>
    <row r="59324" ht="12.75" x14ac:dyDescent="0.2"/>
    <row r="59325" ht="12.75" x14ac:dyDescent="0.2"/>
    <row r="59326" ht="12.75" x14ac:dyDescent="0.2"/>
    <row r="59327" ht="12.75" x14ac:dyDescent="0.2"/>
    <row r="59328" ht="12.75" x14ac:dyDescent="0.2"/>
    <row r="59329" ht="12.75" x14ac:dyDescent="0.2"/>
    <row r="59330" ht="12.75" x14ac:dyDescent="0.2"/>
    <row r="59331" ht="12.75" x14ac:dyDescent="0.2"/>
    <row r="59332" ht="12.75" x14ac:dyDescent="0.2"/>
    <row r="59333" ht="12.75" x14ac:dyDescent="0.2"/>
    <row r="59334" ht="12.75" x14ac:dyDescent="0.2"/>
    <row r="59335" ht="12.75" x14ac:dyDescent="0.2"/>
    <row r="59336" ht="12.75" x14ac:dyDescent="0.2"/>
    <row r="59337" ht="12.75" x14ac:dyDescent="0.2"/>
    <row r="59338" ht="12.75" x14ac:dyDescent="0.2"/>
    <row r="59339" ht="12.75" x14ac:dyDescent="0.2"/>
    <row r="59340" ht="12.75" x14ac:dyDescent="0.2"/>
    <row r="59341" ht="12.75" x14ac:dyDescent="0.2"/>
    <row r="59342" ht="12.75" x14ac:dyDescent="0.2"/>
    <row r="59343" ht="12.75" x14ac:dyDescent="0.2"/>
    <row r="59344" ht="12.75" x14ac:dyDescent="0.2"/>
    <row r="59345" ht="12.75" x14ac:dyDescent="0.2"/>
    <row r="59346" ht="12.75" x14ac:dyDescent="0.2"/>
    <row r="59347" ht="12.75" x14ac:dyDescent="0.2"/>
    <row r="59348" ht="12.75" x14ac:dyDescent="0.2"/>
    <row r="59349" ht="12.75" x14ac:dyDescent="0.2"/>
    <row r="59350" ht="12.75" x14ac:dyDescent="0.2"/>
    <row r="59351" ht="12.75" x14ac:dyDescent="0.2"/>
    <row r="59352" ht="12.75" x14ac:dyDescent="0.2"/>
    <row r="59353" ht="12.75" x14ac:dyDescent="0.2"/>
    <row r="59354" ht="12.75" x14ac:dyDescent="0.2"/>
    <row r="59355" ht="12.75" x14ac:dyDescent="0.2"/>
    <row r="59356" ht="12.75" x14ac:dyDescent="0.2"/>
    <row r="59357" ht="12.75" x14ac:dyDescent="0.2"/>
    <row r="59358" ht="12.75" x14ac:dyDescent="0.2"/>
    <row r="59359" ht="12.75" x14ac:dyDescent="0.2"/>
    <row r="59360" ht="12.75" x14ac:dyDescent="0.2"/>
    <row r="59361" ht="12.75" x14ac:dyDescent="0.2"/>
    <row r="59362" ht="12.75" x14ac:dyDescent="0.2"/>
    <row r="59363" ht="12.75" x14ac:dyDescent="0.2"/>
    <row r="59364" ht="12.75" x14ac:dyDescent="0.2"/>
    <row r="59365" ht="12.75" x14ac:dyDescent="0.2"/>
    <row r="59366" ht="12.75" x14ac:dyDescent="0.2"/>
    <row r="59367" ht="12.75" x14ac:dyDescent="0.2"/>
    <row r="59368" ht="12.75" x14ac:dyDescent="0.2"/>
    <row r="59369" ht="12.75" x14ac:dyDescent="0.2"/>
    <row r="59370" ht="12.75" x14ac:dyDescent="0.2"/>
    <row r="59371" ht="12.75" x14ac:dyDescent="0.2"/>
    <row r="59372" ht="12.75" x14ac:dyDescent="0.2"/>
    <row r="59373" ht="12.75" x14ac:dyDescent="0.2"/>
    <row r="59374" ht="12.75" x14ac:dyDescent="0.2"/>
    <row r="59375" ht="12.75" x14ac:dyDescent="0.2"/>
    <row r="59376" ht="12.75" x14ac:dyDescent="0.2"/>
    <row r="59377" ht="12.75" x14ac:dyDescent="0.2"/>
    <row r="59378" ht="12.75" x14ac:dyDescent="0.2"/>
    <row r="59379" ht="12.75" x14ac:dyDescent="0.2"/>
    <row r="59380" ht="12.75" x14ac:dyDescent="0.2"/>
    <row r="59381" ht="12.75" x14ac:dyDescent="0.2"/>
    <row r="59382" ht="12.75" x14ac:dyDescent="0.2"/>
    <row r="59383" ht="12.75" x14ac:dyDescent="0.2"/>
    <row r="59384" ht="12.75" x14ac:dyDescent="0.2"/>
    <row r="59385" ht="12.75" x14ac:dyDescent="0.2"/>
    <row r="59386" ht="12.75" x14ac:dyDescent="0.2"/>
    <row r="59387" ht="12.75" x14ac:dyDescent="0.2"/>
    <row r="59388" ht="12.75" x14ac:dyDescent="0.2"/>
    <row r="59389" ht="12.75" x14ac:dyDescent="0.2"/>
    <row r="59390" ht="12.75" x14ac:dyDescent="0.2"/>
    <row r="59391" ht="12.75" x14ac:dyDescent="0.2"/>
    <row r="59392" ht="12.75" x14ac:dyDescent="0.2"/>
    <row r="59393" ht="12.75" x14ac:dyDescent="0.2"/>
    <row r="59394" ht="12.75" x14ac:dyDescent="0.2"/>
    <row r="59395" ht="12.75" x14ac:dyDescent="0.2"/>
    <row r="59396" ht="12.75" x14ac:dyDescent="0.2"/>
    <row r="59397" ht="12.75" x14ac:dyDescent="0.2"/>
    <row r="59398" ht="12.75" x14ac:dyDescent="0.2"/>
    <row r="59399" ht="12.75" x14ac:dyDescent="0.2"/>
    <row r="59400" ht="12.75" x14ac:dyDescent="0.2"/>
    <row r="59401" ht="12.75" x14ac:dyDescent="0.2"/>
    <row r="59402" ht="12.75" x14ac:dyDescent="0.2"/>
    <row r="59403" ht="12.75" x14ac:dyDescent="0.2"/>
    <row r="59404" ht="12.75" x14ac:dyDescent="0.2"/>
    <row r="59405" ht="12.75" x14ac:dyDescent="0.2"/>
    <row r="59406" ht="12.75" x14ac:dyDescent="0.2"/>
    <row r="59407" ht="12.75" x14ac:dyDescent="0.2"/>
    <row r="59408" ht="12.75" x14ac:dyDescent="0.2"/>
    <row r="59409" ht="12.75" x14ac:dyDescent="0.2"/>
    <row r="59410" ht="12.75" x14ac:dyDescent="0.2"/>
    <row r="59411" ht="12.75" x14ac:dyDescent="0.2"/>
    <row r="59412" ht="12.75" x14ac:dyDescent="0.2"/>
    <row r="59413" ht="12.75" x14ac:dyDescent="0.2"/>
    <row r="59414" ht="12.75" x14ac:dyDescent="0.2"/>
    <row r="59415" ht="12.75" x14ac:dyDescent="0.2"/>
    <row r="59416" ht="12.75" x14ac:dyDescent="0.2"/>
    <row r="59417" ht="12.75" x14ac:dyDescent="0.2"/>
    <row r="59418" ht="12.75" x14ac:dyDescent="0.2"/>
    <row r="59419" ht="12.75" x14ac:dyDescent="0.2"/>
    <row r="59420" ht="12.75" x14ac:dyDescent="0.2"/>
    <row r="59421" ht="12.75" x14ac:dyDescent="0.2"/>
    <row r="59422" ht="12.75" x14ac:dyDescent="0.2"/>
    <row r="59423" ht="12.75" x14ac:dyDescent="0.2"/>
    <row r="59424" ht="12.75" x14ac:dyDescent="0.2"/>
    <row r="59425" ht="12.75" x14ac:dyDescent="0.2"/>
    <row r="59426" ht="12.75" x14ac:dyDescent="0.2"/>
    <row r="59427" ht="12.75" x14ac:dyDescent="0.2"/>
    <row r="59428" ht="12.75" x14ac:dyDescent="0.2"/>
    <row r="59429" ht="12.75" x14ac:dyDescent="0.2"/>
    <row r="59430" ht="12.75" x14ac:dyDescent="0.2"/>
    <row r="59431" ht="12.75" x14ac:dyDescent="0.2"/>
    <row r="59432" ht="12.75" x14ac:dyDescent="0.2"/>
    <row r="59433" ht="12.75" x14ac:dyDescent="0.2"/>
    <row r="59434" ht="12.75" x14ac:dyDescent="0.2"/>
    <row r="59435" ht="12.75" x14ac:dyDescent="0.2"/>
    <row r="59436" ht="12.75" x14ac:dyDescent="0.2"/>
    <row r="59437" ht="12.75" x14ac:dyDescent="0.2"/>
    <row r="59438" ht="12.75" x14ac:dyDescent="0.2"/>
    <row r="59439" ht="12.75" x14ac:dyDescent="0.2"/>
    <row r="59440" ht="12.75" x14ac:dyDescent="0.2"/>
    <row r="59441" ht="12.75" x14ac:dyDescent="0.2"/>
    <row r="59442" ht="12.75" x14ac:dyDescent="0.2"/>
    <row r="59443" ht="12.75" x14ac:dyDescent="0.2"/>
    <row r="59444" ht="12.75" x14ac:dyDescent="0.2"/>
    <row r="59445" ht="12.75" x14ac:dyDescent="0.2"/>
    <row r="59446" ht="12.75" x14ac:dyDescent="0.2"/>
    <row r="59447" ht="12.75" x14ac:dyDescent="0.2"/>
    <row r="59448" ht="12.75" x14ac:dyDescent="0.2"/>
    <row r="59449" ht="12.75" x14ac:dyDescent="0.2"/>
    <row r="59450" ht="12.75" x14ac:dyDescent="0.2"/>
    <row r="59451" ht="12.75" x14ac:dyDescent="0.2"/>
    <row r="59452" ht="12.75" x14ac:dyDescent="0.2"/>
    <row r="59453" ht="12.75" x14ac:dyDescent="0.2"/>
    <row r="59454" ht="12.75" x14ac:dyDescent="0.2"/>
    <row r="59455" ht="12.75" x14ac:dyDescent="0.2"/>
    <row r="59456" ht="12.75" x14ac:dyDescent="0.2"/>
    <row r="59457" ht="12.75" x14ac:dyDescent="0.2"/>
    <row r="59458" ht="12.75" x14ac:dyDescent="0.2"/>
    <row r="59459" ht="12.75" x14ac:dyDescent="0.2"/>
    <row r="59460" ht="12.75" x14ac:dyDescent="0.2"/>
    <row r="59461" ht="12.75" x14ac:dyDescent="0.2"/>
    <row r="59462" ht="12.75" x14ac:dyDescent="0.2"/>
    <row r="59463" ht="12.75" x14ac:dyDescent="0.2"/>
    <row r="59464" ht="12.75" x14ac:dyDescent="0.2"/>
    <row r="59465" ht="12.75" x14ac:dyDescent="0.2"/>
    <row r="59466" ht="12.75" x14ac:dyDescent="0.2"/>
    <row r="59467" ht="12.75" x14ac:dyDescent="0.2"/>
    <row r="59468" ht="12.75" x14ac:dyDescent="0.2"/>
    <row r="59469" ht="12.75" x14ac:dyDescent="0.2"/>
    <row r="59470" ht="12.75" x14ac:dyDescent="0.2"/>
    <row r="59471" ht="12.75" x14ac:dyDescent="0.2"/>
    <row r="59472" ht="12.75" x14ac:dyDescent="0.2"/>
    <row r="59473" ht="12.75" x14ac:dyDescent="0.2"/>
    <row r="59474" ht="12.75" x14ac:dyDescent="0.2"/>
    <row r="59475" ht="12.75" x14ac:dyDescent="0.2"/>
    <row r="59476" ht="12.75" x14ac:dyDescent="0.2"/>
    <row r="59477" ht="12.75" x14ac:dyDescent="0.2"/>
    <row r="59478" ht="12.75" x14ac:dyDescent="0.2"/>
    <row r="59479" ht="12.75" x14ac:dyDescent="0.2"/>
    <row r="59480" ht="12.75" x14ac:dyDescent="0.2"/>
    <row r="59481" ht="12.75" x14ac:dyDescent="0.2"/>
    <row r="59482" ht="12.75" x14ac:dyDescent="0.2"/>
    <row r="59483" ht="12.75" x14ac:dyDescent="0.2"/>
    <row r="59484" ht="12.75" x14ac:dyDescent="0.2"/>
    <row r="59485" ht="12.75" x14ac:dyDescent="0.2"/>
    <row r="59486" ht="12.75" x14ac:dyDescent="0.2"/>
    <row r="59487" ht="12.75" x14ac:dyDescent="0.2"/>
    <row r="59488" ht="12.75" x14ac:dyDescent="0.2"/>
    <row r="59489" ht="12.75" x14ac:dyDescent="0.2"/>
    <row r="59490" ht="12.75" x14ac:dyDescent="0.2"/>
    <row r="59491" ht="12.75" x14ac:dyDescent="0.2"/>
    <row r="59492" ht="12.75" x14ac:dyDescent="0.2"/>
    <row r="59493" ht="12.75" x14ac:dyDescent="0.2"/>
    <row r="59494" ht="12.75" x14ac:dyDescent="0.2"/>
    <row r="59495" ht="12.75" x14ac:dyDescent="0.2"/>
    <row r="59496" ht="12.75" x14ac:dyDescent="0.2"/>
    <row r="59497" ht="12.75" x14ac:dyDescent="0.2"/>
    <row r="59498" ht="12.75" x14ac:dyDescent="0.2"/>
    <row r="59499" ht="12.75" x14ac:dyDescent="0.2"/>
    <row r="59500" ht="12.75" x14ac:dyDescent="0.2"/>
    <row r="59501" ht="12.75" x14ac:dyDescent="0.2"/>
    <row r="59502" ht="12.75" x14ac:dyDescent="0.2"/>
    <row r="59503" ht="12.75" x14ac:dyDescent="0.2"/>
    <row r="59504" ht="12.75" x14ac:dyDescent="0.2"/>
    <row r="59505" ht="12.75" x14ac:dyDescent="0.2"/>
    <row r="59506" ht="12.75" x14ac:dyDescent="0.2"/>
    <row r="59507" ht="12.75" x14ac:dyDescent="0.2"/>
    <row r="59508" ht="12.75" x14ac:dyDescent="0.2"/>
    <row r="59509" ht="12.75" x14ac:dyDescent="0.2"/>
    <row r="59510" ht="12.75" x14ac:dyDescent="0.2"/>
    <row r="59511" ht="12.75" x14ac:dyDescent="0.2"/>
    <row r="59512" ht="12.75" x14ac:dyDescent="0.2"/>
    <row r="59513" ht="12.75" x14ac:dyDescent="0.2"/>
    <row r="59514" ht="12.75" x14ac:dyDescent="0.2"/>
    <row r="59515" ht="12.75" x14ac:dyDescent="0.2"/>
    <row r="59516" ht="12.75" x14ac:dyDescent="0.2"/>
    <row r="59517" ht="12.75" x14ac:dyDescent="0.2"/>
    <row r="59518" ht="12.75" x14ac:dyDescent="0.2"/>
    <row r="59519" ht="12.75" x14ac:dyDescent="0.2"/>
    <row r="59520" ht="12.75" x14ac:dyDescent="0.2"/>
    <row r="59521" ht="12.75" x14ac:dyDescent="0.2"/>
    <row r="59522" ht="12.75" x14ac:dyDescent="0.2"/>
    <row r="59523" ht="12.75" x14ac:dyDescent="0.2"/>
    <row r="59524" ht="12.75" x14ac:dyDescent="0.2"/>
    <row r="59525" ht="12.75" x14ac:dyDescent="0.2"/>
    <row r="59526" ht="12.75" x14ac:dyDescent="0.2"/>
    <row r="59527" ht="12.75" x14ac:dyDescent="0.2"/>
    <row r="59528" ht="12.75" x14ac:dyDescent="0.2"/>
    <row r="59529" ht="12.75" x14ac:dyDescent="0.2"/>
    <row r="59530" ht="12.75" x14ac:dyDescent="0.2"/>
    <row r="59531" ht="12.75" x14ac:dyDescent="0.2"/>
    <row r="59532" ht="12.75" x14ac:dyDescent="0.2"/>
    <row r="59533" ht="12.75" x14ac:dyDescent="0.2"/>
    <row r="59534" ht="12.75" x14ac:dyDescent="0.2"/>
    <row r="59535" ht="12.75" x14ac:dyDescent="0.2"/>
    <row r="59536" ht="12.75" x14ac:dyDescent="0.2"/>
    <row r="59537" ht="12.75" x14ac:dyDescent="0.2"/>
    <row r="59538" ht="12.75" x14ac:dyDescent="0.2"/>
    <row r="59539" ht="12.75" x14ac:dyDescent="0.2"/>
    <row r="59540" ht="12.75" x14ac:dyDescent="0.2"/>
    <row r="59541" ht="12.75" x14ac:dyDescent="0.2"/>
    <row r="59542" ht="12.75" x14ac:dyDescent="0.2"/>
    <row r="59543" ht="12.75" x14ac:dyDescent="0.2"/>
    <row r="59544" ht="12.75" x14ac:dyDescent="0.2"/>
    <row r="59545" ht="12.75" x14ac:dyDescent="0.2"/>
    <row r="59546" ht="12.75" x14ac:dyDescent="0.2"/>
    <row r="59547" ht="12.75" x14ac:dyDescent="0.2"/>
    <row r="59548" ht="12.75" x14ac:dyDescent="0.2"/>
    <row r="59549" ht="12.75" x14ac:dyDescent="0.2"/>
    <row r="59550" ht="12.75" x14ac:dyDescent="0.2"/>
    <row r="59551" ht="12.75" x14ac:dyDescent="0.2"/>
    <row r="59552" ht="12.75" x14ac:dyDescent="0.2"/>
    <row r="59553" ht="12.75" x14ac:dyDescent="0.2"/>
    <row r="59554" ht="12.75" x14ac:dyDescent="0.2"/>
    <row r="59555" ht="12.75" x14ac:dyDescent="0.2"/>
    <row r="59556" ht="12.75" x14ac:dyDescent="0.2"/>
    <row r="59557" ht="12.75" x14ac:dyDescent="0.2"/>
    <row r="59558" ht="12.75" x14ac:dyDescent="0.2"/>
    <row r="59559" ht="12.75" x14ac:dyDescent="0.2"/>
    <row r="59560" ht="12.75" x14ac:dyDescent="0.2"/>
    <row r="59561" ht="12.75" x14ac:dyDescent="0.2"/>
    <row r="59562" ht="12.75" x14ac:dyDescent="0.2"/>
    <row r="59563" ht="12.75" x14ac:dyDescent="0.2"/>
    <row r="59564" ht="12.75" x14ac:dyDescent="0.2"/>
    <row r="59565" ht="12.75" x14ac:dyDescent="0.2"/>
    <row r="59566" ht="12.75" x14ac:dyDescent="0.2"/>
    <row r="59567" ht="12.75" x14ac:dyDescent="0.2"/>
    <row r="59568" ht="12.75" x14ac:dyDescent="0.2"/>
    <row r="59569" ht="12.75" x14ac:dyDescent="0.2"/>
    <row r="59570" ht="12.75" x14ac:dyDescent="0.2"/>
    <row r="59571" ht="12.75" x14ac:dyDescent="0.2"/>
    <row r="59572" ht="12.75" x14ac:dyDescent="0.2"/>
    <row r="59573" ht="12.75" x14ac:dyDescent="0.2"/>
    <row r="59574" ht="12.75" x14ac:dyDescent="0.2"/>
    <row r="59575" ht="12.75" x14ac:dyDescent="0.2"/>
    <row r="59576" ht="12.75" x14ac:dyDescent="0.2"/>
    <row r="59577" ht="12.75" x14ac:dyDescent="0.2"/>
    <row r="59578" ht="12.75" x14ac:dyDescent="0.2"/>
    <row r="59579" ht="12.75" x14ac:dyDescent="0.2"/>
    <row r="59580" ht="12.75" x14ac:dyDescent="0.2"/>
    <row r="59581" ht="12.75" x14ac:dyDescent="0.2"/>
    <row r="59582" ht="12.75" x14ac:dyDescent="0.2"/>
    <row r="59583" ht="12.75" x14ac:dyDescent="0.2"/>
    <row r="59584" ht="12.75" x14ac:dyDescent="0.2"/>
    <row r="59585" ht="12.75" x14ac:dyDescent="0.2"/>
    <row r="59586" ht="12.75" x14ac:dyDescent="0.2"/>
    <row r="59587" ht="12.75" x14ac:dyDescent="0.2"/>
    <row r="59588" ht="12.75" x14ac:dyDescent="0.2"/>
    <row r="59589" ht="12.75" x14ac:dyDescent="0.2"/>
    <row r="59590" ht="12.75" x14ac:dyDescent="0.2"/>
    <row r="59591" ht="12.75" x14ac:dyDescent="0.2"/>
    <row r="59592" ht="12.75" x14ac:dyDescent="0.2"/>
    <row r="59593" ht="12.75" x14ac:dyDescent="0.2"/>
    <row r="59594" ht="12.75" x14ac:dyDescent="0.2"/>
    <row r="59595" ht="12.75" x14ac:dyDescent="0.2"/>
    <row r="59596" ht="12.75" x14ac:dyDescent="0.2"/>
    <row r="59597" ht="12.75" x14ac:dyDescent="0.2"/>
    <row r="59598" ht="12.75" x14ac:dyDescent="0.2"/>
    <row r="59599" ht="12.75" x14ac:dyDescent="0.2"/>
    <row r="59600" ht="12.75" x14ac:dyDescent="0.2"/>
    <row r="59601" ht="12.75" x14ac:dyDescent="0.2"/>
    <row r="59602" ht="12.75" x14ac:dyDescent="0.2"/>
    <row r="59603" ht="12.75" x14ac:dyDescent="0.2"/>
    <row r="59604" ht="12.75" x14ac:dyDescent="0.2"/>
    <row r="59605" ht="12.75" x14ac:dyDescent="0.2"/>
    <row r="59606" ht="12.75" x14ac:dyDescent="0.2"/>
    <row r="59607" ht="12.75" x14ac:dyDescent="0.2"/>
    <row r="59608" ht="12.75" x14ac:dyDescent="0.2"/>
    <row r="59609" ht="12.75" x14ac:dyDescent="0.2"/>
    <row r="59610" ht="12.75" x14ac:dyDescent="0.2"/>
    <row r="59611" ht="12.75" x14ac:dyDescent="0.2"/>
    <row r="59612" ht="12.75" x14ac:dyDescent="0.2"/>
    <row r="59613" ht="12.75" x14ac:dyDescent="0.2"/>
    <row r="59614" ht="12.75" x14ac:dyDescent="0.2"/>
    <row r="59615" ht="12.75" x14ac:dyDescent="0.2"/>
    <row r="59616" ht="12.75" x14ac:dyDescent="0.2"/>
    <row r="59617" ht="12.75" x14ac:dyDescent="0.2"/>
    <row r="59618" ht="12.75" x14ac:dyDescent="0.2"/>
    <row r="59619" ht="12.75" x14ac:dyDescent="0.2"/>
    <row r="59620" ht="12.75" x14ac:dyDescent="0.2"/>
    <row r="59621" ht="12.75" x14ac:dyDescent="0.2"/>
    <row r="59622" ht="12.75" x14ac:dyDescent="0.2"/>
    <row r="59623" ht="12.75" x14ac:dyDescent="0.2"/>
    <row r="59624" ht="12.75" x14ac:dyDescent="0.2"/>
    <row r="59625" ht="12.75" x14ac:dyDescent="0.2"/>
    <row r="59626" ht="12.75" x14ac:dyDescent="0.2"/>
    <row r="59627" ht="12.75" x14ac:dyDescent="0.2"/>
    <row r="59628" ht="12.75" x14ac:dyDescent="0.2"/>
    <row r="59629" ht="12.75" x14ac:dyDescent="0.2"/>
    <row r="59630" ht="12.75" x14ac:dyDescent="0.2"/>
    <row r="59631" ht="12.75" x14ac:dyDescent="0.2"/>
    <row r="59632" ht="12.75" x14ac:dyDescent="0.2"/>
    <row r="59633" ht="12.75" x14ac:dyDescent="0.2"/>
    <row r="59634" ht="12.75" x14ac:dyDescent="0.2"/>
    <row r="59635" ht="12.75" x14ac:dyDescent="0.2"/>
    <row r="59636" ht="12.75" x14ac:dyDescent="0.2"/>
    <row r="59637" ht="12.75" x14ac:dyDescent="0.2"/>
    <row r="59638" ht="12.75" x14ac:dyDescent="0.2"/>
    <row r="59639" ht="12.75" x14ac:dyDescent="0.2"/>
    <row r="59640" ht="12.75" x14ac:dyDescent="0.2"/>
    <row r="59641" ht="12.75" x14ac:dyDescent="0.2"/>
    <row r="59642" ht="12.75" x14ac:dyDescent="0.2"/>
    <row r="59643" ht="12.75" x14ac:dyDescent="0.2"/>
    <row r="59644" ht="12.75" x14ac:dyDescent="0.2"/>
    <row r="59645" ht="12.75" x14ac:dyDescent="0.2"/>
    <row r="59646" ht="12.75" x14ac:dyDescent="0.2"/>
    <row r="59647" ht="12.75" x14ac:dyDescent="0.2"/>
    <row r="59648" ht="12.75" x14ac:dyDescent="0.2"/>
    <row r="59649" ht="12.75" x14ac:dyDescent="0.2"/>
    <row r="59650" ht="12.75" x14ac:dyDescent="0.2"/>
    <row r="59651" ht="12.75" x14ac:dyDescent="0.2"/>
    <row r="59652" ht="12.75" x14ac:dyDescent="0.2"/>
    <row r="59653" ht="12.75" x14ac:dyDescent="0.2"/>
    <row r="59654" ht="12.75" x14ac:dyDescent="0.2"/>
    <row r="59655" ht="12.75" x14ac:dyDescent="0.2"/>
    <row r="59656" ht="12.75" x14ac:dyDescent="0.2"/>
    <row r="59657" ht="12.75" x14ac:dyDescent="0.2"/>
    <row r="59658" ht="12.75" x14ac:dyDescent="0.2"/>
    <row r="59659" ht="12.75" x14ac:dyDescent="0.2"/>
    <row r="59660" ht="12.75" x14ac:dyDescent="0.2"/>
    <row r="59661" ht="12.75" x14ac:dyDescent="0.2"/>
    <row r="59662" ht="12.75" x14ac:dyDescent="0.2"/>
    <row r="59663" ht="12.75" x14ac:dyDescent="0.2"/>
    <row r="59664" ht="12.75" x14ac:dyDescent="0.2"/>
    <row r="59665" ht="12.75" x14ac:dyDescent="0.2"/>
    <row r="59666" ht="12.75" x14ac:dyDescent="0.2"/>
    <row r="59667" ht="12.75" x14ac:dyDescent="0.2"/>
    <row r="59668" ht="12.75" x14ac:dyDescent="0.2"/>
    <row r="59669" ht="12.75" x14ac:dyDescent="0.2"/>
    <row r="59670" ht="12.75" x14ac:dyDescent="0.2"/>
    <row r="59671" ht="12.75" x14ac:dyDescent="0.2"/>
    <row r="59672" ht="12.75" x14ac:dyDescent="0.2"/>
    <row r="59673" ht="12.75" x14ac:dyDescent="0.2"/>
    <row r="59674" ht="12.75" x14ac:dyDescent="0.2"/>
    <row r="59675" ht="12.75" x14ac:dyDescent="0.2"/>
    <row r="59676" ht="12.75" x14ac:dyDescent="0.2"/>
    <row r="59677" ht="12.75" x14ac:dyDescent="0.2"/>
    <row r="59678" ht="12.75" x14ac:dyDescent="0.2"/>
    <row r="59679" ht="12.75" x14ac:dyDescent="0.2"/>
    <row r="59680" ht="12.75" x14ac:dyDescent="0.2"/>
    <row r="59681" ht="12.75" x14ac:dyDescent="0.2"/>
    <row r="59682" ht="12.75" x14ac:dyDescent="0.2"/>
    <row r="59683" ht="12.75" x14ac:dyDescent="0.2"/>
    <row r="59684" ht="12.75" x14ac:dyDescent="0.2"/>
    <row r="59685" ht="12.75" x14ac:dyDescent="0.2"/>
    <row r="59686" ht="12.75" x14ac:dyDescent="0.2"/>
    <row r="59687" ht="12.75" x14ac:dyDescent="0.2"/>
    <row r="59688" ht="12.75" x14ac:dyDescent="0.2"/>
    <row r="59689" ht="12.75" x14ac:dyDescent="0.2"/>
    <row r="59690" ht="12.75" x14ac:dyDescent="0.2"/>
    <row r="59691" ht="12.75" x14ac:dyDescent="0.2"/>
    <row r="59692" ht="12.75" x14ac:dyDescent="0.2"/>
    <row r="59693" ht="12.75" x14ac:dyDescent="0.2"/>
    <row r="59694" ht="12.75" x14ac:dyDescent="0.2"/>
    <row r="59695" ht="12.75" x14ac:dyDescent="0.2"/>
    <row r="59696" ht="12.75" x14ac:dyDescent="0.2"/>
    <row r="59697" ht="12.75" x14ac:dyDescent="0.2"/>
    <row r="59698" ht="12.75" x14ac:dyDescent="0.2"/>
    <row r="59699" ht="12.75" x14ac:dyDescent="0.2"/>
    <row r="59700" ht="12.75" x14ac:dyDescent="0.2"/>
    <row r="59701" ht="12.75" x14ac:dyDescent="0.2"/>
    <row r="59702" ht="12.75" x14ac:dyDescent="0.2"/>
    <row r="59703" ht="12.75" x14ac:dyDescent="0.2"/>
    <row r="59704" ht="12.75" x14ac:dyDescent="0.2"/>
    <row r="59705" ht="12.75" x14ac:dyDescent="0.2"/>
    <row r="59706" ht="12.75" x14ac:dyDescent="0.2"/>
    <row r="59707" ht="12.75" x14ac:dyDescent="0.2"/>
    <row r="59708" ht="12.75" x14ac:dyDescent="0.2"/>
    <row r="59709" ht="12.75" x14ac:dyDescent="0.2"/>
    <row r="59710" ht="12.75" x14ac:dyDescent="0.2"/>
    <row r="59711" ht="12.75" x14ac:dyDescent="0.2"/>
    <row r="59712" ht="12.75" x14ac:dyDescent="0.2"/>
    <row r="59713" ht="12.75" x14ac:dyDescent="0.2"/>
    <row r="59714" ht="12.75" x14ac:dyDescent="0.2"/>
    <row r="59715" ht="12.75" x14ac:dyDescent="0.2"/>
    <row r="59716" ht="12.75" x14ac:dyDescent="0.2"/>
    <row r="59717" ht="12.75" x14ac:dyDescent="0.2"/>
    <row r="59718" ht="12.75" x14ac:dyDescent="0.2"/>
    <row r="59719" ht="12.75" x14ac:dyDescent="0.2"/>
    <row r="59720" ht="12.75" x14ac:dyDescent="0.2"/>
    <row r="59721" ht="12.75" x14ac:dyDescent="0.2"/>
    <row r="59722" ht="12.75" x14ac:dyDescent="0.2"/>
    <row r="59723" ht="12.75" x14ac:dyDescent="0.2"/>
    <row r="59724" ht="12.75" x14ac:dyDescent="0.2"/>
    <row r="59725" ht="12.75" x14ac:dyDescent="0.2"/>
    <row r="59726" ht="12.75" x14ac:dyDescent="0.2"/>
    <row r="59727" ht="12.75" x14ac:dyDescent="0.2"/>
    <row r="59728" ht="12.75" x14ac:dyDescent="0.2"/>
    <row r="59729" ht="12.75" x14ac:dyDescent="0.2"/>
    <row r="59730" ht="12.75" x14ac:dyDescent="0.2"/>
    <row r="59731" ht="12.75" x14ac:dyDescent="0.2"/>
    <row r="59732" ht="12.75" x14ac:dyDescent="0.2"/>
    <row r="59733" ht="12.75" x14ac:dyDescent="0.2"/>
    <row r="59734" ht="12.75" x14ac:dyDescent="0.2"/>
    <row r="59735" ht="12.75" x14ac:dyDescent="0.2"/>
    <row r="59736" ht="12.75" x14ac:dyDescent="0.2"/>
    <row r="59737" ht="12.75" x14ac:dyDescent="0.2"/>
    <row r="59738" ht="12.75" x14ac:dyDescent="0.2"/>
    <row r="59739" ht="12.75" x14ac:dyDescent="0.2"/>
    <row r="59740" ht="12.75" x14ac:dyDescent="0.2"/>
    <row r="59741" ht="12.75" x14ac:dyDescent="0.2"/>
    <row r="59742" ht="12.75" x14ac:dyDescent="0.2"/>
    <row r="59743" ht="12.75" x14ac:dyDescent="0.2"/>
    <row r="59744" ht="12.75" x14ac:dyDescent="0.2"/>
    <row r="59745" ht="12.75" x14ac:dyDescent="0.2"/>
    <row r="59746" ht="12.75" x14ac:dyDescent="0.2"/>
    <row r="59747" ht="12.75" x14ac:dyDescent="0.2"/>
    <row r="59748" ht="12.75" x14ac:dyDescent="0.2"/>
    <row r="59749" ht="12.75" x14ac:dyDescent="0.2"/>
    <row r="59750" ht="12.75" x14ac:dyDescent="0.2"/>
    <row r="59751" ht="12.75" x14ac:dyDescent="0.2"/>
    <row r="59752" ht="12.75" x14ac:dyDescent="0.2"/>
    <row r="59753" ht="12.75" x14ac:dyDescent="0.2"/>
    <row r="59754" ht="12.75" x14ac:dyDescent="0.2"/>
    <row r="59755" ht="12.75" x14ac:dyDescent="0.2"/>
    <row r="59756" ht="12.75" x14ac:dyDescent="0.2"/>
    <row r="59757" ht="12.75" x14ac:dyDescent="0.2"/>
    <row r="59758" ht="12.75" x14ac:dyDescent="0.2"/>
    <row r="59759" ht="12.75" x14ac:dyDescent="0.2"/>
    <row r="59760" ht="12.75" x14ac:dyDescent="0.2"/>
    <row r="59761" ht="12.75" x14ac:dyDescent="0.2"/>
    <row r="59762" ht="12.75" x14ac:dyDescent="0.2"/>
    <row r="59763" ht="12.75" x14ac:dyDescent="0.2"/>
    <row r="59764" ht="12.75" x14ac:dyDescent="0.2"/>
    <row r="59765" ht="12.75" x14ac:dyDescent="0.2"/>
    <row r="59766" ht="12.75" x14ac:dyDescent="0.2"/>
    <row r="59767" ht="12.75" x14ac:dyDescent="0.2"/>
    <row r="59768" ht="12.75" x14ac:dyDescent="0.2"/>
    <row r="59769" ht="12.75" x14ac:dyDescent="0.2"/>
    <row r="59770" ht="12.75" x14ac:dyDescent="0.2"/>
    <row r="59771" ht="12.75" x14ac:dyDescent="0.2"/>
    <row r="59772" ht="12.75" x14ac:dyDescent="0.2"/>
    <row r="59773" ht="12.75" x14ac:dyDescent="0.2"/>
    <row r="59774" ht="12.75" x14ac:dyDescent="0.2"/>
    <row r="59775" ht="12.75" x14ac:dyDescent="0.2"/>
    <row r="59776" ht="12.75" x14ac:dyDescent="0.2"/>
    <row r="59777" ht="12.75" x14ac:dyDescent="0.2"/>
    <row r="59778" ht="12.75" x14ac:dyDescent="0.2"/>
    <row r="59779" ht="12.75" x14ac:dyDescent="0.2"/>
    <row r="59780" ht="12.75" x14ac:dyDescent="0.2"/>
    <row r="59781" ht="12.75" x14ac:dyDescent="0.2"/>
    <row r="59782" ht="12.75" x14ac:dyDescent="0.2"/>
    <row r="59783" ht="12.75" x14ac:dyDescent="0.2"/>
    <row r="59784" ht="12.75" x14ac:dyDescent="0.2"/>
    <row r="59785" ht="12.75" x14ac:dyDescent="0.2"/>
    <row r="59786" ht="12.75" x14ac:dyDescent="0.2"/>
    <row r="59787" ht="12.75" x14ac:dyDescent="0.2"/>
    <row r="59788" ht="12.75" x14ac:dyDescent="0.2"/>
    <row r="59789" ht="12.75" x14ac:dyDescent="0.2"/>
    <row r="59790" ht="12.75" x14ac:dyDescent="0.2"/>
    <row r="59791" ht="12.75" x14ac:dyDescent="0.2"/>
    <row r="59792" ht="12.75" x14ac:dyDescent="0.2"/>
    <row r="59793" ht="12.75" x14ac:dyDescent="0.2"/>
    <row r="59794" ht="12.75" x14ac:dyDescent="0.2"/>
    <row r="59795" ht="12.75" x14ac:dyDescent="0.2"/>
    <row r="59796" ht="12.75" x14ac:dyDescent="0.2"/>
    <row r="59797" ht="12.75" x14ac:dyDescent="0.2"/>
    <row r="59798" ht="12.75" x14ac:dyDescent="0.2"/>
    <row r="59799" ht="12.75" x14ac:dyDescent="0.2"/>
    <row r="59800" ht="12.75" x14ac:dyDescent="0.2"/>
    <row r="59801" ht="12.75" x14ac:dyDescent="0.2"/>
    <row r="59802" ht="12.75" x14ac:dyDescent="0.2"/>
    <row r="59803" ht="12.75" x14ac:dyDescent="0.2"/>
    <row r="59804" ht="12.75" x14ac:dyDescent="0.2"/>
    <row r="59805" ht="12.75" x14ac:dyDescent="0.2"/>
    <row r="59806" ht="12.75" x14ac:dyDescent="0.2"/>
    <row r="59807" ht="12.75" x14ac:dyDescent="0.2"/>
    <row r="59808" ht="12.75" x14ac:dyDescent="0.2"/>
    <row r="59809" ht="12.75" x14ac:dyDescent="0.2"/>
    <row r="59810" ht="12.75" x14ac:dyDescent="0.2"/>
    <row r="59811" ht="12.75" x14ac:dyDescent="0.2"/>
    <row r="59812" ht="12.75" x14ac:dyDescent="0.2"/>
    <row r="59813" ht="12.75" x14ac:dyDescent="0.2"/>
    <row r="59814" ht="12.75" x14ac:dyDescent="0.2"/>
    <row r="59815" ht="12.75" x14ac:dyDescent="0.2"/>
    <row r="59816" ht="12.75" x14ac:dyDescent="0.2"/>
    <row r="59817" ht="12.75" x14ac:dyDescent="0.2"/>
    <row r="59818" ht="12.75" x14ac:dyDescent="0.2"/>
    <row r="59819" ht="12.75" x14ac:dyDescent="0.2"/>
    <row r="59820" ht="12.75" x14ac:dyDescent="0.2"/>
    <row r="59821" ht="12.75" x14ac:dyDescent="0.2"/>
    <row r="59822" ht="12.75" x14ac:dyDescent="0.2"/>
    <row r="59823" ht="12.75" x14ac:dyDescent="0.2"/>
    <row r="59824" ht="12.75" x14ac:dyDescent="0.2"/>
    <row r="59825" ht="12.75" x14ac:dyDescent="0.2"/>
    <row r="59826" ht="12.75" x14ac:dyDescent="0.2"/>
    <row r="59827" ht="12.75" x14ac:dyDescent="0.2"/>
    <row r="59828" ht="12.75" x14ac:dyDescent="0.2"/>
    <row r="59829" ht="12.75" x14ac:dyDescent="0.2"/>
    <row r="59830" ht="12.75" x14ac:dyDescent="0.2"/>
    <row r="59831" ht="12.75" x14ac:dyDescent="0.2"/>
    <row r="59832" ht="12.75" x14ac:dyDescent="0.2"/>
    <row r="59833" ht="12.75" x14ac:dyDescent="0.2"/>
    <row r="59834" ht="12.75" x14ac:dyDescent="0.2"/>
    <row r="59835" ht="12.75" x14ac:dyDescent="0.2"/>
    <row r="59836" ht="12.75" x14ac:dyDescent="0.2"/>
    <row r="59837" ht="12.75" x14ac:dyDescent="0.2"/>
    <row r="59838" ht="12.75" x14ac:dyDescent="0.2"/>
    <row r="59839" ht="12.75" x14ac:dyDescent="0.2"/>
    <row r="59840" ht="12.75" x14ac:dyDescent="0.2"/>
    <row r="59841" ht="12.75" x14ac:dyDescent="0.2"/>
    <row r="59842" ht="12.75" x14ac:dyDescent="0.2"/>
    <row r="59843" ht="12.75" x14ac:dyDescent="0.2"/>
    <row r="59844" ht="12.75" x14ac:dyDescent="0.2"/>
    <row r="59845" ht="12.75" x14ac:dyDescent="0.2"/>
    <row r="59846" ht="12.75" x14ac:dyDescent="0.2"/>
    <row r="59847" ht="12.75" x14ac:dyDescent="0.2"/>
    <row r="59848" ht="12.75" x14ac:dyDescent="0.2"/>
    <row r="59849" ht="12.75" x14ac:dyDescent="0.2"/>
    <row r="59850" ht="12.75" x14ac:dyDescent="0.2"/>
    <row r="59851" ht="12.75" x14ac:dyDescent="0.2"/>
    <row r="59852" ht="12.75" x14ac:dyDescent="0.2"/>
    <row r="59853" ht="12.75" x14ac:dyDescent="0.2"/>
    <row r="59854" ht="12.75" x14ac:dyDescent="0.2"/>
    <row r="59855" ht="12.75" x14ac:dyDescent="0.2"/>
    <row r="59856" ht="12.75" x14ac:dyDescent="0.2"/>
    <row r="59857" ht="12.75" x14ac:dyDescent="0.2"/>
    <row r="59858" ht="12.75" x14ac:dyDescent="0.2"/>
    <row r="59859" ht="12.75" x14ac:dyDescent="0.2"/>
    <row r="59860" ht="12.75" x14ac:dyDescent="0.2"/>
    <row r="59861" ht="12.75" x14ac:dyDescent="0.2"/>
    <row r="59862" ht="12.75" x14ac:dyDescent="0.2"/>
    <row r="59863" ht="12.75" x14ac:dyDescent="0.2"/>
    <row r="59864" ht="12.75" x14ac:dyDescent="0.2"/>
    <row r="59865" ht="12.75" x14ac:dyDescent="0.2"/>
    <row r="59866" ht="12.75" x14ac:dyDescent="0.2"/>
    <row r="59867" ht="12.75" x14ac:dyDescent="0.2"/>
    <row r="59868" ht="12.75" x14ac:dyDescent="0.2"/>
    <row r="59869" ht="12.75" x14ac:dyDescent="0.2"/>
    <row r="59870" ht="12.75" x14ac:dyDescent="0.2"/>
    <row r="59871" ht="12.75" x14ac:dyDescent="0.2"/>
    <row r="59872" ht="12.75" x14ac:dyDescent="0.2"/>
    <row r="59873" ht="12.75" x14ac:dyDescent="0.2"/>
    <row r="59874" ht="12.75" x14ac:dyDescent="0.2"/>
    <row r="59875" ht="12.75" x14ac:dyDescent="0.2"/>
    <row r="59876" ht="12.75" x14ac:dyDescent="0.2"/>
    <row r="59877" ht="12.75" x14ac:dyDescent="0.2"/>
    <row r="59878" ht="12.75" x14ac:dyDescent="0.2"/>
    <row r="59879" ht="12.75" x14ac:dyDescent="0.2"/>
    <row r="59880" ht="12.75" x14ac:dyDescent="0.2"/>
    <row r="59881" ht="12.75" x14ac:dyDescent="0.2"/>
    <row r="59882" ht="12.75" x14ac:dyDescent="0.2"/>
    <row r="59883" ht="12.75" x14ac:dyDescent="0.2"/>
    <row r="59884" ht="12.75" x14ac:dyDescent="0.2"/>
    <row r="59885" ht="12.75" x14ac:dyDescent="0.2"/>
    <row r="59886" ht="12.75" x14ac:dyDescent="0.2"/>
    <row r="59887" ht="12.75" x14ac:dyDescent="0.2"/>
    <row r="59888" ht="12.75" x14ac:dyDescent="0.2"/>
    <row r="59889" ht="12.75" x14ac:dyDescent="0.2"/>
    <row r="59890" ht="12.75" x14ac:dyDescent="0.2"/>
    <row r="59891" ht="12.75" x14ac:dyDescent="0.2"/>
    <row r="59892" ht="12.75" x14ac:dyDescent="0.2"/>
    <row r="59893" ht="12.75" x14ac:dyDescent="0.2"/>
    <row r="59894" ht="12.75" x14ac:dyDescent="0.2"/>
    <row r="59895" ht="12.75" x14ac:dyDescent="0.2"/>
    <row r="59896" ht="12.75" x14ac:dyDescent="0.2"/>
    <row r="59897" ht="12.75" x14ac:dyDescent="0.2"/>
    <row r="59898" ht="12.75" x14ac:dyDescent="0.2"/>
    <row r="59899" ht="12.75" x14ac:dyDescent="0.2"/>
    <row r="59900" ht="12.75" x14ac:dyDescent="0.2"/>
    <row r="59901" ht="12.75" x14ac:dyDescent="0.2"/>
    <row r="59902" ht="12.75" x14ac:dyDescent="0.2"/>
    <row r="59903" ht="12.75" x14ac:dyDescent="0.2"/>
    <row r="59904" ht="12.75" x14ac:dyDescent="0.2"/>
    <row r="59905" ht="12.75" x14ac:dyDescent="0.2"/>
    <row r="59906" ht="12.75" x14ac:dyDescent="0.2"/>
    <row r="59907" ht="12.75" x14ac:dyDescent="0.2"/>
    <row r="59908" ht="12.75" x14ac:dyDescent="0.2"/>
    <row r="59909" ht="12.75" x14ac:dyDescent="0.2"/>
    <row r="59910" ht="12.75" x14ac:dyDescent="0.2"/>
    <row r="59911" ht="12.75" x14ac:dyDescent="0.2"/>
    <row r="59912" ht="12.75" x14ac:dyDescent="0.2"/>
    <row r="59913" ht="12.75" x14ac:dyDescent="0.2"/>
    <row r="59914" ht="12.75" x14ac:dyDescent="0.2"/>
    <row r="59915" ht="12.75" x14ac:dyDescent="0.2"/>
    <row r="59916" ht="12.75" x14ac:dyDescent="0.2"/>
    <row r="59917" ht="12.75" x14ac:dyDescent="0.2"/>
    <row r="59918" ht="12.75" x14ac:dyDescent="0.2"/>
    <row r="59919" ht="12.75" x14ac:dyDescent="0.2"/>
    <row r="59920" ht="12.75" x14ac:dyDescent="0.2"/>
    <row r="59921" ht="12.75" x14ac:dyDescent="0.2"/>
    <row r="59922" ht="12.75" x14ac:dyDescent="0.2"/>
    <row r="59923" ht="12.75" x14ac:dyDescent="0.2"/>
    <row r="59924" ht="12.75" x14ac:dyDescent="0.2"/>
    <row r="59925" ht="12.75" x14ac:dyDescent="0.2"/>
    <row r="59926" ht="12.75" x14ac:dyDescent="0.2"/>
    <row r="59927" ht="12.75" x14ac:dyDescent="0.2"/>
    <row r="59928" ht="12.75" x14ac:dyDescent="0.2"/>
    <row r="59929" ht="12.75" x14ac:dyDescent="0.2"/>
    <row r="59930" ht="12.75" x14ac:dyDescent="0.2"/>
    <row r="59931" ht="12.75" x14ac:dyDescent="0.2"/>
    <row r="59932" ht="12.75" x14ac:dyDescent="0.2"/>
    <row r="59933" ht="12.75" x14ac:dyDescent="0.2"/>
    <row r="59934" ht="12.75" x14ac:dyDescent="0.2"/>
    <row r="59935" ht="12.75" x14ac:dyDescent="0.2"/>
    <row r="59936" ht="12.75" x14ac:dyDescent="0.2"/>
    <row r="59937" ht="12.75" x14ac:dyDescent="0.2"/>
    <row r="59938" ht="12.75" x14ac:dyDescent="0.2"/>
    <row r="59939" ht="12.75" x14ac:dyDescent="0.2"/>
    <row r="59940" ht="12.75" x14ac:dyDescent="0.2"/>
    <row r="59941" ht="12.75" x14ac:dyDescent="0.2"/>
    <row r="59942" ht="12.75" x14ac:dyDescent="0.2"/>
    <row r="59943" ht="12.75" x14ac:dyDescent="0.2"/>
    <row r="59944" ht="12.75" x14ac:dyDescent="0.2"/>
    <row r="59945" ht="12.75" x14ac:dyDescent="0.2"/>
    <row r="59946" ht="12.75" x14ac:dyDescent="0.2"/>
    <row r="59947" ht="12.75" x14ac:dyDescent="0.2"/>
    <row r="59948" ht="12.75" x14ac:dyDescent="0.2"/>
    <row r="59949" ht="12.75" x14ac:dyDescent="0.2"/>
    <row r="59950" ht="12.75" x14ac:dyDescent="0.2"/>
    <row r="59951" ht="12.75" x14ac:dyDescent="0.2"/>
    <row r="59952" ht="12.75" x14ac:dyDescent="0.2"/>
    <row r="59953" ht="12.75" x14ac:dyDescent="0.2"/>
    <row r="59954" ht="12.75" x14ac:dyDescent="0.2"/>
    <row r="59955" ht="12.75" x14ac:dyDescent="0.2"/>
    <row r="59956" ht="12.75" x14ac:dyDescent="0.2"/>
    <row r="59957" ht="12.75" x14ac:dyDescent="0.2"/>
    <row r="59958" ht="12.75" x14ac:dyDescent="0.2"/>
    <row r="59959" ht="12.75" x14ac:dyDescent="0.2"/>
    <row r="59960" ht="12.75" x14ac:dyDescent="0.2"/>
    <row r="59961" ht="12.75" x14ac:dyDescent="0.2"/>
    <row r="59962" ht="12.75" x14ac:dyDescent="0.2"/>
    <row r="59963" ht="12.75" x14ac:dyDescent="0.2"/>
    <row r="59964" ht="12.75" x14ac:dyDescent="0.2"/>
    <row r="59965" ht="12.75" x14ac:dyDescent="0.2"/>
    <row r="59966" ht="12.75" x14ac:dyDescent="0.2"/>
    <row r="59967" ht="12.75" x14ac:dyDescent="0.2"/>
    <row r="59968" ht="12.75" x14ac:dyDescent="0.2"/>
    <row r="59969" ht="12.75" x14ac:dyDescent="0.2"/>
    <row r="59970" ht="12.75" x14ac:dyDescent="0.2"/>
    <row r="59971" ht="12.75" x14ac:dyDescent="0.2"/>
    <row r="59972" ht="12.75" x14ac:dyDescent="0.2"/>
    <row r="59973" ht="12.75" x14ac:dyDescent="0.2"/>
    <row r="59974" ht="12.75" x14ac:dyDescent="0.2"/>
    <row r="59975" ht="12.75" x14ac:dyDescent="0.2"/>
    <row r="59976" ht="12.75" x14ac:dyDescent="0.2"/>
    <row r="59977" ht="12.75" x14ac:dyDescent="0.2"/>
    <row r="59978" ht="12.75" x14ac:dyDescent="0.2"/>
    <row r="59979" ht="12.75" x14ac:dyDescent="0.2"/>
    <row r="59980" ht="12.75" x14ac:dyDescent="0.2"/>
    <row r="59981" ht="12.75" x14ac:dyDescent="0.2"/>
    <row r="59982" ht="12.75" x14ac:dyDescent="0.2"/>
    <row r="59983" ht="12.75" x14ac:dyDescent="0.2"/>
    <row r="59984" ht="12.75" x14ac:dyDescent="0.2"/>
    <row r="59985" ht="12.75" x14ac:dyDescent="0.2"/>
    <row r="59986" ht="12.75" x14ac:dyDescent="0.2"/>
    <row r="59987" ht="12.75" x14ac:dyDescent="0.2"/>
    <row r="59988" ht="12.75" x14ac:dyDescent="0.2"/>
    <row r="59989" ht="12.75" x14ac:dyDescent="0.2"/>
    <row r="59990" ht="12.75" x14ac:dyDescent="0.2"/>
    <row r="59991" ht="12.75" x14ac:dyDescent="0.2"/>
    <row r="59992" ht="12.75" x14ac:dyDescent="0.2"/>
    <row r="59993" ht="12.75" x14ac:dyDescent="0.2"/>
    <row r="59994" ht="12.75" x14ac:dyDescent="0.2"/>
    <row r="59995" ht="12.75" x14ac:dyDescent="0.2"/>
    <row r="59996" ht="12.75" x14ac:dyDescent="0.2"/>
    <row r="59997" ht="12.75" x14ac:dyDescent="0.2"/>
    <row r="59998" ht="12.75" x14ac:dyDescent="0.2"/>
    <row r="59999" ht="12.75" x14ac:dyDescent="0.2"/>
    <row r="60000" ht="12.75" x14ac:dyDescent="0.2"/>
    <row r="60001" ht="12.75" x14ac:dyDescent="0.2"/>
    <row r="60002" ht="12.75" x14ac:dyDescent="0.2"/>
    <row r="60003" ht="12.75" x14ac:dyDescent="0.2"/>
    <row r="60004" ht="12.75" x14ac:dyDescent="0.2"/>
    <row r="60005" ht="12.75" x14ac:dyDescent="0.2"/>
    <row r="60006" ht="12.75" x14ac:dyDescent="0.2"/>
    <row r="60007" ht="12.75" x14ac:dyDescent="0.2"/>
    <row r="60008" ht="12.75" x14ac:dyDescent="0.2"/>
    <row r="60009" ht="12.75" x14ac:dyDescent="0.2"/>
    <row r="60010" ht="12.75" x14ac:dyDescent="0.2"/>
    <row r="60011" ht="12.75" x14ac:dyDescent="0.2"/>
    <row r="60012" ht="12.75" x14ac:dyDescent="0.2"/>
    <row r="60013" ht="12.75" x14ac:dyDescent="0.2"/>
    <row r="60014" ht="12.75" x14ac:dyDescent="0.2"/>
    <row r="60015" ht="12.75" x14ac:dyDescent="0.2"/>
    <row r="60016" ht="12.75" x14ac:dyDescent="0.2"/>
    <row r="60017" ht="12.75" x14ac:dyDescent="0.2"/>
    <row r="60018" ht="12.75" x14ac:dyDescent="0.2"/>
    <row r="60019" ht="12.75" x14ac:dyDescent="0.2"/>
    <row r="60020" ht="12.75" x14ac:dyDescent="0.2"/>
    <row r="60021" ht="12.75" x14ac:dyDescent="0.2"/>
    <row r="60022" ht="12.75" x14ac:dyDescent="0.2"/>
    <row r="60023" ht="12.75" x14ac:dyDescent="0.2"/>
    <row r="60024" ht="12.75" x14ac:dyDescent="0.2"/>
    <row r="60025" ht="12.75" x14ac:dyDescent="0.2"/>
    <row r="60026" ht="12.75" x14ac:dyDescent="0.2"/>
    <row r="60027" ht="12.75" x14ac:dyDescent="0.2"/>
    <row r="60028" ht="12.75" x14ac:dyDescent="0.2"/>
    <row r="60029" ht="12.75" x14ac:dyDescent="0.2"/>
    <row r="60030" ht="12.75" x14ac:dyDescent="0.2"/>
    <row r="60031" ht="12.75" x14ac:dyDescent="0.2"/>
    <row r="60032" ht="12.75" x14ac:dyDescent="0.2"/>
    <row r="60033" ht="12.75" x14ac:dyDescent="0.2"/>
    <row r="60034" ht="12.75" x14ac:dyDescent="0.2"/>
    <row r="60035" ht="12.75" x14ac:dyDescent="0.2"/>
    <row r="60036" ht="12.75" x14ac:dyDescent="0.2"/>
    <row r="60037" ht="12.75" x14ac:dyDescent="0.2"/>
    <row r="60038" ht="12.75" x14ac:dyDescent="0.2"/>
    <row r="60039" ht="12.75" x14ac:dyDescent="0.2"/>
    <row r="60040" ht="12.75" x14ac:dyDescent="0.2"/>
    <row r="60041" ht="12.75" x14ac:dyDescent="0.2"/>
    <row r="60042" ht="12.75" x14ac:dyDescent="0.2"/>
    <row r="60043" ht="12.75" x14ac:dyDescent="0.2"/>
    <row r="60044" ht="12.75" x14ac:dyDescent="0.2"/>
    <row r="60045" ht="12.75" x14ac:dyDescent="0.2"/>
    <row r="60046" ht="12.75" x14ac:dyDescent="0.2"/>
    <row r="60047" ht="12.75" x14ac:dyDescent="0.2"/>
    <row r="60048" ht="12.75" x14ac:dyDescent="0.2"/>
    <row r="60049" ht="12.75" x14ac:dyDescent="0.2"/>
    <row r="60050" ht="12.75" x14ac:dyDescent="0.2"/>
    <row r="60051" ht="12.75" x14ac:dyDescent="0.2"/>
    <row r="60052" ht="12.75" x14ac:dyDescent="0.2"/>
    <row r="60053" ht="12.75" x14ac:dyDescent="0.2"/>
    <row r="60054" ht="12.75" x14ac:dyDescent="0.2"/>
    <row r="60055" ht="12.75" x14ac:dyDescent="0.2"/>
    <row r="60056" ht="12.75" x14ac:dyDescent="0.2"/>
    <row r="60057" ht="12.75" x14ac:dyDescent="0.2"/>
    <row r="60058" ht="12.75" x14ac:dyDescent="0.2"/>
    <row r="60059" ht="12.75" x14ac:dyDescent="0.2"/>
    <row r="60060" ht="12.75" x14ac:dyDescent="0.2"/>
    <row r="60061" ht="12.75" x14ac:dyDescent="0.2"/>
    <row r="60062" ht="12.75" x14ac:dyDescent="0.2"/>
    <row r="60063" ht="12.75" x14ac:dyDescent="0.2"/>
    <row r="60064" ht="12.75" x14ac:dyDescent="0.2"/>
    <row r="60065" ht="12.75" x14ac:dyDescent="0.2"/>
    <row r="60066" ht="12.75" x14ac:dyDescent="0.2"/>
    <row r="60067" ht="12.75" x14ac:dyDescent="0.2"/>
    <row r="60068" ht="12.75" x14ac:dyDescent="0.2"/>
    <row r="60069" ht="12.75" x14ac:dyDescent="0.2"/>
    <row r="60070" ht="12.75" x14ac:dyDescent="0.2"/>
    <row r="60071" ht="12.75" x14ac:dyDescent="0.2"/>
    <row r="60072" ht="12.75" x14ac:dyDescent="0.2"/>
    <row r="60073" ht="12.75" x14ac:dyDescent="0.2"/>
    <row r="60074" ht="12.75" x14ac:dyDescent="0.2"/>
    <row r="60075" ht="12.75" x14ac:dyDescent="0.2"/>
    <row r="60076" ht="12.75" x14ac:dyDescent="0.2"/>
    <row r="60077" ht="12.75" x14ac:dyDescent="0.2"/>
    <row r="60078" ht="12.75" x14ac:dyDescent="0.2"/>
    <row r="60079" ht="12.75" x14ac:dyDescent="0.2"/>
    <row r="60080" ht="12.75" x14ac:dyDescent="0.2"/>
    <row r="60081" ht="12.75" x14ac:dyDescent="0.2"/>
    <row r="60082" ht="12.75" x14ac:dyDescent="0.2"/>
    <row r="60083" ht="12.75" x14ac:dyDescent="0.2"/>
    <row r="60084" ht="12.75" x14ac:dyDescent="0.2"/>
    <row r="60085" ht="12.75" x14ac:dyDescent="0.2"/>
    <row r="60086" ht="12.75" x14ac:dyDescent="0.2"/>
    <row r="60087" ht="12.75" x14ac:dyDescent="0.2"/>
    <row r="60088" ht="12.75" x14ac:dyDescent="0.2"/>
    <row r="60089" ht="12.75" x14ac:dyDescent="0.2"/>
    <row r="60090" ht="12.75" x14ac:dyDescent="0.2"/>
    <row r="60091" ht="12.75" x14ac:dyDescent="0.2"/>
    <row r="60092" ht="12.75" x14ac:dyDescent="0.2"/>
    <row r="60093" ht="12.75" x14ac:dyDescent="0.2"/>
    <row r="60094" ht="12.75" x14ac:dyDescent="0.2"/>
    <row r="60095" ht="12.75" x14ac:dyDescent="0.2"/>
    <row r="60096" ht="12.75" x14ac:dyDescent="0.2"/>
    <row r="60097" ht="12.75" x14ac:dyDescent="0.2"/>
    <row r="60098" ht="12.75" x14ac:dyDescent="0.2"/>
    <row r="60099" ht="12.75" x14ac:dyDescent="0.2"/>
    <row r="60100" ht="12.75" x14ac:dyDescent="0.2"/>
    <row r="60101" ht="12.75" x14ac:dyDescent="0.2"/>
    <row r="60102" ht="12.75" x14ac:dyDescent="0.2"/>
    <row r="60103" ht="12.75" x14ac:dyDescent="0.2"/>
    <row r="60104" ht="12.75" x14ac:dyDescent="0.2"/>
    <row r="60105" ht="12.75" x14ac:dyDescent="0.2"/>
    <row r="60106" ht="12.75" x14ac:dyDescent="0.2"/>
    <row r="60107" ht="12.75" x14ac:dyDescent="0.2"/>
    <row r="60108" ht="12.75" x14ac:dyDescent="0.2"/>
    <row r="60109" ht="12.75" x14ac:dyDescent="0.2"/>
    <row r="60110" ht="12.75" x14ac:dyDescent="0.2"/>
    <row r="60111" ht="12.75" x14ac:dyDescent="0.2"/>
    <row r="60112" ht="12.75" x14ac:dyDescent="0.2"/>
    <row r="60113" ht="12.75" x14ac:dyDescent="0.2"/>
    <row r="60114" ht="12.75" x14ac:dyDescent="0.2"/>
    <row r="60115" ht="12.75" x14ac:dyDescent="0.2"/>
    <row r="60116" ht="12.75" x14ac:dyDescent="0.2"/>
    <row r="60117" ht="12.75" x14ac:dyDescent="0.2"/>
    <row r="60118" ht="12.75" x14ac:dyDescent="0.2"/>
    <row r="60119" ht="12.75" x14ac:dyDescent="0.2"/>
    <row r="60120" ht="12.75" x14ac:dyDescent="0.2"/>
    <row r="60121" ht="12.75" x14ac:dyDescent="0.2"/>
    <row r="60122" ht="12.75" x14ac:dyDescent="0.2"/>
    <row r="60123" ht="12.75" x14ac:dyDescent="0.2"/>
    <row r="60124" ht="12.75" x14ac:dyDescent="0.2"/>
    <row r="60125" ht="12.75" x14ac:dyDescent="0.2"/>
    <row r="60126" ht="12.75" x14ac:dyDescent="0.2"/>
    <row r="60127" ht="12.75" x14ac:dyDescent="0.2"/>
    <row r="60128" ht="12.75" x14ac:dyDescent="0.2"/>
    <row r="60129" ht="12.75" x14ac:dyDescent="0.2"/>
    <row r="60130" ht="12.75" x14ac:dyDescent="0.2"/>
    <row r="60131" ht="12.75" x14ac:dyDescent="0.2"/>
    <row r="60132" ht="12.75" x14ac:dyDescent="0.2"/>
    <row r="60133" ht="12.75" x14ac:dyDescent="0.2"/>
    <row r="60134" ht="12.75" x14ac:dyDescent="0.2"/>
    <row r="60135" ht="12.75" x14ac:dyDescent="0.2"/>
    <row r="60136" ht="12.75" x14ac:dyDescent="0.2"/>
    <row r="60137" ht="12.75" x14ac:dyDescent="0.2"/>
    <row r="60138" ht="12.75" x14ac:dyDescent="0.2"/>
    <row r="60139" ht="12.75" x14ac:dyDescent="0.2"/>
    <row r="60140" ht="12.75" x14ac:dyDescent="0.2"/>
    <row r="60141" ht="12.75" x14ac:dyDescent="0.2"/>
    <row r="60142" ht="12.75" x14ac:dyDescent="0.2"/>
    <row r="60143" ht="12.75" x14ac:dyDescent="0.2"/>
    <row r="60144" ht="12.75" x14ac:dyDescent="0.2"/>
    <row r="60145" ht="12.75" x14ac:dyDescent="0.2"/>
    <row r="60146" ht="12.75" x14ac:dyDescent="0.2"/>
    <row r="60147" ht="12.75" x14ac:dyDescent="0.2"/>
    <row r="60148" ht="12.75" x14ac:dyDescent="0.2"/>
    <row r="60149" ht="12.75" x14ac:dyDescent="0.2"/>
    <row r="60150" ht="12.75" x14ac:dyDescent="0.2"/>
    <row r="60151" ht="12.75" x14ac:dyDescent="0.2"/>
    <row r="60152" ht="12.75" x14ac:dyDescent="0.2"/>
    <row r="60153" ht="12.75" x14ac:dyDescent="0.2"/>
    <row r="60154" ht="12.75" x14ac:dyDescent="0.2"/>
    <row r="60155" ht="12.75" x14ac:dyDescent="0.2"/>
    <row r="60156" ht="12.75" x14ac:dyDescent="0.2"/>
    <row r="60157" ht="12.75" x14ac:dyDescent="0.2"/>
    <row r="60158" ht="12.75" x14ac:dyDescent="0.2"/>
    <row r="60159" ht="12.75" x14ac:dyDescent="0.2"/>
    <row r="60160" ht="12.75" x14ac:dyDescent="0.2"/>
    <row r="60161" ht="12.75" x14ac:dyDescent="0.2"/>
    <row r="60162" ht="12.75" x14ac:dyDescent="0.2"/>
    <row r="60163" ht="12.75" x14ac:dyDescent="0.2"/>
    <row r="60164" ht="12.75" x14ac:dyDescent="0.2"/>
    <row r="60165" ht="12.75" x14ac:dyDescent="0.2"/>
    <row r="60166" ht="12.75" x14ac:dyDescent="0.2"/>
    <row r="60167" ht="12.75" x14ac:dyDescent="0.2"/>
    <row r="60168" ht="12.75" x14ac:dyDescent="0.2"/>
    <row r="60169" ht="12.75" x14ac:dyDescent="0.2"/>
    <row r="60170" ht="12.75" x14ac:dyDescent="0.2"/>
    <row r="60171" ht="12.75" x14ac:dyDescent="0.2"/>
    <row r="60172" ht="12.75" x14ac:dyDescent="0.2"/>
    <row r="60173" ht="12.75" x14ac:dyDescent="0.2"/>
    <row r="60174" ht="12.75" x14ac:dyDescent="0.2"/>
    <row r="60175" ht="12.75" x14ac:dyDescent="0.2"/>
    <row r="60176" ht="12.75" x14ac:dyDescent="0.2"/>
    <row r="60177" ht="12.75" x14ac:dyDescent="0.2"/>
    <row r="60178" ht="12.75" x14ac:dyDescent="0.2"/>
    <row r="60179" ht="12.75" x14ac:dyDescent="0.2"/>
    <row r="60180" ht="12.75" x14ac:dyDescent="0.2"/>
    <row r="60181" ht="12.75" x14ac:dyDescent="0.2"/>
    <row r="60182" ht="12.75" x14ac:dyDescent="0.2"/>
    <row r="60183" ht="12.75" x14ac:dyDescent="0.2"/>
    <row r="60184" ht="12.75" x14ac:dyDescent="0.2"/>
    <row r="60185" ht="12.75" x14ac:dyDescent="0.2"/>
    <row r="60186" ht="12.75" x14ac:dyDescent="0.2"/>
    <row r="60187" ht="12.75" x14ac:dyDescent="0.2"/>
    <row r="60188" ht="12.75" x14ac:dyDescent="0.2"/>
    <row r="60189" ht="12.75" x14ac:dyDescent="0.2"/>
    <row r="60190" ht="12.75" x14ac:dyDescent="0.2"/>
    <row r="60191" ht="12.75" x14ac:dyDescent="0.2"/>
    <row r="60192" ht="12.75" x14ac:dyDescent="0.2"/>
    <row r="60193" ht="12.75" x14ac:dyDescent="0.2"/>
    <row r="60194" ht="12.75" x14ac:dyDescent="0.2"/>
    <row r="60195" ht="12.75" x14ac:dyDescent="0.2"/>
    <row r="60196" ht="12.75" x14ac:dyDescent="0.2"/>
    <row r="60197" ht="12.75" x14ac:dyDescent="0.2"/>
    <row r="60198" ht="12.75" x14ac:dyDescent="0.2"/>
    <row r="60199" ht="12.75" x14ac:dyDescent="0.2"/>
    <row r="60200" ht="12.75" x14ac:dyDescent="0.2"/>
    <row r="60201" ht="12.75" x14ac:dyDescent="0.2"/>
    <row r="60202" ht="12.75" x14ac:dyDescent="0.2"/>
    <row r="60203" ht="12.75" x14ac:dyDescent="0.2"/>
    <row r="60204" ht="12.75" x14ac:dyDescent="0.2"/>
    <row r="60205" ht="12.75" x14ac:dyDescent="0.2"/>
    <row r="60206" ht="12.75" x14ac:dyDescent="0.2"/>
    <row r="60207" ht="12.75" x14ac:dyDescent="0.2"/>
    <row r="60208" ht="12.75" x14ac:dyDescent="0.2"/>
    <row r="60209" ht="12.75" x14ac:dyDescent="0.2"/>
    <row r="60210" ht="12.75" x14ac:dyDescent="0.2"/>
    <row r="60211" ht="12.75" x14ac:dyDescent="0.2"/>
    <row r="60212" ht="12.75" x14ac:dyDescent="0.2"/>
    <row r="60213" ht="12.75" x14ac:dyDescent="0.2"/>
    <row r="60214" ht="12.75" x14ac:dyDescent="0.2"/>
    <row r="60215" ht="12.75" x14ac:dyDescent="0.2"/>
    <row r="60216" ht="12.75" x14ac:dyDescent="0.2"/>
    <row r="60217" ht="12.75" x14ac:dyDescent="0.2"/>
    <row r="60218" ht="12.75" x14ac:dyDescent="0.2"/>
    <row r="60219" ht="12.75" x14ac:dyDescent="0.2"/>
    <row r="60220" ht="12.75" x14ac:dyDescent="0.2"/>
    <row r="60221" ht="12.75" x14ac:dyDescent="0.2"/>
    <row r="60222" ht="12.75" x14ac:dyDescent="0.2"/>
    <row r="60223" ht="12.75" x14ac:dyDescent="0.2"/>
    <row r="60224" ht="12.75" x14ac:dyDescent="0.2"/>
    <row r="60225" ht="12.75" x14ac:dyDescent="0.2"/>
    <row r="60226" ht="12.75" x14ac:dyDescent="0.2"/>
    <row r="60227" ht="12.75" x14ac:dyDescent="0.2"/>
    <row r="60228" ht="12.75" x14ac:dyDescent="0.2"/>
    <row r="60229" ht="12.75" x14ac:dyDescent="0.2"/>
    <row r="60230" ht="12.75" x14ac:dyDescent="0.2"/>
    <row r="60231" ht="12.75" x14ac:dyDescent="0.2"/>
    <row r="60232" ht="12.75" x14ac:dyDescent="0.2"/>
    <row r="60233" ht="12.75" x14ac:dyDescent="0.2"/>
    <row r="60234" ht="12.75" x14ac:dyDescent="0.2"/>
    <row r="60235" ht="12.75" x14ac:dyDescent="0.2"/>
    <row r="60236" ht="12.75" x14ac:dyDescent="0.2"/>
    <row r="60237" ht="12.75" x14ac:dyDescent="0.2"/>
    <row r="60238" ht="12.75" x14ac:dyDescent="0.2"/>
    <row r="60239" ht="12.75" x14ac:dyDescent="0.2"/>
    <row r="60240" ht="12.75" x14ac:dyDescent="0.2"/>
    <row r="60241" ht="12.75" x14ac:dyDescent="0.2"/>
    <row r="60242" ht="12.75" x14ac:dyDescent="0.2"/>
    <row r="60243" ht="12.75" x14ac:dyDescent="0.2"/>
    <row r="60244" ht="12.75" x14ac:dyDescent="0.2"/>
    <row r="60245" ht="12.75" x14ac:dyDescent="0.2"/>
    <row r="60246" ht="12.75" x14ac:dyDescent="0.2"/>
    <row r="60247" ht="12.75" x14ac:dyDescent="0.2"/>
    <row r="60248" ht="12.75" x14ac:dyDescent="0.2"/>
    <row r="60249" ht="12.75" x14ac:dyDescent="0.2"/>
    <row r="60250" ht="12.75" x14ac:dyDescent="0.2"/>
    <row r="60251" ht="12.75" x14ac:dyDescent="0.2"/>
    <row r="60252" ht="12.75" x14ac:dyDescent="0.2"/>
    <row r="60253" ht="12.75" x14ac:dyDescent="0.2"/>
    <row r="60254" ht="12.75" x14ac:dyDescent="0.2"/>
    <row r="60255" ht="12.75" x14ac:dyDescent="0.2"/>
    <row r="60256" ht="12.75" x14ac:dyDescent="0.2"/>
    <row r="60257" ht="12.75" x14ac:dyDescent="0.2"/>
    <row r="60258" ht="12.75" x14ac:dyDescent="0.2"/>
    <row r="60259" ht="12.75" x14ac:dyDescent="0.2"/>
    <row r="60260" ht="12.75" x14ac:dyDescent="0.2"/>
    <row r="60261" ht="12.75" x14ac:dyDescent="0.2"/>
    <row r="60262" ht="12.75" x14ac:dyDescent="0.2"/>
    <row r="60263" ht="12.75" x14ac:dyDescent="0.2"/>
    <row r="60264" ht="12.75" x14ac:dyDescent="0.2"/>
    <row r="60265" ht="12.75" x14ac:dyDescent="0.2"/>
    <row r="60266" ht="12.75" x14ac:dyDescent="0.2"/>
    <row r="60267" ht="12.75" x14ac:dyDescent="0.2"/>
    <row r="60268" ht="12.75" x14ac:dyDescent="0.2"/>
    <row r="60269" ht="12.75" x14ac:dyDescent="0.2"/>
    <row r="60270" ht="12.75" x14ac:dyDescent="0.2"/>
    <row r="60271" ht="12.75" x14ac:dyDescent="0.2"/>
    <row r="60272" ht="12.75" x14ac:dyDescent="0.2"/>
    <row r="60273" ht="12.75" x14ac:dyDescent="0.2"/>
    <row r="60274" ht="12.75" x14ac:dyDescent="0.2"/>
    <row r="60275" ht="12.75" x14ac:dyDescent="0.2"/>
    <row r="60276" ht="12.75" x14ac:dyDescent="0.2"/>
    <row r="60277" ht="12.75" x14ac:dyDescent="0.2"/>
    <row r="60278" ht="12.75" x14ac:dyDescent="0.2"/>
    <row r="60279" ht="12.75" x14ac:dyDescent="0.2"/>
    <row r="60280" ht="12.75" x14ac:dyDescent="0.2"/>
    <row r="60281" ht="12.75" x14ac:dyDescent="0.2"/>
    <row r="60282" ht="12.75" x14ac:dyDescent="0.2"/>
    <row r="60283" ht="12.75" x14ac:dyDescent="0.2"/>
    <row r="60284" ht="12.75" x14ac:dyDescent="0.2"/>
    <row r="60285" ht="12.75" x14ac:dyDescent="0.2"/>
    <row r="60286" ht="12.75" x14ac:dyDescent="0.2"/>
    <row r="60287" ht="12.75" x14ac:dyDescent="0.2"/>
    <row r="60288" ht="12.75" x14ac:dyDescent="0.2"/>
    <row r="60289" ht="12.75" x14ac:dyDescent="0.2"/>
    <row r="60290" ht="12.75" x14ac:dyDescent="0.2"/>
    <row r="60291" ht="12.75" x14ac:dyDescent="0.2"/>
    <row r="60292" ht="12.75" x14ac:dyDescent="0.2"/>
    <row r="60293" ht="12.75" x14ac:dyDescent="0.2"/>
    <row r="60294" ht="12.75" x14ac:dyDescent="0.2"/>
    <row r="60295" ht="12.75" x14ac:dyDescent="0.2"/>
    <row r="60296" ht="12.75" x14ac:dyDescent="0.2"/>
    <row r="60297" ht="12.75" x14ac:dyDescent="0.2"/>
    <row r="60298" ht="12.75" x14ac:dyDescent="0.2"/>
    <row r="60299" ht="12.75" x14ac:dyDescent="0.2"/>
    <row r="60300" ht="12.75" x14ac:dyDescent="0.2"/>
    <row r="60301" ht="12.75" x14ac:dyDescent="0.2"/>
    <row r="60302" ht="12.75" x14ac:dyDescent="0.2"/>
    <row r="60303" ht="12.75" x14ac:dyDescent="0.2"/>
    <row r="60304" ht="12.75" x14ac:dyDescent="0.2"/>
    <row r="60305" ht="12.75" x14ac:dyDescent="0.2"/>
    <row r="60306" ht="12.75" x14ac:dyDescent="0.2"/>
    <row r="60307" ht="12.75" x14ac:dyDescent="0.2"/>
    <row r="60308" ht="12.75" x14ac:dyDescent="0.2"/>
    <row r="60309" ht="12.75" x14ac:dyDescent="0.2"/>
    <row r="60310" ht="12.75" x14ac:dyDescent="0.2"/>
    <row r="60311" ht="12.75" x14ac:dyDescent="0.2"/>
    <row r="60312" ht="12.75" x14ac:dyDescent="0.2"/>
    <row r="60313" ht="12.75" x14ac:dyDescent="0.2"/>
    <row r="60314" ht="12.75" x14ac:dyDescent="0.2"/>
    <row r="60315" ht="12.75" x14ac:dyDescent="0.2"/>
    <row r="60316" ht="12.75" x14ac:dyDescent="0.2"/>
    <row r="60317" ht="12.75" x14ac:dyDescent="0.2"/>
    <row r="60318" ht="12.75" x14ac:dyDescent="0.2"/>
    <row r="60319" ht="12.75" x14ac:dyDescent="0.2"/>
    <row r="60320" ht="12.75" x14ac:dyDescent="0.2"/>
    <row r="60321" ht="12.75" x14ac:dyDescent="0.2"/>
    <row r="60322" ht="12.75" x14ac:dyDescent="0.2"/>
    <row r="60323" ht="12.75" x14ac:dyDescent="0.2"/>
    <row r="60324" ht="12.75" x14ac:dyDescent="0.2"/>
    <row r="60325" ht="12.75" x14ac:dyDescent="0.2"/>
    <row r="60326" ht="12.75" x14ac:dyDescent="0.2"/>
    <row r="60327" ht="12.75" x14ac:dyDescent="0.2"/>
    <row r="60328" ht="12.75" x14ac:dyDescent="0.2"/>
    <row r="60329" ht="12.75" x14ac:dyDescent="0.2"/>
    <row r="60330" ht="12.75" x14ac:dyDescent="0.2"/>
    <row r="60331" ht="12.75" x14ac:dyDescent="0.2"/>
    <row r="60332" ht="12.75" x14ac:dyDescent="0.2"/>
    <row r="60333" ht="12.75" x14ac:dyDescent="0.2"/>
    <row r="60334" ht="12.75" x14ac:dyDescent="0.2"/>
    <row r="60335" ht="12.75" x14ac:dyDescent="0.2"/>
    <row r="60336" ht="12.75" x14ac:dyDescent="0.2"/>
    <row r="60337" ht="12.75" x14ac:dyDescent="0.2"/>
    <row r="60338" ht="12.75" x14ac:dyDescent="0.2"/>
    <row r="60339" ht="12.75" x14ac:dyDescent="0.2"/>
    <row r="60340" ht="12.75" x14ac:dyDescent="0.2"/>
    <row r="60341" ht="12.75" x14ac:dyDescent="0.2"/>
    <row r="60342" ht="12.75" x14ac:dyDescent="0.2"/>
    <row r="60343" ht="12.75" x14ac:dyDescent="0.2"/>
    <row r="60344" ht="12.75" x14ac:dyDescent="0.2"/>
    <row r="60345" ht="12.75" x14ac:dyDescent="0.2"/>
    <row r="60346" ht="12.75" x14ac:dyDescent="0.2"/>
    <row r="60347" ht="12.75" x14ac:dyDescent="0.2"/>
    <row r="60348" ht="12.75" x14ac:dyDescent="0.2"/>
    <row r="60349" ht="12.75" x14ac:dyDescent="0.2"/>
    <row r="60350" ht="12.75" x14ac:dyDescent="0.2"/>
    <row r="60351" ht="12.75" x14ac:dyDescent="0.2"/>
    <row r="60352" ht="12.75" x14ac:dyDescent="0.2"/>
    <row r="60353" ht="12.75" x14ac:dyDescent="0.2"/>
    <row r="60354" ht="12.75" x14ac:dyDescent="0.2"/>
    <row r="60355" ht="12.75" x14ac:dyDescent="0.2"/>
    <row r="60356" ht="12.75" x14ac:dyDescent="0.2"/>
    <row r="60357" ht="12.75" x14ac:dyDescent="0.2"/>
    <row r="60358" ht="12.75" x14ac:dyDescent="0.2"/>
    <row r="60359" ht="12.75" x14ac:dyDescent="0.2"/>
    <row r="60360" ht="12.75" x14ac:dyDescent="0.2"/>
    <row r="60361" ht="12.75" x14ac:dyDescent="0.2"/>
    <row r="60362" ht="12.75" x14ac:dyDescent="0.2"/>
    <row r="60363" ht="12.75" x14ac:dyDescent="0.2"/>
    <row r="60364" ht="12.75" x14ac:dyDescent="0.2"/>
    <row r="60365" ht="12.75" x14ac:dyDescent="0.2"/>
    <row r="60366" ht="12.75" x14ac:dyDescent="0.2"/>
    <row r="60367" ht="12.75" x14ac:dyDescent="0.2"/>
    <row r="60368" ht="12.75" x14ac:dyDescent="0.2"/>
    <row r="60369" ht="12.75" x14ac:dyDescent="0.2"/>
    <row r="60370" ht="12.75" x14ac:dyDescent="0.2"/>
    <row r="60371" ht="12.75" x14ac:dyDescent="0.2"/>
    <row r="60372" ht="12.75" x14ac:dyDescent="0.2"/>
    <row r="60373" ht="12.75" x14ac:dyDescent="0.2"/>
    <row r="60374" ht="12.75" x14ac:dyDescent="0.2"/>
    <row r="60375" ht="12.75" x14ac:dyDescent="0.2"/>
    <row r="60376" ht="12.75" x14ac:dyDescent="0.2"/>
    <row r="60377" ht="12.75" x14ac:dyDescent="0.2"/>
    <row r="60378" ht="12.75" x14ac:dyDescent="0.2"/>
    <row r="60379" ht="12.75" x14ac:dyDescent="0.2"/>
    <row r="60380" ht="12.75" x14ac:dyDescent="0.2"/>
    <row r="60381" ht="12.75" x14ac:dyDescent="0.2"/>
    <row r="60382" ht="12.75" x14ac:dyDescent="0.2"/>
    <row r="60383" ht="12.75" x14ac:dyDescent="0.2"/>
    <row r="60384" ht="12.75" x14ac:dyDescent="0.2"/>
    <row r="60385" ht="12.75" x14ac:dyDescent="0.2"/>
    <row r="60386" ht="12.75" x14ac:dyDescent="0.2"/>
    <row r="60387" ht="12.75" x14ac:dyDescent="0.2"/>
    <row r="60388" ht="12.75" x14ac:dyDescent="0.2"/>
    <row r="60389" ht="12.75" x14ac:dyDescent="0.2"/>
    <row r="60390" ht="12.75" x14ac:dyDescent="0.2"/>
    <row r="60391" ht="12.75" x14ac:dyDescent="0.2"/>
    <row r="60392" ht="12.75" x14ac:dyDescent="0.2"/>
    <row r="60393" ht="12.75" x14ac:dyDescent="0.2"/>
    <row r="60394" ht="12.75" x14ac:dyDescent="0.2"/>
    <row r="60395" ht="12.75" x14ac:dyDescent="0.2"/>
    <row r="60396" ht="12.75" x14ac:dyDescent="0.2"/>
    <row r="60397" ht="12.75" x14ac:dyDescent="0.2"/>
    <row r="60398" ht="12.75" x14ac:dyDescent="0.2"/>
    <row r="60399" ht="12.75" x14ac:dyDescent="0.2"/>
    <row r="60400" ht="12.75" x14ac:dyDescent="0.2"/>
    <row r="60401" ht="12.75" x14ac:dyDescent="0.2"/>
    <row r="60402" ht="12.75" x14ac:dyDescent="0.2"/>
    <row r="60403" ht="12.75" x14ac:dyDescent="0.2"/>
    <row r="60404" ht="12.75" x14ac:dyDescent="0.2"/>
    <row r="60405" ht="12.75" x14ac:dyDescent="0.2"/>
    <row r="60406" ht="12.75" x14ac:dyDescent="0.2"/>
    <row r="60407" ht="12.75" x14ac:dyDescent="0.2"/>
    <row r="60408" ht="12.75" x14ac:dyDescent="0.2"/>
    <row r="60409" ht="12.75" x14ac:dyDescent="0.2"/>
    <row r="60410" ht="12.75" x14ac:dyDescent="0.2"/>
    <row r="60411" ht="12.75" x14ac:dyDescent="0.2"/>
    <row r="60412" ht="12.75" x14ac:dyDescent="0.2"/>
    <row r="60413" ht="12.75" x14ac:dyDescent="0.2"/>
    <row r="60414" ht="12.75" x14ac:dyDescent="0.2"/>
    <row r="60415" ht="12.75" x14ac:dyDescent="0.2"/>
    <row r="60416" ht="12.75" x14ac:dyDescent="0.2"/>
    <row r="60417" ht="12.75" x14ac:dyDescent="0.2"/>
    <row r="60418" ht="12.75" x14ac:dyDescent="0.2"/>
    <row r="60419" ht="12.75" x14ac:dyDescent="0.2"/>
    <row r="60420" ht="12.75" x14ac:dyDescent="0.2"/>
    <row r="60421" ht="12.75" x14ac:dyDescent="0.2"/>
    <row r="60422" ht="12.75" x14ac:dyDescent="0.2"/>
    <row r="60423" ht="12.75" x14ac:dyDescent="0.2"/>
    <row r="60424" ht="12.75" x14ac:dyDescent="0.2"/>
    <row r="60425" ht="12.75" x14ac:dyDescent="0.2"/>
    <row r="60426" ht="12.75" x14ac:dyDescent="0.2"/>
    <row r="60427" ht="12.75" x14ac:dyDescent="0.2"/>
    <row r="60428" ht="12.75" x14ac:dyDescent="0.2"/>
    <row r="60429" ht="12.75" x14ac:dyDescent="0.2"/>
    <row r="60430" ht="12.75" x14ac:dyDescent="0.2"/>
    <row r="60431" ht="12.75" x14ac:dyDescent="0.2"/>
    <row r="60432" ht="12.75" x14ac:dyDescent="0.2"/>
    <row r="60433" ht="12.75" x14ac:dyDescent="0.2"/>
    <row r="60434" ht="12.75" x14ac:dyDescent="0.2"/>
    <row r="60435" ht="12.75" x14ac:dyDescent="0.2"/>
    <row r="60436" ht="12.75" x14ac:dyDescent="0.2"/>
    <row r="60437" ht="12.75" x14ac:dyDescent="0.2"/>
    <row r="60438" ht="12.75" x14ac:dyDescent="0.2"/>
    <row r="60439" ht="12.75" x14ac:dyDescent="0.2"/>
    <row r="60440" ht="12.75" x14ac:dyDescent="0.2"/>
    <row r="60441" ht="12.75" x14ac:dyDescent="0.2"/>
    <row r="60442" ht="12.75" x14ac:dyDescent="0.2"/>
    <row r="60443" ht="12.75" x14ac:dyDescent="0.2"/>
    <row r="60444" ht="12.75" x14ac:dyDescent="0.2"/>
    <row r="60445" ht="12.75" x14ac:dyDescent="0.2"/>
    <row r="60446" ht="12.75" x14ac:dyDescent="0.2"/>
    <row r="60447" ht="12.75" x14ac:dyDescent="0.2"/>
    <row r="60448" ht="12.75" x14ac:dyDescent="0.2"/>
    <row r="60449" ht="12.75" x14ac:dyDescent="0.2"/>
    <row r="60450" ht="12.75" x14ac:dyDescent="0.2"/>
    <row r="60451" ht="12.75" x14ac:dyDescent="0.2"/>
    <row r="60452" ht="12.75" x14ac:dyDescent="0.2"/>
    <row r="60453" ht="12.75" x14ac:dyDescent="0.2"/>
    <row r="60454" ht="12.75" x14ac:dyDescent="0.2"/>
    <row r="60455" ht="12.75" x14ac:dyDescent="0.2"/>
    <row r="60456" ht="12.75" x14ac:dyDescent="0.2"/>
    <row r="60457" ht="12.75" x14ac:dyDescent="0.2"/>
    <row r="60458" ht="12.75" x14ac:dyDescent="0.2"/>
    <row r="60459" ht="12.75" x14ac:dyDescent="0.2"/>
    <row r="60460" ht="12.75" x14ac:dyDescent="0.2"/>
    <row r="60461" ht="12.75" x14ac:dyDescent="0.2"/>
    <row r="60462" ht="12.75" x14ac:dyDescent="0.2"/>
    <row r="60463" ht="12.75" x14ac:dyDescent="0.2"/>
    <row r="60464" ht="12.75" x14ac:dyDescent="0.2"/>
    <row r="60465" ht="12.75" x14ac:dyDescent="0.2"/>
    <row r="60466" ht="12.75" x14ac:dyDescent="0.2"/>
    <row r="60467" ht="12.75" x14ac:dyDescent="0.2"/>
    <row r="60468" ht="12.75" x14ac:dyDescent="0.2"/>
    <row r="60469" ht="12.75" x14ac:dyDescent="0.2"/>
    <row r="60470" ht="12.75" x14ac:dyDescent="0.2"/>
    <row r="60471" ht="12.75" x14ac:dyDescent="0.2"/>
    <row r="60472" ht="12.75" x14ac:dyDescent="0.2"/>
    <row r="60473" ht="12.75" x14ac:dyDescent="0.2"/>
    <row r="60474" ht="12.75" x14ac:dyDescent="0.2"/>
    <row r="60475" ht="12.75" x14ac:dyDescent="0.2"/>
    <row r="60476" ht="12.75" x14ac:dyDescent="0.2"/>
    <row r="60477" ht="12.75" x14ac:dyDescent="0.2"/>
    <row r="60478" ht="12.75" x14ac:dyDescent="0.2"/>
    <row r="60479" ht="12.75" x14ac:dyDescent="0.2"/>
    <row r="60480" ht="12.75" x14ac:dyDescent="0.2"/>
    <row r="60481" ht="12.75" x14ac:dyDescent="0.2"/>
    <row r="60482" ht="12.75" x14ac:dyDescent="0.2"/>
    <row r="60483" ht="12.75" x14ac:dyDescent="0.2"/>
    <row r="60484" ht="12.75" x14ac:dyDescent="0.2"/>
    <row r="60485" ht="12.75" x14ac:dyDescent="0.2"/>
    <row r="60486" ht="12.75" x14ac:dyDescent="0.2"/>
    <row r="60487" ht="12.75" x14ac:dyDescent="0.2"/>
    <row r="60488" ht="12.75" x14ac:dyDescent="0.2"/>
    <row r="60489" ht="12.75" x14ac:dyDescent="0.2"/>
    <row r="60490" ht="12.75" x14ac:dyDescent="0.2"/>
    <row r="60491" ht="12.75" x14ac:dyDescent="0.2"/>
    <row r="60492" ht="12.75" x14ac:dyDescent="0.2"/>
    <row r="60493" ht="12.75" x14ac:dyDescent="0.2"/>
    <row r="60494" ht="12.75" x14ac:dyDescent="0.2"/>
    <row r="60495" ht="12.75" x14ac:dyDescent="0.2"/>
    <row r="60496" ht="12.75" x14ac:dyDescent="0.2"/>
    <row r="60497" ht="12.75" x14ac:dyDescent="0.2"/>
    <row r="60498" ht="12.75" x14ac:dyDescent="0.2"/>
    <row r="60499" ht="12.75" x14ac:dyDescent="0.2"/>
    <row r="60500" ht="12.75" x14ac:dyDescent="0.2"/>
    <row r="60501" ht="12.75" x14ac:dyDescent="0.2"/>
    <row r="60502" ht="12.75" x14ac:dyDescent="0.2"/>
    <row r="60503" ht="12.75" x14ac:dyDescent="0.2"/>
    <row r="60504" ht="12.75" x14ac:dyDescent="0.2"/>
    <row r="60505" ht="12.75" x14ac:dyDescent="0.2"/>
    <row r="60506" ht="12.75" x14ac:dyDescent="0.2"/>
    <row r="60507" ht="12.75" x14ac:dyDescent="0.2"/>
    <row r="60508" ht="12.75" x14ac:dyDescent="0.2"/>
    <row r="60509" ht="12.75" x14ac:dyDescent="0.2"/>
    <row r="60510" ht="12.75" x14ac:dyDescent="0.2"/>
    <row r="60511" ht="12.75" x14ac:dyDescent="0.2"/>
    <row r="60512" ht="12.75" x14ac:dyDescent="0.2"/>
    <row r="60513" ht="12.75" x14ac:dyDescent="0.2"/>
    <row r="60514" ht="12.75" x14ac:dyDescent="0.2"/>
    <row r="60515" ht="12.75" x14ac:dyDescent="0.2"/>
    <row r="60516" ht="12.75" x14ac:dyDescent="0.2"/>
    <row r="60517" ht="12.75" x14ac:dyDescent="0.2"/>
    <row r="60518" ht="12.75" x14ac:dyDescent="0.2"/>
    <row r="60519" ht="12.75" x14ac:dyDescent="0.2"/>
    <row r="60520" ht="12.75" x14ac:dyDescent="0.2"/>
    <row r="60521" ht="12.75" x14ac:dyDescent="0.2"/>
    <row r="60522" ht="12.75" x14ac:dyDescent="0.2"/>
    <row r="60523" ht="12.75" x14ac:dyDescent="0.2"/>
    <row r="60524" ht="12.75" x14ac:dyDescent="0.2"/>
    <row r="60525" ht="12.75" x14ac:dyDescent="0.2"/>
    <row r="60526" ht="12.75" x14ac:dyDescent="0.2"/>
    <row r="60527" ht="12.75" x14ac:dyDescent="0.2"/>
    <row r="60528" ht="12.75" x14ac:dyDescent="0.2"/>
    <row r="60529" ht="12.75" x14ac:dyDescent="0.2"/>
    <row r="60530" ht="12.75" x14ac:dyDescent="0.2"/>
    <row r="60531" ht="12.75" x14ac:dyDescent="0.2"/>
    <row r="60532" ht="12.75" x14ac:dyDescent="0.2"/>
    <row r="60533" ht="12.75" x14ac:dyDescent="0.2"/>
    <row r="60534" ht="12.75" x14ac:dyDescent="0.2"/>
    <row r="60535" ht="12.75" x14ac:dyDescent="0.2"/>
    <row r="60536" ht="12.75" x14ac:dyDescent="0.2"/>
    <row r="60537" ht="12.75" x14ac:dyDescent="0.2"/>
    <row r="60538" ht="12.75" x14ac:dyDescent="0.2"/>
    <row r="60539" ht="12.75" x14ac:dyDescent="0.2"/>
    <row r="60540" ht="12.75" x14ac:dyDescent="0.2"/>
    <row r="60541" ht="12.75" x14ac:dyDescent="0.2"/>
    <row r="60542" ht="12.75" x14ac:dyDescent="0.2"/>
    <row r="60543" ht="12.75" x14ac:dyDescent="0.2"/>
    <row r="60544" ht="12.75" x14ac:dyDescent="0.2"/>
    <row r="60545" ht="12.75" x14ac:dyDescent="0.2"/>
    <row r="60546" ht="12.75" x14ac:dyDescent="0.2"/>
    <row r="60547" ht="12.75" x14ac:dyDescent="0.2"/>
    <row r="60548" ht="12.75" x14ac:dyDescent="0.2"/>
    <row r="60549" ht="12.75" x14ac:dyDescent="0.2"/>
    <row r="60550" ht="12.75" x14ac:dyDescent="0.2"/>
    <row r="60551" ht="12.75" x14ac:dyDescent="0.2"/>
    <row r="60552" ht="12.75" x14ac:dyDescent="0.2"/>
    <row r="60553" ht="12.75" x14ac:dyDescent="0.2"/>
    <row r="60554" ht="12.75" x14ac:dyDescent="0.2"/>
    <row r="60555" ht="12.75" x14ac:dyDescent="0.2"/>
    <row r="60556" ht="12.75" x14ac:dyDescent="0.2"/>
    <row r="60557" ht="12.75" x14ac:dyDescent="0.2"/>
    <row r="60558" ht="12.75" x14ac:dyDescent="0.2"/>
    <row r="60559" ht="12.75" x14ac:dyDescent="0.2"/>
    <row r="60560" ht="12.75" x14ac:dyDescent="0.2"/>
    <row r="60561" ht="12.75" x14ac:dyDescent="0.2"/>
    <row r="60562" ht="12.75" x14ac:dyDescent="0.2"/>
    <row r="60563" ht="12.75" x14ac:dyDescent="0.2"/>
    <row r="60564" ht="12.75" x14ac:dyDescent="0.2"/>
    <row r="60565" ht="12.75" x14ac:dyDescent="0.2"/>
    <row r="60566" ht="12.75" x14ac:dyDescent="0.2"/>
    <row r="60567" ht="12.75" x14ac:dyDescent="0.2"/>
    <row r="60568" ht="12.75" x14ac:dyDescent="0.2"/>
    <row r="60569" ht="12.75" x14ac:dyDescent="0.2"/>
    <row r="60570" ht="12.75" x14ac:dyDescent="0.2"/>
    <row r="60571" ht="12.75" x14ac:dyDescent="0.2"/>
    <row r="60572" ht="12.75" x14ac:dyDescent="0.2"/>
    <row r="60573" ht="12.75" x14ac:dyDescent="0.2"/>
    <row r="60574" ht="12.75" x14ac:dyDescent="0.2"/>
    <row r="60575" ht="12.75" x14ac:dyDescent="0.2"/>
    <row r="60576" ht="12.75" x14ac:dyDescent="0.2"/>
    <row r="60577" ht="12.75" x14ac:dyDescent="0.2"/>
    <row r="60578" ht="12.75" x14ac:dyDescent="0.2"/>
    <row r="60579" ht="12.75" x14ac:dyDescent="0.2"/>
    <row r="60580" ht="12.75" x14ac:dyDescent="0.2"/>
    <row r="60581" ht="12.75" x14ac:dyDescent="0.2"/>
    <row r="60582" ht="12.75" x14ac:dyDescent="0.2"/>
    <row r="60583" ht="12.75" x14ac:dyDescent="0.2"/>
    <row r="60584" ht="12.75" x14ac:dyDescent="0.2"/>
    <row r="60585" ht="12.75" x14ac:dyDescent="0.2"/>
    <row r="60586" ht="12.75" x14ac:dyDescent="0.2"/>
    <row r="60587" ht="12.75" x14ac:dyDescent="0.2"/>
    <row r="60588" ht="12.75" x14ac:dyDescent="0.2"/>
    <row r="60589" ht="12.75" x14ac:dyDescent="0.2"/>
    <row r="60590" ht="12.75" x14ac:dyDescent="0.2"/>
    <row r="60591" ht="12.75" x14ac:dyDescent="0.2"/>
    <row r="60592" ht="12.75" x14ac:dyDescent="0.2"/>
    <row r="60593" ht="12.75" x14ac:dyDescent="0.2"/>
    <row r="60594" ht="12.75" x14ac:dyDescent="0.2"/>
    <row r="60595" ht="12.75" x14ac:dyDescent="0.2"/>
    <row r="60596" ht="12.75" x14ac:dyDescent="0.2"/>
    <row r="60597" ht="12.75" x14ac:dyDescent="0.2"/>
    <row r="60598" ht="12.75" x14ac:dyDescent="0.2"/>
    <row r="60599" ht="12.75" x14ac:dyDescent="0.2"/>
    <row r="60600" ht="12.75" x14ac:dyDescent="0.2"/>
    <row r="60601" ht="12.75" x14ac:dyDescent="0.2"/>
    <row r="60602" ht="12.75" x14ac:dyDescent="0.2"/>
    <row r="60603" ht="12.75" x14ac:dyDescent="0.2"/>
    <row r="60604" ht="12.75" x14ac:dyDescent="0.2"/>
    <row r="60605" ht="12.75" x14ac:dyDescent="0.2"/>
    <row r="60606" ht="12.75" x14ac:dyDescent="0.2"/>
    <row r="60607" ht="12.75" x14ac:dyDescent="0.2"/>
    <row r="60608" ht="12.75" x14ac:dyDescent="0.2"/>
    <row r="60609" ht="12.75" x14ac:dyDescent="0.2"/>
    <row r="60610" ht="12.75" x14ac:dyDescent="0.2"/>
    <row r="60611" ht="12.75" x14ac:dyDescent="0.2"/>
    <row r="60612" ht="12.75" x14ac:dyDescent="0.2"/>
    <row r="60613" ht="12.75" x14ac:dyDescent="0.2"/>
    <row r="60614" ht="12.75" x14ac:dyDescent="0.2"/>
    <row r="60615" ht="12.75" x14ac:dyDescent="0.2"/>
    <row r="60616" ht="12.75" x14ac:dyDescent="0.2"/>
    <row r="60617" ht="12.75" x14ac:dyDescent="0.2"/>
    <row r="60618" ht="12.75" x14ac:dyDescent="0.2"/>
    <row r="60619" ht="12.75" x14ac:dyDescent="0.2"/>
    <row r="60620" ht="12.75" x14ac:dyDescent="0.2"/>
    <row r="60621" ht="12.75" x14ac:dyDescent="0.2"/>
    <row r="60622" ht="12.75" x14ac:dyDescent="0.2"/>
    <row r="60623" ht="12.75" x14ac:dyDescent="0.2"/>
    <row r="60624" ht="12.75" x14ac:dyDescent="0.2"/>
    <row r="60625" ht="12.75" x14ac:dyDescent="0.2"/>
    <row r="60626" ht="12.75" x14ac:dyDescent="0.2"/>
    <row r="60627" ht="12.75" x14ac:dyDescent="0.2"/>
    <row r="60628" ht="12.75" x14ac:dyDescent="0.2"/>
    <row r="60629" ht="12.75" x14ac:dyDescent="0.2"/>
    <row r="60630" ht="12.75" x14ac:dyDescent="0.2"/>
    <row r="60631" ht="12.75" x14ac:dyDescent="0.2"/>
    <row r="60632" ht="12.75" x14ac:dyDescent="0.2"/>
    <row r="60633" ht="12.75" x14ac:dyDescent="0.2"/>
    <row r="60634" ht="12.75" x14ac:dyDescent="0.2"/>
    <row r="60635" ht="12.75" x14ac:dyDescent="0.2"/>
    <row r="60636" ht="12.75" x14ac:dyDescent="0.2"/>
    <row r="60637" ht="12.75" x14ac:dyDescent="0.2"/>
    <row r="60638" ht="12.75" x14ac:dyDescent="0.2"/>
    <row r="60639" ht="12.75" x14ac:dyDescent="0.2"/>
    <row r="60640" ht="12.75" x14ac:dyDescent="0.2"/>
    <row r="60641" ht="12.75" x14ac:dyDescent="0.2"/>
    <row r="60642" ht="12.75" x14ac:dyDescent="0.2"/>
    <row r="60643" ht="12.75" x14ac:dyDescent="0.2"/>
    <row r="60644" ht="12.75" x14ac:dyDescent="0.2"/>
    <row r="60645" ht="12.75" x14ac:dyDescent="0.2"/>
    <row r="60646" ht="12.75" x14ac:dyDescent="0.2"/>
    <row r="60647" ht="12.75" x14ac:dyDescent="0.2"/>
    <row r="60648" ht="12.75" x14ac:dyDescent="0.2"/>
    <row r="60649" ht="12.75" x14ac:dyDescent="0.2"/>
    <row r="60650" ht="12.75" x14ac:dyDescent="0.2"/>
    <row r="60651" ht="12.75" x14ac:dyDescent="0.2"/>
    <row r="60652" ht="12.75" x14ac:dyDescent="0.2"/>
    <row r="60653" ht="12.75" x14ac:dyDescent="0.2"/>
    <row r="60654" ht="12.75" x14ac:dyDescent="0.2"/>
    <row r="60655" ht="12.75" x14ac:dyDescent="0.2"/>
    <row r="60656" ht="12.75" x14ac:dyDescent="0.2"/>
    <row r="60657" ht="12.75" x14ac:dyDescent="0.2"/>
    <row r="60658" ht="12.75" x14ac:dyDescent="0.2"/>
    <row r="60659" ht="12.75" x14ac:dyDescent="0.2"/>
    <row r="60660" ht="12.75" x14ac:dyDescent="0.2"/>
    <row r="60661" ht="12.75" x14ac:dyDescent="0.2"/>
    <row r="60662" ht="12.75" x14ac:dyDescent="0.2"/>
    <row r="60663" ht="12.75" x14ac:dyDescent="0.2"/>
    <row r="60664" ht="12.75" x14ac:dyDescent="0.2"/>
    <row r="60665" ht="12.75" x14ac:dyDescent="0.2"/>
    <row r="60666" ht="12.75" x14ac:dyDescent="0.2"/>
    <row r="60667" ht="12.75" x14ac:dyDescent="0.2"/>
    <row r="60668" ht="12.75" x14ac:dyDescent="0.2"/>
    <row r="60669" ht="12.75" x14ac:dyDescent="0.2"/>
    <row r="60670" ht="12.75" x14ac:dyDescent="0.2"/>
    <row r="60671" ht="12.75" x14ac:dyDescent="0.2"/>
    <row r="60672" ht="12.75" x14ac:dyDescent="0.2"/>
    <row r="60673" ht="12.75" x14ac:dyDescent="0.2"/>
    <row r="60674" ht="12.75" x14ac:dyDescent="0.2"/>
    <row r="60675" ht="12.75" x14ac:dyDescent="0.2"/>
    <row r="60676" ht="12.75" x14ac:dyDescent="0.2"/>
    <row r="60677" ht="12.75" x14ac:dyDescent="0.2"/>
    <row r="60678" ht="12.75" x14ac:dyDescent="0.2"/>
    <row r="60679" ht="12.75" x14ac:dyDescent="0.2"/>
    <row r="60680" ht="12.75" x14ac:dyDescent="0.2"/>
    <row r="60681" ht="12.75" x14ac:dyDescent="0.2"/>
    <row r="60682" ht="12.75" x14ac:dyDescent="0.2"/>
    <row r="60683" ht="12.75" x14ac:dyDescent="0.2"/>
    <row r="60684" ht="12.75" x14ac:dyDescent="0.2"/>
    <row r="60685" ht="12.75" x14ac:dyDescent="0.2"/>
    <row r="60686" ht="12.75" x14ac:dyDescent="0.2"/>
    <row r="60687" ht="12.75" x14ac:dyDescent="0.2"/>
    <row r="60688" ht="12.75" x14ac:dyDescent="0.2"/>
    <row r="60689" ht="12.75" x14ac:dyDescent="0.2"/>
    <row r="60690" ht="12.75" x14ac:dyDescent="0.2"/>
    <row r="60691" ht="12.75" x14ac:dyDescent="0.2"/>
    <row r="60692" ht="12.75" x14ac:dyDescent="0.2"/>
    <row r="60693" ht="12.75" x14ac:dyDescent="0.2"/>
    <row r="60694" ht="12.75" x14ac:dyDescent="0.2"/>
    <row r="60695" ht="12.75" x14ac:dyDescent="0.2"/>
    <row r="60696" ht="12.75" x14ac:dyDescent="0.2"/>
    <row r="60697" ht="12.75" x14ac:dyDescent="0.2"/>
    <row r="60698" ht="12.75" x14ac:dyDescent="0.2"/>
    <row r="60699" ht="12.75" x14ac:dyDescent="0.2"/>
    <row r="60700" ht="12.75" x14ac:dyDescent="0.2"/>
    <row r="60701" ht="12.75" x14ac:dyDescent="0.2"/>
    <row r="60702" ht="12.75" x14ac:dyDescent="0.2"/>
    <row r="60703" ht="12.75" x14ac:dyDescent="0.2"/>
    <row r="60704" ht="12.75" x14ac:dyDescent="0.2"/>
    <row r="60705" ht="12.75" x14ac:dyDescent="0.2"/>
    <row r="60706" ht="12.75" x14ac:dyDescent="0.2"/>
    <row r="60707" ht="12.75" x14ac:dyDescent="0.2"/>
    <row r="60708" ht="12.75" x14ac:dyDescent="0.2"/>
    <row r="60709" ht="12.75" x14ac:dyDescent="0.2"/>
    <row r="60710" ht="12.75" x14ac:dyDescent="0.2"/>
    <row r="60711" ht="12.75" x14ac:dyDescent="0.2"/>
    <row r="60712" ht="12.75" x14ac:dyDescent="0.2"/>
    <row r="60713" ht="12.75" x14ac:dyDescent="0.2"/>
    <row r="60714" ht="12.75" x14ac:dyDescent="0.2"/>
    <row r="60715" ht="12.75" x14ac:dyDescent="0.2"/>
    <row r="60716" ht="12.75" x14ac:dyDescent="0.2"/>
    <row r="60717" ht="12.75" x14ac:dyDescent="0.2"/>
    <row r="60718" ht="12.75" x14ac:dyDescent="0.2"/>
    <row r="60719" ht="12.75" x14ac:dyDescent="0.2"/>
    <row r="60720" ht="12.75" x14ac:dyDescent="0.2"/>
    <row r="60721" ht="12.75" x14ac:dyDescent="0.2"/>
    <row r="60722" ht="12.75" x14ac:dyDescent="0.2"/>
    <row r="60723" ht="12.75" x14ac:dyDescent="0.2"/>
    <row r="60724" ht="12.75" x14ac:dyDescent="0.2"/>
    <row r="60725" ht="12.75" x14ac:dyDescent="0.2"/>
    <row r="60726" ht="12.75" x14ac:dyDescent="0.2"/>
    <row r="60727" ht="12.75" x14ac:dyDescent="0.2"/>
    <row r="60728" ht="12.75" x14ac:dyDescent="0.2"/>
    <row r="60729" ht="12.75" x14ac:dyDescent="0.2"/>
    <row r="60730" ht="12.75" x14ac:dyDescent="0.2"/>
    <row r="60731" ht="12.75" x14ac:dyDescent="0.2"/>
    <row r="60732" ht="12.75" x14ac:dyDescent="0.2"/>
    <row r="60733" ht="12.75" x14ac:dyDescent="0.2"/>
    <row r="60734" ht="12.75" x14ac:dyDescent="0.2"/>
    <row r="60735" ht="12.75" x14ac:dyDescent="0.2"/>
    <row r="60736" ht="12.75" x14ac:dyDescent="0.2"/>
    <row r="60737" ht="12.75" x14ac:dyDescent="0.2"/>
    <row r="60738" ht="12.75" x14ac:dyDescent="0.2"/>
    <row r="60739" ht="12.75" x14ac:dyDescent="0.2"/>
    <row r="60740" ht="12.75" x14ac:dyDescent="0.2"/>
    <row r="60741" ht="12.75" x14ac:dyDescent="0.2"/>
    <row r="60742" ht="12.75" x14ac:dyDescent="0.2"/>
    <row r="60743" ht="12.75" x14ac:dyDescent="0.2"/>
    <row r="60744" ht="12.75" x14ac:dyDescent="0.2"/>
    <row r="60745" ht="12.75" x14ac:dyDescent="0.2"/>
    <row r="60746" ht="12.75" x14ac:dyDescent="0.2"/>
    <row r="60747" ht="12.75" x14ac:dyDescent="0.2"/>
    <row r="60748" ht="12.75" x14ac:dyDescent="0.2"/>
    <row r="60749" ht="12.75" x14ac:dyDescent="0.2"/>
    <row r="60750" ht="12.75" x14ac:dyDescent="0.2"/>
    <row r="60751" ht="12.75" x14ac:dyDescent="0.2"/>
    <row r="60752" ht="12.75" x14ac:dyDescent="0.2"/>
    <row r="60753" ht="12.75" x14ac:dyDescent="0.2"/>
    <row r="60754" ht="12.75" x14ac:dyDescent="0.2"/>
    <row r="60755" ht="12.75" x14ac:dyDescent="0.2"/>
    <row r="60756" ht="12.75" x14ac:dyDescent="0.2"/>
    <row r="60757" ht="12.75" x14ac:dyDescent="0.2"/>
    <row r="60758" ht="12.75" x14ac:dyDescent="0.2"/>
    <row r="60759" ht="12.75" x14ac:dyDescent="0.2"/>
    <row r="60760" ht="12.75" x14ac:dyDescent="0.2"/>
    <row r="60761" ht="12.75" x14ac:dyDescent="0.2"/>
    <row r="60762" ht="12.75" x14ac:dyDescent="0.2"/>
    <row r="60763" ht="12.75" x14ac:dyDescent="0.2"/>
    <row r="60764" ht="12.75" x14ac:dyDescent="0.2"/>
    <row r="60765" ht="12.75" x14ac:dyDescent="0.2"/>
    <row r="60766" ht="12.75" x14ac:dyDescent="0.2"/>
    <row r="60767" ht="12.75" x14ac:dyDescent="0.2"/>
    <row r="60768" ht="12.75" x14ac:dyDescent="0.2"/>
    <row r="60769" ht="12.75" x14ac:dyDescent="0.2"/>
    <row r="60770" ht="12.75" x14ac:dyDescent="0.2"/>
    <row r="60771" ht="12.75" x14ac:dyDescent="0.2"/>
    <row r="60772" ht="12.75" x14ac:dyDescent="0.2"/>
    <row r="60773" ht="12.75" x14ac:dyDescent="0.2"/>
    <row r="60774" ht="12.75" x14ac:dyDescent="0.2"/>
    <row r="60775" ht="12.75" x14ac:dyDescent="0.2"/>
    <row r="60776" ht="12.75" x14ac:dyDescent="0.2"/>
    <row r="60777" ht="12.75" x14ac:dyDescent="0.2"/>
    <row r="60778" ht="12.75" x14ac:dyDescent="0.2"/>
    <row r="60779" ht="12.75" x14ac:dyDescent="0.2"/>
    <row r="60780" ht="12.75" x14ac:dyDescent="0.2"/>
    <row r="60781" ht="12.75" x14ac:dyDescent="0.2"/>
    <row r="60782" ht="12.75" x14ac:dyDescent="0.2"/>
    <row r="60783" ht="12.75" x14ac:dyDescent="0.2"/>
    <row r="60784" ht="12.75" x14ac:dyDescent="0.2"/>
    <row r="60785" ht="12.75" x14ac:dyDescent="0.2"/>
    <row r="60786" ht="12.75" x14ac:dyDescent="0.2"/>
    <row r="60787" ht="12.75" x14ac:dyDescent="0.2"/>
    <row r="60788" ht="12.75" x14ac:dyDescent="0.2"/>
    <row r="60789" ht="12.75" x14ac:dyDescent="0.2"/>
    <row r="60790" ht="12.75" x14ac:dyDescent="0.2"/>
    <row r="60791" ht="12.75" x14ac:dyDescent="0.2"/>
    <row r="60792" ht="12.75" x14ac:dyDescent="0.2"/>
    <row r="60793" ht="12.75" x14ac:dyDescent="0.2"/>
    <row r="60794" ht="12.75" x14ac:dyDescent="0.2"/>
    <row r="60795" ht="12.75" x14ac:dyDescent="0.2"/>
    <row r="60796" ht="12.75" x14ac:dyDescent="0.2"/>
    <row r="60797" ht="12.75" x14ac:dyDescent="0.2"/>
    <row r="60798" ht="12.75" x14ac:dyDescent="0.2"/>
    <row r="60799" ht="12.75" x14ac:dyDescent="0.2"/>
    <row r="60800" ht="12.75" x14ac:dyDescent="0.2"/>
    <row r="60801" ht="12.75" x14ac:dyDescent="0.2"/>
    <row r="60802" ht="12.75" x14ac:dyDescent="0.2"/>
    <row r="60803" ht="12.75" x14ac:dyDescent="0.2"/>
    <row r="60804" ht="12.75" x14ac:dyDescent="0.2"/>
    <row r="60805" ht="12.75" x14ac:dyDescent="0.2"/>
    <row r="60806" ht="12.75" x14ac:dyDescent="0.2"/>
    <row r="60807" ht="12.75" x14ac:dyDescent="0.2"/>
    <row r="60808" ht="12.75" x14ac:dyDescent="0.2"/>
    <row r="60809" ht="12.75" x14ac:dyDescent="0.2"/>
    <row r="60810" ht="12.75" x14ac:dyDescent="0.2"/>
    <row r="60811" ht="12.75" x14ac:dyDescent="0.2"/>
    <row r="60812" ht="12.75" x14ac:dyDescent="0.2"/>
    <row r="60813" ht="12.75" x14ac:dyDescent="0.2"/>
    <row r="60814" ht="12.75" x14ac:dyDescent="0.2"/>
    <row r="60815" ht="12.75" x14ac:dyDescent="0.2"/>
    <row r="60816" ht="12.75" x14ac:dyDescent="0.2"/>
    <row r="60817" ht="12.75" x14ac:dyDescent="0.2"/>
    <row r="60818" ht="12.75" x14ac:dyDescent="0.2"/>
    <row r="60819" ht="12.75" x14ac:dyDescent="0.2"/>
    <row r="60820" ht="12.75" x14ac:dyDescent="0.2"/>
    <row r="60821" ht="12.75" x14ac:dyDescent="0.2"/>
    <row r="60822" ht="12.75" x14ac:dyDescent="0.2"/>
    <row r="60823" ht="12.75" x14ac:dyDescent="0.2"/>
    <row r="60824" ht="12.75" x14ac:dyDescent="0.2"/>
    <row r="60825" ht="12.75" x14ac:dyDescent="0.2"/>
    <row r="60826" ht="12.75" x14ac:dyDescent="0.2"/>
    <row r="60827" ht="12.75" x14ac:dyDescent="0.2"/>
    <row r="60828" ht="12.75" x14ac:dyDescent="0.2"/>
    <row r="60829" ht="12.75" x14ac:dyDescent="0.2"/>
    <row r="60830" ht="12.75" x14ac:dyDescent="0.2"/>
    <row r="60831" ht="12.75" x14ac:dyDescent="0.2"/>
    <row r="60832" ht="12.75" x14ac:dyDescent="0.2"/>
    <row r="60833" ht="12.75" x14ac:dyDescent="0.2"/>
    <row r="60834" ht="12.75" x14ac:dyDescent="0.2"/>
    <row r="60835" ht="12.75" x14ac:dyDescent="0.2"/>
    <row r="60836" ht="12.75" x14ac:dyDescent="0.2"/>
    <row r="60837" ht="12.75" x14ac:dyDescent="0.2"/>
    <row r="60838" ht="12.75" x14ac:dyDescent="0.2"/>
    <row r="60839" ht="12.75" x14ac:dyDescent="0.2"/>
    <row r="60840" ht="12.75" x14ac:dyDescent="0.2"/>
    <row r="60841" ht="12.75" x14ac:dyDescent="0.2"/>
    <row r="60842" ht="12.75" x14ac:dyDescent="0.2"/>
    <row r="60843" ht="12.75" x14ac:dyDescent="0.2"/>
    <row r="60844" ht="12.75" x14ac:dyDescent="0.2"/>
    <row r="60845" ht="12.75" x14ac:dyDescent="0.2"/>
    <row r="60846" ht="12.75" x14ac:dyDescent="0.2"/>
    <row r="60847" ht="12.75" x14ac:dyDescent="0.2"/>
    <row r="60848" ht="12.75" x14ac:dyDescent="0.2"/>
    <row r="60849" ht="12.75" x14ac:dyDescent="0.2"/>
    <row r="60850" ht="12.75" x14ac:dyDescent="0.2"/>
    <row r="60851" ht="12.75" x14ac:dyDescent="0.2"/>
    <row r="60852" ht="12.75" x14ac:dyDescent="0.2"/>
    <row r="60853" ht="12.75" x14ac:dyDescent="0.2"/>
    <row r="60854" ht="12.75" x14ac:dyDescent="0.2"/>
    <row r="60855" ht="12.75" x14ac:dyDescent="0.2"/>
    <row r="60856" ht="12.75" x14ac:dyDescent="0.2"/>
    <row r="60857" ht="12.75" x14ac:dyDescent="0.2"/>
    <row r="60858" ht="12.75" x14ac:dyDescent="0.2"/>
    <row r="60859" ht="12.75" x14ac:dyDescent="0.2"/>
    <row r="60860" ht="12.75" x14ac:dyDescent="0.2"/>
    <row r="60861" ht="12.75" x14ac:dyDescent="0.2"/>
    <row r="60862" ht="12.75" x14ac:dyDescent="0.2"/>
    <row r="60863" ht="12.75" x14ac:dyDescent="0.2"/>
    <row r="60864" ht="12.75" x14ac:dyDescent="0.2"/>
    <row r="60865" ht="12.75" x14ac:dyDescent="0.2"/>
    <row r="60866" ht="12.75" x14ac:dyDescent="0.2"/>
    <row r="60867" ht="12.75" x14ac:dyDescent="0.2"/>
    <row r="60868" ht="12.75" x14ac:dyDescent="0.2"/>
    <row r="60869" ht="12.75" x14ac:dyDescent="0.2"/>
    <row r="60870" ht="12.75" x14ac:dyDescent="0.2"/>
    <row r="60871" ht="12.75" x14ac:dyDescent="0.2"/>
    <row r="60872" ht="12.75" x14ac:dyDescent="0.2"/>
    <row r="60873" ht="12.75" x14ac:dyDescent="0.2"/>
    <row r="60874" ht="12.75" x14ac:dyDescent="0.2"/>
    <row r="60875" ht="12.75" x14ac:dyDescent="0.2"/>
    <row r="60876" ht="12.75" x14ac:dyDescent="0.2"/>
    <row r="60877" ht="12.75" x14ac:dyDescent="0.2"/>
    <row r="60878" ht="12.75" x14ac:dyDescent="0.2"/>
    <row r="60879" ht="12.75" x14ac:dyDescent="0.2"/>
    <row r="60880" ht="12.75" x14ac:dyDescent="0.2"/>
    <row r="60881" ht="12.75" x14ac:dyDescent="0.2"/>
    <row r="60882" ht="12.75" x14ac:dyDescent="0.2"/>
    <row r="60883" ht="12.75" x14ac:dyDescent="0.2"/>
    <row r="60884" ht="12.75" x14ac:dyDescent="0.2"/>
    <row r="60885" ht="12.75" x14ac:dyDescent="0.2"/>
    <row r="60886" ht="12.75" x14ac:dyDescent="0.2"/>
    <row r="60887" ht="12.75" x14ac:dyDescent="0.2"/>
    <row r="60888" ht="12.75" x14ac:dyDescent="0.2"/>
    <row r="60889" ht="12.75" x14ac:dyDescent="0.2"/>
    <row r="60890" ht="12.75" x14ac:dyDescent="0.2"/>
    <row r="60891" ht="12.75" x14ac:dyDescent="0.2"/>
    <row r="60892" ht="12.75" x14ac:dyDescent="0.2"/>
    <row r="60893" ht="12.75" x14ac:dyDescent="0.2"/>
    <row r="60894" ht="12.75" x14ac:dyDescent="0.2"/>
    <row r="60895" ht="12.75" x14ac:dyDescent="0.2"/>
    <row r="60896" ht="12.75" x14ac:dyDescent="0.2"/>
    <row r="60897" ht="12.75" x14ac:dyDescent="0.2"/>
    <row r="60898" ht="12.75" x14ac:dyDescent="0.2"/>
    <row r="60899" ht="12.75" x14ac:dyDescent="0.2"/>
    <row r="60900" ht="12.75" x14ac:dyDescent="0.2"/>
    <row r="60901" ht="12.75" x14ac:dyDescent="0.2"/>
    <row r="60902" ht="12.75" x14ac:dyDescent="0.2"/>
    <row r="60903" ht="12.75" x14ac:dyDescent="0.2"/>
    <row r="60904" ht="12.75" x14ac:dyDescent="0.2"/>
    <row r="60905" ht="12.75" x14ac:dyDescent="0.2"/>
    <row r="60906" ht="12.75" x14ac:dyDescent="0.2"/>
    <row r="60907" ht="12.75" x14ac:dyDescent="0.2"/>
    <row r="60908" ht="12.75" x14ac:dyDescent="0.2"/>
    <row r="60909" ht="12.75" x14ac:dyDescent="0.2"/>
    <row r="60910" ht="12.75" x14ac:dyDescent="0.2"/>
    <row r="60911" ht="12.75" x14ac:dyDescent="0.2"/>
    <row r="60912" ht="12.75" x14ac:dyDescent="0.2"/>
    <row r="60913" ht="12.75" x14ac:dyDescent="0.2"/>
    <row r="60914" ht="12.75" x14ac:dyDescent="0.2"/>
    <row r="60915" ht="12.75" x14ac:dyDescent="0.2"/>
    <row r="60916" ht="12.75" x14ac:dyDescent="0.2"/>
    <row r="60917" ht="12.75" x14ac:dyDescent="0.2"/>
    <row r="60918" ht="12.75" x14ac:dyDescent="0.2"/>
    <row r="60919" ht="12.75" x14ac:dyDescent="0.2"/>
    <row r="60920" ht="12.75" x14ac:dyDescent="0.2"/>
    <row r="60921" ht="12.75" x14ac:dyDescent="0.2"/>
    <row r="60922" ht="12.75" x14ac:dyDescent="0.2"/>
    <row r="60923" ht="12.75" x14ac:dyDescent="0.2"/>
    <row r="60924" ht="12.75" x14ac:dyDescent="0.2"/>
    <row r="60925" ht="12.75" x14ac:dyDescent="0.2"/>
    <row r="60926" ht="12.75" x14ac:dyDescent="0.2"/>
    <row r="60927" ht="12.75" x14ac:dyDescent="0.2"/>
    <row r="60928" ht="12.75" x14ac:dyDescent="0.2"/>
    <row r="60929" ht="12.75" x14ac:dyDescent="0.2"/>
    <row r="60930" ht="12.75" x14ac:dyDescent="0.2"/>
    <row r="60931" ht="12.75" x14ac:dyDescent="0.2"/>
    <row r="60932" ht="12.75" x14ac:dyDescent="0.2"/>
    <row r="60933" ht="12.75" x14ac:dyDescent="0.2"/>
    <row r="60934" ht="12.75" x14ac:dyDescent="0.2"/>
    <row r="60935" ht="12.75" x14ac:dyDescent="0.2"/>
    <row r="60936" ht="12.75" x14ac:dyDescent="0.2"/>
    <row r="60937" ht="12.75" x14ac:dyDescent="0.2"/>
    <row r="60938" ht="12.75" x14ac:dyDescent="0.2"/>
    <row r="60939" ht="12.75" x14ac:dyDescent="0.2"/>
    <row r="60940" ht="12.75" x14ac:dyDescent="0.2"/>
    <row r="60941" ht="12.75" x14ac:dyDescent="0.2"/>
    <row r="60942" ht="12.75" x14ac:dyDescent="0.2"/>
    <row r="60943" ht="12.75" x14ac:dyDescent="0.2"/>
    <row r="60944" ht="12.75" x14ac:dyDescent="0.2"/>
    <row r="60945" ht="12.75" x14ac:dyDescent="0.2"/>
    <row r="60946" ht="12.75" x14ac:dyDescent="0.2"/>
    <row r="60947" ht="12.75" x14ac:dyDescent="0.2"/>
    <row r="60948" ht="12.75" x14ac:dyDescent="0.2"/>
    <row r="60949" ht="12.75" x14ac:dyDescent="0.2"/>
    <row r="60950" ht="12.75" x14ac:dyDescent="0.2"/>
    <row r="60951" ht="12.75" x14ac:dyDescent="0.2"/>
    <row r="60952" ht="12.75" x14ac:dyDescent="0.2"/>
    <row r="60953" ht="12.75" x14ac:dyDescent="0.2"/>
    <row r="60954" ht="12.75" x14ac:dyDescent="0.2"/>
    <row r="60955" ht="12.75" x14ac:dyDescent="0.2"/>
    <row r="60956" ht="12.75" x14ac:dyDescent="0.2"/>
    <row r="60957" ht="12.75" x14ac:dyDescent="0.2"/>
    <row r="60958" ht="12.75" x14ac:dyDescent="0.2"/>
    <row r="60959" ht="12.75" x14ac:dyDescent="0.2"/>
    <row r="60960" ht="12.75" x14ac:dyDescent="0.2"/>
    <row r="60961" ht="12.75" x14ac:dyDescent="0.2"/>
    <row r="60962" ht="12.75" x14ac:dyDescent="0.2"/>
    <row r="60963" ht="12.75" x14ac:dyDescent="0.2"/>
    <row r="60964" ht="12.75" x14ac:dyDescent="0.2"/>
    <row r="60965" ht="12.75" x14ac:dyDescent="0.2"/>
    <row r="60966" ht="12.75" x14ac:dyDescent="0.2"/>
    <row r="60967" ht="12.75" x14ac:dyDescent="0.2"/>
    <row r="60968" ht="12.75" x14ac:dyDescent="0.2"/>
    <row r="60969" ht="12.75" x14ac:dyDescent="0.2"/>
    <row r="60970" ht="12.75" x14ac:dyDescent="0.2"/>
    <row r="60971" ht="12.75" x14ac:dyDescent="0.2"/>
    <row r="60972" ht="12.75" x14ac:dyDescent="0.2"/>
    <row r="60973" ht="12.75" x14ac:dyDescent="0.2"/>
    <row r="60974" ht="12.75" x14ac:dyDescent="0.2"/>
    <row r="60975" ht="12.75" x14ac:dyDescent="0.2"/>
    <row r="60976" ht="12.75" x14ac:dyDescent="0.2"/>
    <row r="60977" ht="12.75" x14ac:dyDescent="0.2"/>
    <row r="60978" ht="12.75" x14ac:dyDescent="0.2"/>
    <row r="60979" ht="12.75" x14ac:dyDescent="0.2"/>
    <row r="60980" ht="12.75" x14ac:dyDescent="0.2"/>
    <row r="60981" ht="12.75" x14ac:dyDescent="0.2"/>
    <row r="60982" ht="12.75" x14ac:dyDescent="0.2"/>
    <row r="60983" ht="12.75" x14ac:dyDescent="0.2"/>
    <row r="60984" ht="12.75" x14ac:dyDescent="0.2"/>
    <row r="60985" ht="12.75" x14ac:dyDescent="0.2"/>
    <row r="60986" ht="12.75" x14ac:dyDescent="0.2"/>
    <row r="60987" ht="12.75" x14ac:dyDescent="0.2"/>
    <row r="60988" ht="12.75" x14ac:dyDescent="0.2"/>
    <row r="60989" ht="12.75" x14ac:dyDescent="0.2"/>
    <row r="60990" ht="12.75" x14ac:dyDescent="0.2"/>
    <row r="60991" ht="12.75" x14ac:dyDescent="0.2"/>
    <row r="60992" ht="12.75" x14ac:dyDescent="0.2"/>
    <row r="60993" ht="12.75" x14ac:dyDescent="0.2"/>
    <row r="60994" ht="12.75" x14ac:dyDescent="0.2"/>
    <row r="60995" ht="12.75" x14ac:dyDescent="0.2"/>
    <row r="60996" ht="12.75" x14ac:dyDescent="0.2"/>
    <row r="60997" ht="12.75" x14ac:dyDescent="0.2"/>
    <row r="60998" ht="12.75" x14ac:dyDescent="0.2"/>
    <row r="60999" ht="12.75" x14ac:dyDescent="0.2"/>
    <row r="61000" ht="12.75" x14ac:dyDescent="0.2"/>
    <row r="61001" ht="12.75" x14ac:dyDescent="0.2"/>
    <row r="61002" ht="12.75" x14ac:dyDescent="0.2"/>
    <row r="61003" ht="12.75" x14ac:dyDescent="0.2"/>
    <row r="61004" ht="12.75" x14ac:dyDescent="0.2"/>
    <row r="61005" ht="12.75" x14ac:dyDescent="0.2"/>
    <row r="61006" ht="12.75" x14ac:dyDescent="0.2"/>
    <row r="61007" ht="12.75" x14ac:dyDescent="0.2"/>
    <row r="61008" ht="12.75" x14ac:dyDescent="0.2"/>
    <row r="61009" ht="12.75" x14ac:dyDescent="0.2"/>
    <row r="61010" ht="12.75" x14ac:dyDescent="0.2"/>
    <row r="61011" ht="12.75" x14ac:dyDescent="0.2"/>
    <row r="61012" ht="12.75" x14ac:dyDescent="0.2"/>
    <row r="61013" ht="12.75" x14ac:dyDescent="0.2"/>
    <row r="61014" ht="12.75" x14ac:dyDescent="0.2"/>
    <row r="61015" ht="12.75" x14ac:dyDescent="0.2"/>
    <row r="61016" ht="12.75" x14ac:dyDescent="0.2"/>
    <row r="61017" ht="12.75" x14ac:dyDescent="0.2"/>
    <row r="61018" ht="12.75" x14ac:dyDescent="0.2"/>
    <row r="61019" ht="12.75" x14ac:dyDescent="0.2"/>
    <row r="61020" ht="12.75" x14ac:dyDescent="0.2"/>
    <row r="61021" ht="12.75" x14ac:dyDescent="0.2"/>
    <row r="61022" ht="12.75" x14ac:dyDescent="0.2"/>
    <row r="61023" ht="12.75" x14ac:dyDescent="0.2"/>
    <row r="61024" ht="12.75" x14ac:dyDescent="0.2"/>
    <row r="61025" ht="12.75" x14ac:dyDescent="0.2"/>
    <row r="61026" ht="12.75" x14ac:dyDescent="0.2"/>
    <row r="61027" ht="12.75" x14ac:dyDescent="0.2"/>
    <row r="61028" ht="12.75" x14ac:dyDescent="0.2"/>
    <row r="61029" ht="12.75" x14ac:dyDescent="0.2"/>
    <row r="61030" ht="12.75" x14ac:dyDescent="0.2"/>
    <row r="61031" ht="12.75" x14ac:dyDescent="0.2"/>
    <row r="61032" ht="12.75" x14ac:dyDescent="0.2"/>
    <row r="61033" ht="12.75" x14ac:dyDescent="0.2"/>
    <row r="61034" ht="12.75" x14ac:dyDescent="0.2"/>
    <row r="61035" ht="12.75" x14ac:dyDescent="0.2"/>
    <row r="61036" ht="12.75" x14ac:dyDescent="0.2"/>
    <row r="61037" ht="12.75" x14ac:dyDescent="0.2"/>
    <row r="61038" ht="12.75" x14ac:dyDescent="0.2"/>
    <row r="61039" ht="12.75" x14ac:dyDescent="0.2"/>
    <row r="61040" ht="12.75" x14ac:dyDescent="0.2"/>
    <row r="61041" ht="12.75" x14ac:dyDescent="0.2"/>
    <row r="61042" ht="12.75" x14ac:dyDescent="0.2"/>
    <row r="61043" ht="12.75" x14ac:dyDescent="0.2"/>
    <row r="61044" ht="12.75" x14ac:dyDescent="0.2"/>
    <row r="61045" ht="12.75" x14ac:dyDescent="0.2"/>
    <row r="61046" ht="12.75" x14ac:dyDescent="0.2"/>
    <row r="61047" ht="12.75" x14ac:dyDescent="0.2"/>
    <row r="61048" ht="12.75" x14ac:dyDescent="0.2"/>
    <row r="61049" ht="12.75" x14ac:dyDescent="0.2"/>
    <row r="61050" ht="12.75" x14ac:dyDescent="0.2"/>
    <row r="61051" ht="12.75" x14ac:dyDescent="0.2"/>
    <row r="61052" ht="12.75" x14ac:dyDescent="0.2"/>
    <row r="61053" ht="12.75" x14ac:dyDescent="0.2"/>
    <row r="61054" ht="12.75" x14ac:dyDescent="0.2"/>
    <row r="61055" ht="12.75" x14ac:dyDescent="0.2"/>
    <row r="61056" ht="12.75" x14ac:dyDescent="0.2"/>
    <row r="61057" ht="12.75" x14ac:dyDescent="0.2"/>
    <row r="61058" ht="12.75" x14ac:dyDescent="0.2"/>
    <row r="61059" ht="12.75" x14ac:dyDescent="0.2"/>
    <row r="61060" ht="12.75" x14ac:dyDescent="0.2"/>
    <row r="61061" ht="12.75" x14ac:dyDescent="0.2"/>
    <row r="61062" ht="12.75" x14ac:dyDescent="0.2"/>
    <row r="61063" ht="12.75" x14ac:dyDescent="0.2"/>
    <row r="61064" ht="12.75" x14ac:dyDescent="0.2"/>
    <row r="61065" ht="12.75" x14ac:dyDescent="0.2"/>
    <row r="61066" ht="12.75" x14ac:dyDescent="0.2"/>
    <row r="61067" ht="12.75" x14ac:dyDescent="0.2"/>
    <row r="61068" ht="12.75" x14ac:dyDescent="0.2"/>
    <row r="61069" ht="12.75" x14ac:dyDescent="0.2"/>
    <row r="61070" ht="12.75" x14ac:dyDescent="0.2"/>
    <row r="61071" ht="12.75" x14ac:dyDescent="0.2"/>
    <row r="61072" ht="12.75" x14ac:dyDescent="0.2"/>
    <row r="61073" ht="12.75" x14ac:dyDescent="0.2"/>
    <row r="61074" ht="12.75" x14ac:dyDescent="0.2"/>
    <row r="61075" ht="12.75" x14ac:dyDescent="0.2"/>
    <row r="61076" ht="12.75" x14ac:dyDescent="0.2"/>
    <row r="61077" ht="12.75" x14ac:dyDescent="0.2"/>
    <row r="61078" ht="12.75" x14ac:dyDescent="0.2"/>
    <row r="61079" ht="12.75" x14ac:dyDescent="0.2"/>
    <row r="61080" ht="12.75" x14ac:dyDescent="0.2"/>
    <row r="61081" ht="12.75" x14ac:dyDescent="0.2"/>
    <row r="61082" ht="12.75" x14ac:dyDescent="0.2"/>
    <row r="61083" ht="12.75" x14ac:dyDescent="0.2"/>
    <row r="61084" ht="12.75" x14ac:dyDescent="0.2"/>
    <row r="61085" ht="12.75" x14ac:dyDescent="0.2"/>
    <row r="61086" ht="12.75" x14ac:dyDescent="0.2"/>
    <row r="61087" ht="12.75" x14ac:dyDescent="0.2"/>
    <row r="61088" ht="12.75" x14ac:dyDescent="0.2"/>
    <row r="61089" ht="12.75" x14ac:dyDescent="0.2"/>
    <row r="61090" ht="12.75" x14ac:dyDescent="0.2"/>
    <row r="61091" ht="12.75" x14ac:dyDescent="0.2"/>
    <row r="61092" ht="12.75" x14ac:dyDescent="0.2"/>
    <row r="61093" ht="12.75" x14ac:dyDescent="0.2"/>
    <row r="61094" ht="12.75" x14ac:dyDescent="0.2"/>
    <row r="61095" ht="12.75" x14ac:dyDescent="0.2"/>
    <row r="61096" ht="12.75" x14ac:dyDescent="0.2"/>
    <row r="61097" ht="12.75" x14ac:dyDescent="0.2"/>
    <row r="61098" ht="12.75" x14ac:dyDescent="0.2"/>
    <row r="61099" ht="12.75" x14ac:dyDescent="0.2"/>
    <row r="61100" ht="12.75" x14ac:dyDescent="0.2"/>
    <row r="61101" ht="12.75" x14ac:dyDescent="0.2"/>
    <row r="61102" ht="12.75" x14ac:dyDescent="0.2"/>
    <row r="61103" ht="12.75" x14ac:dyDescent="0.2"/>
    <row r="61104" ht="12.75" x14ac:dyDescent="0.2"/>
    <row r="61105" ht="12.75" x14ac:dyDescent="0.2"/>
    <row r="61106" ht="12.75" x14ac:dyDescent="0.2"/>
    <row r="61107" ht="12.75" x14ac:dyDescent="0.2"/>
    <row r="61108" ht="12.75" x14ac:dyDescent="0.2"/>
    <row r="61109" ht="12.75" x14ac:dyDescent="0.2"/>
    <row r="61110" ht="12.75" x14ac:dyDescent="0.2"/>
    <row r="61111" ht="12.75" x14ac:dyDescent="0.2"/>
    <row r="61112" ht="12.75" x14ac:dyDescent="0.2"/>
    <row r="61113" ht="12.75" x14ac:dyDescent="0.2"/>
    <row r="61114" ht="12.75" x14ac:dyDescent="0.2"/>
    <row r="61115" ht="12.75" x14ac:dyDescent="0.2"/>
    <row r="61116" ht="12.75" x14ac:dyDescent="0.2"/>
    <row r="61117" ht="12.75" x14ac:dyDescent="0.2"/>
    <row r="61118" ht="12.75" x14ac:dyDescent="0.2"/>
    <row r="61119" ht="12.75" x14ac:dyDescent="0.2"/>
    <row r="61120" ht="12.75" x14ac:dyDescent="0.2"/>
    <row r="61121" ht="12.75" x14ac:dyDescent="0.2"/>
    <row r="61122" ht="12.75" x14ac:dyDescent="0.2"/>
    <row r="61123" ht="12.75" x14ac:dyDescent="0.2"/>
    <row r="61124" ht="12.75" x14ac:dyDescent="0.2"/>
    <row r="61125" ht="12.75" x14ac:dyDescent="0.2"/>
    <row r="61126" ht="12.75" x14ac:dyDescent="0.2"/>
    <row r="61127" ht="12.75" x14ac:dyDescent="0.2"/>
    <row r="61128" ht="12.75" x14ac:dyDescent="0.2"/>
    <row r="61129" ht="12.75" x14ac:dyDescent="0.2"/>
    <row r="61130" ht="12.75" x14ac:dyDescent="0.2"/>
    <row r="61131" ht="12.75" x14ac:dyDescent="0.2"/>
    <row r="61132" ht="12.75" x14ac:dyDescent="0.2"/>
    <row r="61133" ht="12.75" x14ac:dyDescent="0.2"/>
    <row r="61134" ht="12.75" x14ac:dyDescent="0.2"/>
    <row r="61135" ht="12.75" x14ac:dyDescent="0.2"/>
    <row r="61136" ht="12.75" x14ac:dyDescent="0.2"/>
    <row r="61137" ht="12.75" x14ac:dyDescent="0.2"/>
    <row r="61138" ht="12.75" x14ac:dyDescent="0.2"/>
    <row r="61139" ht="12.75" x14ac:dyDescent="0.2"/>
    <row r="61140" ht="12.75" x14ac:dyDescent="0.2"/>
    <row r="61141" ht="12.75" x14ac:dyDescent="0.2"/>
    <row r="61142" ht="12.75" x14ac:dyDescent="0.2"/>
    <row r="61143" ht="12.75" x14ac:dyDescent="0.2"/>
    <row r="61144" ht="12.75" x14ac:dyDescent="0.2"/>
    <row r="61145" ht="12.75" x14ac:dyDescent="0.2"/>
    <row r="61146" ht="12.75" x14ac:dyDescent="0.2"/>
    <row r="61147" ht="12.75" x14ac:dyDescent="0.2"/>
    <row r="61148" ht="12.75" x14ac:dyDescent="0.2"/>
    <row r="61149" ht="12.75" x14ac:dyDescent="0.2"/>
    <row r="61150" ht="12.75" x14ac:dyDescent="0.2"/>
    <row r="61151" ht="12.75" x14ac:dyDescent="0.2"/>
    <row r="61152" ht="12.75" x14ac:dyDescent="0.2"/>
    <row r="61153" ht="12.75" x14ac:dyDescent="0.2"/>
    <row r="61154" ht="12.75" x14ac:dyDescent="0.2"/>
    <row r="61155" ht="12.75" x14ac:dyDescent="0.2"/>
    <row r="61156" ht="12.75" x14ac:dyDescent="0.2"/>
    <row r="61157" ht="12.75" x14ac:dyDescent="0.2"/>
    <row r="61158" ht="12.75" x14ac:dyDescent="0.2"/>
    <row r="61159" ht="12.75" x14ac:dyDescent="0.2"/>
    <row r="61160" ht="12.75" x14ac:dyDescent="0.2"/>
    <row r="61161" ht="12.75" x14ac:dyDescent="0.2"/>
    <row r="61162" ht="12.75" x14ac:dyDescent="0.2"/>
    <row r="61163" ht="12.75" x14ac:dyDescent="0.2"/>
    <row r="61164" ht="12.75" x14ac:dyDescent="0.2"/>
    <row r="61165" ht="12.75" x14ac:dyDescent="0.2"/>
    <row r="61166" ht="12.75" x14ac:dyDescent="0.2"/>
    <row r="61167" ht="12.75" x14ac:dyDescent="0.2"/>
    <row r="61168" ht="12.75" x14ac:dyDescent="0.2"/>
    <row r="61169" ht="12.75" x14ac:dyDescent="0.2"/>
    <row r="61170" ht="12.75" x14ac:dyDescent="0.2"/>
    <row r="61171" ht="12.75" x14ac:dyDescent="0.2"/>
    <row r="61172" ht="12.75" x14ac:dyDescent="0.2"/>
    <row r="61173" ht="12.75" x14ac:dyDescent="0.2"/>
    <row r="61174" ht="12.75" x14ac:dyDescent="0.2"/>
    <row r="61175" ht="12.75" x14ac:dyDescent="0.2"/>
    <row r="61176" ht="12.75" x14ac:dyDescent="0.2"/>
    <row r="61177" ht="12.75" x14ac:dyDescent="0.2"/>
    <row r="61178" ht="12.75" x14ac:dyDescent="0.2"/>
    <row r="61179" ht="12.75" x14ac:dyDescent="0.2"/>
    <row r="61180" ht="12.75" x14ac:dyDescent="0.2"/>
    <row r="61181" ht="12.75" x14ac:dyDescent="0.2"/>
    <row r="61182" ht="12.75" x14ac:dyDescent="0.2"/>
    <row r="61183" ht="12.75" x14ac:dyDescent="0.2"/>
    <row r="61184" ht="12.75" x14ac:dyDescent="0.2"/>
    <row r="61185" ht="12.75" x14ac:dyDescent="0.2"/>
    <row r="61186" ht="12.75" x14ac:dyDescent="0.2"/>
    <row r="61187" ht="12.75" x14ac:dyDescent="0.2"/>
    <row r="61188" ht="12.75" x14ac:dyDescent="0.2"/>
    <row r="61189" ht="12.75" x14ac:dyDescent="0.2"/>
    <row r="61190" ht="12.75" x14ac:dyDescent="0.2"/>
    <row r="61191" ht="12.75" x14ac:dyDescent="0.2"/>
    <row r="61192" ht="12.75" x14ac:dyDescent="0.2"/>
    <row r="61193" ht="12.75" x14ac:dyDescent="0.2"/>
    <row r="61194" ht="12.75" x14ac:dyDescent="0.2"/>
    <row r="61195" ht="12.75" x14ac:dyDescent="0.2"/>
    <row r="61196" ht="12.75" x14ac:dyDescent="0.2"/>
    <row r="61197" ht="12.75" x14ac:dyDescent="0.2"/>
    <row r="61198" ht="12.75" x14ac:dyDescent="0.2"/>
    <row r="61199" ht="12.75" x14ac:dyDescent="0.2"/>
    <row r="61200" ht="12.75" x14ac:dyDescent="0.2"/>
    <row r="61201" ht="12.75" x14ac:dyDescent="0.2"/>
    <row r="61202" ht="12.75" x14ac:dyDescent="0.2"/>
    <row r="61203" ht="12.75" x14ac:dyDescent="0.2"/>
    <row r="61204" ht="12.75" x14ac:dyDescent="0.2"/>
    <row r="61205" ht="12.75" x14ac:dyDescent="0.2"/>
    <row r="61206" ht="12.75" x14ac:dyDescent="0.2"/>
    <row r="61207" ht="12.75" x14ac:dyDescent="0.2"/>
    <row r="61208" ht="12.75" x14ac:dyDescent="0.2"/>
    <row r="61209" ht="12.75" x14ac:dyDescent="0.2"/>
    <row r="61210" ht="12.75" x14ac:dyDescent="0.2"/>
    <row r="61211" ht="12.75" x14ac:dyDescent="0.2"/>
    <row r="61212" ht="12.75" x14ac:dyDescent="0.2"/>
    <row r="61213" ht="12.75" x14ac:dyDescent="0.2"/>
    <row r="61214" ht="12.75" x14ac:dyDescent="0.2"/>
    <row r="61215" ht="12.75" x14ac:dyDescent="0.2"/>
    <row r="61216" ht="12.75" x14ac:dyDescent="0.2"/>
    <row r="61217" ht="12.75" x14ac:dyDescent="0.2"/>
    <row r="61218" ht="12.75" x14ac:dyDescent="0.2"/>
    <row r="61219" ht="12.75" x14ac:dyDescent="0.2"/>
    <row r="61220" ht="12.75" x14ac:dyDescent="0.2"/>
    <row r="61221" ht="12.75" x14ac:dyDescent="0.2"/>
    <row r="61222" ht="12.75" x14ac:dyDescent="0.2"/>
    <row r="61223" ht="12.75" x14ac:dyDescent="0.2"/>
    <row r="61224" ht="12.75" x14ac:dyDescent="0.2"/>
    <row r="61225" ht="12.75" x14ac:dyDescent="0.2"/>
    <row r="61226" ht="12.75" x14ac:dyDescent="0.2"/>
    <row r="61227" ht="12.75" x14ac:dyDescent="0.2"/>
    <row r="61228" ht="12.75" x14ac:dyDescent="0.2"/>
    <row r="61229" ht="12.75" x14ac:dyDescent="0.2"/>
    <row r="61230" ht="12.75" x14ac:dyDescent="0.2"/>
    <row r="61231" ht="12.75" x14ac:dyDescent="0.2"/>
    <row r="61232" ht="12.75" x14ac:dyDescent="0.2"/>
    <row r="61233" ht="12.75" x14ac:dyDescent="0.2"/>
    <row r="61234" ht="12.75" x14ac:dyDescent="0.2"/>
    <row r="61235" ht="12.75" x14ac:dyDescent="0.2"/>
    <row r="61236" ht="12.75" x14ac:dyDescent="0.2"/>
    <row r="61237" ht="12.75" x14ac:dyDescent="0.2"/>
    <row r="61238" ht="12.75" x14ac:dyDescent="0.2"/>
    <row r="61239" ht="12.75" x14ac:dyDescent="0.2"/>
    <row r="61240" ht="12.75" x14ac:dyDescent="0.2"/>
    <row r="61241" ht="12.75" x14ac:dyDescent="0.2"/>
    <row r="61242" ht="12.75" x14ac:dyDescent="0.2"/>
    <row r="61243" ht="12.75" x14ac:dyDescent="0.2"/>
    <row r="61244" ht="12.75" x14ac:dyDescent="0.2"/>
    <row r="61245" ht="12.75" x14ac:dyDescent="0.2"/>
    <row r="61246" ht="12.75" x14ac:dyDescent="0.2"/>
    <row r="61247" ht="12.75" x14ac:dyDescent="0.2"/>
    <row r="61248" ht="12.75" x14ac:dyDescent="0.2"/>
    <row r="61249" ht="12.75" x14ac:dyDescent="0.2"/>
    <row r="61250" ht="12.75" x14ac:dyDescent="0.2"/>
    <row r="61251" ht="12.75" x14ac:dyDescent="0.2"/>
    <row r="61252" ht="12.75" x14ac:dyDescent="0.2"/>
    <row r="61253" ht="12.75" x14ac:dyDescent="0.2"/>
    <row r="61254" ht="12.75" x14ac:dyDescent="0.2"/>
    <row r="61255" ht="12.75" x14ac:dyDescent="0.2"/>
    <row r="61256" ht="12.75" x14ac:dyDescent="0.2"/>
    <row r="61257" ht="12.75" x14ac:dyDescent="0.2"/>
    <row r="61258" ht="12.75" x14ac:dyDescent="0.2"/>
    <row r="61259" ht="12.75" x14ac:dyDescent="0.2"/>
    <row r="61260" ht="12.75" x14ac:dyDescent="0.2"/>
    <row r="61261" ht="12.75" x14ac:dyDescent="0.2"/>
    <row r="61262" ht="12.75" x14ac:dyDescent="0.2"/>
    <row r="61263" ht="12.75" x14ac:dyDescent="0.2"/>
    <row r="61264" ht="12.75" x14ac:dyDescent="0.2"/>
    <row r="61265" ht="12.75" x14ac:dyDescent="0.2"/>
    <row r="61266" ht="12.75" x14ac:dyDescent="0.2"/>
    <row r="61267" ht="12.75" x14ac:dyDescent="0.2"/>
    <row r="61268" ht="12.75" x14ac:dyDescent="0.2"/>
    <row r="61269" ht="12.75" x14ac:dyDescent="0.2"/>
    <row r="61270" ht="12.75" x14ac:dyDescent="0.2"/>
    <row r="61271" ht="12.75" x14ac:dyDescent="0.2"/>
    <row r="61272" ht="12.75" x14ac:dyDescent="0.2"/>
    <row r="61273" ht="12.75" x14ac:dyDescent="0.2"/>
    <row r="61274" ht="12.75" x14ac:dyDescent="0.2"/>
    <row r="61275" ht="12.75" x14ac:dyDescent="0.2"/>
    <row r="61276" ht="12.75" x14ac:dyDescent="0.2"/>
    <row r="61277" ht="12.75" x14ac:dyDescent="0.2"/>
    <row r="61278" ht="12.75" x14ac:dyDescent="0.2"/>
    <row r="61279" ht="12.75" x14ac:dyDescent="0.2"/>
    <row r="61280" ht="12.75" x14ac:dyDescent="0.2"/>
    <row r="61281" ht="12.75" x14ac:dyDescent="0.2"/>
    <row r="61282" ht="12.75" x14ac:dyDescent="0.2"/>
    <row r="61283" ht="12.75" x14ac:dyDescent="0.2"/>
    <row r="61284" ht="12.75" x14ac:dyDescent="0.2"/>
    <row r="61285" ht="12.75" x14ac:dyDescent="0.2"/>
    <row r="61286" ht="12.75" x14ac:dyDescent="0.2"/>
    <row r="61287" ht="12.75" x14ac:dyDescent="0.2"/>
    <row r="61288" ht="12.75" x14ac:dyDescent="0.2"/>
    <row r="61289" ht="12.75" x14ac:dyDescent="0.2"/>
    <row r="61290" ht="12.75" x14ac:dyDescent="0.2"/>
    <row r="61291" ht="12.75" x14ac:dyDescent="0.2"/>
    <row r="61292" ht="12.75" x14ac:dyDescent="0.2"/>
    <row r="61293" ht="12.75" x14ac:dyDescent="0.2"/>
    <row r="61294" ht="12.75" x14ac:dyDescent="0.2"/>
    <row r="61295" ht="12.75" x14ac:dyDescent="0.2"/>
    <row r="61296" ht="12.75" x14ac:dyDescent="0.2"/>
    <row r="61297" ht="12.75" x14ac:dyDescent="0.2"/>
    <row r="61298" ht="12.75" x14ac:dyDescent="0.2"/>
    <row r="61299" ht="12.75" x14ac:dyDescent="0.2"/>
    <row r="61300" ht="12.75" x14ac:dyDescent="0.2"/>
    <row r="61301" ht="12.75" x14ac:dyDescent="0.2"/>
    <row r="61302" ht="12.75" x14ac:dyDescent="0.2"/>
    <row r="61303" ht="12.75" x14ac:dyDescent="0.2"/>
    <row r="61304" ht="12.75" x14ac:dyDescent="0.2"/>
    <row r="61305" ht="12.75" x14ac:dyDescent="0.2"/>
    <row r="61306" ht="12.75" x14ac:dyDescent="0.2"/>
    <row r="61307" ht="12.75" x14ac:dyDescent="0.2"/>
    <row r="61308" ht="12.75" x14ac:dyDescent="0.2"/>
    <row r="61309" ht="12.75" x14ac:dyDescent="0.2"/>
    <row r="61310" ht="12.75" x14ac:dyDescent="0.2"/>
    <row r="61311" ht="12.75" x14ac:dyDescent="0.2"/>
    <row r="61312" ht="12.75" x14ac:dyDescent="0.2"/>
    <row r="61313" ht="12.75" x14ac:dyDescent="0.2"/>
    <row r="61314" ht="12.75" x14ac:dyDescent="0.2"/>
    <row r="61315" ht="12.75" x14ac:dyDescent="0.2"/>
    <row r="61316" ht="12.75" x14ac:dyDescent="0.2"/>
    <row r="61317" ht="12.75" x14ac:dyDescent="0.2"/>
    <row r="61318" ht="12.75" x14ac:dyDescent="0.2"/>
    <row r="61319" ht="12.75" x14ac:dyDescent="0.2"/>
    <row r="61320" ht="12.75" x14ac:dyDescent="0.2"/>
    <row r="61321" ht="12.75" x14ac:dyDescent="0.2"/>
    <row r="61322" ht="12.75" x14ac:dyDescent="0.2"/>
    <row r="61323" ht="12.75" x14ac:dyDescent="0.2"/>
    <row r="61324" ht="12.75" x14ac:dyDescent="0.2"/>
    <row r="61325" ht="12.75" x14ac:dyDescent="0.2"/>
    <row r="61326" ht="12.75" x14ac:dyDescent="0.2"/>
    <row r="61327" ht="12.75" x14ac:dyDescent="0.2"/>
    <row r="61328" ht="12.75" x14ac:dyDescent="0.2"/>
    <row r="61329" ht="12.75" x14ac:dyDescent="0.2"/>
    <row r="61330" ht="12.75" x14ac:dyDescent="0.2"/>
    <row r="61331" ht="12.75" x14ac:dyDescent="0.2"/>
    <row r="61332" ht="12.75" x14ac:dyDescent="0.2"/>
    <row r="61333" ht="12.75" x14ac:dyDescent="0.2"/>
    <row r="61334" ht="12.75" x14ac:dyDescent="0.2"/>
    <row r="61335" ht="12.75" x14ac:dyDescent="0.2"/>
    <row r="61336" ht="12.75" x14ac:dyDescent="0.2"/>
    <row r="61337" ht="12.75" x14ac:dyDescent="0.2"/>
    <row r="61338" ht="12.75" x14ac:dyDescent="0.2"/>
    <row r="61339" ht="12.75" x14ac:dyDescent="0.2"/>
    <row r="61340" ht="12.75" x14ac:dyDescent="0.2"/>
    <row r="61341" ht="12.75" x14ac:dyDescent="0.2"/>
    <row r="61342" ht="12.75" x14ac:dyDescent="0.2"/>
    <row r="61343" ht="12.75" x14ac:dyDescent="0.2"/>
    <row r="61344" ht="12.75" x14ac:dyDescent="0.2"/>
    <row r="61345" ht="12.75" x14ac:dyDescent="0.2"/>
    <row r="61346" ht="12.75" x14ac:dyDescent="0.2"/>
    <row r="61347" ht="12.75" x14ac:dyDescent="0.2"/>
    <row r="61348" ht="12.75" x14ac:dyDescent="0.2"/>
    <row r="61349" ht="12.75" x14ac:dyDescent="0.2"/>
    <row r="61350" ht="12.75" x14ac:dyDescent="0.2"/>
    <row r="61351" ht="12.75" x14ac:dyDescent="0.2"/>
    <row r="61352" ht="12.75" x14ac:dyDescent="0.2"/>
    <row r="61353" ht="12.75" x14ac:dyDescent="0.2"/>
    <row r="61354" ht="12.75" x14ac:dyDescent="0.2"/>
    <row r="61355" ht="12.75" x14ac:dyDescent="0.2"/>
    <row r="61356" ht="12.75" x14ac:dyDescent="0.2"/>
    <row r="61357" ht="12.75" x14ac:dyDescent="0.2"/>
    <row r="61358" ht="12.75" x14ac:dyDescent="0.2"/>
    <row r="61359" ht="12.75" x14ac:dyDescent="0.2"/>
    <row r="61360" ht="12.75" x14ac:dyDescent="0.2"/>
    <row r="61361" ht="12.75" x14ac:dyDescent="0.2"/>
    <row r="61362" ht="12.75" x14ac:dyDescent="0.2"/>
    <row r="61363" ht="12.75" x14ac:dyDescent="0.2"/>
    <row r="61364" ht="12.75" x14ac:dyDescent="0.2"/>
    <row r="61365" ht="12.75" x14ac:dyDescent="0.2"/>
    <row r="61366" ht="12.75" x14ac:dyDescent="0.2"/>
    <row r="61367" ht="12.75" x14ac:dyDescent="0.2"/>
    <row r="61368" ht="12.75" x14ac:dyDescent="0.2"/>
    <row r="61369" ht="12.75" x14ac:dyDescent="0.2"/>
    <row r="61370" ht="12.75" x14ac:dyDescent="0.2"/>
    <row r="61371" ht="12.75" x14ac:dyDescent="0.2"/>
    <row r="61372" ht="12.75" x14ac:dyDescent="0.2"/>
    <row r="61373" ht="12.75" x14ac:dyDescent="0.2"/>
    <row r="61374" ht="12.75" x14ac:dyDescent="0.2"/>
    <row r="61375" ht="12.75" x14ac:dyDescent="0.2"/>
    <row r="61376" ht="12.75" x14ac:dyDescent="0.2"/>
    <row r="61377" ht="12.75" x14ac:dyDescent="0.2"/>
    <row r="61378" ht="12.75" x14ac:dyDescent="0.2"/>
    <row r="61379" ht="12.75" x14ac:dyDescent="0.2"/>
    <row r="61380" ht="12.75" x14ac:dyDescent="0.2"/>
    <row r="61381" ht="12.75" x14ac:dyDescent="0.2"/>
    <row r="61382" ht="12.75" x14ac:dyDescent="0.2"/>
    <row r="61383" ht="12.75" x14ac:dyDescent="0.2"/>
    <row r="61384" ht="12.75" x14ac:dyDescent="0.2"/>
    <row r="61385" ht="12.75" x14ac:dyDescent="0.2"/>
    <row r="61386" ht="12.75" x14ac:dyDescent="0.2"/>
    <row r="61387" ht="12.75" x14ac:dyDescent="0.2"/>
    <row r="61388" ht="12.75" x14ac:dyDescent="0.2"/>
    <row r="61389" ht="12.75" x14ac:dyDescent="0.2"/>
    <row r="61390" ht="12.75" x14ac:dyDescent="0.2"/>
    <row r="61391" ht="12.75" x14ac:dyDescent="0.2"/>
    <row r="61392" ht="12.75" x14ac:dyDescent="0.2"/>
    <row r="61393" ht="12.75" x14ac:dyDescent="0.2"/>
    <row r="61394" ht="12.75" x14ac:dyDescent="0.2"/>
    <row r="61395" ht="12.75" x14ac:dyDescent="0.2"/>
    <row r="61396" ht="12.75" x14ac:dyDescent="0.2"/>
    <row r="61397" ht="12.75" x14ac:dyDescent="0.2"/>
    <row r="61398" ht="12.75" x14ac:dyDescent="0.2"/>
    <row r="61399" ht="12.75" x14ac:dyDescent="0.2"/>
    <row r="61400" ht="12.75" x14ac:dyDescent="0.2"/>
    <row r="61401" ht="12.75" x14ac:dyDescent="0.2"/>
    <row r="61402" ht="12.75" x14ac:dyDescent="0.2"/>
    <row r="61403" ht="12.75" x14ac:dyDescent="0.2"/>
    <row r="61404" ht="12.75" x14ac:dyDescent="0.2"/>
    <row r="61405" ht="12.75" x14ac:dyDescent="0.2"/>
    <row r="61406" ht="12.75" x14ac:dyDescent="0.2"/>
    <row r="61407" ht="12.75" x14ac:dyDescent="0.2"/>
    <row r="61408" ht="12.75" x14ac:dyDescent="0.2"/>
    <row r="61409" ht="12.75" x14ac:dyDescent="0.2"/>
    <row r="61410" ht="12.75" x14ac:dyDescent="0.2"/>
    <row r="61411" ht="12.75" x14ac:dyDescent="0.2"/>
    <row r="61412" ht="12.75" x14ac:dyDescent="0.2"/>
    <row r="61413" ht="12.75" x14ac:dyDescent="0.2"/>
    <row r="61414" ht="12.75" x14ac:dyDescent="0.2"/>
    <row r="61415" ht="12.75" x14ac:dyDescent="0.2"/>
    <row r="61416" ht="12.75" x14ac:dyDescent="0.2"/>
    <row r="61417" ht="12.75" x14ac:dyDescent="0.2"/>
    <row r="61418" ht="12.75" x14ac:dyDescent="0.2"/>
    <row r="61419" ht="12.75" x14ac:dyDescent="0.2"/>
    <row r="61420" ht="12.75" x14ac:dyDescent="0.2"/>
    <row r="61421" ht="12.75" x14ac:dyDescent="0.2"/>
    <row r="61422" ht="12.75" x14ac:dyDescent="0.2"/>
    <row r="61423" ht="12.75" x14ac:dyDescent="0.2"/>
    <row r="61424" ht="12.75" x14ac:dyDescent="0.2"/>
    <row r="61425" ht="12.75" x14ac:dyDescent="0.2"/>
    <row r="61426" ht="12.75" x14ac:dyDescent="0.2"/>
    <row r="61427" ht="12.75" x14ac:dyDescent="0.2"/>
    <row r="61428" ht="12.75" x14ac:dyDescent="0.2"/>
    <row r="61429" ht="12.75" x14ac:dyDescent="0.2"/>
    <row r="61430" ht="12.75" x14ac:dyDescent="0.2"/>
    <row r="61431" ht="12.75" x14ac:dyDescent="0.2"/>
    <row r="61432" ht="12.75" x14ac:dyDescent="0.2"/>
    <row r="61433" ht="12.75" x14ac:dyDescent="0.2"/>
    <row r="61434" ht="12.75" x14ac:dyDescent="0.2"/>
    <row r="61435" ht="12.75" x14ac:dyDescent="0.2"/>
    <row r="61436" ht="12.75" x14ac:dyDescent="0.2"/>
    <row r="61437" ht="12.75" x14ac:dyDescent="0.2"/>
    <row r="61438" ht="12.75" x14ac:dyDescent="0.2"/>
    <row r="61439" ht="12.75" x14ac:dyDescent="0.2"/>
    <row r="61440" ht="12.75" x14ac:dyDescent="0.2"/>
    <row r="61441" ht="12.75" x14ac:dyDescent="0.2"/>
    <row r="61442" ht="12.75" x14ac:dyDescent="0.2"/>
    <row r="61443" ht="12.75" x14ac:dyDescent="0.2"/>
    <row r="61444" ht="12.75" x14ac:dyDescent="0.2"/>
    <row r="61445" ht="12.75" x14ac:dyDescent="0.2"/>
    <row r="61446" ht="12.75" x14ac:dyDescent="0.2"/>
    <row r="61447" ht="12.75" x14ac:dyDescent="0.2"/>
    <row r="61448" ht="12.75" x14ac:dyDescent="0.2"/>
    <row r="61449" ht="12.75" x14ac:dyDescent="0.2"/>
    <row r="61450" ht="12.75" x14ac:dyDescent="0.2"/>
    <row r="61451" ht="12.75" x14ac:dyDescent="0.2"/>
    <row r="61452" ht="12.75" x14ac:dyDescent="0.2"/>
    <row r="61453" ht="12.75" x14ac:dyDescent="0.2"/>
    <row r="61454" ht="12.75" x14ac:dyDescent="0.2"/>
    <row r="61455" ht="12.75" x14ac:dyDescent="0.2"/>
    <row r="61456" ht="12.75" x14ac:dyDescent="0.2"/>
    <row r="61457" ht="12.75" x14ac:dyDescent="0.2"/>
    <row r="61458" ht="12.75" x14ac:dyDescent="0.2"/>
    <row r="61459" ht="12.75" x14ac:dyDescent="0.2"/>
    <row r="61460" ht="12.75" x14ac:dyDescent="0.2"/>
    <row r="61461" ht="12.75" x14ac:dyDescent="0.2"/>
    <row r="61462" ht="12.75" x14ac:dyDescent="0.2"/>
    <row r="61463" ht="12.75" x14ac:dyDescent="0.2"/>
    <row r="61464" ht="12.75" x14ac:dyDescent="0.2"/>
    <row r="61465" ht="12.75" x14ac:dyDescent="0.2"/>
    <row r="61466" ht="12.75" x14ac:dyDescent="0.2"/>
    <row r="61467" ht="12.75" x14ac:dyDescent="0.2"/>
    <row r="61468" ht="12.75" x14ac:dyDescent="0.2"/>
    <row r="61469" ht="12.75" x14ac:dyDescent="0.2"/>
    <row r="61470" ht="12.75" x14ac:dyDescent="0.2"/>
    <row r="61471" ht="12.75" x14ac:dyDescent="0.2"/>
    <row r="61472" ht="12.75" x14ac:dyDescent="0.2"/>
    <row r="61473" ht="12.75" x14ac:dyDescent="0.2"/>
    <row r="61474" ht="12.75" x14ac:dyDescent="0.2"/>
    <row r="61475" ht="12.75" x14ac:dyDescent="0.2"/>
    <row r="61476" ht="12.75" x14ac:dyDescent="0.2"/>
    <row r="61477" ht="12.75" x14ac:dyDescent="0.2"/>
    <row r="61478" ht="12.75" x14ac:dyDescent="0.2"/>
    <row r="61479" ht="12.75" x14ac:dyDescent="0.2"/>
    <row r="61480" ht="12.75" x14ac:dyDescent="0.2"/>
    <row r="61481" ht="12.75" x14ac:dyDescent="0.2"/>
    <row r="61482" ht="12.75" x14ac:dyDescent="0.2"/>
    <row r="61483" ht="12.75" x14ac:dyDescent="0.2"/>
    <row r="61484" ht="12.75" x14ac:dyDescent="0.2"/>
    <row r="61485" ht="12.75" x14ac:dyDescent="0.2"/>
    <row r="61486" ht="12.75" x14ac:dyDescent="0.2"/>
    <row r="61487" ht="12.75" x14ac:dyDescent="0.2"/>
    <row r="61488" ht="12.75" x14ac:dyDescent="0.2"/>
    <row r="61489" ht="12.75" x14ac:dyDescent="0.2"/>
    <row r="61490" ht="12.75" x14ac:dyDescent="0.2"/>
    <row r="61491" ht="12.75" x14ac:dyDescent="0.2"/>
    <row r="61492" ht="12.75" x14ac:dyDescent="0.2"/>
    <row r="61493" ht="12.75" x14ac:dyDescent="0.2"/>
    <row r="61494" ht="12.75" x14ac:dyDescent="0.2"/>
    <row r="61495" ht="12.75" x14ac:dyDescent="0.2"/>
    <row r="61496" ht="12.75" x14ac:dyDescent="0.2"/>
    <row r="61497" ht="12.75" x14ac:dyDescent="0.2"/>
    <row r="61498" ht="12.75" x14ac:dyDescent="0.2"/>
    <row r="61499" ht="12.75" x14ac:dyDescent="0.2"/>
    <row r="61500" ht="12.75" x14ac:dyDescent="0.2"/>
    <row r="61501" ht="12.75" x14ac:dyDescent="0.2"/>
    <row r="61502" ht="12.75" x14ac:dyDescent="0.2"/>
    <row r="61503" ht="12.75" x14ac:dyDescent="0.2"/>
    <row r="61504" ht="12.75" x14ac:dyDescent="0.2"/>
    <row r="61505" ht="12.75" x14ac:dyDescent="0.2"/>
    <row r="61506" ht="12.75" x14ac:dyDescent="0.2"/>
    <row r="61507" ht="12.75" x14ac:dyDescent="0.2"/>
    <row r="61508" ht="12.75" x14ac:dyDescent="0.2"/>
    <row r="61509" ht="12.75" x14ac:dyDescent="0.2"/>
    <row r="61510" ht="12.75" x14ac:dyDescent="0.2"/>
    <row r="61511" ht="12.75" x14ac:dyDescent="0.2"/>
    <row r="61512" ht="12.75" x14ac:dyDescent="0.2"/>
    <row r="61513" ht="12.75" x14ac:dyDescent="0.2"/>
    <row r="61514" ht="12.75" x14ac:dyDescent="0.2"/>
    <row r="61515" ht="12.75" x14ac:dyDescent="0.2"/>
    <row r="61516" ht="12.75" x14ac:dyDescent="0.2"/>
    <row r="61517" ht="12.75" x14ac:dyDescent="0.2"/>
    <row r="61518" ht="12.75" x14ac:dyDescent="0.2"/>
    <row r="61519" ht="12.75" x14ac:dyDescent="0.2"/>
    <row r="61520" ht="12.75" x14ac:dyDescent="0.2"/>
    <row r="61521" ht="12.75" x14ac:dyDescent="0.2"/>
    <row r="61522" ht="12.75" x14ac:dyDescent="0.2"/>
    <row r="61523" ht="12.75" x14ac:dyDescent="0.2"/>
    <row r="61524" ht="12.75" x14ac:dyDescent="0.2"/>
    <row r="61525" ht="12.75" x14ac:dyDescent="0.2"/>
    <row r="61526" ht="12.75" x14ac:dyDescent="0.2"/>
    <row r="61527" ht="12.75" x14ac:dyDescent="0.2"/>
    <row r="61528" ht="12.75" x14ac:dyDescent="0.2"/>
    <row r="61529" ht="12.75" x14ac:dyDescent="0.2"/>
    <row r="61530" ht="12.75" x14ac:dyDescent="0.2"/>
    <row r="61531" ht="12.75" x14ac:dyDescent="0.2"/>
    <row r="61532" ht="12.75" x14ac:dyDescent="0.2"/>
    <row r="61533" ht="12.75" x14ac:dyDescent="0.2"/>
    <row r="61534" ht="12.75" x14ac:dyDescent="0.2"/>
    <row r="61535" ht="12.75" x14ac:dyDescent="0.2"/>
    <row r="61536" ht="12.75" x14ac:dyDescent="0.2"/>
    <row r="61537" ht="12.75" x14ac:dyDescent="0.2"/>
    <row r="61538" ht="12.75" x14ac:dyDescent="0.2"/>
    <row r="61539" ht="12.75" x14ac:dyDescent="0.2"/>
    <row r="61540" ht="12.75" x14ac:dyDescent="0.2"/>
    <row r="61541" ht="12.75" x14ac:dyDescent="0.2"/>
    <row r="61542" ht="12.75" x14ac:dyDescent="0.2"/>
    <row r="61543" ht="12.75" x14ac:dyDescent="0.2"/>
    <row r="61544" ht="12.75" x14ac:dyDescent="0.2"/>
    <row r="61545" ht="12.75" x14ac:dyDescent="0.2"/>
    <row r="61546" ht="12.75" x14ac:dyDescent="0.2"/>
    <row r="61547" ht="12.75" x14ac:dyDescent="0.2"/>
    <row r="61548" ht="12.75" x14ac:dyDescent="0.2"/>
    <row r="61549" ht="12.75" x14ac:dyDescent="0.2"/>
    <row r="61550" ht="12.75" x14ac:dyDescent="0.2"/>
    <row r="61551" ht="12.75" x14ac:dyDescent="0.2"/>
    <row r="61552" ht="12.75" x14ac:dyDescent="0.2"/>
    <row r="61553" ht="12.75" x14ac:dyDescent="0.2"/>
    <row r="61554" ht="12.75" x14ac:dyDescent="0.2"/>
    <row r="61555" ht="12.75" x14ac:dyDescent="0.2"/>
    <row r="61556" ht="12.75" x14ac:dyDescent="0.2"/>
    <row r="61557" ht="12.75" x14ac:dyDescent="0.2"/>
    <row r="61558" ht="12.75" x14ac:dyDescent="0.2"/>
    <row r="61559" ht="12.75" x14ac:dyDescent="0.2"/>
    <row r="61560" ht="12.75" x14ac:dyDescent="0.2"/>
    <row r="61561" ht="12.75" x14ac:dyDescent="0.2"/>
    <row r="61562" ht="12.75" x14ac:dyDescent="0.2"/>
    <row r="61563" ht="12.75" x14ac:dyDescent="0.2"/>
    <row r="61564" ht="12.75" x14ac:dyDescent="0.2"/>
    <row r="61565" ht="12.75" x14ac:dyDescent="0.2"/>
    <row r="61566" ht="12.75" x14ac:dyDescent="0.2"/>
    <row r="61567" ht="12.75" x14ac:dyDescent="0.2"/>
    <row r="61568" ht="12.75" x14ac:dyDescent="0.2"/>
    <row r="61569" ht="12.75" x14ac:dyDescent="0.2"/>
    <row r="61570" ht="12.75" x14ac:dyDescent="0.2"/>
    <row r="61571" ht="12.75" x14ac:dyDescent="0.2"/>
    <row r="61572" ht="12.75" x14ac:dyDescent="0.2"/>
    <row r="61573" ht="12.75" x14ac:dyDescent="0.2"/>
    <row r="61574" ht="12.75" x14ac:dyDescent="0.2"/>
    <row r="61575" ht="12.75" x14ac:dyDescent="0.2"/>
    <row r="61576" ht="12.75" x14ac:dyDescent="0.2"/>
    <row r="61577" ht="12.75" x14ac:dyDescent="0.2"/>
    <row r="61578" ht="12.75" x14ac:dyDescent="0.2"/>
    <row r="61579" ht="12.75" x14ac:dyDescent="0.2"/>
    <row r="61580" ht="12.75" x14ac:dyDescent="0.2"/>
    <row r="61581" ht="12.75" x14ac:dyDescent="0.2"/>
    <row r="61582" ht="12.75" x14ac:dyDescent="0.2"/>
    <row r="61583" ht="12.75" x14ac:dyDescent="0.2"/>
    <row r="61584" ht="12.75" x14ac:dyDescent="0.2"/>
    <row r="61585" ht="12.75" x14ac:dyDescent="0.2"/>
    <row r="61586" ht="12.75" x14ac:dyDescent="0.2"/>
    <row r="61587" ht="12.75" x14ac:dyDescent="0.2"/>
    <row r="61588" ht="12.75" x14ac:dyDescent="0.2"/>
    <row r="61589" ht="12.75" x14ac:dyDescent="0.2"/>
    <row r="61590" ht="12.75" x14ac:dyDescent="0.2"/>
    <row r="61591" ht="12.75" x14ac:dyDescent="0.2"/>
    <row r="61592" ht="12.75" x14ac:dyDescent="0.2"/>
    <row r="61593" ht="12.75" x14ac:dyDescent="0.2"/>
    <row r="61594" ht="12.75" x14ac:dyDescent="0.2"/>
    <row r="61595" ht="12.75" x14ac:dyDescent="0.2"/>
    <row r="61596" ht="12.75" x14ac:dyDescent="0.2"/>
    <row r="61597" ht="12.75" x14ac:dyDescent="0.2"/>
    <row r="61598" ht="12.75" x14ac:dyDescent="0.2"/>
    <row r="61599" ht="12.75" x14ac:dyDescent="0.2"/>
    <row r="61600" ht="12.75" x14ac:dyDescent="0.2"/>
    <row r="61601" ht="12.75" x14ac:dyDescent="0.2"/>
    <row r="61602" ht="12.75" x14ac:dyDescent="0.2"/>
    <row r="61603" ht="12.75" x14ac:dyDescent="0.2"/>
    <row r="61604" ht="12.75" x14ac:dyDescent="0.2"/>
    <row r="61605" ht="12.75" x14ac:dyDescent="0.2"/>
    <row r="61606" ht="12.75" x14ac:dyDescent="0.2"/>
    <row r="61607" ht="12.75" x14ac:dyDescent="0.2"/>
    <row r="61608" ht="12.75" x14ac:dyDescent="0.2"/>
    <row r="61609" ht="12.75" x14ac:dyDescent="0.2"/>
    <row r="61610" ht="12.75" x14ac:dyDescent="0.2"/>
    <row r="61611" ht="12.75" x14ac:dyDescent="0.2"/>
    <row r="61612" ht="12.75" x14ac:dyDescent="0.2"/>
    <row r="61613" ht="12.75" x14ac:dyDescent="0.2"/>
    <row r="61614" ht="12.75" x14ac:dyDescent="0.2"/>
    <row r="61615" ht="12.75" x14ac:dyDescent="0.2"/>
    <row r="61616" ht="12.75" x14ac:dyDescent="0.2"/>
    <row r="61617" ht="12.75" x14ac:dyDescent="0.2"/>
    <row r="61618" ht="12.75" x14ac:dyDescent="0.2"/>
    <row r="61619" ht="12.75" x14ac:dyDescent="0.2"/>
    <row r="61620" ht="12.75" x14ac:dyDescent="0.2"/>
    <row r="61621" ht="12.75" x14ac:dyDescent="0.2"/>
    <row r="61622" ht="12.75" x14ac:dyDescent="0.2"/>
    <row r="61623" ht="12.75" x14ac:dyDescent="0.2"/>
    <row r="61624" ht="12.75" x14ac:dyDescent="0.2"/>
    <row r="61625" ht="12.75" x14ac:dyDescent="0.2"/>
    <row r="61626" ht="12.75" x14ac:dyDescent="0.2"/>
    <row r="61627" ht="12.75" x14ac:dyDescent="0.2"/>
    <row r="61628" ht="12.75" x14ac:dyDescent="0.2"/>
    <row r="61629" ht="12.75" x14ac:dyDescent="0.2"/>
    <row r="61630" ht="12.75" x14ac:dyDescent="0.2"/>
    <row r="61631" ht="12.75" x14ac:dyDescent="0.2"/>
    <row r="61632" ht="12.75" x14ac:dyDescent="0.2"/>
    <row r="61633" ht="12.75" x14ac:dyDescent="0.2"/>
    <row r="61634" ht="12.75" x14ac:dyDescent="0.2"/>
    <row r="61635" ht="12.75" x14ac:dyDescent="0.2"/>
    <row r="61636" ht="12.75" x14ac:dyDescent="0.2"/>
    <row r="61637" ht="12.75" x14ac:dyDescent="0.2"/>
    <row r="61638" ht="12.75" x14ac:dyDescent="0.2"/>
    <row r="61639" ht="12.75" x14ac:dyDescent="0.2"/>
    <row r="61640" ht="12.75" x14ac:dyDescent="0.2"/>
    <row r="61641" ht="12.75" x14ac:dyDescent="0.2"/>
    <row r="61642" ht="12.75" x14ac:dyDescent="0.2"/>
    <row r="61643" ht="12.75" x14ac:dyDescent="0.2"/>
    <row r="61644" ht="12.75" x14ac:dyDescent="0.2"/>
    <row r="61645" ht="12.75" x14ac:dyDescent="0.2"/>
    <row r="61646" ht="12.75" x14ac:dyDescent="0.2"/>
    <row r="61647" ht="12.75" x14ac:dyDescent="0.2"/>
    <row r="61648" ht="12.75" x14ac:dyDescent="0.2"/>
    <row r="61649" ht="12.75" x14ac:dyDescent="0.2"/>
    <row r="61650" ht="12.75" x14ac:dyDescent="0.2"/>
    <row r="61651" ht="12.75" x14ac:dyDescent="0.2"/>
    <row r="61652" ht="12.75" x14ac:dyDescent="0.2"/>
    <row r="61653" ht="12.75" x14ac:dyDescent="0.2"/>
    <row r="61654" ht="12.75" x14ac:dyDescent="0.2"/>
    <row r="61655" ht="12.75" x14ac:dyDescent="0.2"/>
    <row r="61656" ht="12.75" x14ac:dyDescent="0.2"/>
    <row r="61657" ht="12.75" x14ac:dyDescent="0.2"/>
    <row r="61658" ht="12.75" x14ac:dyDescent="0.2"/>
    <row r="61659" ht="12.75" x14ac:dyDescent="0.2"/>
    <row r="61660" ht="12.75" x14ac:dyDescent="0.2"/>
    <row r="61661" ht="12.75" x14ac:dyDescent="0.2"/>
    <row r="61662" ht="12.75" x14ac:dyDescent="0.2"/>
    <row r="61663" ht="12.75" x14ac:dyDescent="0.2"/>
    <row r="61664" ht="12.75" x14ac:dyDescent="0.2"/>
    <row r="61665" ht="12.75" x14ac:dyDescent="0.2"/>
    <row r="61666" ht="12.75" x14ac:dyDescent="0.2"/>
    <row r="61667" ht="12.75" x14ac:dyDescent="0.2"/>
    <row r="61668" ht="12.75" x14ac:dyDescent="0.2"/>
    <row r="61669" ht="12.75" x14ac:dyDescent="0.2"/>
    <row r="61670" ht="12.75" x14ac:dyDescent="0.2"/>
    <row r="61671" ht="12.75" x14ac:dyDescent="0.2"/>
    <row r="61672" ht="12.75" x14ac:dyDescent="0.2"/>
    <row r="61673" ht="12.75" x14ac:dyDescent="0.2"/>
    <row r="61674" ht="12.75" x14ac:dyDescent="0.2"/>
    <row r="61675" ht="12.75" x14ac:dyDescent="0.2"/>
    <row r="61676" ht="12.75" x14ac:dyDescent="0.2"/>
    <row r="61677" ht="12.75" x14ac:dyDescent="0.2"/>
    <row r="61678" ht="12.75" x14ac:dyDescent="0.2"/>
    <row r="61679" ht="12.75" x14ac:dyDescent="0.2"/>
    <row r="61680" ht="12.75" x14ac:dyDescent="0.2"/>
    <row r="61681" ht="12.75" x14ac:dyDescent="0.2"/>
    <row r="61682" ht="12.75" x14ac:dyDescent="0.2"/>
    <row r="61683" ht="12.75" x14ac:dyDescent="0.2"/>
    <row r="61684" ht="12.75" x14ac:dyDescent="0.2"/>
    <row r="61685" ht="12.75" x14ac:dyDescent="0.2"/>
    <row r="61686" ht="12.75" x14ac:dyDescent="0.2"/>
    <row r="61687" ht="12.75" x14ac:dyDescent="0.2"/>
    <row r="61688" ht="12.75" x14ac:dyDescent="0.2"/>
    <row r="61689" ht="12.75" x14ac:dyDescent="0.2"/>
    <row r="61690" ht="12.75" x14ac:dyDescent="0.2"/>
    <row r="61691" ht="12.75" x14ac:dyDescent="0.2"/>
    <row r="61692" ht="12.75" x14ac:dyDescent="0.2"/>
    <row r="61693" ht="12.75" x14ac:dyDescent="0.2"/>
    <row r="61694" ht="12.75" x14ac:dyDescent="0.2"/>
    <row r="61695" ht="12.75" x14ac:dyDescent="0.2"/>
    <row r="61696" ht="12.75" x14ac:dyDescent="0.2"/>
    <row r="61697" ht="12.75" x14ac:dyDescent="0.2"/>
    <row r="61698" ht="12.75" x14ac:dyDescent="0.2"/>
    <row r="61699" ht="12.75" x14ac:dyDescent="0.2"/>
    <row r="61700" ht="12.75" x14ac:dyDescent="0.2"/>
    <row r="61701" ht="12.75" x14ac:dyDescent="0.2"/>
    <row r="61702" ht="12.75" x14ac:dyDescent="0.2"/>
    <row r="61703" ht="12.75" x14ac:dyDescent="0.2"/>
    <row r="61704" ht="12.75" x14ac:dyDescent="0.2"/>
    <row r="61705" ht="12.75" x14ac:dyDescent="0.2"/>
    <row r="61706" ht="12.75" x14ac:dyDescent="0.2"/>
    <row r="61707" ht="12.75" x14ac:dyDescent="0.2"/>
    <row r="61708" ht="12.75" x14ac:dyDescent="0.2"/>
    <row r="61709" ht="12.75" x14ac:dyDescent="0.2"/>
    <row r="61710" ht="12.75" x14ac:dyDescent="0.2"/>
    <row r="61711" ht="12.75" x14ac:dyDescent="0.2"/>
    <row r="61712" ht="12.75" x14ac:dyDescent="0.2"/>
    <row r="61713" ht="12.75" x14ac:dyDescent="0.2"/>
    <row r="61714" ht="12.75" x14ac:dyDescent="0.2"/>
    <row r="61715" ht="12.75" x14ac:dyDescent="0.2"/>
    <row r="61716" ht="12.75" x14ac:dyDescent="0.2"/>
    <row r="61717" ht="12.75" x14ac:dyDescent="0.2"/>
    <row r="61718" ht="12.75" x14ac:dyDescent="0.2"/>
    <row r="61719" ht="12.75" x14ac:dyDescent="0.2"/>
    <row r="61720" ht="12.75" x14ac:dyDescent="0.2"/>
    <row r="61721" ht="12.75" x14ac:dyDescent="0.2"/>
    <row r="61722" ht="12.75" x14ac:dyDescent="0.2"/>
    <row r="61723" ht="12.75" x14ac:dyDescent="0.2"/>
    <row r="61724" ht="12.75" x14ac:dyDescent="0.2"/>
    <row r="61725" ht="12.75" x14ac:dyDescent="0.2"/>
    <row r="61726" ht="12.75" x14ac:dyDescent="0.2"/>
    <row r="61727" ht="12.75" x14ac:dyDescent="0.2"/>
    <row r="61728" ht="12.75" x14ac:dyDescent="0.2"/>
    <row r="61729" ht="12.75" x14ac:dyDescent="0.2"/>
    <row r="61730" ht="12.75" x14ac:dyDescent="0.2"/>
    <row r="61731" ht="12.75" x14ac:dyDescent="0.2"/>
    <row r="61732" ht="12.75" x14ac:dyDescent="0.2"/>
    <row r="61733" ht="12.75" x14ac:dyDescent="0.2"/>
    <row r="61734" ht="12.75" x14ac:dyDescent="0.2"/>
    <row r="61735" ht="12.75" x14ac:dyDescent="0.2"/>
    <row r="61736" ht="12.75" x14ac:dyDescent="0.2"/>
    <row r="61737" ht="12.75" x14ac:dyDescent="0.2"/>
    <row r="61738" ht="12.75" x14ac:dyDescent="0.2"/>
    <row r="61739" ht="12.75" x14ac:dyDescent="0.2"/>
    <row r="61740" ht="12.75" x14ac:dyDescent="0.2"/>
    <row r="61741" ht="12.75" x14ac:dyDescent="0.2"/>
    <row r="61742" ht="12.75" x14ac:dyDescent="0.2"/>
    <row r="61743" ht="12.75" x14ac:dyDescent="0.2"/>
    <row r="61744" ht="12.75" x14ac:dyDescent="0.2"/>
    <row r="61745" ht="12.75" x14ac:dyDescent="0.2"/>
    <row r="61746" ht="12.75" x14ac:dyDescent="0.2"/>
    <row r="61747" ht="12.75" x14ac:dyDescent="0.2"/>
    <row r="61748" ht="12.75" x14ac:dyDescent="0.2"/>
    <row r="61749" ht="12.75" x14ac:dyDescent="0.2"/>
    <row r="61750" ht="12.75" x14ac:dyDescent="0.2"/>
    <row r="61751" ht="12.75" x14ac:dyDescent="0.2"/>
    <row r="61752" ht="12.75" x14ac:dyDescent="0.2"/>
    <row r="61753" ht="12.75" x14ac:dyDescent="0.2"/>
    <row r="61754" ht="12.75" x14ac:dyDescent="0.2"/>
    <row r="61755" ht="12.75" x14ac:dyDescent="0.2"/>
    <row r="61756" ht="12.75" x14ac:dyDescent="0.2"/>
    <row r="61757" ht="12.75" x14ac:dyDescent="0.2"/>
    <row r="61758" ht="12.75" x14ac:dyDescent="0.2"/>
    <row r="61759" ht="12.75" x14ac:dyDescent="0.2"/>
    <row r="61760" ht="12.75" x14ac:dyDescent="0.2"/>
    <row r="61761" ht="12.75" x14ac:dyDescent="0.2"/>
    <row r="61762" ht="12.75" x14ac:dyDescent="0.2"/>
    <row r="61763" ht="12.75" x14ac:dyDescent="0.2"/>
    <row r="61764" ht="12.75" x14ac:dyDescent="0.2"/>
    <row r="61765" ht="12.75" x14ac:dyDescent="0.2"/>
    <row r="61766" ht="12.75" x14ac:dyDescent="0.2"/>
    <row r="61767" ht="12.75" x14ac:dyDescent="0.2"/>
    <row r="61768" ht="12.75" x14ac:dyDescent="0.2"/>
    <row r="61769" ht="12.75" x14ac:dyDescent="0.2"/>
    <row r="61770" ht="12.75" x14ac:dyDescent="0.2"/>
    <row r="61771" ht="12.75" x14ac:dyDescent="0.2"/>
    <row r="61772" ht="12.75" x14ac:dyDescent="0.2"/>
    <row r="61773" ht="12.75" x14ac:dyDescent="0.2"/>
    <row r="61774" ht="12.75" x14ac:dyDescent="0.2"/>
    <row r="61775" ht="12.75" x14ac:dyDescent="0.2"/>
    <row r="61776" ht="12.75" x14ac:dyDescent="0.2"/>
    <row r="61777" ht="12.75" x14ac:dyDescent="0.2"/>
    <row r="61778" ht="12.75" x14ac:dyDescent="0.2"/>
    <row r="61779" ht="12.75" x14ac:dyDescent="0.2"/>
    <row r="61780" ht="12.75" x14ac:dyDescent="0.2"/>
    <row r="61781" ht="12.75" x14ac:dyDescent="0.2"/>
    <row r="61782" ht="12.75" x14ac:dyDescent="0.2"/>
    <row r="61783" ht="12.75" x14ac:dyDescent="0.2"/>
    <row r="61784" ht="12.75" x14ac:dyDescent="0.2"/>
    <row r="61785" ht="12.75" x14ac:dyDescent="0.2"/>
    <row r="61786" ht="12.75" x14ac:dyDescent="0.2"/>
    <row r="61787" ht="12.75" x14ac:dyDescent="0.2"/>
    <row r="61788" ht="12.75" x14ac:dyDescent="0.2"/>
    <row r="61789" ht="12.75" x14ac:dyDescent="0.2"/>
    <row r="61790" ht="12.75" x14ac:dyDescent="0.2"/>
    <row r="61791" ht="12.75" x14ac:dyDescent="0.2"/>
    <row r="61792" ht="12.75" x14ac:dyDescent="0.2"/>
    <row r="61793" ht="12.75" x14ac:dyDescent="0.2"/>
    <row r="61794" ht="12.75" x14ac:dyDescent="0.2"/>
    <row r="61795" ht="12.75" x14ac:dyDescent="0.2"/>
    <row r="61796" ht="12.75" x14ac:dyDescent="0.2"/>
    <row r="61797" ht="12.75" x14ac:dyDescent="0.2"/>
    <row r="61798" ht="12.75" x14ac:dyDescent="0.2"/>
    <row r="61799" ht="12.75" x14ac:dyDescent="0.2"/>
    <row r="61800" ht="12.75" x14ac:dyDescent="0.2"/>
    <row r="61801" ht="12.75" x14ac:dyDescent="0.2"/>
    <row r="61802" ht="12.75" x14ac:dyDescent="0.2"/>
    <row r="61803" ht="12.75" x14ac:dyDescent="0.2"/>
    <row r="61804" ht="12.75" x14ac:dyDescent="0.2"/>
    <row r="61805" ht="12.75" x14ac:dyDescent="0.2"/>
    <row r="61806" ht="12.75" x14ac:dyDescent="0.2"/>
    <row r="61807" ht="12.75" x14ac:dyDescent="0.2"/>
    <row r="61808" ht="12.75" x14ac:dyDescent="0.2"/>
    <row r="61809" ht="12.75" x14ac:dyDescent="0.2"/>
    <row r="61810" ht="12.75" x14ac:dyDescent="0.2"/>
    <row r="61811" ht="12.75" x14ac:dyDescent="0.2"/>
    <row r="61812" ht="12.75" x14ac:dyDescent="0.2"/>
    <row r="61813" ht="12.75" x14ac:dyDescent="0.2"/>
    <row r="61814" ht="12.75" x14ac:dyDescent="0.2"/>
    <row r="61815" ht="12.75" x14ac:dyDescent="0.2"/>
    <row r="61816" ht="12.75" x14ac:dyDescent="0.2"/>
    <row r="61817" ht="12.75" x14ac:dyDescent="0.2"/>
    <row r="61818" ht="12.75" x14ac:dyDescent="0.2"/>
    <row r="61819" ht="12.75" x14ac:dyDescent="0.2"/>
    <row r="61820" ht="12.75" x14ac:dyDescent="0.2"/>
    <row r="61821" ht="12.75" x14ac:dyDescent="0.2"/>
    <row r="61822" ht="12.75" x14ac:dyDescent="0.2"/>
    <row r="61823" ht="12.75" x14ac:dyDescent="0.2"/>
    <row r="61824" ht="12.75" x14ac:dyDescent="0.2"/>
    <row r="61825" ht="12.75" x14ac:dyDescent="0.2"/>
    <row r="61826" ht="12.75" x14ac:dyDescent="0.2"/>
    <row r="61827" ht="12.75" x14ac:dyDescent="0.2"/>
    <row r="61828" ht="12.75" x14ac:dyDescent="0.2"/>
    <row r="61829" ht="12.75" x14ac:dyDescent="0.2"/>
    <row r="61830" ht="12.75" x14ac:dyDescent="0.2"/>
    <row r="61831" ht="12.75" x14ac:dyDescent="0.2"/>
    <row r="61832" ht="12.75" x14ac:dyDescent="0.2"/>
    <row r="61833" ht="12.75" x14ac:dyDescent="0.2"/>
    <row r="61834" ht="12.75" x14ac:dyDescent="0.2"/>
    <row r="61835" ht="12.75" x14ac:dyDescent="0.2"/>
    <row r="61836" ht="12.75" x14ac:dyDescent="0.2"/>
    <row r="61837" ht="12.75" x14ac:dyDescent="0.2"/>
    <row r="61838" ht="12.75" x14ac:dyDescent="0.2"/>
    <row r="61839" ht="12.75" x14ac:dyDescent="0.2"/>
    <row r="61840" ht="12.75" x14ac:dyDescent="0.2"/>
    <row r="61841" ht="12.75" x14ac:dyDescent="0.2"/>
    <row r="61842" ht="12.75" x14ac:dyDescent="0.2"/>
    <row r="61843" ht="12.75" x14ac:dyDescent="0.2"/>
    <row r="61844" ht="12.75" x14ac:dyDescent="0.2"/>
    <row r="61845" ht="12.75" x14ac:dyDescent="0.2"/>
    <row r="61846" ht="12.75" x14ac:dyDescent="0.2"/>
    <row r="61847" ht="12.75" x14ac:dyDescent="0.2"/>
    <row r="61848" ht="12.75" x14ac:dyDescent="0.2"/>
    <row r="61849" ht="12.75" x14ac:dyDescent="0.2"/>
    <row r="61850" ht="12.75" x14ac:dyDescent="0.2"/>
    <row r="61851" ht="12.75" x14ac:dyDescent="0.2"/>
    <row r="61852" ht="12.75" x14ac:dyDescent="0.2"/>
    <row r="61853" ht="12.75" x14ac:dyDescent="0.2"/>
    <row r="61854" ht="12.75" x14ac:dyDescent="0.2"/>
    <row r="61855" ht="12.75" x14ac:dyDescent="0.2"/>
    <row r="61856" ht="12.75" x14ac:dyDescent="0.2"/>
    <row r="61857" ht="12.75" x14ac:dyDescent="0.2"/>
    <row r="61858" ht="12.75" x14ac:dyDescent="0.2"/>
    <row r="61859" ht="12.75" x14ac:dyDescent="0.2"/>
    <row r="61860" ht="12.75" x14ac:dyDescent="0.2"/>
    <row r="61861" ht="12.75" x14ac:dyDescent="0.2"/>
    <row r="61862" ht="12.75" x14ac:dyDescent="0.2"/>
    <row r="61863" ht="12.75" x14ac:dyDescent="0.2"/>
    <row r="61864" ht="12.75" x14ac:dyDescent="0.2"/>
    <row r="61865" ht="12.75" x14ac:dyDescent="0.2"/>
    <row r="61866" ht="12.75" x14ac:dyDescent="0.2"/>
    <row r="61867" ht="12.75" x14ac:dyDescent="0.2"/>
    <row r="61868" ht="12.75" x14ac:dyDescent="0.2"/>
    <row r="61869" ht="12.75" x14ac:dyDescent="0.2"/>
    <row r="61870" ht="12.75" x14ac:dyDescent="0.2"/>
    <row r="61871" ht="12.75" x14ac:dyDescent="0.2"/>
    <row r="61872" ht="12.75" x14ac:dyDescent="0.2"/>
    <row r="61873" ht="12.75" x14ac:dyDescent="0.2"/>
    <row r="61874" ht="12.75" x14ac:dyDescent="0.2"/>
    <row r="61875" ht="12.75" x14ac:dyDescent="0.2"/>
    <row r="61876" ht="12.75" x14ac:dyDescent="0.2"/>
    <row r="61877" ht="12.75" x14ac:dyDescent="0.2"/>
    <row r="61878" ht="12.75" x14ac:dyDescent="0.2"/>
    <row r="61879" ht="12.75" x14ac:dyDescent="0.2"/>
    <row r="61880" ht="12.75" x14ac:dyDescent="0.2"/>
    <row r="61881" ht="12.75" x14ac:dyDescent="0.2"/>
    <row r="61882" ht="12.75" x14ac:dyDescent="0.2"/>
    <row r="61883" ht="12.75" x14ac:dyDescent="0.2"/>
    <row r="61884" ht="12.75" x14ac:dyDescent="0.2"/>
    <row r="61885" ht="12.75" x14ac:dyDescent="0.2"/>
    <row r="61886" ht="12.75" x14ac:dyDescent="0.2"/>
    <row r="61887" ht="12.75" x14ac:dyDescent="0.2"/>
    <row r="61888" ht="12.75" x14ac:dyDescent="0.2"/>
    <row r="61889" ht="12.75" x14ac:dyDescent="0.2"/>
    <row r="61890" ht="12.75" x14ac:dyDescent="0.2"/>
    <row r="61891" ht="12.75" x14ac:dyDescent="0.2"/>
    <row r="61892" ht="12.75" x14ac:dyDescent="0.2"/>
    <row r="61893" ht="12.75" x14ac:dyDescent="0.2"/>
    <row r="61894" ht="12.75" x14ac:dyDescent="0.2"/>
    <row r="61895" ht="12.75" x14ac:dyDescent="0.2"/>
    <row r="61896" ht="12.75" x14ac:dyDescent="0.2"/>
    <row r="61897" ht="12.75" x14ac:dyDescent="0.2"/>
    <row r="61898" ht="12.75" x14ac:dyDescent="0.2"/>
    <row r="61899" ht="12.75" x14ac:dyDescent="0.2"/>
    <row r="61900" ht="12.75" x14ac:dyDescent="0.2"/>
    <row r="61901" ht="12.75" x14ac:dyDescent="0.2"/>
    <row r="61902" ht="12.75" x14ac:dyDescent="0.2"/>
    <row r="61903" ht="12.75" x14ac:dyDescent="0.2"/>
    <row r="61904" ht="12.75" x14ac:dyDescent="0.2"/>
    <row r="61905" ht="12.75" x14ac:dyDescent="0.2"/>
    <row r="61906" ht="12.75" x14ac:dyDescent="0.2"/>
    <row r="61907" ht="12.75" x14ac:dyDescent="0.2"/>
    <row r="61908" ht="12.75" x14ac:dyDescent="0.2"/>
    <row r="61909" ht="12.75" x14ac:dyDescent="0.2"/>
    <row r="61910" ht="12.75" x14ac:dyDescent="0.2"/>
    <row r="61911" ht="12.75" x14ac:dyDescent="0.2"/>
    <row r="61912" ht="12.75" x14ac:dyDescent="0.2"/>
    <row r="61913" ht="12.75" x14ac:dyDescent="0.2"/>
    <row r="61914" ht="12.75" x14ac:dyDescent="0.2"/>
    <row r="61915" ht="12.75" x14ac:dyDescent="0.2"/>
    <row r="61916" ht="12.75" x14ac:dyDescent="0.2"/>
    <row r="61917" ht="12.75" x14ac:dyDescent="0.2"/>
    <row r="61918" ht="12.75" x14ac:dyDescent="0.2"/>
    <row r="61919" ht="12.75" x14ac:dyDescent="0.2"/>
    <row r="61920" ht="12.75" x14ac:dyDescent="0.2"/>
    <row r="61921" ht="12.75" x14ac:dyDescent="0.2"/>
    <row r="61922" ht="12.75" x14ac:dyDescent="0.2"/>
    <row r="61923" ht="12.75" x14ac:dyDescent="0.2"/>
    <row r="61924" ht="12.75" x14ac:dyDescent="0.2"/>
    <row r="61925" ht="12.75" x14ac:dyDescent="0.2"/>
    <row r="61926" ht="12.75" x14ac:dyDescent="0.2"/>
    <row r="61927" ht="12.75" x14ac:dyDescent="0.2"/>
    <row r="61928" ht="12.75" x14ac:dyDescent="0.2"/>
    <row r="61929" ht="12.75" x14ac:dyDescent="0.2"/>
    <row r="61930" ht="12.75" x14ac:dyDescent="0.2"/>
    <row r="61931" ht="12.75" x14ac:dyDescent="0.2"/>
    <row r="61932" ht="12.75" x14ac:dyDescent="0.2"/>
    <row r="61933" ht="12.75" x14ac:dyDescent="0.2"/>
    <row r="61934" ht="12.75" x14ac:dyDescent="0.2"/>
    <row r="61935" ht="12.75" x14ac:dyDescent="0.2"/>
    <row r="61936" ht="12.75" x14ac:dyDescent="0.2"/>
    <row r="61937" ht="12.75" x14ac:dyDescent="0.2"/>
    <row r="61938" ht="12.75" x14ac:dyDescent="0.2"/>
    <row r="61939" ht="12.75" x14ac:dyDescent="0.2"/>
    <row r="61940" ht="12.75" x14ac:dyDescent="0.2"/>
    <row r="61941" ht="12.75" x14ac:dyDescent="0.2"/>
    <row r="61942" ht="12.75" x14ac:dyDescent="0.2"/>
    <row r="61943" ht="12.75" x14ac:dyDescent="0.2"/>
    <row r="61944" ht="12.75" x14ac:dyDescent="0.2"/>
    <row r="61945" ht="12.75" x14ac:dyDescent="0.2"/>
    <row r="61946" ht="12.75" x14ac:dyDescent="0.2"/>
    <row r="61947" ht="12.75" x14ac:dyDescent="0.2"/>
    <row r="61948" ht="12.75" x14ac:dyDescent="0.2"/>
    <row r="61949" ht="12.75" x14ac:dyDescent="0.2"/>
    <row r="61950" ht="12.75" x14ac:dyDescent="0.2"/>
    <row r="61951" ht="12.75" x14ac:dyDescent="0.2"/>
    <row r="61952" ht="12.75" x14ac:dyDescent="0.2"/>
    <row r="61953" ht="12.75" x14ac:dyDescent="0.2"/>
    <row r="61954" ht="12.75" x14ac:dyDescent="0.2"/>
    <row r="61955" ht="12.75" x14ac:dyDescent="0.2"/>
    <row r="61956" ht="12.75" x14ac:dyDescent="0.2"/>
    <row r="61957" ht="12.75" x14ac:dyDescent="0.2"/>
    <row r="61958" ht="12.75" x14ac:dyDescent="0.2"/>
    <row r="61959" ht="12.75" x14ac:dyDescent="0.2"/>
    <row r="61960" ht="12.75" x14ac:dyDescent="0.2"/>
    <row r="61961" ht="12.75" x14ac:dyDescent="0.2"/>
    <row r="61962" ht="12.75" x14ac:dyDescent="0.2"/>
    <row r="61963" ht="12.75" x14ac:dyDescent="0.2"/>
    <row r="61964" ht="12.75" x14ac:dyDescent="0.2"/>
    <row r="61965" ht="12.75" x14ac:dyDescent="0.2"/>
    <row r="61966" ht="12.75" x14ac:dyDescent="0.2"/>
    <row r="61967" ht="12.75" x14ac:dyDescent="0.2"/>
    <row r="61968" ht="12.75" x14ac:dyDescent="0.2"/>
    <row r="61969" ht="12.75" x14ac:dyDescent="0.2"/>
    <row r="61970" ht="12.75" x14ac:dyDescent="0.2"/>
    <row r="61971" ht="12.75" x14ac:dyDescent="0.2"/>
    <row r="61972" ht="12.75" x14ac:dyDescent="0.2"/>
    <row r="61973" ht="12.75" x14ac:dyDescent="0.2"/>
    <row r="61974" ht="12.75" x14ac:dyDescent="0.2"/>
    <row r="61975" ht="12.75" x14ac:dyDescent="0.2"/>
    <row r="61976" ht="12.75" x14ac:dyDescent="0.2"/>
    <row r="61977" ht="12.75" x14ac:dyDescent="0.2"/>
    <row r="61978" ht="12.75" x14ac:dyDescent="0.2"/>
    <row r="61979" ht="12.75" x14ac:dyDescent="0.2"/>
    <row r="61980" ht="12.75" x14ac:dyDescent="0.2"/>
    <row r="61981" ht="12.75" x14ac:dyDescent="0.2"/>
    <row r="61982" ht="12.75" x14ac:dyDescent="0.2"/>
    <row r="61983" ht="12.75" x14ac:dyDescent="0.2"/>
    <row r="61984" ht="12.75" x14ac:dyDescent="0.2"/>
    <row r="61985" ht="12.75" x14ac:dyDescent="0.2"/>
    <row r="61986" ht="12.75" x14ac:dyDescent="0.2"/>
    <row r="61987" ht="12.75" x14ac:dyDescent="0.2"/>
    <row r="61988" ht="12.75" x14ac:dyDescent="0.2"/>
    <row r="61989" ht="12.75" x14ac:dyDescent="0.2"/>
    <row r="61990" ht="12.75" x14ac:dyDescent="0.2"/>
    <row r="61991" ht="12.75" x14ac:dyDescent="0.2"/>
    <row r="61992" ht="12.75" x14ac:dyDescent="0.2"/>
    <row r="61993" ht="12.75" x14ac:dyDescent="0.2"/>
    <row r="61994" ht="12.75" x14ac:dyDescent="0.2"/>
    <row r="61995" ht="12.75" x14ac:dyDescent="0.2"/>
    <row r="61996" ht="12.75" x14ac:dyDescent="0.2"/>
    <row r="61997" ht="12.75" x14ac:dyDescent="0.2"/>
    <row r="61998" ht="12.75" x14ac:dyDescent="0.2"/>
    <row r="61999" ht="12.75" x14ac:dyDescent="0.2"/>
    <row r="62000" ht="12.75" x14ac:dyDescent="0.2"/>
    <row r="62001" ht="12.75" x14ac:dyDescent="0.2"/>
    <row r="62002" ht="12.75" x14ac:dyDescent="0.2"/>
    <row r="62003" ht="12.75" x14ac:dyDescent="0.2"/>
    <row r="62004" ht="12.75" x14ac:dyDescent="0.2"/>
    <row r="62005" ht="12.75" x14ac:dyDescent="0.2"/>
    <row r="62006" ht="12.75" x14ac:dyDescent="0.2"/>
    <row r="62007" ht="12.75" x14ac:dyDescent="0.2"/>
    <row r="62008" ht="12.75" x14ac:dyDescent="0.2"/>
    <row r="62009" ht="12.75" x14ac:dyDescent="0.2"/>
    <row r="62010" ht="12.75" x14ac:dyDescent="0.2"/>
    <row r="62011" ht="12.75" x14ac:dyDescent="0.2"/>
    <row r="62012" ht="12.75" x14ac:dyDescent="0.2"/>
    <row r="62013" ht="12.75" x14ac:dyDescent="0.2"/>
    <row r="62014" ht="12.75" x14ac:dyDescent="0.2"/>
    <row r="62015" ht="12.75" x14ac:dyDescent="0.2"/>
    <row r="62016" ht="12.75" x14ac:dyDescent="0.2"/>
    <row r="62017" ht="12.75" x14ac:dyDescent="0.2"/>
    <row r="62018" ht="12.75" x14ac:dyDescent="0.2"/>
    <row r="62019" ht="12.75" x14ac:dyDescent="0.2"/>
    <row r="62020" ht="12.75" x14ac:dyDescent="0.2"/>
    <row r="62021" ht="12.75" x14ac:dyDescent="0.2"/>
    <row r="62022" ht="12.75" x14ac:dyDescent="0.2"/>
    <row r="62023" ht="12.75" x14ac:dyDescent="0.2"/>
    <row r="62024" ht="12.75" x14ac:dyDescent="0.2"/>
    <row r="62025" ht="12.75" x14ac:dyDescent="0.2"/>
    <row r="62026" ht="12.75" x14ac:dyDescent="0.2"/>
    <row r="62027" ht="12.75" x14ac:dyDescent="0.2"/>
    <row r="62028" ht="12.75" x14ac:dyDescent="0.2"/>
    <row r="62029" ht="12.75" x14ac:dyDescent="0.2"/>
    <row r="62030" ht="12.75" x14ac:dyDescent="0.2"/>
    <row r="62031" ht="12.75" x14ac:dyDescent="0.2"/>
    <row r="62032" ht="12.75" x14ac:dyDescent="0.2"/>
    <row r="62033" ht="12.75" x14ac:dyDescent="0.2"/>
    <row r="62034" ht="12.75" x14ac:dyDescent="0.2"/>
    <row r="62035" ht="12.75" x14ac:dyDescent="0.2"/>
    <row r="62036" ht="12.75" x14ac:dyDescent="0.2"/>
    <row r="62037" ht="12.75" x14ac:dyDescent="0.2"/>
    <row r="62038" ht="12.75" x14ac:dyDescent="0.2"/>
    <row r="62039" ht="12.75" x14ac:dyDescent="0.2"/>
    <row r="62040" ht="12.75" x14ac:dyDescent="0.2"/>
    <row r="62041" ht="12.75" x14ac:dyDescent="0.2"/>
    <row r="62042" ht="12.75" x14ac:dyDescent="0.2"/>
    <row r="62043" ht="12.75" x14ac:dyDescent="0.2"/>
    <row r="62044" ht="12.75" x14ac:dyDescent="0.2"/>
    <row r="62045" ht="12.75" x14ac:dyDescent="0.2"/>
    <row r="62046" ht="12.75" x14ac:dyDescent="0.2"/>
    <row r="62047" ht="12.75" x14ac:dyDescent="0.2"/>
    <row r="62048" ht="12.75" x14ac:dyDescent="0.2"/>
    <row r="62049" ht="12.75" x14ac:dyDescent="0.2"/>
    <row r="62050" ht="12.75" x14ac:dyDescent="0.2"/>
    <row r="62051" ht="12.75" x14ac:dyDescent="0.2"/>
    <row r="62052" ht="12.75" x14ac:dyDescent="0.2"/>
    <row r="62053" ht="12.75" x14ac:dyDescent="0.2"/>
    <row r="62054" ht="12.75" x14ac:dyDescent="0.2"/>
    <row r="62055" ht="12.75" x14ac:dyDescent="0.2"/>
    <row r="62056" ht="12.75" x14ac:dyDescent="0.2"/>
    <row r="62057" ht="12.75" x14ac:dyDescent="0.2"/>
    <row r="62058" ht="12.75" x14ac:dyDescent="0.2"/>
    <row r="62059" ht="12.75" x14ac:dyDescent="0.2"/>
    <row r="62060" ht="12.75" x14ac:dyDescent="0.2"/>
    <row r="62061" ht="12.75" x14ac:dyDescent="0.2"/>
    <row r="62062" ht="12.75" x14ac:dyDescent="0.2"/>
    <row r="62063" ht="12.75" x14ac:dyDescent="0.2"/>
    <row r="62064" ht="12.75" x14ac:dyDescent="0.2"/>
    <row r="62065" ht="12.75" x14ac:dyDescent="0.2"/>
    <row r="62066" ht="12.75" x14ac:dyDescent="0.2"/>
    <row r="62067" ht="12.75" x14ac:dyDescent="0.2"/>
    <row r="62068" ht="12.75" x14ac:dyDescent="0.2"/>
    <row r="62069" ht="12.75" x14ac:dyDescent="0.2"/>
    <row r="62070" ht="12.75" x14ac:dyDescent="0.2"/>
    <row r="62071" ht="12.75" x14ac:dyDescent="0.2"/>
    <row r="62072" ht="12.75" x14ac:dyDescent="0.2"/>
    <row r="62073" ht="12.75" x14ac:dyDescent="0.2"/>
    <row r="62074" ht="12.75" x14ac:dyDescent="0.2"/>
    <row r="62075" ht="12.75" x14ac:dyDescent="0.2"/>
    <row r="62076" ht="12.75" x14ac:dyDescent="0.2"/>
    <row r="62077" ht="12.75" x14ac:dyDescent="0.2"/>
    <row r="62078" ht="12.75" x14ac:dyDescent="0.2"/>
    <row r="62079" ht="12.75" x14ac:dyDescent="0.2"/>
    <row r="62080" ht="12.75" x14ac:dyDescent="0.2"/>
    <row r="62081" ht="12.75" x14ac:dyDescent="0.2"/>
    <row r="62082" ht="12.75" x14ac:dyDescent="0.2"/>
    <row r="62083" ht="12.75" x14ac:dyDescent="0.2"/>
    <row r="62084" ht="12.75" x14ac:dyDescent="0.2"/>
    <row r="62085" ht="12.75" x14ac:dyDescent="0.2"/>
    <row r="62086" ht="12.75" x14ac:dyDescent="0.2"/>
    <row r="62087" ht="12.75" x14ac:dyDescent="0.2"/>
    <row r="62088" ht="12.75" x14ac:dyDescent="0.2"/>
    <row r="62089" ht="12.75" x14ac:dyDescent="0.2"/>
    <row r="62090" ht="12.75" x14ac:dyDescent="0.2"/>
    <row r="62091" ht="12.75" x14ac:dyDescent="0.2"/>
    <row r="62092" ht="12.75" x14ac:dyDescent="0.2"/>
    <row r="62093" ht="12.75" x14ac:dyDescent="0.2"/>
    <row r="62094" ht="12.75" x14ac:dyDescent="0.2"/>
    <row r="62095" ht="12.75" x14ac:dyDescent="0.2"/>
    <row r="62096" ht="12.75" x14ac:dyDescent="0.2"/>
    <row r="62097" ht="12.75" x14ac:dyDescent="0.2"/>
    <row r="62098" ht="12.75" x14ac:dyDescent="0.2"/>
    <row r="62099" ht="12.75" x14ac:dyDescent="0.2"/>
    <row r="62100" ht="12.75" x14ac:dyDescent="0.2"/>
    <row r="62101" ht="12.75" x14ac:dyDescent="0.2"/>
    <row r="62102" ht="12.75" x14ac:dyDescent="0.2"/>
    <row r="62103" ht="12.75" x14ac:dyDescent="0.2"/>
    <row r="62104" ht="12.75" x14ac:dyDescent="0.2"/>
    <row r="62105" ht="12.75" x14ac:dyDescent="0.2"/>
    <row r="62106" ht="12.75" x14ac:dyDescent="0.2"/>
    <row r="62107" ht="12.75" x14ac:dyDescent="0.2"/>
    <row r="62108" ht="12.75" x14ac:dyDescent="0.2"/>
    <row r="62109" ht="12.75" x14ac:dyDescent="0.2"/>
    <row r="62110" ht="12.75" x14ac:dyDescent="0.2"/>
    <row r="62111" ht="12.75" x14ac:dyDescent="0.2"/>
    <row r="62112" ht="12.75" x14ac:dyDescent="0.2"/>
    <row r="62113" ht="12.75" x14ac:dyDescent="0.2"/>
    <row r="62114" ht="12.75" x14ac:dyDescent="0.2"/>
    <row r="62115" ht="12.75" x14ac:dyDescent="0.2"/>
    <row r="62116" ht="12.75" x14ac:dyDescent="0.2"/>
    <row r="62117" ht="12.75" x14ac:dyDescent="0.2"/>
    <row r="62118" ht="12.75" x14ac:dyDescent="0.2"/>
    <row r="62119" ht="12.75" x14ac:dyDescent="0.2"/>
    <row r="62120" ht="12.75" x14ac:dyDescent="0.2"/>
    <row r="62121" ht="12.75" x14ac:dyDescent="0.2"/>
    <row r="62122" ht="12.75" x14ac:dyDescent="0.2"/>
    <row r="62123" ht="12.75" x14ac:dyDescent="0.2"/>
    <row r="62124" ht="12.75" x14ac:dyDescent="0.2"/>
    <row r="62125" ht="12.75" x14ac:dyDescent="0.2"/>
    <row r="62126" ht="12.75" x14ac:dyDescent="0.2"/>
    <row r="62127" ht="12.75" x14ac:dyDescent="0.2"/>
    <row r="62128" ht="12.75" x14ac:dyDescent="0.2"/>
    <row r="62129" ht="12.75" x14ac:dyDescent="0.2"/>
    <row r="62130" ht="12.75" x14ac:dyDescent="0.2"/>
    <row r="62131" ht="12.75" x14ac:dyDescent="0.2"/>
    <row r="62132" ht="12.75" x14ac:dyDescent="0.2"/>
    <row r="62133" ht="12.75" x14ac:dyDescent="0.2"/>
    <row r="62134" ht="12.75" x14ac:dyDescent="0.2"/>
    <row r="62135" ht="12.75" x14ac:dyDescent="0.2"/>
    <row r="62136" ht="12.75" x14ac:dyDescent="0.2"/>
    <row r="62137" ht="12.75" x14ac:dyDescent="0.2"/>
    <row r="62138" ht="12.75" x14ac:dyDescent="0.2"/>
    <row r="62139" ht="12.75" x14ac:dyDescent="0.2"/>
    <row r="62140" ht="12.75" x14ac:dyDescent="0.2"/>
    <row r="62141" ht="12.75" x14ac:dyDescent="0.2"/>
    <row r="62142" ht="12.75" x14ac:dyDescent="0.2"/>
    <row r="62143" ht="12.75" x14ac:dyDescent="0.2"/>
    <row r="62144" ht="12.75" x14ac:dyDescent="0.2"/>
    <row r="62145" ht="12.75" x14ac:dyDescent="0.2"/>
    <row r="62146" ht="12.75" x14ac:dyDescent="0.2"/>
    <row r="62147" ht="12.75" x14ac:dyDescent="0.2"/>
    <row r="62148" ht="12.75" x14ac:dyDescent="0.2"/>
    <row r="62149" ht="12.75" x14ac:dyDescent="0.2"/>
    <row r="62150" ht="12.75" x14ac:dyDescent="0.2"/>
    <row r="62151" ht="12.75" x14ac:dyDescent="0.2"/>
    <row r="62152" ht="12.75" x14ac:dyDescent="0.2"/>
    <row r="62153" ht="12.75" x14ac:dyDescent="0.2"/>
    <row r="62154" ht="12.75" x14ac:dyDescent="0.2"/>
    <row r="62155" ht="12.75" x14ac:dyDescent="0.2"/>
    <row r="62156" ht="12.75" x14ac:dyDescent="0.2"/>
    <row r="62157" ht="12.75" x14ac:dyDescent="0.2"/>
    <row r="62158" ht="12.75" x14ac:dyDescent="0.2"/>
    <row r="62159" ht="12.75" x14ac:dyDescent="0.2"/>
    <row r="62160" ht="12.75" x14ac:dyDescent="0.2"/>
    <row r="62161" ht="12.75" x14ac:dyDescent="0.2"/>
    <row r="62162" ht="12.75" x14ac:dyDescent="0.2"/>
    <row r="62163" ht="12.75" x14ac:dyDescent="0.2"/>
    <row r="62164" ht="12.75" x14ac:dyDescent="0.2"/>
    <row r="62165" ht="12.75" x14ac:dyDescent="0.2"/>
    <row r="62166" ht="12.75" x14ac:dyDescent="0.2"/>
    <row r="62167" ht="12.75" x14ac:dyDescent="0.2"/>
    <row r="62168" ht="12.75" x14ac:dyDescent="0.2"/>
    <row r="62169" ht="12.75" x14ac:dyDescent="0.2"/>
    <row r="62170" ht="12.75" x14ac:dyDescent="0.2"/>
    <row r="62171" ht="12.75" x14ac:dyDescent="0.2"/>
    <row r="62172" ht="12.75" x14ac:dyDescent="0.2"/>
    <row r="62173" ht="12.75" x14ac:dyDescent="0.2"/>
    <row r="62174" ht="12.75" x14ac:dyDescent="0.2"/>
    <row r="62175" ht="12.75" x14ac:dyDescent="0.2"/>
    <row r="62176" ht="12.75" x14ac:dyDescent="0.2"/>
    <row r="62177" ht="12.75" x14ac:dyDescent="0.2"/>
    <row r="62178" ht="12.75" x14ac:dyDescent="0.2"/>
    <row r="62179" ht="12.75" x14ac:dyDescent="0.2"/>
    <row r="62180" ht="12.75" x14ac:dyDescent="0.2"/>
    <row r="62181" ht="12.75" x14ac:dyDescent="0.2"/>
    <row r="62182" ht="12.75" x14ac:dyDescent="0.2"/>
    <row r="62183" ht="12.75" x14ac:dyDescent="0.2"/>
    <row r="62184" ht="12.75" x14ac:dyDescent="0.2"/>
    <row r="62185" ht="12.75" x14ac:dyDescent="0.2"/>
    <row r="62186" ht="12.75" x14ac:dyDescent="0.2"/>
    <row r="62187" ht="12.75" x14ac:dyDescent="0.2"/>
    <row r="62188" ht="12.75" x14ac:dyDescent="0.2"/>
    <row r="62189" ht="12.75" x14ac:dyDescent="0.2"/>
    <row r="62190" ht="12.75" x14ac:dyDescent="0.2"/>
    <row r="62191" ht="12.75" x14ac:dyDescent="0.2"/>
    <row r="62192" ht="12.75" x14ac:dyDescent="0.2"/>
    <row r="62193" ht="12.75" x14ac:dyDescent="0.2"/>
    <row r="62194" ht="12.75" x14ac:dyDescent="0.2"/>
    <row r="62195" ht="12.75" x14ac:dyDescent="0.2"/>
    <row r="62196" ht="12.75" x14ac:dyDescent="0.2"/>
    <row r="62197" ht="12.75" x14ac:dyDescent="0.2"/>
    <row r="62198" ht="12.75" x14ac:dyDescent="0.2"/>
    <row r="62199" ht="12.75" x14ac:dyDescent="0.2"/>
    <row r="62200" ht="12.75" x14ac:dyDescent="0.2"/>
    <row r="62201" ht="12.75" x14ac:dyDescent="0.2"/>
    <row r="62202" ht="12.75" x14ac:dyDescent="0.2"/>
    <row r="62203" ht="12.75" x14ac:dyDescent="0.2"/>
    <row r="62204" ht="12.75" x14ac:dyDescent="0.2"/>
    <row r="62205" ht="12.75" x14ac:dyDescent="0.2"/>
    <row r="62206" ht="12.75" x14ac:dyDescent="0.2"/>
    <row r="62207" ht="12.75" x14ac:dyDescent="0.2"/>
    <row r="62208" ht="12.75" x14ac:dyDescent="0.2"/>
    <row r="62209" ht="12.75" x14ac:dyDescent="0.2"/>
    <row r="62210" ht="12.75" x14ac:dyDescent="0.2"/>
    <row r="62211" ht="12.75" x14ac:dyDescent="0.2"/>
    <row r="62212" ht="12.75" x14ac:dyDescent="0.2"/>
    <row r="62213" ht="12.75" x14ac:dyDescent="0.2"/>
    <row r="62214" ht="12.75" x14ac:dyDescent="0.2"/>
    <row r="62215" ht="12.75" x14ac:dyDescent="0.2"/>
    <row r="62216" ht="12.75" x14ac:dyDescent="0.2"/>
    <row r="62217" ht="12.75" x14ac:dyDescent="0.2"/>
    <row r="62218" ht="12.75" x14ac:dyDescent="0.2"/>
    <row r="62219" ht="12.75" x14ac:dyDescent="0.2"/>
    <row r="62220" ht="12.75" x14ac:dyDescent="0.2"/>
    <row r="62221" ht="12.75" x14ac:dyDescent="0.2"/>
    <row r="62222" ht="12.75" x14ac:dyDescent="0.2"/>
    <row r="62223" ht="12.75" x14ac:dyDescent="0.2"/>
    <row r="62224" ht="12.75" x14ac:dyDescent="0.2"/>
    <row r="62225" ht="12.75" x14ac:dyDescent="0.2"/>
    <row r="62226" ht="12.75" x14ac:dyDescent="0.2"/>
    <row r="62227" ht="12.75" x14ac:dyDescent="0.2"/>
    <row r="62228" ht="12.75" x14ac:dyDescent="0.2"/>
    <row r="62229" ht="12.75" x14ac:dyDescent="0.2"/>
    <row r="62230" ht="12.75" x14ac:dyDescent="0.2"/>
    <row r="62231" ht="12.75" x14ac:dyDescent="0.2"/>
    <row r="62232" ht="12.75" x14ac:dyDescent="0.2"/>
    <row r="62233" ht="12.75" x14ac:dyDescent="0.2"/>
    <row r="62234" ht="12.75" x14ac:dyDescent="0.2"/>
    <row r="62235" ht="12.75" x14ac:dyDescent="0.2"/>
    <row r="62236" ht="12.75" x14ac:dyDescent="0.2"/>
    <row r="62237" ht="12.75" x14ac:dyDescent="0.2"/>
    <row r="62238" ht="12.75" x14ac:dyDescent="0.2"/>
    <row r="62239" ht="12.75" x14ac:dyDescent="0.2"/>
    <row r="62240" ht="12.75" x14ac:dyDescent="0.2"/>
    <row r="62241" ht="12.75" x14ac:dyDescent="0.2"/>
    <row r="62242" ht="12.75" x14ac:dyDescent="0.2"/>
    <row r="62243" ht="12.75" x14ac:dyDescent="0.2"/>
    <row r="62244" ht="12.75" x14ac:dyDescent="0.2"/>
    <row r="62245" ht="12.75" x14ac:dyDescent="0.2"/>
    <row r="62246" ht="12.75" x14ac:dyDescent="0.2"/>
    <row r="62247" ht="12.75" x14ac:dyDescent="0.2"/>
    <row r="62248" ht="12.75" x14ac:dyDescent="0.2"/>
    <row r="62249" ht="12.75" x14ac:dyDescent="0.2"/>
    <row r="62250" ht="12.75" x14ac:dyDescent="0.2"/>
    <row r="62251" ht="12.75" x14ac:dyDescent="0.2"/>
    <row r="62252" ht="12.75" x14ac:dyDescent="0.2"/>
    <row r="62253" ht="12.75" x14ac:dyDescent="0.2"/>
    <row r="62254" ht="12.75" x14ac:dyDescent="0.2"/>
    <row r="62255" ht="12.75" x14ac:dyDescent="0.2"/>
    <row r="62256" ht="12.75" x14ac:dyDescent="0.2"/>
    <row r="62257" ht="12.75" x14ac:dyDescent="0.2"/>
    <row r="62258" ht="12.75" x14ac:dyDescent="0.2"/>
    <row r="62259" ht="12.75" x14ac:dyDescent="0.2"/>
    <row r="62260" ht="12.75" x14ac:dyDescent="0.2"/>
    <row r="62261" ht="12.75" x14ac:dyDescent="0.2"/>
    <row r="62262" ht="12.75" x14ac:dyDescent="0.2"/>
    <row r="62263" ht="12.75" x14ac:dyDescent="0.2"/>
    <row r="62264" ht="12.75" x14ac:dyDescent="0.2"/>
    <row r="62265" ht="12.75" x14ac:dyDescent="0.2"/>
    <row r="62266" ht="12.75" x14ac:dyDescent="0.2"/>
    <row r="62267" ht="12.75" x14ac:dyDescent="0.2"/>
    <row r="62268" ht="12.75" x14ac:dyDescent="0.2"/>
    <row r="62269" ht="12.75" x14ac:dyDescent="0.2"/>
    <row r="62270" ht="12.75" x14ac:dyDescent="0.2"/>
    <row r="62271" ht="12.75" x14ac:dyDescent="0.2"/>
    <row r="62272" ht="12.75" x14ac:dyDescent="0.2"/>
    <row r="62273" ht="12.75" x14ac:dyDescent="0.2"/>
    <row r="62274" ht="12.75" x14ac:dyDescent="0.2"/>
    <row r="62275" ht="12.75" x14ac:dyDescent="0.2"/>
    <row r="62276" ht="12.75" x14ac:dyDescent="0.2"/>
    <row r="62277" ht="12.75" x14ac:dyDescent="0.2"/>
    <row r="62278" ht="12.75" x14ac:dyDescent="0.2"/>
    <row r="62279" ht="12.75" x14ac:dyDescent="0.2"/>
    <row r="62280" ht="12.75" x14ac:dyDescent="0.2"/>
    <row r="62281" ht="12.75" x14ac:dyDescent="0.2"/>
    <row r="62282" ht="12.75" x14ac:dyDescent="0.2"/>
    <row r="62283" ht="12.75" x14ac:dyDescent="0.2"/>
    <row r="62284" ht="12.75" x14ac:dyDescent="0.2"/>
    <row r="62285" ht="12.75" x14ac:dyDescent="0.2"/>
    <row r="62286" ht="12.75" x14ac:dyDescent="0.2"/>
    <row r="62287" ht="12.75" x14ac:dyDescent="0.2"/>
    <row r="62288" ht="12.75" x14ac:dyDescent="0.2"/>
    <row r="62289" ht="12.75" x14ac:dyDescent="0.2"/>
    <row r="62290" ht="12.75" x14ac:dyDescent="0.2"/>
    <row r="62291" ht="12.75" x14ac:dyDescent="0.2"/>
    <row r="62292" ht="12.75" x14ac:dyDescent="0.2"/>
    <row r="62293" ht="12.75" x14ac:dyDescent="0.2"/>
    <row r="62294" ht="12.75" x14ac:dyDescent="0.2"/>
    <row r="62295" ht="12.75" x14ac:dyDescent="0.2"/>
    <row r="62296" ht="12.75" x14ac:dyDescent="0.2"/>
    <row r="62297" ht="12.75" x14ac:dyDescent="0.2"/>
    <row r="62298" ht="12.75" x14ac:dyDescent="0.2"/>
    <row r="62299" ht="12.75" x14ac:dyDescent="0.2"/>
    <row r="62300" ht="12.75" x14ac:dyDescent="0.2"/>
    <row r="62301" ht="12.75" x14ac:dyDescent="0.2"/>
    <row r="62302" ht="12.75" x14ac:dyDescent="0.2"/>
    <row r="62303" ht="12.75" x14ac:dyDescent="0.2"/>
    <row r="62304" ht="12.75" x14ac:dyDescent="0.2"/>
    <row r="62305" ht="12.75" x14ac:dyDescent="0.2"/>
    <row r="62306" ht="12.75" x14ac:dyDescent="0.2"/>
    <row r="62307" ht="12.75" x14ac:dyDescent="0.2"/>
    <row r="62308" ht="12.75" x14ac:dyDescent="0.2"/>
    <row r="62309" ht="12.75" x14ac:dyDescent="0.2"/>
    <row r="62310" ht="12.75" x14ac:dyDescent="0.2"/>
    <row r="62311" ht="12.75" x14ac:dyDescent="0.2"/>
    <row r="62312" ht="12.75" x14ac:dyDescent="0.2"/>
    <row r="62313" ht="12.75" x14ac:dyDescent="0.2"/>
    <row r="62314" ht="12.75" x14ac:dyDescent="0.2"/>
    <row r="62315" ht="12.75" x14ac:dyDescent="0.2"/>
    <row r="62316" ht="12.75" x14ac:dyDescent="0.2"/>
    <row r="62317" ht="12.75" x14ac:dyDescent="0.2"/>
    <row r="62318" ht="12.75" x14ac:dyDescent="0.2"/>
    <row r="62319" ht="12.75" x14ac:dyDescent="0.2"/>
    <row r="62320" ht="12.75" x14ac:dyDescent="0.2"/>
    <row r="62321" ht="12.75" x14ac:dyDescent="0.2"/>
    <row r="62322" ht="12.75" x14ac:dyDescent="0.2"/>
    <row r="62323" ht="12.75" x14ac:dyDescent="0.2"/>
    <row r="62324" ht="12.75" x14ac:dyDescent="0.2"/>
    <row r="62325" ht="12.75" x14ac:dyDescent="0.2"/>
    <row r="62326" ht="12.75" x14ac:dyDescent="0.2"/>
    <row r="62327" ht="12.75" x14ac:dyDescent="0.2"/>
    <row r="62328" ht="12.75" x14ac:dyDescent="0.2"/>
    <row r="62329" ht="12.75" x14ac:dyDescent="0.2"/>
    <row r="62330" ht="12.75" x14ac:dyDescent="0.2"/>
    <row r="62331" ht="12.75" x14ac:dyDescent="0.2"/>
    <row r="62332" ht="12.75" x14ac:dyDescent="0.2"/>
    <row r="62333" ht="12.75" x14ac:dyDescent="0.2"/>
    <row r="62334" ht="12.75" x14ac:dyDescent="0.2"/>
    <row r="62335" ht="12.75" x14ac:dyDescent="0.2"/>
    <row r="62336" ht="12.75" x14ac:dyDescent="0.2"/>
    <row r="62337" ht="12.75" x14ac:dyDescent="0.2"/>
    <row r="62338" ht="12.75" x14ac:dyDescent="0.2"/>
    <row r="62339" ht="12.75" x14ac:dyDescent="0.2"/>
    <row r="62340" ht="12.75" x14ac:dyDescent="0.2"/>
    <row r="62341" ht="12.75" x14ac:dyDescent="0.2"/>
    <row r="62342" ht="12.75" x14ac:dyDescent="0.2"/>
    <row r="62343" ht="12.75" x14ac:dyDescent="0.2"/>
    <row r="62344" ht="12.75" x14ac:dyDescent="0.2"/>
    <row r="62345" ht="12.75" x14ac:dyDescent="0.2"/>
    <row r="62346" ht="12.75" x14ac:dyDescent="0.2"/>
    <row r="62347" ht="12.75" x14ac:dyDescent="0.2"/>
    <row r="62348" ht="12.75" x14ac:dyDescent="0.2"/>
    <row r="62349" ht="12.75" x14ac:dyDescent="0.2"/>
    <row r="62350" ht="12.75" x14ac:dyDescent="0.2"/>
    <row r="62351" ht="12.75" x14ac:dyDescent="0.2"/>
    <row r="62352" ht="12.75" x14ac:dyDescent="0.2"/>
    <row r="62353" ht="12.75" x14ac:dyDescent="0.2"/>
    <row r="62354" ht="12.75" x14ac:dyDescent="0.2"/>
    <row r="62355" ht="12.75" x14ac:dyDescent="0.2"/>
    <row r="62356" ht="12.75" x14ac:dyDescent="0.2"/>
    <row r="62357" ht="12.75" x14ac:dyDescent="0.2"/>
    <row r="62358" ht="12.75" x14ac:dyDescent="0.2"/>
    <row r="62359" ht="12.75" x14ac:dyDescent="0.2"/>
    <row r="62360" ht="12.75" x14ac:dyDescent="0.2"/>
    <row r="62361" ht="12.75" x14ac:dyDescent="0.2"/>
    <row r="62362" ht="12.75" x14ac:dyDescent="0.2"/>
    <row r="62363" ht="12.75" x14ac:dyDescent="0.2"/>
    <row r="62364" ht="12.75" x14ac:dyDescent="0.2"/>
    <row r="62365" ht="12.75" x14ac:dyDescent="0.2"/>
    <row r="62366" ht="12.75" x14ac:dyDescent="0.2"/>
    <row r="62367" ht="12.75" x14ac:dyDescent="0.2"/>
    <row r="62368" ht="12.75" x14ac:dyDescent="0.2"/>
    <row r="62369" ht="12.75" x14ac:dyDescent="0.2"/>
    <row r="62370" ht="12.75" x14ac:dyDescent="0.2"/>
    <row r="62371" ht="12.75" x14ac:dyDescent="0.2"/>
    <row r="62372" ht="12.75" x14ac:dyDescent="0.2"/>
    <row r="62373" ht="12.75" x14ac:dyDescent="0.2"/>
    <row r="62374" ht="12.75" x14ac:dyDescent="0.2"/>
    <row r="62375" ht="12.75" x14ac:dyDescent="0.2"/>
    <row r="62376" ht="12.75" x14ac:dyDescent="0.2"/>
    <row r="62377" ht="12.75" x14ac:dyDescent="0.2"/>
    <row r="62378" ht="12.75" x14ac:dyDescent="0.2"/>
    <row r="62379" ht="12.75" x14ac:dyDescent="0.2"/>
    <row r="62380" ht="12.75" x14ac:dyDescent="0.2"/>
    <row r="62381" ht="12.75" x14ac:dyDescent="0.2"/>
    <row r="62382" ht="12.75" x14ac:dyDescent="0.2"/>
    <row r="62383" ht="12.75" x14ac:dyDescent="0.2"/>
    <row r="62384" ht="12.75" x14ac:dyDescent="0.2"/>
    <row r="62385" ht="12.75" x14ac:dyDescent="0.2"/>
    <row r="62386" ht="12.75" x14ac:dyDescent="0.2"/>
    <row r="62387" ht="12.75" x14ac:dyDescent="0.2"/>
    <row r="62388" ht="12.75" x14ac:dyDescent="0.2"/>
    <row r="62389" ht="12.75" x14ac:dyDescent="0.2"/>
    <row r="62390" ht="12.75" x14ac:dyDescent="0.2"/>
    <row r="62391" ht="12.75" x14ac:dyDescent="0.2"/>
    <row r="62392" ht="12.75" x14ac:dyDescent="0.2"/>
    <row r="62393" ht="12.75" x14ac:dyDescent="0.2"/>
    <row r="62394" ht="12.75" x14ac:dyDescent="0.2"/>
    <row r="62395" ht="12.75" x14ac:dyDescent="0.2"/>
    <row r="62396" ht="12.75" x14ac:dyDescent="0.2"/>
    <row r="62397" ht="12.75" x14ac:dyDescent="0.2"/>
    <row r="62398" ht="12.75" x14ac:dyDescent="0.2"/>
    <row r="62399" ht="12.75" x14ac:dyDescent="0.2"/>
    <row r="62400" ht="12.75" x14ac:dyDescent="0.2"/>
    <row r="62401" ht="12.75" x14ac:dyDescent="0.2"/>
    <row r="62402" ht="12.75" x14ac:dyDescent="0.2"/>
    <row r="62403" ht="12.75" x14ac:dyDescent="0.2"/>
    <row r="62404" ht="12.75" x14ac:dyDescent="0.2"/>
    <row r="62405" ht="12.75" x14ac:dyDescent="0.2"/>
    <row r="62406" ht="12.75" x14ac:dyDescent="0.2"/>
    <row r="62407" ht="12.75" x14ac:dyDescent="0.2"/>
    <row r="62408" ht="12.75" x14ac:dyDescent="0.2"/>
    <row r="62409" ht="12.75" x14ac:dyDescent="0.2"/>
    <row r="62410" ht="12.75" x14ac:dyDescent="0.2"/>
    <row r="62411" ht="12.75" x14ac:dyDescent="0.2"/>
    <row r="62412" ht="12.75" x14ac:dyDescent="0.2"/>
    <row r="62413" ht="12.75" x14ac:dyDescent="0.2"/>
    <row r="62414" ht="12.75" x14ac:dyDescent="0.2"/>
    <row r="62415" ht="12.75" x14ac:dyDescent="0.2"/>
    <row r="62416" ht="12.75" x14ac:dyDescent="0.2"/>
    <row r="62417" ht="12.75" x14ac:dyDescent="0.2"/>
    <row r="62418" ht="12.75" x14ac:dyDescent="0.2"/>
    <row r="62419" ht="12.75" x14ac:dyDescent="0.2"/>
    <row r="62420" ht="12.75" x14ac:dyDescent="0.2"/>
    <row r="62421" ht="12.75" x14ac:dyDescent="0.2"/>
    <row r="62422" ht="12.75" x14ac:dyDescent="0.2"/>
    <row r="62423" ht="12.75" x14ac:dyDescent="0.2"/>
    <row r="62424" ht="12.75" x14ac:dyDescent="0.2"/>
    <row r="62425" ht="12.75" x14ac:dyDescent="0.2"/>
    <row r="62426" ht="12.75" x14ac:dyDescent="0.2"/>
    <row r="62427" ht="12.75" x14ac:dyDescent="0.2"/>
    <row r="62428" ht="12.75" x14ac:dyDescent="0.2"/>
    <row r="62429" ht="12.75" x14ac:dyDescent="0.2"/>
    <row r="62430" ht="12.75" x14ac:dyDescent="0.2"/>
    <row r="62431" ht="12.75" x14ac:dyDescent="0.2"/>
    <row r="62432" ht="12.75" x14ac:dyDescent="0.2"/>
    <row r="62433" ht="12.75" x14ac:dyDescent="0.2"/>
    <row r="62434" ht="12.75" x14ac:dyDescent="0.2"/>
    <row r="62435" ht="12.75" x14ac:dyDescent="0.2"/>
    <row r="62436" ht="12.75" x14ac:dyDescent="0.2"/>
    <row r="62437" ht="12.75" x14ac:dyDescent="0.2"/>
    <row r="62438" ht="12.75" x14ac:dyDescent="0.2"/>
    <row r="62439" ht="12.75" x14ac:dyDescent="0.2"/>
    <row r="62440" ht="12.75" x14ac:dyDescent="0.2"/>
    <row r="62441" ht="12.75" x14ac:dyDescent="0.2"/>
    <row r="62442" ht="12.75" x14ac:dyDescent="0.2"/>
    <row r="62443" ht="12.75" x14ac:dyDescent="0.2"/>
    <row r="62444" ht="12.75" x14ac:dyDescent="0.2"/>
    <row r="62445" ht="12.75" x14ac:dyDescent="0.2"/>
    <row r="62446" ht="12.75" x14ac:dyDescent="0.2"/>
    <row r="62447" ht="12.75" x14ac:dyDescent="0.2"/>
    <row r="62448" ht="12.75" x14ac:dyDescent="0.2"/>
    <row r="62449" ht="12.75" x14ac:dyDescent="0.2"/>
    <row r="62450" ht="12.75" x14ac:dyDescent="0.2"/>
    <row r="62451" ht="12.75" x14ac:dyDescent="0.2"/>
    <row r="62452" ht="12.75" x14ac:dyDescent="0.2"/>
    <row r="62453" ht="12.75" x14ac:dyDescent="0.2"/>
    <row r="62454" ht="12.75" x14ac:dyDescent="0.2"/>
    <row r="62455" ht="12.75" x14ac:dyDescent="0.2"/>
    <row r="62456" ht="12.75" x14ac:dyDescent="0.2"/>
    <row r="62457" ht="12.75" x14ac:dyDescent="0.2"/>
    <row r="62458" ht="12.75" x14ac:dyDescent="0.2"/>
    <row r="62459" ht="12.75" x14ac:dyDescent="0.2"/>
    <row r="62460" ht="12.75" x14ac:dyDescent="0.2"/>
    <row r="62461" ht="12.75" x14ac:dyDescent="0.2"/>
    <row r="62462" ht="12.75" x14ac:dyDescent="0.2"/>
    <row r="62463" ht="12.75" x14ac:dyDescent="0.2"/>
    <row r="62464" ht="12.75" x14ac:dyDescent="0.2"/>
    <row r="62465" ht="12.75" x14ac:dyDescent="0.2"/>
    <row r="62466" ht="12.75" x14ac:dyDescent="0.2"/>
    <row r="62467" ht="12.75" x14ac:dyDescent="0.2"/>
    <row r="62468" ht="12.75" x14ac:dyDescent="0.2"/>
    <row r="62469" ht="12.75" x14ac:dyDescent="0.2"/>
    <row r="62470" ht="12.75" x14ac:dyDescent="0.2"/>
    <row r="62471" ht="12.75" x14ac:dyDescent="0.2"/>
    <row r="62472" ht="12.75" x14ac:dyDescent="0.2"/>
    <row r="62473" ht="12.75" x14ac:dyDescent="0.2"/>
    <row r="62474" ht="12.75" x14ac:dyDescent="0.2"/>
    <row r="62475" ht="12.75" x14ac:dyDescent="0.2"/>
    <row r="62476" ht="12.75" x14ac:dyDescent="0.2"/>
    <row r="62477" ht="12.75" x14ac:dyDescent="0.2"/>
    <row r="62478" ht="12.75" x14ac:dyDescent="0.2"/>
    <row r="62479" ht="12.75" x14ac:dyDescent="0.2"/>
    <row r="62480" ht="12.75" x14ac:dyDescent="0.2"/>
    <row r="62481" ht="12.75" x14ac:dyDescent="0.2"/>
    <row r="62482" ht="12.75" x14ac:dyDescent="0.2"/>
    <row r="62483" ht="12.75" x14ac:dyDescent="0.2"/>
    <row r="62484" ht="12.75" x14ac:dyDescent="0.2"/>
    <row r="62485" ht="12.75" x14ac:dyDescent="0.2"/>
    <row r="62486" ht="12.75" x14ac:dyDescent="0.2"/>
    <row r="62487" ht="12.75" x14ac:dyDescent="0.2"/>
    <row r="62488" ht="12.75" x14ac:dyDescent="0.2"/>
    <row r="62489" ht="12.75" x14ac:dyDescent="0.2"/>
    <row r="62490" ht="12.75" x14ac:dyDescent="0.2"/>
    <row r="62491" ht="12.75" x14ac:dyDescent="0.2"/>
    <row r="62492" ht="12.75" x14ac:dyDescent="0.2"/>
    <row r="62493" ht="12.75" x14ac:dyDescent="0.2"/>
    <row r="62494" ht="12.75" x14ac:dyDescent="0.2"/>
    <row r="62495" ht="12.75" x14ac:dyDescent="0.2"/>
    <row r="62496" ht="12.75" x14ac:dyDescent="0.2"/>
    <row r="62497" ht="12.75" x14ac:dyDescent="0.2"/>
    <row r="62498" ht="12.75" x14ac:dyDescent="0.2"/>
    <row r="62499" ht="12.75" x14ac:dyDescent="0.2"/>
    <row r="62500" ht="12.75" x14ac:dyDescent="0.2"/>
    <row r="62501" ht="12.75" x14ac:dyDescent="0.2"/>
    <row r="62502" ht="12.75" x14ac:dyDescent="0.2"/>
    <row r="62503" ht="12.75" x14ac:dyDescent="0.2"/>
    <row r="62504" ht="12.75" x14ac:dyDescent="0.2"/>
    <row r="62505" ht="12.75" x14ac:dyDescent="0.2"/>
    <row r="62506" ht="12.75" x14ac:dyDescent="0.2"/>
    <row r="62507" ht="12.75" x14ac:dyDescent="0.2"/>
    <row r="62508" ht="12.75" x14ac:dyDescent="0.2"/>
    <row r="62509" ht="12.75" x14ac:dyDescent="0.2"/>
    <row r="62510" ht="12.75" x14ac:dyDescent="0.2"/>
    <row r="62511" ht="12.75" x14ac:dyDescent="0.2"/>
    <row r="62512" ht="12.75" x14ac:dyDescent="0.2"/>
    <row r="62513" ht="12.75" x14ac:dyDescent="0.2"/>
    <row r="62514" ht="12.75" x14ac:dyDescent="0.2"/>
    <row r="62515" ht="12.75" x14ac:dyDescent="0.2"/>
    <row r="62516" ht="12.75" x14ac:dyDescent="0.2"/>
    <row r="62517" ht="12.75" x14ac:dyDescent="0.2"/>
    <row r="62518" ht="12.75" x14ac:dyDescent="0.2"/>
    <row r="62519" ht="12.75" x14ac:dyDescent="0.2"/>
    <row r="62520" ht="12.75" x14ac:dyDescent="0.2"/>
    <row r="62521" ht="12.75" x14ac:dyDescent="0.2"/>
    <row r="62522" ht="12.75" x14ac:dyDescent="0.2"/>
    <row r="62523" ht="12.75" x14ac:dyDescent="0.2"/>
    <row r="62524" ht="12.75" x14ac:dyDescent="0.2"/>
    <row r="62525" ht="12.75" x14ac:dyDescent="0.2"/>
    <row r="62526" ht="12.75" x14ac:dyDescent="0.2"/>
    <row r="62527" ht="12.75" x14ac:dyDescent="0.2"/>
    <row r="62528" ht="12.75" x14ac:dyDescent="0.2"/>
    <row r="62529" ht="12.75" x14ac:dyDescent="0.2"/>
    <row r="62530" ht="12.75" x14ac:dyDescent="0.2"/>
    <row r="62531" ht="12.75" x14ac:dyDescent="0.2"/>
    <row r="62532" ht="12.75" x14ac:dyDescent="0.2"/>
    <row r="62533" ht="12.75" x14ac:dyDescent="0.2"/>
    <row r="62534" ht="12.75" x14ac:dyDescent="0.2"/>
    <row r="62535" ht="12.75" x14ac:dyDescent="0.2"/>
    <row r="62536" ht="12.75" x14ac:dyDescent="0.2"/>
    <row r="62537" ht="12.75" x14ac:dyDescent="0.2"/>
    <row r="62538" ht="12.75" x14ac:dyDescent="0.2"/>
    <row r="62539" ht="12.75" x14ac:dyDescent="0.2"/>
    <row r="62540" ht="12.75" x14ac:dyDescent="0.2"/>
    <row r="62541" ht="12.75" x14ac:dyDescent="0.2"/>
    <row r="62542" ht="12.75" x14ac:dyDescent="0.2"/>
    <row r="62543" ht="12.75" x14ac:dyDescent="0.2"/>
    <row r="62544" ht="12.75" x14ac:dyDescent="0.2"/>
    <row r="62545" ht="12.75" x14ac:dyDescent="0.2"/>
    <row r="62546" ht="12.75" x14ac:dyDescent="0.2"/>
    <row r="62547" ht="12.75" x14ac:dyDescent="0.2"/>
    <row r="62548" ht="12.75" x14ac:dyDescent="0.2"/>
    <row r="62549" ht="12.75" x14ac:dyDescent="0.2"/>
    <row r="62550" ht="12.75" x14ac:dyDescent="0.2"/>
    <row r="62551" ht="12.75" x14ac:dyDescent="0.2"/>
    <row r="62552" ht="12.75" x14ac:dyDescent="0.2"/>
    <row r="62553" ht="12.75" x14ac:dyDescent="0.2"/>
    <row r="62554" ht="12.75" x14ac:dyDescent="0.2"/>
    <row r="62555" ht="12.75" x14ac:dyDescent="0.2"/>
    <row r="62556" ht="12.75" x14ac:dyDescent="0.2"/>
    <row r="62557" ht="12.75" x14ac:dyDescent="0.2"/>
    <row r="62558" ht="12.75" x14ac:dyDescent="0.2"/>
    <row r="62559" ht="12.75" x14ac:dyDescent="0.2"/>
    <row r="62560" ht="12.75" x14ac:dyDescent="0.2"/>
    <row r="62561" ht="12.75" x14ac:dyDescent="0.2"/>
    <row r="62562" ht="12.75" x14ac:dyDescent="0.2"/>
    <row r="62563" ht="12.75" x14ac:dyDescent="0.2"/>
    <row r="62564" ht="12.75" x14ac:dyDescent="0.2"/>
    <row r="62565" ht="12.75" x14ac:dyDescent="0.2"/>
    <row r="62566" ht="12.75" x14ac:dyDescent="0.2"/>
    <row r="62567" ht="12.75" x14ac:dyDescent="0.2"/>
    <row r="62568" ht="12.75" x14ac:dyDescent="0.2"/>
    <row r="62569" ht="12.75" x14ac:dyDescent="0.2"/>
    <row r="62570" ht="12.75" x14ac:dyDescent="0.2"/>
    <row r="62571" ht="12.75" x14ac:dyDescent="0.2"/>
    <row r="62572" ht="12.75" x14ac:dyDescent="0.2"/>
    <row r="62573" ht="12.75" x14ac:dyDescent="0.2"/>
    <row r="62574" ht="12.75" x14ac:dyDescent="0.2"/>
    <row r="62575" ht="12.75" x14ac:dyDescent="0.2"/>
    <row r="62576" ht="12.75" x14ac:dyDescent="0.2"/>
    <row r="62577" ht="12.75" x14ac:dyDescent="0.2"/>
    <row r="62578" ht="12.75" x14ac:dyDescent="0.2"/>
    <row r="62579" ht="12.75" x14ac:dyDescent="0.2"/>
    <row r="62580" ht="12.75" x14ac:dyDescent="0.2"/>
    <row r="62581" ht="12.75" x14ac:dyDescent="0.2"/>
    <row r="62582" ht="12.75" x14ac:dyDescent="0.2"/>
    <row r="62583" ht="12.75" x14ac:dyDescent="0.2"/>
    <row r="62584" ht="12.75" x14ac:dyDescent="0.2"/>
    <row r="62585" ht="12.75" x14ac:dyDescent="0.2"/>
    <row r="62586" ht="12.75" x14ac:dyDescent="0.2"/>
    <row r="62587" ht="12.75" x14ac:dyDescent="0.2"/>
    <row r="62588" ht="12.75" x14ac:dyDescent="0.2"/>
    <row r="62589" ht="12.75" x14ac:dyDescent="0.2"/>
    <row r="62590" ht="12.75" x14ac:dyDescent="0.2"/>
    <row r="62591" ht="12.75" x14ac:dyDescent="0.2"/>
    <row r="62592" ht="12.75" x14ac:dyDescent="0.2"/>
    <row r="62593" ht="12.75" x14ac:dyDescent="0.2"/>
    <row r="62594" ht="12.75" x14ac:dyDescent="0.2"/>
    <row r="62595" ht="12.75" x14ac:dyDescent="0.2"/>
    <row r="62596" ht="12.75" x14ac:dyDescent="0.2"/>
    <row r="62597" ht="12.75" x14ac:dyDescent="0.2"/>
    <row r="62598" ht="12.75" x14ac:dyDescent="0.2"/>
    <row r="62599" ht="12.75" x14ac:dyDescent="0.2"/>
    <row r="62600" ht="12.75" x14ac:dyDescent="0.2"/>
    <row r="62601" ht="12.75" x14ac:dyDescent="0.2"/>
    <row r="62602" ht="12.75" x14ac:dyDescent="0.2"/>
    <row r="62603" ht="12.75" x14ac:dyDescent="0.2"/>
    <row r="62604" ht="12.75" x14ac:dyDescent="0.2"/>
    <row r="62605" ht="12.75" x14ac:dyDescent="0.2"/>
    <row r="62606" ht="12.75" x14ac:dyDescent="0.2"/>
    <row r="62607" ht="12.75" x14ac:dyDescent="0.2"/>
    <row r="62608" ht="12.75" x14ac:dyDescent="0.2"/>
    <row r="62609" ht="12.75" x14ac:dyDescent="0.2"/>
    <row r="62610" ht="12.75" x14ac:dyDescent="0.2"/>
    <row r="62611" ht="12.75" x14ac:dyDescent="0.2"/>
    <row r="62612" ht="12.75" x14ac:dyDescent="0.2"/>
    <row r="62613" ht="12.75" x14ac:dyDescent="0.2"/>
    <row r="62614" ht="12.75" x14ac:dyDescent="0.2"/>
    <row r="62615" ht="12.75" x14ac:dyDescent="0.2"/>
    <row r="62616" ht="12.75" x14ac:dyDescent="0.2"/>
    <row r="62617" ht="12.75" x14ac:dyDescent="0.2"/>
    <row r="62618" ht="12.75" x14ac:dyDescent="0.2"/>
    <row r="62619" ht="12.75" x14ac:dyDescent="0.2"/>
    <row r="62620" ht="12.75" x14ac:dyDescent="0.2"/>
    <row r="62621" ht="12.75" x14ac:dyDescent="0.2"/>
    <row r="62622" ht="12.75" x14ac:dyDescent="0.2"/>
    <row r="62623" ht="12.75" x14ac:dyDescent="0.2"/>
    <row r="62624" ht="12.75" x14ac:dyDescent="0.2"/>
    <row r="62625" ht="12.75" x14ac:dyDescent="0.2"/>
    <row r="62626" ht="12.75" x14ac:dyDescent="0.2"/>
    <row r="62627" ht="12.75" x14ac:dyDescent="0.2"/>
    <row r="62628" ht="12.75" x14ac:dyDescent="0.2"/>
    <row r="62629" ht="12.75" x14ac:dyDescent="0.2"/>
    <row r="62630" ht="12.75" x14ac:dyDescent="0.2"/>
    <row r="62631" ht="12.75" x14ac:dyDescent="0.2"/>
    <row r="62632" ht="12.75" x14ac:dyDescent="0.2"/>
    <row r="62633" ht="12.75" x14ac:dyDescent="0.2"/>
    <row r="62634" ht="12.75" x14ac:dyDescent="0.2"/>
    <row r="62635" ht="12.75" x14ac:dyDescent="0.2"/>
    <row r="62636" ht="12.75" x14ac:dyDescent="0.2"/>
    <row r="62637" ht="12.75" x14ac:dyDescent="0.2"/>
    <row r="62638" ht="12.75" x14ac:dyDescent="0.2"/>
    <row r="62639" ht="12.75" x14ac:dyDescent="0.2"/>
    <row r="62640" ht="12.75" x14ac:dyDescent="0.2"/>
    <row r="62641" ht="12.75" x14ac:dyDescent="0.2"/>
    <row r="62642" ht="12.75" x14ac:dyDescent="0.2"/>
    <row r="62643" ht="12.75" x14ac:dyDescent="0.2"/>
    <row r="62644" ht="12.75" x14ac:dyDescent="0.2"/>
    <row r="62645" ht="12.75" x14ac:dyDescent="0.2"/>
    <row r="62646" ht="12.75" x14ac:dyDescent="0.2"/>
    <row r="62647" ht="12.75" x14ac:dyDescent="0.2"/>
    <row r="62648" ht="12.75" x14ac:dyDescent="0.2"/>
    <row r="62649" ht="12.75" x14ac:dyDescent="0.2"/>
    <row r="62650" ht="12.75" x14ac:dyDescent="0.2"/>
    <row r="62651" ht="12.75" x14ac:dyDescent="0.2"/>
    <row r="62652" ht="12.75" x14ac:dyDescent="0.2"/>
    <row r="62653" ht="12.75" x14ac:dyDescent="0.2"/>
    <row r="62654" ht="12.75" x14ac:dyDescent="0.2"/>
    <row r="62655" ht="12.75" x14ac:dyDescent="0.2"/>
    <row r="62656" ht="12.75" x14ac:dyDescent="0.2"/>
    <row r="62657" ht="12.75" x14ac:dyDescent="0.2"/>
    <row r="62658" ht="12.75" x14ac:dyDescent="0.2"/>
    <row r="62659" ht="12.75" x14ac:dyDescent="0.2"/>
    <row r="62660" ht="12.75" x14ac:dyDescent="0.2"/>
    <row r="62661" ht="12.75" x14ac:dyDescent="0.2"/>
    <row r="62662" ht="12.75" x14ac:dyDescent="0.2"/>
    <row r="62663" ht="12.75" x14ac:dyDescent="0.2"/>
    <row r="62664" ht="12.75" x14ac:dyDescent="0.2"/>
    <row r="62665" ht="12.75" x14ac:dyDescent="0.2"/>
    <row r="62666" ht="12.75" x14ac:dyDescent="0.2"/>
    <row r="62667" ht="12.75" x14ac:dyDescent="0.2"/>
    <row r="62668" ht="12.75" x14ac:dyDescent="0.2"/>
    <row r="62669" ht="12.75" x14ac:dyDescent="0.2"/>
    <row r="62670" ht="12.75" x14ac:dyDescent="0.2"/>
    <row r="62671" ht="12.75" x14ac:dyDescent="0.2"/>
    <row r="62672" ht="12.75" x14ac:dyDescent="0.2"/>
    <row r="62673" ht="12.75" x14ac:dyDescent="0.2"/>
    <row r="62674" ht="12.75" x14ac:dyDescent="0.2"/>
    <row r="62675" ht="12.75" x14ac:dyDescent="0.2"/>
    <row r="62676" ht="12.75" x14ac:dyDescent="0.2"/>
    <row r="62677" ht="12.75" x14ac:dyDescent="0.2"/>
    <row r="62678" ht="12.75" x14ac:dyDescent="0.2"/>
    <row r="62679" ht="12.75" x14ac:dyDescent="0.2"/>
    <row r="62680" ht="12.75" x14ac:dyDescent="0.2"/>
    <row r="62681" ht="12.75" x14ac:dyDescent="0.2"/>
    <row r="62682" ht="12.75" x14ac:dyDescent="0.2"/>
    <row r="62683" ht="12.75" x14ac:dyDescent="0.2"/>
    <row r="62684" ht="12.75" x14ac:dyDescent="0.2"/>
    <row r="62685" ht="12.75" x14ac:dyDescent="0.2"/>
    <row r="62686" ht="12.75" x14ac:dyDescent="0.2"/>
    <row r="62687" ht="12.75" x14ac:dyDescent="0.2"/>
    <row r="62688" ht="12.75" x14ac:dyDescent="0.2"/>
    <row r="62689" ht="12.75" x14ac:dyDescent="0.2"/>
    <row r="62690" ht="12.75" x14ac:dyDescent="0.2"/>
    <row r="62691" ht="12.75" x14ac:dyDescent="0.2"/>
    <row r="62692" ht="12.75" x14ac:dyDescent="0.2"/>
    <row r="62693" ht="12.75" x14ac:dyDescent="0.2"/>
    <row r="62694" ht="12.75" x14ac:dyDescent="0.2"/>
    <row r="62695" ht="12.75" x14ac:dyDescent="0.2"/>
    <row r="62696" ht="12.75" x14ac:dyDescent="0.2"/>
    <row r="62697" ht="12.75" x14ac:dyDescent="0.2"/>
    <row r="62698" ht="12.75" x14ac:dyDescent="0.2"/>
    <row r="62699" ht="12.75" x14ac:dyDescent="0.2"/>
    <row r="62700" ht="12.75" x14ac:dyDescent="0.2"/>
    <row r="62701" ht="12.75" x14ac:dyDescent="0.2"/>
    <row r="62702" ht="12.75" x14ac:dyDescent="0.2"/>
    <row r="62703" ht="12.75" x14ac:dyDescent="0.2"/>
    <row r="62704" ht="12.75" x14ac:dyDescent="0.2"/>
    <row r="62705" ht="12.75" x14ac:dyDescent="0.2"/>
    <row r="62706" ht="12.75" x14ac:dyDescent="0.2"/>
    <row r="62707" ht="12.75" x14ac:dyDescent="0.2"/>
    <row r="62708" ht="12.75" x14ac:dyDescent="0.2"/>
    <row r="62709" ht="12.75" x14ac:dyDescent="0.2"/>
    <row r="62710" ht="12.75" x14ac:dyDescent="0.2"/>
    <row r="62711" ht="12.75" x14ac:dyDescent="0.2"/>
    <row r="62712" ht="12.75" x14ac:dyDescent="0.2"/>
    <row r="62713" ht="12.75" x14ac:dyDescent="0.2"/>
    <row r="62714" ht="12.75" x14ac:dyDescent="0.2"/>
    <row r="62715" ht="12.75" x14ac:dyDescent="0.2"/>
    <row r="62716" ht="12.75" x14ac:dyDescent="0.2"/>
    <row r="62717" ht="12.75" x14ac:dyDescent="0.2"/>
    <row r="62718" ht="12.75" x14ac:dyDescent="0.2"/>
    <row r="62719" ht="12.75" x14ac:dyDescent="0.2"/>
    <row r="62720" ht="12.75" x14ac:dyDescent="0.2"/>
    <row r="62721" ht="12.75" x14ac:dyDescent="0.2"/>
    <row r="62722" ht="12.75" x14ac:dyDescent="0.2"/>
    <row r="62723" ht="12.75" x14ac:dyDescent="0.2"/>
    <row r="62724" ht="12.75" x14ac:dyDescent="0.2"/>
    <row r="62725" ht="12.75" x14ac:dyDescent="0.2"/>
    <row r="62726" ht="12.75" x14ac:dyDescent="0.2"/>
    <row r="62727" ht="12.75" x14ac:dyDescent="0.2"/>
    <row r="62728" ht="12.75" x14ac:dyDescent="0.2"/>
    <row r="62729" ht="12.75" x14ac:dyDescent="0.2"/>
    <row r="62730" ht="12.75" x14ac:dyDescent="0.2"/>
    <row r="62731" ht="12.75" x14ac:dyDescent="0.2"/>
    <row r="62732" ht="12.75" x14ac:dyDescent="0.2"/>
    <row r="62733" ht="12.75" x14ac:dyDescent="0.2"/>
    <row r="62734" ht="12.75" x14ac:dyDescent="0.2"/>
    <row r="62735" ht="12.75" x14ac:dyDescent="0.2"/>
    <row r="62736" ht="12.75" x14ac:dyDescent="0.2"/>
    <row r="62737" ht="12.75" x14ac:dyDescent="0.2"/>
    <row r="62738" ht="12.75" x14ac:dyDescent="0.2"/>
    <row r="62739" ht="12.75" x14ac:dyDescent="0.2"/>
    <row r="62740" ht="12.75" x14ac:dyDescent="0.2"/>
    <row r="62741" ht="12.75" x14ac:dyDescent="0.2"/>
    <row r="62742" ht="12.75" x14ac:dyDescent="0.2"/>
    <row r="62743" ht="12.75" x14ac:dyDescent="0.2"/>
    <row r="62744" ht="12.75" x14ac:dyDescent="0.2"/>
    <row r="62745" ht="12.75" x14ac:dyDescent="0.2"/>
    <row r="62746" ht="12.75" x14ac:dyDescent="0.2"/>
    <row r="62747" ht="12.75" x14ac:dyDescent="0.2"/>
    <row r="62748" ht="12.75" x14ac:dyDescent="0.2"/>
    <row r="62749" ht="12.75" x14ac:dyDescent="0.2"/>
    <row r="62750" ht="12.75" x14ac:dyDescent="0.2"/>
    <row r="62751" ht="12.75" x14ac:dyDescent="0.2"/>
    <row r="62752" ht="12.75" x14ac:dyDescent="0.2"/>
    <row r="62753" ht="12.75" x14ac:dyDescent="0.2"/>
    <row r="62754" ht="12.75" x14ac:dyDescent="0.2"/>
    <row r="62755" ht="12.75" x14ac:dyDescent="0.2"/>
    <row r="62756" ht="12.75" x14ac:dyDescent="0.2"/>
    <row r="62757" ht="12.75" x14ac:dyDescent="0.2"/>
    <row r="62758" ht="12.75" x14ac:dyDescent="0.2"/>
    <row r="62759" ht="12.75" x14ac:dyDescent="0.2"/>
    <row r="62760" ht="12.75" x14ac:dyDescent="0.2"/>
    <row r="62761" ht="12.75" x14ac:dyDescent="0.2"/>
    <row r="62762" ht="12.75" x14ac:dyDescent="0.2"/>
    <row r="62763" ht="12.75" x14ac:dyDescent="0.2"/>
    <row r="62764" ht="12.75" x14ac:dyDescent="0.2"/>
    <row r="62765" ht="12.75" x14ac:dyDescent="0.2"/>
    <row r="62766" ht="12.75" x14ac:dyDescent="0.2"/>
    <row r="62767" ht="12.75" x14ac:dyDescent="0.2"/>
    <row r="62768" ht="12.75" x14ac:dyDescent="0.2"/>
    <row r="62769" ht="12.75" x14ac:dyDescent="0.2"/>
    <row r="62770" ht="12.75" x14ac:dyDescent="0.2"/>
    <row r="62771" ht="12.75" x14ac:dyDescent="0.2"/>
    <row r="62772" ht="12.75" x14ac:dyDescent="0.2"/>
    <row r="62773" ht="12.75" x14ac:dyDescent="0.2"/>
    <row r="62774" ht="12.75" x14ac:dyDescent="0.2"/>
    <row r="62775" ht="12.75" x14ac:dyDescent="0.2"/>
    <row r="62776" ht="12.75" x14ac:dyDescent="0.2"/>
    <row r="62777" ht="12.75" x14ac:dyDescent="0.2"/>
    <row r="62778" ht="12.75" x14ac:dyDescent="0.2"/>
    <row r="62779" ht="12.75" x14ac:dyDescent="0.2"/>
    <row r="62780" ht="12.75" x14ac:dyDescent="0.2"/>
    <row r="62781" ht="12.75" x14ac:dyDescent="0.2"/>
    <row r="62782" ht="12.75" x14ac:dyDescent="0.2"/>
    <row r="62783" ht="12.75" x14ac:dyDescent="0.2"/>
    <row r="62784" ht="12.75" x14ac:dyDescent="0.2"/>
    <row r="62785" ht="12.75" x14ac:dyDescent="0.2"/>
    <row r="62786" ht="12.75" x14ac:dyDescent="0.2"/>
    <row r="62787" ht="12.75" x14ac:dyDescent="0.2"/>
    <row r="62788" ht="12.75" x14ac:dyDescent="0.2"/>
    <row r="62789" ht="12.75" x14ac:dyDescent="0.2"/>
    <row r="62790" ht="12.75" x14ac:dyDescent="0.2"/>
    <row r="62791" ht="12.75" x14ac:dyDescent="0.2"/>
    <row r="62792" ht="12.75" x14ac:dyDescent="0.2"/>
    <row r="62793" ht="12.75" x14ac:dyDescent="0.2"/>
    <row r="62794" ht="12.75" x14ac:dyDescent="0.2"/>
    <row r="62795" ht="12.75" x14ac:dyDescent="0.2"/>
    <row r="62796" ht="12.75" x14ac:dyDescent="0.2"/>
    <row r="62797" ht="12.75" x14ac:dyDescent="0.2"/>
    <row r="62798" ht="12.75" x14ac:dyDescent="0.2"/>
    <row r="62799" ht="12.75" x14ac:dyDescent="0.2"/>
    <row r="62800" ht="12.75" x14ac:dyDescent="0.2"/>
    <row r="62801" ht="12.75" x14ac:dyDescent="0.2"/>
    <row r="62802" ht="12.75" x14ac:dyDescent="0.2"/>
    <row r="62803" ht="12.75" x14ac:dyDescent="0.2"/>
    <row r="62804" ht="12.75" x14ac:dyDescent="0.2"/>
    <row r="62805" ht="12.75" x14ac:dyDescent="0.2"/>
    <row r="62806" ht="12.75" x14ac:dyDescent="0.2"/>
    <row r="62807" ht="12.75" x14ac:dyDescent="0.2"/>
    <row r="62808" ht="12.75" x14ac:dyDescent="0.2"/>
    <row r="62809" ht="12.75" x14ac:dyDescent="0.2"/>
    <row r="62810" ht="12.75" x14ac:dyDescent="0.2"/>
    <row r="62811" ht="12.75" x14ac:dyDescent="0.2"/>
    <row r="62812" ht="12.75" x14ac:dyDescent="0.2"/>
    <row r="62813" ht="12.75" x14ac:dyDescent="0.2"/>
    <row r="62814" ht="12.75" x14ac:dyDescent="0.2"/>
    <row r="62815" ht="12.75" x14ac:dyDescent="0.2"/>
    <row r="62816" ht="12.75" x14ac:dyDescent="0.2"/>
    <row r="62817" ht="12.75" x14ac:dyDescent="0.2"/>
    <row r="62818" ht="12.75" x14ac:dyDescent="0.2"/>
    <row r="62819" ht="12.75" x14ac:dyDescent="0.2"/>
    <row r="62820" ht="12.75" x14ac:dyDescent="0.2"/>
    <row r="62821" ht="12.75" x14ac:dyDescent="0.2"/>
    <row r="62822" ht="12.75" x14ac:dyDescent="0.2"/>
    <row r="62823" ht="12.75" x14ac:dyDescent="0.2"/>
    <row r="62824" ht="12.75" x14ac:dyDescent="0.2"/>
    <row r="62825" ht="12.75" x14ac:dyDescent="0.2"/>
    <row r="62826" ht="12.75" x14ac:dyDescent="0.2"/>
    <row r="62827" ht="12.75" x14ac:dyDescent="0.2"/>
    <row r="62828" ht="12.75" x14ac:dyDescent="0.2"/>
    <row r="62829" ht="12.75" x14ac:dyDescent="0.2"/>
    <row r="62830" ht="12.75" x14ac:dyDescent="0.2"/>
    <row r="62831" ht="12.75" x14ac:dyDescent="0.2"/>
    <row r="62832" ht="12.75" x14ac:dyDescent="0.2"/>
    <row r="62833" ht="12.75" x14ac:dyDescent="0.2"/>
    <row r="62834" ht="12.75" x14ac:dyDescent="0.2"/>
    <row r="62835" ht="12.75" x14ac:dyDescent="0.2"/>
    <row r="62836" ht="12.75" x14ac:dyDescent="0.2"/>
    <row r="62837" ht="12.75" x14ac:dyDescent="0.2"/>
    <row r="62838" ht="12.75" x14ac:dyDescent="0.2"/>
    <row r="62839" ht="12.75" x14ac:dyDescent="0.2"/>
    <row r="62840" ht="12.75" x14ac:dyDescent="0.2"/>
    <row r="62841" ht="12.75" x14ac:dyDescent="0.2"/>
    <row r="62842" ht="12.75" x14ac:dyDescent="0.2"/>
    <row r="62843" ht="12.75" x14ac:dyDescent="0.2"/>
    <row r="62844" ht="12.75" x14ac:dyDescent="0.2"/>
    <row r="62845" ht="12.75" x14ac:dyDescent="0.2"/>
    <row r="62846" ht="12.75" x14ac:dyDescent="0.2"/>
    <row r="62847" ht="12.75" x14ac:dyDescent="0.2"/>
    <row r="62848" ht="12.75" x14ac:dyDescent="0.2"/>
    <row r="62849" ht="12.75" x14ac:dyDescent="0.2"/>
    <row r="62850" ht="12.75" x14ac:dyDescent="0.2"/>
    <row r="62851" ht="12.75" x14ac:dyDescent="0.2"/>
    <row r="62852" ht="12.75" x14ac:dyDescent="0.2"/>
    <row r="62853" ht="12.75" x14ac:dyDescent="0.2"/>
    <row r="62854" ht="12.75" x14ac:dyDescent="0.2"/>
    <row r="62855" ht="12.75" x14ac:dyDescent="0.2"/>
    <row r="62856" ht="12.75" x14ac:dyDescent="0.2"/>
    <row r="62857" ht="12.75" x14ac:dyDescent="0.2"/>
    <row r="62858" ht="12.75" x14ac:dyDescent="0.2"/>
    <row r="62859" ht="12.75" x14ac:dyDescent="0.2"/>
    <row r="62860" ht="12.75" x14ac:dyDescent="0.2"/>
    <row r="62861" ht="12.75" x14ac:dyDescent="0.2"/>
    <row r="62862" ht="12.75" x14ac:dyDescent="0.2"/>
    <row r="62863" ht="12.75" x14ac:dyDescent="0.2"/>
    <row r="62864" ht="12.75" x14ac:dyDescent="0.2"/>
    <row r="62865" ht="12.75" x14ac:dyDescent="0.2"/>
    <row r="62866" ht="12.75" x14ac:dyDescent="0.2"/>
    <row r="62867" ht="12.75" x14ac:dyDescent="0.2"/>
    <row r="62868" ht="12.75" x14ac:dyDescent="0.2"/>
    <row r="62869" ht="12.75" x14ac:dyDescent="0.2"/>
    <row r="62870" ht="12.75" x14ac:dyDescent="0.2"/>
    <row r="62871" ht="12.75" x14ac:dyDescent="0.2"/>
    <row r="62872" ht="12.75" x14ac:dyDescent="0.2"/>
    <row r="62873" ht="12.75" x14ac:dyDescent="0.2"/>
    <row r="62874" ht="12.75" x14ac:dyDescent="0.2"/>
    <row r="62875" ht="12.75" x14ac:dyDescent="0.2"/>
    <row r="62876" ht="12.75" x14ac:dyDescent="0.2"/>
    <row r="62877" ht="12.75" x14ac:dyDescent="0.2"/>
    <row r="62878" ht="12.75" x14ac:dyDescent="0.2"/>
    <row r="62879" ht="12.75" x14ac:dyDescent="0.2"/>
    <row r="62880" ht="12.75" x14ac:dyDescent="0.2"/>
    <row r="62881" ht="12.75" x14ac:dyDescent="0.2"/>
    <row r="62882" ht="12.75" x14ac:dyDescent="0.2"/>
    <row r="62883" ht="12.75" x14ac:dyDescent="0.2"/>
    <row r="62884" ht="12.75" x14ac:dyDescent="0.2"/>
    <row r="62885" ht="12.75" x14ac:dyDescent="0.2"/>
    <row r="62886" ht="12.75" x14ac:dyDescent="0.2"/>
    <row r="62887" ht="12.75" x14ac:dyDescent="0.2"/>
    <row r="62888" ht="12.75" x14ac:dyDescent="0.2"/>
    <row r="62889" ht="12.75" x14ac:dyDescent="0.2"/>
    <row r="62890" ht="12.75" x14ac:dyDescent="0.2"/>
    <row r="62891" ht="12.75" x14ac:dyDescent="0.2"/>
    <row r="62892" ht="12.75" x14ac:dyDescent="0.2"/>
    <row r="62893" ht="12.75" x14ac:dyDescent="0.2"/>
    <row r="62894" ht="12.75" x14ac:dyDescent="0.2"/>
    <row r="62895" ht="12.75" x14ac:dyDescent="0.2"/>
    <row r="62896" ht="12.75" x14ac:dyDescent="0.2"/>
    <row r="62897" ht="12.75" x14ac:dyDescent="0.2"/>
    <row r="62898" ht="12.75" x14ac:dyDescent="0.2"/>
    <row r="62899" ht="12.75" x14ac:dyDescent="0.2"/>
    <row r="62900" ht="12.75" x14ac:dyDescent="0.2"/>
    <row r="62901" ht="12.75" x14ac:dyDescent="0.2"/>
    <row r="62902" ht="12.75" x14ac:dyDescent="0.2"/>
    <row r="62903" ht="12.75" x14ac:dyDescent="0.2"/>
    <row r="62904" ht="12.75" x14ac:dyDescent="0.2"/>
    <row r="62905" ht="12.75" x14ac:dyDescent="0.2"/>
    <row r="62906" ht="12.75" x14ac:dyDescent="0.2"/>
    <row r="62907" ht="12.75" x14ac:dyDescent="0.2"/>
    <row r="62908" ht="12.75" x14ac:dyDescent="0.2"/>
    <row r="62909" ht="12.75" x14ac:dyDescent="0.2"/>
    <row r="62910" ht="12.75" x14ac:dyDescent="0.2"/>
    <row r="62911" ht="12.75" x14ac:dyDescent="0.2"/>
    <row r="62912" ht="12.75" x14ac:dyDescent="0.2"/>
    <row r="62913" ht="12.75" x14ac:dyDescent="0.2"/>
    <row r="62914" ht="12.75" x14ac:dyDescent="0.2"/>
    <row r="62915" ht="12.75" x14ac:dyDescent="0.2"/>
    <row r="62916" ht="12.75" x14ac:dyDescent="0.2"/>
    <row r="62917" ht="12.75" x14ac:dyDescent="0.2"/>
    <row r="62918" ht="12.75" x14ac:dyDescent="0.2"/>
    <row r="62919" ht="12.75" x14ac:dyDescent="0.2"/>
    <row r="62920" ht="12.75" x14ac:dyDescent="0.2"/>
    <row r="62921" ht="12.75" x14ac:dyDescent="0.2"/>
    <row r="62922" ht="12.75" x14ac:dyDescent="0.2"/>
    <row r="62923" ht="12.75" x14ac:dyDescent="0.2"/>
    <row r="62924" ht="12.75" x14ac:dyDescent="0.2"/>
    <row r="62925" ht="12.75" x14ac:dyDescent="0.2"/>
    <row r="62926" ht="12.75" x14ac:dyDescent="0.2"/>
    <row r="62927" ht="12.75" x14ac:dyDescent="0.2"/>
    <row r="62928" ht="12.75" x14ac:dyDescent="0.2"/>
    <row r="62929" ht="12.75" x14ac:dyDescent="0.2"/>
    <row r="62930" ht="12.75" x14ac:dyDescent="0.2"/>
    <row r="62931" ht="12.75" x14ac:dyDescent="0.2"/>
    <row r="62932" ht="12.75" x14ac:dyDescent="0.2"/>
    <row r="62933" ht="12.75" x14ac:dyDescent="0.2"/>
    <row r="62934" ht="12.75" x14ac:dyDescent="0.2"/>
    <row r="62935" ht="12.75" x14ac:dyDescent="0.2"/>
    <row r="62936" ht="12.75" x14ac:dyDescent="0.2"/>
    <row r="62937" ht="12.75" x14ac:dyDescent="0.2"/>
    <row r="62938" ht="12.75" x14ac:dyDescent="0.2"/>
    <row r="62939" ht="12.75" x14ac:dyDescent="0.2"/>
    <row r="62940" ht="12.75" x14ac:dyDescent="0.2"/>
    <row r="62941" ht="12.75" x14ac:dyDescent="0.2"/>
    <row r="62942" ht="12.75" x14ac:dyDescent="0.2"/>
    <row r="62943" ht="12.75" x14ac:dyDescent="0.2"/>
    <row r="62944" ht="12.75" x14ac:dyDescent="0.2"/>
    <row r="62945" ht="12.75" x14ac:dyDescent="0.2"/>
    <row r="62946" ht="12.75" x14ac:dyDescent="0.2"/>
    <row r="62947" ht="12.75" x14ac:dyDescent="0.2"/>
    <row r="62948" ht="12.75" x14ac:dyDescent="0.2"/>
    <row r="62949" ht="12.75" x14ac:dyDescent="0.2"/>
    <row r="62950" ht="12.75" x14ac:dyDescent="0.2"/>
    <row r="62951" ht="12.75" x14ac:dyDescent="0.2"/>
    <row r="62952" ht="12.75" x14ac:dyDescent="0.2"/>
    <row r="62953" ht="12.75" x14ac:dyDescent="0.2"/>
    <row r="62954" ht="12.75" x14ac:dyDescent="0.2"/>
    <row r="62955" ht="12.75" x14ac:dyDescent="0.2"/>
    <row r="62956" ht="12.75" x14ac:dyDescent="0.2"/>
    <row r="62957" ht="12.75" x14ac:dyDescent="0.2"/>
    <row r="62958" ht="12.75" x14ac:dyDescent="0.2"/>
    <row r="62959" ht="12.75" x14ac:dyDescent="0.2"/>
    <row r="62960" ht="12.75" x14ac:dyDescent="0.2"/>
    <row r="62961" ht="12.75" x14ac:dyDescent="0.2"/>
    <row r="62962" ht="12.75" x14ac:dyDescent="0.2"/>
    <row r="62963" ht="12.75" x14ac:dyDescent="0.2"/>
    <row r="62964" ht="12.75" x14ac:dyDescent="0.2"/>
    <row r="62965" ht="12.75" x14ac:dyDescent="0.2"/>
    <row r="62966" ht="12.75" x14ac:dyDescent="0.2"/>
    <row r="62967" ht="12.75" x14ac:dyDescent="0.2"/>
    <row r="62968" ht="12.75" x14ac:dyDescent="0.2"/>
    <row r="62969" ht="12.75" x14ac:dyDescent="0.2"/>
    <row r="62970" ht="12.75" x14ac:dyDescent="0.2"/>
    <row r="62971" ht="12.75" x14ac:dyDescent="0.2"/>
    <row r="62972" ht="12.75" x14ac:dyDescent="0.2"/>
    <row r="62973" ht="12.75" x14ac:dyDescent="0.2"/>
    <row r="62974" ht="12.75" x14ac:dyDescent="0.2"/>
    <row r="62975" ht="12.75" x14ac:dyDescent="0.2"/>
    <row r="62976" ht="12.75" x14ac:dyDescent="0.2"/>
    <row r="62977" ht="12.75" x14ac:dyDescent="0.2"/>
    <row r="62978" ht="12.75" x14ac:dyDescent="0.2"/>
    <row r="62979" ht="12.75" x14ac:dyDescent="0.2"/>
    <row r="62980" ht="12.75" x14ac:dyDescent="0.2"/>
    <row r="62981" ht="12.75" x14ac:dyDescent="0.2"/>
    <row r="62982" ht="12.75" x14ac:dyDescent="0.2"/>
    <row r="62983" ht="12.75" x14ac:dyDescent="0.2"/>
    <row r="62984" ht="12.75" x14ac:dyDescent="0.2"/>
    <row r="62985" ht="12.75" x14ac:dyDescent="0.2"/>
    <row r="62986" ht="12.75" x14ac:dyDescent="0.2"/>
    <row r="62987" ht="12.75" x14ac:dyDescent="0.2"/>
    <row r="62988" ht="12.75" x14ac:dyDescent="0.2"/>
    <row r="62989" ht="12.75" x14ac:dyDescent="0.2"/>
    <row r="62990" ht="12.75" x14ac:dyDescent="0.2"/>
    <row r="62991" ht="12.75" x14ac:dyDescent="0.2"/>
    <row r="62992" ht="12.75" x14ac:dyDescent="0.2"/>
    <row r="62993" ht="12.75" x14ac:dyDescent="0.2"/>
    <row r="62994" ht="12.75" x14ac:dyDescent="0.2"/>
    <row r="62995" ht="12.75" x14ac:dyDescent="0.2"/>
    <row r="62996" ht="12.75" x14ac:dyDescent="0.2"/>
    <row r="62997" ht="12.75" x14ac:dyDescent="0.2"/>
    <row r="62998" ht="12.75" x14ac:dyDescent="0.2"/>
    <row r="62999" ht="12.75" x14ac:dyDescent="0.2"/>
    <row r="63000" ht="12.75" x14ac:dyDescent="0.2"/>
    <row r="63001" ht="12.75" x14ac:dyDescent="0.2"/>
    <row r="63002" ht="12.75" x14ac:dyDescent="0.2"/>
    <row r="63003" ht="12.75" x14ac:dyDescent="0.2"/>
    <row r="63004" ht="12.75" x14ac:dyDescent="0.2"/>
    <row r="63005" ht="12.75" x14ac:dyDescent="0.2"/>
    <row r="63006" ht="12.75" x14ac:dyDescent="0.2"/>
    <row r="63007" ht="12.75" x14ac:dyDescent="0.2"/>
    <row r="63008" ht="12.75" x14ac:dyDescent="0.2"/>
    <row r="63009" ht="12.75" x14ac:dyDescent="0.2"/>
    <row r="63010" ht="12.75" x14ac:dyDescent="0.2"/>
    <row r="63011" ht="12.75" x14ac:dyDescent="0.2"/>
    <row r="63012" ht="12.75" x14ac:dyDescent="0.2"/>
    <row r="63013" ht="12.75" x14ac:dyDescent="0.2"/>
    <row r="63014" ht="12.75" x14ac:dyDescent="0.2"/>
    <row r="63015" ht="12.75" x14ac:dyDescent="0.2"/>
    <row r="63016" ht="12.75" x14ac:dyDescent="0.2"/>
    <row r="63017" ht="12.75" x14ac:dyDescent="0.2"/>
    <row r="63018" ht="12.75" x14ac:dyDescent="0.2"/>
    <row r="63019" ht="12.75" x14ac:dyDescent="0.2"/>
    <row r="63020" ht="12.75" x14ac:dyDescent="0.2"/>
    <row r="63021" ht="12.75" x14ac:dyDescent="0.2"/>
    <row r="63022" ht="12.75" x14ac:dyDescent="0.2"/>
    <row r="63023" ht="12.75" x14ac:dyDescent="0.2"/>
    <row r="63024" ht="12.75" x14ac:dyDescent="0.2"/>
    <row r="63025" ht="12.75" x14ac:dyDescent="0.2"/>
    <row r="63026" ht="12.75" x14ac:dyDescent="0.2"/>
    <row r="63027" ht="12.75" x14ac:dyDescent="0.2"/>
    <row r="63028" ht="12.75" x14ac:dyDescent="0.2"/>
    <row r="63029" ht="12.75" x14ac:dyDescent="0.2"/>
    <row r="63030" ht="12.75" x14ac:dyDescent="0.2"/>
    <row r="63031" ht="12.75" x14ac:dyDescent="0.2"/>
    <row r="63032" ht="12.75" x14ac:dyDescent="0.2"/>
    <row r="63033" ht="12.75" x14ac:dyDescent="0.2"/>
    <row r="63034" ht="12.75" x14ac:dyDescent="0.2"/>
    <row r="63035" ht="12.75" x14ac:dyDescent="0.2"/>
    <row r="63036" ht="12.75" x14ac:dyDescent="0.2"/>
    <row r="63037" ht="12.75" x14ac:dyDescent="0.2"/>
    <row r="63038" ht="12.75" x14ac:dyDescent="0.2"/>
    <row r="63039" ht="12.75" x14ac:dyDescent="0.2"/>
    <row r="63040" ht="12.75" x14ac:dyDescent="0.2"/>
    <row r="63041" ht="12.75" x14ac:dyDescent="0.2"/>
    <row r="63042" ht="12.75" x14ac:dyDescent="0.2"/>
    <row r="63043" ht="12.75" x14ac:dyDescent="0.2"/>
    <row r="63044" ht="12.75" x14ac:dyDescent="0.2"/>
    <row r="63045" ht="12.75" x14ac:dyDescent="0.2"/>
    <row r="63046" ht="12.75" x14ac:dyDescent="0.2"/>
    <row r="63047" ht="12.75" x14ac:dyDescent="0.2"/>
    <row r="63048" ht="12.75" x14ac:dyDescent="0.2"/>
    <row r="63049" ht="12.75" x14ac:dyDescent="0.2"/>
    <row r="63050" ht="12.75" x14ac:dyDescent="0.2"/>
    <row r="63051" ht="12.75" x14ac:dyDescent="0.2"/>
    <row r="63052" ht="12.75" x14ac:dyDescent="0.2"/>
    <row r="63053" ht="12.75" x14ac:dyDescent="0.2"/>
    <row r="63054" ht="12.75" x14ac:dyDescent="0.2"/>
    <row r="63055" ht="12.75" x14ac:dyDescent="0.2"/>
    <row r="63056" ht="12.75" x14ac:dyDescent="0.2"/>
    <row r="63057" ht="12.75" x14ac:dyDescent="0.2"/>
    <row r="63058" ht="12.75" x14ac:dyDescent="0.2"/>
    <row r="63059" ht="12.75" x14ac:dyDescent="0.2"/>
    <row r="63060" ht="12.75" x14ac:dyDescent="0.2"/>
    <row r="63061" ht="12.75" x14ac:dyDescent="0.2"/>
    <row r="63062" ht="12.75" x14ac:dyDescent="0.2"/>
    <row r="63063" ht="12.75" x14ac:dyDescent="0.2"/>
    <row r="63064" ht="12.75" x14ac:dyDescent="0.2"/>
    <row r="63065" ht="12.75" x14ac:dyDescent="0.2"/>
    <row r="63066" ht="12.75" x14ac:dyDescent="0.2"/>
    <row r="63067" ht="12.75" x14ac:dyDescent="0.2"/>
    <row r="63068" ht="12.75" x14ac:dyDescent="0.2"/>
    <row r="63069" ht="12.75" x14ac:dyDescent="0.2"/>
    <row r="63070" ht="12.75" x14ac:dyDescent="0.2"/>
    <row r="63071" ht="12.75" x14ac:dyDescent="0.2"/>
    <row r="63072" ht="12.75" x14ac:dyDescent="0.2"/>
    <row r="63073" ht="12.75" x14ac:dyDescent="0.2"/>
    <row r="63074" ht="12.75" x14ac:dyDescent="0.2"/>
    <row r="63075" ht="12.75" x14ac:dyDescent="0.2"/>
    <row r="63076" ht="12.75" x14ac:dyDescent="0.2"/>
    <row r="63077" ht="12.75" x14ac:dyDescent="0.2"/>
    <row r="63078" ht="12.75" x14ac:dyDescent="0.2"/>
    <row r="63079" ht="12.75" x14ac:dyDescent="0.2"/>
    <row r="63080" ht="12.75" x14ac:dyDescent="0.2"/>
    <row r="63081" ht="12.75" x14ac:dyDescent="0.2"/>
    <row r="63082" ht="12.75" x14ac:dyDescent="0.2"/>
    <row r="63083" ht="12.75" x14ac:dyDescent="0.2"/>
    <row r="63084" ht="12.75" x14ac:dyDescent="0.2"/>
    <row r="63085" ht="12.75" x14ac:dyDescent="0.2"/>
    <row r="63086" ht="12.75" x14ac:dyDescent="0.2"/>
    <row r="63087" ht="12.75" x14ac:dyDescent="0.2"/>
    <row r="63088" ht="12.75" x14ac:dyDescent="0.2"/>
    <row r="63089" ht="12.75" x14ac:dyDescent="0.2"/>
    <row r="63090" ht="12.75" x14ac:dyDescent="0.2"/>
    <row r="63091" ht="12.75" x14ac:dyDescent="0.2"/>
    <row r="63092" ht="12.75" x14ac:dyDescent="0.2"/>
    <row r="63093" ht="12.75" x14ac:dyDescent="0.2"/>
    <row r="63094" ht="12.75" x14ac:dyDescent="0.2"/>
    <row r="63095" ht="12.75" x14ac:dyDescent="0.2"/>
    <row r="63096" ht="12.75" x14ac:dyDescent="0.2"/>
    <row r="63097" ht="12.75" x14ac:dyDescent="0.2"/>
    <row r="63098" ht="12.75" x14ac:dyDescent="0.2"/>
    <row r="63099" ht="12.75" x14ac:dyDescent="0.2"/>
    <row r="63100" ht="12.75" x14ac:dyDescent="0.2"/>
    <row r="63101" ht="12.75" x14ac:dyDescent="0.2"/>
    <row r="63102" ht="12.75" x14ac:dyDescent="0.2"/>
    <row r="63103" ht="12.75" x14ac:dyDescent="0.2"/>
    <row r="63104" ht="12.75" x14ac:dyDescent="0.2"/>
    <row r="63105" ht="12.75" x14ac:dyDescent="0.2"/>
    <row r="63106" ht="12.75" x14ac:dyDescent="0.2"/>
    <row r="63107" ht="12.75" x14ac:dyDescent="0.2"/>
    <row r="63108" ht="12.75" x14ac:dyDescent="0.2"/>
    <row r="63109" ht="12.75" x14ac:dyDescent="0.2"/>
    <row r="63110" ht="12.75" x14ac:dyDescent="0.2"/>
    <row r="63111" ht="12.75" x14ac:dyDescent="0.2"/>
    <row r="63112" ht="12.75" x14ac:dyDescent="0.2"/>
    <row r="63113" ht="12.75" x14ac:dyDescent="0.2"/>
    <row r="63114" ht="12.75" x14ac:dyDescent="0.2"/>
    <row r="63115" ht="12.75" x14ac:dyDescent="0.2"/>
    <row r="63116" ht="12.75" x14ac:dyDescent="0.2"/>
    <row r="63117" ht="12.75" x14ac:dyDescent="0.2"/>
    <row r="63118" ht="12.75" x14ac:dyDescent="0.2"/>
    <row r="63119" ht="12.75" x14ac:dyDescent="0.2"/>
    <row r="63120" ht="12.75" x14ac:dyDescent="0.2"/>
    <row r="63121" ht="12.75" x14ac:dyDescent="0.2"/>
    <row r="63122" ht="12.75" x14ac:dyDescent="0.2"/>
    <row r="63123" ht="12.75" x14ac:dyDescent="0.2"/>
    <row r="63124" ht="12.75" x14ac:dyDescent="0.2"/>
    <row r="63125" ht="12.75" x14ac:dyDescent="0.2"/>
    <row r="63126" ht="12.75" x14ac:dyDescent="0.2"/>
    <row r="63127" ht="12.75" x14ac:dyDescent="0.2"/>
    <row r="63128" ht="12.75" x14ac:dyDescent="0.2"/>
    <row r="63129" ht="12.75" x14ac:dyDescent="0.2"/>
    <row r="63130" ht="12.75" x14ac:dyDescent="0.2"/>
    <row r="63131" ht="12.75" x14ac:dyDescent="0.2"/>
    <row r="63132" ht="12.75" x14ac:dyDescent="0.2"/>
    <row r="63133" ht="12.75" x14ac:dyDescent="0.2"/>
    <row r="63134" ht="12.75" x14ac:dyDescent="0.2"/>
    <row r="63135" ht="12.75" x14ac:dyDescent="0.2"/>
    <row r="63136" ht="12.75" x14ac:dyDescent="0.2"/>
    <row r="63137" ht="12.75" x14ac:dyDescent="0.2"/>
    <row r="63138" ht="12.75" x14ac:dyDescent="0.2"/>
    <row r="63139" ht="12.75" x14ac:dyDescent="0.2"/>
    <row r="63140" ht="12.75" x14ac:dyDescent="0.2"/>
    <row r="63141" ht="12.75" x14ac:dyDescent="0.2"/>
    <row r="63142" ht="12.75" x14ac:dyDescent="0.2"/>
    <row r="63143" ht="12.75" x14ac:dyDescent="0.2"/>
    <row r="63144" ht="12.75" x14ac:dyDescent="0.2"/>
    <row r="63145" ht="12.75" x14ac:dyDescent="0.2"/>
    <row r="63146" ht="12.75" x14ac:dyDescent="0.2"/>
    <row r="63147" ht="12.75" x14ac:dyDescent="0.2"/>
    <row r="63148" ht="12.75" x14ac:dyDescent="0.2"/>
    <row r="63149" ht="12.75" x14ac:dyDescent="0.2"/>
    <row r="63150" ht="12.75" x14ac:dyDescent="0.2"/>
    <row r="63151" ht="12.75" x14ac:dyDescent="0.2"/>
    <row r="63152" ht="12.75" x14ac:dyDescent="0.2"/>
    <row r="63153" ht="12.75" x14ac:dyDescent="0.2"/>
    <row r="63154" ht="12.75" x14ac:dyDescent="0.2"/>
    <row r="63155" ht="12.75" x14ac:dyDescent="0.2"/>
    <row r="63156" ht="12.75" x14ac:dyDescent="0.2"/>
    <row r="63157" ht="12.75" x14ac:dyDescent="0.2"/>
    <row r="63158" ht="12.75" x14ac:dyDescent="0.2"/>
    <row r="63159" ht="12.75" x14ac:dyDescent="0.2"/>
    <row r="63160" ht="12.75" x14ac:dyDescent="0.2"/>
    <row r="63161" ht="12.75" x14ac:dyDescent="0.2"/>
    <row r="63162" ht="12.75" x14ac:dyDescent="0.2"/>
    <row r="63163" ht="12.75" x14ac:dyDescent="0.2"/>
    <row r="63164" ht="12.75" x14ac:dyDescent="0.2"/>
    <row r="63165" ht="12.75" x14ac:dyDescent="0.2"/>
    <row r="63166" ht="12.75" x14ac:dyDescent="0.2"/>
    <row r="63167" ht="12.75" x14ac:dyDescent="0.2"/>
    <row r="63168" ht="12.75" x14ac:dyDescent="0.2"/>
    <row r="63169" ht="12.75" x14ac:dyDescent="0.2"/>
    <row r="63170" ht="12.75" x14ac:dyDescent="0.2"/>
    <row r="63171" ht="12.75" x14ac:dyDescent="0.2"/>
    <row r="63172" ht="12.75" x14ac:dyDescent="0.2"/>
    <row r="63173" ht="12.75" x14ac:dyDescent="0.2"/>
    <row r="63174" ht="12.75" x14ac:dyDescent="0.2"/>
    <row r="63175" ht="12.75" x14ac:dyDescent="0.2"/>
    <row r="63176" ht="12.75" x14ac:dyDescent="0.2"/>
    <row r="63177" ht="12.75" x14ac:dyDescent="0.2"/>
    <row r="63178" ht="12.75" x14ac:dyDescent="0.2"/>
    <row r="63179" ht="12.75" x14ac:dyDescent="0.2"/>
    <row r="63180" ht="12.75" x14ac:dyDescent="0.2"/>
    <row r="63181" ht="12.75" x14ac:dyDescent="0.2"/>
    <row r="63182" ht="12.75" x14ac:dyDescent="0.2"/>
    <row r="63183" ht="12.75" x14ac:dyDescent="0.2"/>
    <row r="63184" ht="12.75" x14ac:dyDescent="0.2"/>
    <row r="63185" ht="12.75" x14ac:dyDescent="0.2"/>
    <row r="63186" ht="12.75" x14ac:dyDescent="0.2"/>
    <row r="63187" ht="12.75" x14ac:dyDescent="0.2"/>
    <row r="63188" ht="12.75" x14ac:dyDescent="0.2"/>
    <row r="63189" ht="12.75" x14ac:dyDescent="0.2"/>
    <row r="63190" ht="12.75" x14ac:dyDescent="0.2"/>
    <row r="63191" ht="12.75" x14ac:dyDescent="0.2"/>
    <row r="63192" ht="12.75" x14ac:dyDescent="0.2"/>
    <row r="63193" ht="12.75" x14ac:dyDescent="0.2"/>
    <row r="63194" ht="12.75" x14ac:dyDescent="0.2"/>
    <row r="63195" ht="12.75" x14ac:dyDescent="0.2"/>
    <row r="63196" ht="12.75" x14ac:dyDescent="0.2"/>
    <row r="63197" ht="12.75" x14ac:dyDescent="0.2"/>
    <row r="63198" ht="12.75" x14ac:dyDescent="0.2"/>
    <row r="63199" ht="12.75" x14ac:dyDescent="0.2"/>
    <row r="63200" ht="12.75" x14ac:dyDescent="0.2"/>
    <row r="63201" ht="12.75" x14ac:dyDescent="0.2"/>
    <row r="63202" ht="12.75" x14ac:dyDescent="0.2"/>
    <row r="63203" ht="12.75" x14ac:dyDescent="0.2"/>
    <row r="63204" ht="12.75" x14ac:dyDescent="0.2"/>
    <row r="63205" ht="12.75" x14ac:dyDescent="0.2"/>
    <row r="63206" ht="12.75" x14ac:dyDescent="0.2"/>
    <row r="63207" ht="12.75" x14ac:dyDescent="0.2"/>
    <row r="63208" ht="12.75" x14ac:dyDescent="0.2"/>
    <row r="63209" ht="12.75" x14ac:dyDescent="0.2"/>
    <row r="63210" ht="12.75" x14ac:dyDescent="0.2"/>
    <row r="63211" ht="12.75" x14ac:dyDescent="0.2"/>
    <row r="63212" ht="12.75" x14ac:dyDescent="0.2"/>
    <row r="63213" ht="12.75" x14ac:dyDescent="0.2"/>
    <row r="63214" ht="12.75" x14ac:dyDescent="0.2"/>
    <row r="63215" ht="12.75" x14ac:dyDescent="0.2"/>
    <row r="63216" ht="12.75" x14ac:dyDescent="0.2"/>
    <row r="63217" ht="12.75" x14ac:dyDescent="0.2"/>
    <row r="63218" ht="12.75" x14ac:dyDescent="0.2"/>
    <row r="63219" ht="12.75" x14ac:dyDescent="0.2"/>
    <row r="63220" ht="12.75" x14ac:dyDescent="0.2"/>
    <row r="63221" ht="12.75" x14ac:dyDescent="0.2"/>
    <row r="63222" ht="12.75" x14ac:dyDescent="0.2"/>
    <row r="63223" ht="12.75" x14ac:dyDescent="0.2"/>
    <row r="63224" ht="12.75" x14ac:dyDescent="0.2"/>
    <row r="63225" ht="12.75" x14ac:dyDescent="0.2"/>
    <row r="63226" ht="12.75" x14ac:dyDescent="0.2"/>
    <row r="63227" ht="12.75" x14ac:dyDescent="0.2"/>
    <row r="63228" ht="12.75" x14ac:dyDescent="0.2"/>
    <row r="63229" ht="12.75" x14ac:dyDescent="0.2"/>
    <row r="63230" ht="12.75" x14ac:dyDescent="0.2"/>
    <row r="63231" ht="12.75" x14ac:dyDescent="0.2"/>
    <row r="63232" ht="12.75" x14ac:dyDescent="0.2"/>
    <row r="63233" ht="12.75" x14ac:dyDescent="0.2"/>
    <row r="63234" ht="12.75" x14ac:dyDescent="0.2"/>
    <row r="63235" ht="12.75" x14ac:dyDescent="0.2"/>
    <row r="63236" ht="12.75" x14ac:dyDescent="0.2"/>
    <row r="63237" ht="12.75" x14ac:dyDescent="0.2"/>
    <row r="63238" ht="12.75" x14ac:dyDescent="0.2"/>
    <row r="63239" ht="12.75" x14ac:dyDescent="0.2"/>
    <row r="63240" ht="12.75" x14ac:dyDescent="0.2"/>
    <row r="63241" ht="12.75" x14ac:dyDescent="0.2"/>
    <row r="63242" ht="12.75" x14ac:dyDescent="0.2"/>
    <row r="63243" ht="12.75" x14ac:dyDescent="0.2"/>
    <row r="63244" ht="12.75" x14ac:dyDescent="0.2"/>
    <row r="63245" ht="12.75" x14ac:dyDescent="0.2"/>
    <row r="63246" ht="12.75" x14ac:dyDescent="0.2"/>
    <row r="63247" ht="12.75" x14ac:dyDescent="0.2"/>
    <row r="63248" ht="12.75" x14ac:dyDescent="0.2"/>
    <row r="63249" ht="12.75" x14ac:dyDescent="0.2"/>
    <row r="63250" ht="12.75" x14ac:dyDescent="0.2"/>
    <row r="63251" ht="12.75" x14ac:dyDescent="0.2"/>
    <row r="63252" ht="12.75" x14ac:dyDescent="0.2"/>
    <row r="63253" ht="12.75" x14ac:dyDescent="0.2"/>
    <row r="63254" ht="12.75" x14ac:dyDescent="0.2"/>
    <row r="63255" ht="12.75" x14ac:dyDescent="0.2"/>
    <row r="63256" ht="12.75" x14ac:dyDescent="0.2"/>
    <row r="63257" ht="12.75" x14ac:dyDescent="0.2"/>
    <row r="63258" ht="12.75" x14ac:dyDescent="0.2"/>
    <row r="63259" ht="12.75" x14ac:dyDescent="0.2"/>
    <row r="63260" ht="12.75" x14ac:dyDescent="0.2"/>
    <row r="63261" ht="12.75" x14ac:dyDescent="0.2"/>
    <row r="63262" ht="12.75" x14ac:dyDescent="0.2"/>
    <row r="63263" ht="12.75" x14ac:dyDescent="0.2"/>
    <row r="63264" ht="12.75" x14ac:dyDescent="0.2"/>
    <row r="63265" ht="12.75" x14ac:dyDescent="0.2"/>
    <row r="63266" ht="12.75" x14ac:dyDescent="0.2"/>
    <row r="63267" ht="12.75" x14ac:dyDescent="0.2"/>
    <row r="63268" ht="12.75" x14ac:dyDescent="0.2"/>
    <row r="63269" ht="12.75" x14ac:dyDescent="0.2"/>
    <row r="63270" ht="12.75" x14ac:dyDescent="0.2"/>
    <row r="63271" ht="12.75" x14ac:dyDescent="0.2"/>
    <row r="63272" ht="12.75" x14ac:dyDescent="0.2"/>
    <row r="63273" ht="12.75" x14ac:dyDescent="0.2"/>
    <row r="63274" ht="12.75" x14ac:dyDescent="0.2"/>
    <row r="63275" ht="12.75" x14ac:dyDescent="0.2"/>
    <row r="63276" ht="12.75" x14ac:dyDescent="0.2"/>
    <row r="63277" ht="12.75" x14ac:dyDescent="0.2"/>
    <row r="63278" ht="12.75" x14ac:dyDescent="0.2"/>
    <row r="63279" ht="12.75" x14ac:dyDescent="0.2"/>
    <row r="63280" ht="12.75" x14ac:dyDescent="0.2"/>
    <row r="63281" ht="12.75" x14ac:dyDescent="0.2"/>
    <row r="63282" ht="12.75" x14ac:dyDescent="0.2"/>
    <row r="63283" ht="12.75" x14ac:dyDescent="0.2"/>
    <row r="63284" ht="12.75" x14ac:dyDescent="0.2"/>
    <row r="63285" ht="12.75" x14ac:dyDescent="0.2"/>
    <row r="63286" ht="12.75" x14ac:dyDescent="0.2"/>
    <row r="63287" ht="12.75" x14ac:dyDescent="0.2"/>
    <row r="63288" ht="12.75" x14ac:dyDescent="0.2"/>
    <row r="63289" ht="12.75" x14ac:dyDescent="0.2"/>
    <row r="63290" ht="12.75" x14ac:dyDescent="0.2"/>
    <row r="63291" ht="12.75" x14ac:dyDescent="0.2"/>
    <row r="63292" ht="12.75" x14ac:dyDescent="0.2"/>
    <row r="63293" ht="12.75" x14ac:dyDescent="0.2"/>
    <row r="63294" ht="12.75" x14ac:dyDescent="0.2"/>
    <row r="63295" ht="12.75" x14ac:dyDescent="0.2"/>
    <row r="63296" ht="12.75" x14ac:dyDescent="0.2"/>
    <row r="63297" ht="12.75" x14ac:dyDescent="0.2"/>
    <row r="63298" ht="12.75" x14ac:dyDescent="0.2"/>
    <row r="63299" ht="12.75" x14ac:dyDescent="0.2"/>
    <row r="63300" ht="12.75" x14ac:dyDescent="0.2"/>
    <row r="63301" ht="12.75" x14ac:dyDescent="0.2"/>
    <row r="63302" ht="12.75" x14ac:dyDescent="0.2"/>
    <row r="63303" ht="12.75" x14ac:dyDescent="0.2"/>
    <row r="63304" ht="12.75" x14ac:dyDescent="0.2"/>
    <row r="63305" ht="12.75" x14ac:dyDescent="0.2"/>
    <row r="63306" ht="12.75" x14ac:dyDescent="0.2"/>
    <row r="63307" ht="12.75" x14ac:dyDescent="0.2"/>
    <row r="63308" ht="12.75" x14ac:dyDescent="0.2"/>
    <row r="63309" ht="12.75" x14ac:dyDescent="0.2"/>
    <row r="63310" ht="12.75" x14ac:dyDescent="0.2"/>
    <row r="63311" ht="12.75" x14ac:dyDescent="0.2"/>
    <row r="63312" ht="12.75" x14ac:dyDescent="0.2"/>
    <row r="63313" ht="12.75" x14ac:dyDescent="0.2"/>
    <row r="63314" ht="12.75" x14ac:dyDescent="0.2"/>
    <row r="63315" ht="12.75" x14ac:dyDescent="0.2"/>
    <row r="63316" ht="12.75" x14ac:dyDescent="0.2"/>
    <row r="63317" ht="12.75" x14ac:dyDescent="0.2"/>
    <row r="63318" ht="12.75" x14ac:dyDescent="0.2"/>
    <row r="63319" ht="12.75" x14ac:dyDescent="0.2"/>
    <row r="63320" ht="12.75" x14ac:dyDescent="0.2"/>
    <row r="63321" ht="12.75" x14ac:dyDescent="0.2"/>
    <row r="63322" ht="12.75" x14ac:dyDescent="0.2"/>
    <row r="63323" ht="12.75" x14ac:dyDescent="0.2"/>
    <row r="63324" ht="12.75" x14ac:dyDescent="0.2"/>
    <row r="63325" ht="12.75" x14ac:dyDescent="0.2"/>
    <row r="63326" ht="12.75" x14ac:dyDescent="0.2"/>
    <row r="63327" ht="12.75" x14ac:dyDescent="0.2"/>
    <row r="63328" ht="12.75" x14ac:dyDescent="0.2"/>
    <row r="63329" ht="12.75" x14ac:dyDescent="0.2"/>
    <row r="63330" ht="12.75" x14ac:dyDescent="0.2"/>
    <row r="63331" ht="12.75" x14ac:dyDescent="0.2"/>
    <row r="63332" ht="12.75" x14ac:dyDescent="0.2"/>
    <row r="63333" ht="12.75" x14ac:dyDescent="0.2"/>
    <row r="63334" ht="12.75" x14ac:dyDescent="0.2"/>
    <row r="63335" ht="12.75" x14ac:dyDescent="0.2"/>
    <row r="63336" ht="12.75" x14ac:dyDescent="0.2"/>
    <row r="63337" ht="12.75" x14ac:dyDescent="0.2"/>
    <row r="63338" ht="12.75" x14ac:dyDescent="0.2"/>
    <row r="63339" ht="12.75" x14ac:dyDescent="0.2"/>
    <row r="63340" ht="12.75" x14ac:dyDescent="0.2"/>
    <row r="63341" ht="12.75" x14ac:dyDescent="0.2"/>
    <row r="63342" ht="12.75" x14ac:dyDescent="0.2"/>
    <row r="63343" ht="12.75" x14ac:dyDescent="0.2"/>
    <row r="63344" ht="12.75" x14ac:dyDescent="0.2"/>
    <row r="63345" ht="12.75" x14ac:dyDescent="0.2"/>
    <row r="63346" ht="12.75" x14ac:dyDescent="0.2"/>
    <row r="63347" ht="12.75" x14ac:dyDescent="0.2"/>
    <row r="63348" ht="12.75" x14ac:dyDescent="0.2"/>
    <row r="63349" ht="12.75" x14ac:dyDescent="0.2"/>
    <row r="63350" ht="12.75" x14ac:dyDescent="0.2"/>
    <row r="63351" ht="12.75" x14ac:dyDescent="0.2"/>
    <row r="63352" ht="12.75" x14ac:dyDescent="0.2"/>
    <row r="63353" ht="12.75" x14ac:dyDescent="0.2"/>
    <row r="63354" ht="12.75" x14ac:dyDescent="0.2"/>
    <row r="63355" ht="12.75" x14ac:dyDescent="0.2"/>
    <row r="63356" ht="12.75" x14ac:dyDescent="0.2"/>
    <row r="63357" ht="12.75" x14ac:dyDescent="0.2"/>
    <row r="63358" ht="12.75" x14ac:dyDescent="0.2"/>
    <row r="63359" ht="12.75" x14ac:dyDescent="0.2"/>
    <row r="63360" ht="12.75" x14ac:dyDescent="0.2"/>
    <row r="63361" ht="12.75" x14ac:dyDescent="0.2"/>
    <row r="63362" ht="12.75" x14ac:dyDescent="0.2"/>
    <row r="63363" ht="12.75" x14ac:dyDescent="0.2"/>
    <row r="63364" ht="12.75" x14ac:dyDescent="0.2"/>
    <row r="63365" ht="12.75" x14ac:dyDescent="0.2"/>
    <row r="63366" ht="12.75" x14ac:dyDescent="0.2"/>
    <row r="63367" ht="12.75" x14ac:dyDescent="0.2"/>
    <row r="63368" ht="12.75" x14ac:dyDescent="0.2"/>
    <row r="63369" ht="12.75" x14ac:dyDescent="0.2"/>
    <row r="63370" ht="12.75" x14ac:dyDescent="0.2"/>
    <row r="63371" ht="12.75" x14ac:dyDescent="0.2"/>
    <row r="63372" ht="12.75" x14ac:dyDescent="0.2"/>
    <row r="63373" ht="12.75" x14ac:dyDescent="0.2"/>
    <row r="63374" ht="12.75" x14ac:dyDescent="0.2"/>
    <row r="63375" ht="12.75" x14ac:dyDescent="0.2"/>
    <row r="63376" ht="12.75" x14ac:dyDescent="0.2"/>
    <row r="63377" ht="12.75" x14ac:dyDescent="0.2"/>
    <row r="63378" ht="12.75" x14ac:dyDescent="0.2"/>
    <row r="63379" ht="12.75" x14ac:dyDescent="0.2"/>
    <row r="63380" ht="12.75" x14ac:dyDescent="0.2"/>
    <row r="63381" ht="12.75" x14ac:dyDescent="0.2"/>
    <row r="63382" ht="12.75" x14ac:dyDescent="0.2"/>
    <row r="63383" ht="12.75" x14ac:dyDescent="0.2"/>
    <row r="63384" ht="12.75" x14ac:dyDescent="0.2"/>
    <row r="63385" ht="12.75" x14ac:dyDescent="0.2"/>
    <row r="63386" ht="12.75" x14ac:dyDescent="0.2"/>
    <row r="63387" ht="12.75" x14ac:dyDescent="0.2"/>
    <row r="63388" ht="12.75" x14ac:dyDescent="0.2"/>
    <row r="63389" ht="12.75" x14ac:dyDescent="0.2"/>
    <row r="63390" ht="12.75" x14ac:dyDescent="0.2"/>
    <row r="63391" ht="12.75" x14ac:dyDescent="0.2"/>
    <row r="63392" ht="12.75" x14ac:dyDescent="0.2"/>
    <row r="63393" ht="12.75" x14ac:dyDescent="0.2"/>
    <row r="63394" ht="12.75" x14ac:dyDescent="0.2"/>
    <row r="63395" ht="12.75" x14ac:dyDescent="0.2"/>
    <row r="63396" ht="12.75" x14ac:dyDescent="0.2"/>
    <row r="63397" ht="12.75" x14ac:dyDescent="0.2"/>
    <row r="63398" ht="12.75" x14ac:dyDescent="0.2"/>
    <row r="63399" ht="12.75" x14ac:dyDescent="0.2"/>
    <row r="63400" ht="12.75" x14ac:dyDescent="0.2"/>
    <row r="63401" ht="12.75" x14ac:dyDescent="0.2"/>
    <row r="63402" ht="12.75" x14ac:dyDescent="0.2"/>
    <row r="63403" ht="12.75" x14ac:dyDescent="0.2"/>
    <row r="63404" ht="12.75" x14ac:dyDescent="0.2"/>
    <row r="63405" ht="12.75" x14ac:dyDescent="0.2"/>
    <row r="63406" ht="12.75" x14ac:dyDescent="0.2"/>
    <row r="63407" ht="12.75" x14ac:dyDescent="0.2"/>
    <row r="63408" ht="12.75" x14ac:dyDescent="0.2"/>
    <row r="63409" ht="12.75" x14ac:dyDescent="0.2"/>
    <row r="63410" ht="12.75" x14ac:dyDescent="0.2"/>
    <row r="63411" ht="12.75" x14ac:dyDescent="0.2"/>
    <row r="63412" ht="12.75" x14ac:dyDescent="0.2"/>
    <row r="63413" ht="12.75" x14ac:dyDescent="0.2"/>
    <row r="63414" ht="12.75" x14ac:dyDescent="0.2"/>
    <row r="63415" ht="12.75" x14ac:dyDescent="0.2"/>
    <row r="63416" ht="12.75" x14ac:dyDescent="0.2"/>
    <row r="63417" ht="12.75" x14ac:dyDescent="0.2"/>
    <row r="63418" ht="12.75" x14ac:dyDescent="0.2"/>
    <row r="63419" ht="12.75" x14ac:dyDescent="0.2"/>
    <row r="63420" ht="12.75" x14ac:dyDescent="0.2"/>
    <row r="63421" ht="12.75" x14ac:dyDescent="0.2"/>
    <row r="63422" ht="12.75" x14ac:dyDescent="0.2"/>
    <row r="63423" ht="12.75" x14ac:dyDescent="0.2"/>
    <row r="63424" ht="12.75" x14ac:dyDescent="0.2"/>
    <row r="63425" ht="12.75" x14ac:dyDescent="0.2"/>
    <row r="63426" ht="12.75" x14ac:dyDescent="0.2"/>
    <row r="63427" ht="12.75" x14ac:dyDescent="0.2"/>
    <row r="63428" ht="12.75" x14ac:dyDescent="0.2"/>
    <row r="63429" ht="12.75" x14ac:dyDescent="0.2"/>
    <row r="63430" ht="12.75" x14ac:dyDescent="0.2"/>
    <row r="63431" ht="12.75" x14ac:dyDescent="0.2"/>
    <row r="63432" ht="12.75" x14ac:dyDescent="0.2"/>
    <row r="63433" ht="12.75" x14ac:dyDescent="0.2"/>
    <row r="63434" ht="12.75" x14ac:dyDescent="0.2"/>
    <row r="63435" ht="12.75" x14ac:dyDescent="0.2"/>
    <row r="63436" ht="12.75" x14ac:dyDescent="0.2"/>
    <row r="63437" ht="12.75" x14ac:dyDescent="0.2"/>
    <row r="63438" ht="12.75" x14ac:dyDescent="0.2"/>
    <row r="63439" ht="12.75" x14ac:dyDescent="0.2"/>
    <row r="63440" ht="12.75" x14ac:dyDescent="0.2"/>
    <row r="63441" ht="12.75" x14ac:dyDescent="0.2"/>
    <row r="63442" ht="12.75" x14ac:dyDescent="0.2"/>
    <row r="63443" ht="12.75" x14ac:dyDescent="0.2"/>
    <row r="63444" ht="12.75" x14ac:dyDescent="0.2"/>
    <row r="63445" ht="12.75" x14ac:dyDescent="0.2"/>
    <row r="63446" ht="12.75" x14ac:dyDescent="0.2"/>
    <row r="63447" ht="12.75" x14ac:dyDescent="0.2"/>
    <row r="63448" ht="12.75" x14ac:dyDescent="0.2"/>
    <row r="63449" ht="12.75" x14ac:dyDescent="0.2"/>
    <row r="63450" ht="12.75" x14ac:dyDescent="0.2"/>
    <row r="63451" ht="12.75" x14ac:dyDescent="0.2"/>
    <row r="63452" ht="12.75" x14ac:dyDescent="0.2"/>
    <row r="63453" ht="12.75" x14ac:dyDescent="0.2"/>
    <row r="63454" ht="12.75" x14ac:dyDescent="0.2"/>
    <row r="63455" ht="12.75" x14ac:dyDescent="0.2"/>
    <row r="63456" ht="12.75" x14ac:dyDescent="0.2"/>
    <row r="63457" ht="12.75" x14ac:dyDescent="0.2"/>
    <row r="63458" ht="12.75" x14ac:dyDescent="0.2"/>
    <row r="63459" ht="12.75" x14ac:dyDescent="0.2"/>
    <row r="63460" ht="12.75" x14ac:dyDescent="0.2"/>
    <row r="63461" ht="12.75" x14ac:dyDescent="0.2"/>
    <row r="63462" ht="12.75" x14ac:dyDescent="0.2"/>
    <row r="63463" ht="12.75" x14ac:dyDescent="0.2"/>
    <row r="63464" ht="12.75" x14ac:dyDescent="0.2"/>
    <row r="63465" ht="12.75" x14ac:dyDescent="0.2"/>
    <row r="63466" ht="12.75" x14ac:dyDescent="0.2"/>
    <row r="63467" ht="12.75" x14ac:dyDescent="0.2"/>
    <row r="63468" ht="12.75" x14ac:dyDescent="0.2"/>
    <row r="63469" ht="12.75" x14ac:dyDescent="0.2"/>
    <row r="63470" ht="12.75" x14ac:dyDescent="0.2"/>
    <row r="63471" ht="12.75" x14ac:dyDescent="0.2"/>
    <row r="63472" ht="12.75" x14ac:dyDescent="0.2"/>
    <row r="63473" ht="12.75" x14ac:dyDescent="0.2"/>
    <row r="63474" ht="12.75" x14ac:dyDescent="0.2"/>
    <row r="63475" ht="12.75" x14ac:dyDescent="0.2"/>
    <row r="63476" ht="12.75" x14ac:dyDescent="0.2"/>
    <row r="63477" ht="12.75" x14ac:dyDescent="0.2"/>
    <row r="63478" ht="12.75" x14ac:dyDescent="0.2"/>
    <row r="63479" ht="12.75" x14ac:dyDescent="0.2"/>
    <row r="63480" ht="12.75" x14ac:dyDescent="0.2"/>
    <row r="63481" ht="12.75" x14ac:dyDescent="0.2"/>
    <row r="63482" ht="12.75" x14ac:dyDescent="0.2"/>
    <row r="63483" ht="12.75" x14ac:dyDescent="0.2"/>
    <row r="63484" ht="12.75" x14ac:dyDescent="0.2"/>
    <row r="63485" ht="12.75" x14ac:dyDescent="0.2"/>
    <row r="63486" ht="12.75" x14ac:dyDescent="0.2"/>
    <row r="63487" ht="12.75" x14ac:dyDescent="0.2"/>
    <row r="63488" ht="12.75" x14ac:dyDescent="0.2"/>
    <row r="63489" ht="12.75" x14ac:dyDescent="0.2"/>
    <row r="63490" ht="12.75" x14ac:dyDescent="0.2"/>
    <row r="63491" ht="12.75" x14ac:dyDescent="0.2"/>
    <row r="63492" ht="12.75" x14ac:dyDescent="0.2"/>
    <row r="63493" ht="12.75" x14ac:dyDescent="0.2"/>
    <row r="63494" ht="12.75" x14ac:dyDescent="0.2"/>
    <row r="63495" ht="12.75" x14ac:dyDescent="0.2"/>
    <row r="63496" ht="12.75" x14ac:dyDescent="0.2"/>
    <row r="63497" ht="12.75" x14ac:dyDescent="0.2"/>
    <row r="63498" ht="12.75" x14ac:dyDescent="0.2"/>
    <row r="63499" ht="12.75" x14ac:dyDescent="0.2"/>
    <row r="63500" ht="12.75" x14ac:dyDescent="0.2"/>
    <row r="63501" ht="12.75" x14ac:dyDescent="0.2"/>
    <row r="63502" ht="12.75" x14ac:dyDescent="0.2"/>
    <row r="63503" ht="12.75" x14ac:dyDescent="0.2"/>
    <row r="63504" ht="12.75" x14ac:dyDescent="0.2"/>
    <row r="63505" ht="12.75" x14ac:dyDescent="0.2"/>
    <row r="63506" ht="12.75" x14ac:dyDescent="0.2"/>
    <row r="63507" ht="12.75" x14ac:dyDescent="0.2"/>
    <row r="63508" ht="12.75" x14ac:dyDescent="0.2"/>
    <row r="63509" ht="12.75" x14ac:dyDescent="0.2"/>
    <row r="63510" ht="12.75" x14ac:dyDescent="0.2"/>
    <row r="63511" ht="12.75" x14ac:dyDescent="0.2"/>
    <row r="63512" ht="12.75" x14ac:dyDescent="0.2"/>
    <row r="63513" ht="12.75" x14ac:dyDescent="0.2"/>
    <row r="63514" ht="12.75" x14ac:dyDescent="0.2"/>
    <row r="63515" ht="12.75" x14ac:dyDescent="0.2"/>
    <row r="63516" ht="12.75" x14ac:dyDescent="0.2"/>
    <row r="63517" ht="12.75" x14ac:dyDescent="0.2"/>
    <row r="63518" ht="12.75" x14ac:dyDescent="0.2"/>
    <row r="63519" ht="12.75" x14ac:dyDescent="0.2"/>
    <row r="63520" ht="12.75" x14ac:dyDescent="0.2"/>
    <row r="63521" ht="12.75" x14ac:dyDescent="0.2"/>
    <row r="63522" ht="12.75" x14ac:dyDescent="0.2"/>
    <row r="63523" ht="12.75" x14ac:dyDescent="0.2"/>
    <row r="63524" ht="12.75" x14ac:dyDescent="0.2"/>
    <row r="63525" ht="12.75" x14ac:dyDescent="0.2"/>
    <row r="63526" ht="12.75" x14ac:dyDescent="0.2"/>
    <row r="63527" ht="12.75" x14ac:dyDescent="0.2"/>
    <row r="63528" ht="12.75" x14ac:dyDescent="0.2"/>
    <row r="63529" ht="12.75" x14ac:dyDescent="0.2"/>
    <row r="63530" ht="12.75" x14ac:dyDescent="0.2"/>
    <row r="63531" ht="12.75" x14ac:dyDescent="0.2"/>
    <row r="63532" ht="12.75" x14ac:dyDescent="0.2"/>
    <row r="63533" ht="12.75" x14ac:dyDescent="0.2"/>
    <row r="63534" ht="12.75" x14ac:dyDescent="0.2"/>
    <row r="63535" ht="12.75" x14ac:dyDescent="0.2"/>
    <row r="63536" ht="12.75" x14ac:dyDescent="0.2"/>
    <row r="63537" ht="12.75" x14ac:dyDescent="0.2"/>
    <row r="63538" ht="12.75" x14ac:dyDescent="0.2"/>
    <row r="63539" ht="12.75" x14ac:dyDescent="0.2"/>
    <row r="63540" ht="12.75" x14ac:dyDescent="0.2"/>
    <row r="63541" ht="12.75" x14ac:dyDescent="0.2"/>
    <row r="63542" ht="12.75" x14ac:dyDescent="0.2"/>
    <row r="63543" ht="12.75" x14ac:dyDescent="0.2"/>
    <row r="63544" ht="12.75" x14ac:dyDescent="0.2"/>
    <row r="63545" ht="12.75" x14ac:dyDescent="0.2"/>
    <row r="63546" ht="12.75" x14ac:dyDescent="0.2"/>
    <row r="63547" ht="12.75" x14ac:dyDescent="0.2"/>
    <row r="63548" ht="12.75" x14ac:dyDescent="0.2"/>
    <row r="63549" ht="12.75" x14ac:dyDescent="0.2"/>
    <row r="63550" ht="12.75" x14ac:dyDescent="0.2"/>
    <row r="63551" ht="12.75" x14ac:dyDescent="0.2"/>
    <row r="63552" ht="12.75" x14ac:dyDescent="0.2"/>
    <row r="63553" ht="12.75" x14ac:dyDescent="0.2"/>
    <row r="63554" ht="12.75" x14ac:dyDescent="0.2"/>
    <row r="63555" ht="12.75" x14ac:dyDescent="0.2"/>
    <row r="63556" ht="12.75" x14ac:dyDescent="0.2"/>
    <row r="63557" ht="12.75" x14ac:dyDescent="0.2"/>
    <row r="63558" ht="12.75" x14ac:dyDescent="0.2"/>
    <row r="63559" ht="12.75" x14ac:dyDescent="0.2"/>
    <row r="63560" ht="12.75" x14ac:dyDescent="0.2"/>
    <row r="63561" ht="12.75" x14ac:dyDescent="0.2"/>
    <row r="63562" ht="12.75" x14ac:dyDescent="0.2"/>
    <row r="63563" ht="12.75" x14ac:dyDescent="0.2"/>
    <row r="63564" ht="12.75" x14ac:dyDescent="0.2"/>
    <row r="63565" ht="12.75" x14ac:dyDescent="0.2"/>
    <row r="63566" ht="12.75" x14ac:dyDescent="0.2"/>
    <row r="63567" ht="12.75" x14ac:dyDescent="0.2"/>
    <row r="63568" ht="12.75" x14ac:dyDescent="0.2"/>
    <row r="63569" ht="12.75" x14ac:dyDescent="0.2"/>
    <row r="63570" ht="12.75" x14ac:dyDescent="0.2"/>
    <row r="63571" ht="12.75" x14ac:dyDescent="0.2"/>
    <row r="63572" ht="12.75" x14ac:dyDescent="0.2"/>
    <row r="63573" ht="12.75" x14ac:dyDescent="0.2"/>
    <row r="63574" ht="12.75" x14ac:dyDescent="0.2"/>
    <row r="63575" ht="12.75" x14ac:dyDescent="0.2"/>
    <row r="63576" ht="12.75" x14ac:dyDescent="0.2"/>
    <row r="63577" ht="12.75" x14ac:dyDescent="0.2"/>
    <row r="63578" ht="12.75" x14ac:dyDescent="0.2"/>
    <row r="63579" ht="12.75" x14ac:dyDescent="0.2"/>
    <row r="63580" ht="12.75" x14ac:dyDescent="0.2"/>
    <row r="63581" ht="12.75" x14ac:dyDescent="0.2"/>
    <row r="63582" ht="12.75" x14ac:dyDescent="0.2"/>
    <row r="63583" ht="12.75" x14ac:dyDescent="0.2"/>
    <row r="63584" ht="12.75" x14ac:dyDescent="0.2"/>
    <row r="63585" ht="12.75" x14ac:dyDescent="0.2"/>
    <row r="63586" ht="12.75" x14ac:dyDescent="0.2"/>
    <row r="63587" ht="12.75" x14ac:dyDescent="0.2"/>
    <row r="63588" ht="12.75" x14ac:dyDescent="0.2"/>
    <row r="63589" ht="12.75" x14ac:dyDescent="0.2"/>
    <row r="63590" ht="12.75" x14ac:dyDescent="0.2"/>
    <row r="63591" ht="12.75" x14ac:dyDescent="0.2"/>
    <row r="63592" ht="12.75" x14ac:dyDescent="0.2"/>
    <row r="63593" ht="12.75" x14ac:dyDescent="0.2"/>
    <row r="63594" ht="12.75" x14ac:dyDescent="0.2"/>
    <row r="63595" ht="12.75" x14ac:dyDescent="0.2"/>
    <row r="63596" ht="12.75" x14ac:dyDescent="0.2"/>
    <row r="63597" ht="12.75" x14ac:dyDescent="0.2"/>
    <row r="63598" ht="12.75" x14ac:dyDescent="0.2"/>
    <row r="63599" ht="12.75" x14ac:dyDescent="0.2"/>
    <row r="63600" ht="12.75" x14ac:dyDescent="0.2"/>
    <row r="63601" ht="12.75" x14ac:dyDescent="0.2"/>
    <row r="63602" ht="12.75" x14ac:dyDescent="0.2"/>
    <row r="63603" ht="12.75" x14ac:dyDescent="0.2"/>
    <row r="63604" ht="12.75" x14ac:dyDescent="0.2"/>
    <row r="63605" ht="12.75" x14ac:dyDescent="0.2"/>
    <row r="63606" ht="12.75" x14ac:dyDescent="0.2"/>
    <row r="63607" ht="12.75" x14ac:dyDescent="0.2"/>
    <row r="63608" ht="12.75" x14ac:dyDescent="0.2"/>
    <row r="63609" ht="12.75" x14ac:dyDescent="0.2"/>
    <row r="63610" ht="12.75" x14ac:dyDescent="0.2"/>
    <row r="63611" ht="12.75" x14ac:dyDescent="0.2"/>
    <row r="63612" ht="12.75" x14ac:dyDescent="0.2"/>
    <row r="63613" ht="12.75" x14ac:dyDescent="0.2"/>
    <row r="63614" ht="12.75" x14ac:dyDescent="0.2"/>
    <row r="63615" ht="12.75" x14ac:dyDescent="0.2"/>
    <row r="63616" ht="12.75" x14ac:dyDescent="0.2"/>
    <row r="63617" ht="12.75" x14ac:dyDescent="0.2"/>
    <row r="63618" ht="12.75" x14ac:dyDescent="0.2"/>
    <row r="63619" ht="12.75" x14ac:dyDescent="0.2"/>
    <row r="63620" ht="12.75" x14ac:dyDescent="0.2"/>
    <row r="63621" ht="12.75" x14ac:dyDescent="0.2"/>
    <row r="63622" ht="12.75" x14ac:dyDescent="0.2"/>
    <row r="63623" ht="12.75" x14ac:dyDescent="0.2"/>
    <row r="63624" ht="12.75" x14ac:dyDescent="0.2"/>
    <row r="63625" ht="12.75" x14ac:dyDescent="0.2"/>
    <row r="63626" ht="12.75" x14ac:dyDescent="0.2"/>
    <row r="63627" ht="12.75" x14ac:dyDescent="0.2"/>
    <row r="63628" ht="12.75" x14ac:dyDescent="0.2"/>
    <row r="63629" ht="12.75" x14ac:dyDescent="0.2"/>
    <row r="63630" ht="12.75" x14ac:dyDescent="0.2"/>
    <row r="63631" ht="12.75" x14ac:dyDescent="0.2"/>
    <row r="63632" ht="12.75" x14ac:dyDescent="0.2"/>
    <row r="63633" ht="12.75" x14ac:dyDescent="0.2"/>
    <row r="63634" ht="12.75" x14ac:dyDescent="0.2"/>
    <row r="63635" ht="12.75" x14ac:dyDescent="0.2"/>
    <row r="63636" ht="12.75" x14ac:dyDescent="0.2"/>
    <row r="63637" ht="12.75" x14ac:dyDescent="0.2"/>
    <row r="63638" ht="12.75" x14ac:dyDescent="0.2"/>
    <row r="63639" ht="12.75" x14ac:dyDescent="0.2"/>
    <row r="63640" ht="12.75" x14ac:dyDescent="0.2"/>
    <row r="63641" ht="12.75" x14ac:dyDescent="0.2"/>
    <row r="63642" ht="12.75" x14ac:dyDescent="0.2"/>
    <row r="63643" ht="12.75" x14ac:dyDescent="0.2"/>
    <row r="63644" ht="12.75" x14ac:dyDescent="0.2"/>
    <row r="63645" ht="12.75" x14ac:dyDescent="0.2"/>
    <row r="63646" ht="12.75" x14ac:dyDescent="0.2"/>
    <row r="63647" ht="12.75" x14ac:dyDescent="0.2"/>
    <row r="63648" ht="12.75" x14ac:dyDescent="0.2"/>
    <row r="63649" ht="12.75" x14ac:dyDescent="0.2"/>
    <row r="63650" ht="12.75" x14ac:dyDescent="0.2"/>
    <row r="63651" ht="12.75" x14ac:dyDescent="0.2"/>
    <row r="63652" ht="12.75" x14ac:dyDescent="0.2"/>
    <row r="63653" ht="12.75" x14ac:dyDescent="0.2"/>
    <row r="63654" ht="12.75" x14ac:dyDescent="0.2"/>
    <row r="63655" ht="12.75" x14ac:dyDescent="0.2"/>
    <row r="63656" ht="12.75" x14ac:dyDescent="0.2"/>
    <row r="63657" ht="12.75" x14ac:dyDescent="0.2"/>
    <row r="63658" ht="12.75" x14ac:dyDescent="0.2"/>
    <row r="63659" ht="12.75" x14ac:dyDescent="0.2"/>
    <row r="63660" ht="12.75" x14ac:dyDescent="0.2"/>
    <row r="63661" ht="12.75" x14ac:dyDescent="0.2"/>
    <row r="63662" ht="12.75" x14ac:dyDescent="0.2"/>
    <row r="63663" ht="12.75" x14ac:dyDescent="0.2"/>
    <row r="63664" ht="12.75" x14ac:dyDescent="0.2"/>
    <row r="63665" ht="12.75" x14ac:dyDescent="0.2"/>
    <row r="63666" ht="12.75" x14ac:dyDescent="0.2"/>
    <row r="63667" ht="12.75" x14ac:dyDescent="0.2"/>
    <row r="63668" ht="12.75" x14ac:dyDescent="0.2"/>
    <row r="63669" ht="12.75" x14ac:dyDescent="0.2"/>
    <row r="63670" ht="12.75" x14ac:dyDescent="0.2"/>
    <row r="63671" ht="12.75" x14ac:dyDescent="0.2"/>
    <row r="63672" ht="12.75" x14ac:dyDescent="0.2"/>
    <row r="63673" ht="12.75" x14ac:dyDescent="0.2"/>
    <row r="63674" ht="12.75" x14ac:dyDescent="0.2"/>
    <row r="63675" ht="12.75" x14ac:dyDescent="0.2"/>
    <row r="63676" ht="12.75" x14ac:dyDescent="0.2"/>
    <row r="63677" ht="12.75" x14ac:dyDescent="0.2"/>
    <row r="63678" ht="12.75" x14ac:dyDescent="0.2"/>
    <row r="63679" ht="12.75" x14ac:dyDescent="0.2"/>
    <row r="63680" ht="12.75" x14ac:dyDescent="0.2"/>
    <row r="63681" ht="12.75" x14ac:dyDescent="0.2"/>
    <row r="63682" ht="12.75" x14ac:dyDescent="0.2"/>
    <row r="63683" ht="12.75" x14ac:dyDescent="0.2"/>
    <row r="63684" ht="12.75" x14ac:dyDescent="0.2"/>
    <row r="63685" ht="12.75" x14ac:dyDescent="0.2"/>
    <row r="63686" ht="12.75" x14ac:dyDescent="0.2"/>
    <row r="63687" ht="12.75" x14ac:dyDescent="0.2"/>
    <row r="63688" ht="12.75" x14ac:dyDescent="0.2"/>
    <row r="63689" ht="12.75" x14ac:dyDescent="0.2"/>
    <row r="63690" ht="12.75" x14ac:dyDescent="0.2"/>
    <row r="63691" ht="12.75" x14ac:dyDescent="0.2"/>
    <row r="63692" ht="12.75" x14ac:dyDescent="0.2"/>
    <row r="63693" ht="12.75" x14ac:dyDescent="0.2"/>
    <row r="63694" ht="12.75" x14ac:dyDescent="0.2"/>
    <row r="63695" ht="12.75" x14ac:dyDescent="0.2"/>
    <row r="63696" ht="12.75" x14ac:dyDescent="0.2"/>
    <row r="63697" ht="12.75" x14ac:dyDescent="0.2"/>
    <row r="63698" ht="12.75" x14ac:dyDescent="0.2"/>
    <row r="63699" ht="12.75" x14ac:dyDescent="0.2"/>
    <row r="63700" ht="12.75" x14ac:dyDescent="0.2"/>
    <row r="63701" ht="12.75" x14ac:dyDescent="0.2"/>
    <row r="63702" ht="12.75" x14ac:dyDescent="0.2"/>
    <row r="63703" ht="12.75" x14ac:dyDescent="0.2"/>
    <row r="63704" ht="12.75" x14ac:dyDescent="0.2"/>
    <row r="63705" ht="12.75" x14ac:dyDescent="0.2"/>
    <row r="63706" ht="12.75" x14ac:dyDescent="0.2"/>
    <row r="63707" ht="12.75" x14ac:dyDescent="0.2"/>
    <row r="63708" ht="12.75" x14ac:dyDescent="0.2"/>
    <row r="63709" ht="12.75" x14ac:dyDescent="0.2"/>
    <row r="63710" ht="12.75" x14ac:dyDescent="0.2"/>
    <row r="63711" ht="12.75" x14ac:dyDescent="0.2"/>
    <row r="63712" ht="12.75" x14ac:dyDescent="0.2"/>
    <row r="63713" ht="12.75" x14ac:dyDescent="0.2"/>
    <row r="63714" ht="12.75" x14ac:dyDescent="0.2"/>
    <row r="63715" ht="12.75" x14ac:dyDescent="0.2"/>
    <row r="63716" ht="12.75" x14ac:dyDescent="0.2"/>
    <row r="63717" ht="12.75" x14ac:dyDescent="0.2"/>
    <row r="63718" ht="12.75" x14ac:dyDescent="0.2"/>
    <row r="63719" ht="12.75" x14ac:dyDescent="0.2"/>
    <row r="63720" ht="12.75" x14ac:dyDescent="0.2"/>
    <row r="63721" ht="12.75" x14ac:dyDescent="0.2"/>
    <row r="63722" ht="12.75" x14ac:dyDescent="0.2"/>
    <row r="63723" ht="12.75" x14ac:dyDescent="0.2"/>
    <row r="63724" ht="12.75" x14ac:dyDescent="0.2"/>
    <row r="63725" ht="12.75" x14ac:dyDescent="0.2"/>
    <row r="63726" ht="12.75" x14ac:dyDescent="0.2"/>
    <row r="63727" ht="12.75" x14ac:dyDescent="0.2"/>
    <row r="63728" ht="12.75" x14ac:dyDescent="0.2"/>
    <row r="63729" ht="12.75" x14ac:dyDescent="0.2"/>
    <row r="63730" ht="12.75" x14ac:dyDescent="0.2"/>
    <row r="63731" ht="12.75" x14ac:dyDescent="0.2"/>
    <row r="63732" ht="12.75" x14ac:dyDescent="0.2"/>
    <row r="63733" ht="12.75" x14ac:dyDescent="0.2"/>
    <row r="63734" ht="12.75" x14ac:dyDescent="0.2"/>
    <row r="63735" ht="12.75" x14ac:dyDescent="0.2"/>
    <row r="63736" ht="12.75" x14ac:dyDescent="0.2"/>
    <row r="63737" ht="12.75" x14ac:dyDescent="0.2"/>
    <row r="63738" ht="12.75" x14ac:dyDescent="0.2"/>
    <row r="63739" ht="12.75" x14ac:dyDescent="0.2"/>
    <row r="63740" ht="12.75" x14ac:dyDescent="0.2"/>
    <row r="63741" ht="12.75" x14ac:dyDescent="0.2"/>
    <row r="63742" ht="12.75" x14ac:dyDescent="0.2"/>
    <row r="63743" ht="12.75" x14ac:dyDescent="0.2"/>
    <row r="63744" ht="12.75" x14ac:dyDescent="0.2"/>
    <row r="63745" ht="12.75" x14ac:dyDescent="0.2"/>
    <row r="63746" ht="12.75" x14ac:dyDescent="0.2"/>
    <row r="63747" ht="12.75" x14ac:dyDescent="0.2"/>
    <row r="63748" ht="12.75" x14ac:dyDescent="0.2"/>
    <row r="63749" ht="12.75" x14ac:dyDescent="0.2"/>
    <row r="63750" ht="12.75" x14ac:dyDescent="0.2"/>
    <row r="63751" ht="12.75" x14ac:dyDescent="0.2"/>
    <row r="63752" ht="12.75" x14ac:dyDescent="0.2"/>
    <row r="63753" ht="12.75" x14ac:dyDescent="0.2"/>
    <row r="63754" ht="12.75" x14ac:dyDescent="0.2"/>
    <row r="63755" ht="12.75" x14ac:dyDescent="0.2"/>
    <row r="63756" ht="12.75" x14ac:dyDescent="0.2"/>
    <row r="63757" ht="12.75" x14ac:dyDescent="0.2"/>
    <row r="63758" ht="12.75" x14ac:dyDescent="0.2"/>
    <row r="63759" ht="12.75" x14ac:dyDescent="0.2"/>
    <row r="63760" ht="12.75" x14ac:dyDescent="0.2"/>
    <row r="63761" ht="12.75" x14ac:dyDescent="0.2"/>
    <row r="63762" ht="12.75" x14ac:dyDescent="0.2"/>
    <row r="63763" ht="12.75" x14ac:dyDescent="0.2"/>
    <row r="63764" ht="12.75" x14ac:dyDescent="0.2"/>
    <row r="63765" ht="12.75" x14ac:dyDescent="0.2"/>
    <row r="63766" ht="12.75" x14ac:dyDescent="0.2"/>
    <row r="63767" ht="12.75" x14ac:dyDescent="0.2"/>
    <row r="63768" ht="12.75" x14ac:dyDescent="0.2"/>
    <row r="63769" ht="12.75" x14ac:dyDescent="0.2"/>
    <row r="63770" ht="12.75" x14ac:dyDescent="0.2"/>
    <row r="63771" ht="12.75" x14ac:dyDescent="0.2"/>
    <row r="63772" ht="12.75" x14ac:dyDescent="0.2"/>
    <row r="63773" ht="12.75" x14ac:dyDescent="0.2"/>
    <row r="63774" ht="12.75" x14ac:dyDescent="0.2"/>
    <row r="63775" ht="12.75" x14ac:dyDescent="0.2"/>
    <row r="63776" ht="12.75" x14ac:dyDescent="0.2"/>
    <row r="63777" ht="12.75" x14ac:dyDescent="0.2"/>
    <row r="63778" ht="12.75" x14ac:dyDescent="0.2"/>
    <row r="63779" ht="12.75" x14ac:dyDescent="0.2"/>
    <row r="63780" ht="12.75" x14ac:dyDescent="0.2"/>
    <row r="63781" ht="12.75" x14ac:dyDescent="0.2"/>
    <row r="63782" ht="12.75" x14ac:dyDescent="0.2"/>
    <row r="63783" ht="12.75" x14ac:dyDescent="0.2"/>
    <row r="63784" ht="12.75" x14ac:dyDescent="0.2"/>
    <row r="63785" ht="12.75" x14ac:dyDescent="0.2"/>
    <row r="63786" ht="12.75" x14ac:dyDescent="0.2"/>
    <row r="63787" ht="12.75" x14ac:dyDescent="0.2"/>
    <row r="63788" ht="12.75" x14ac:dyDescent="0.2"/>
    <row r="63789" ht="12.75" x14ac:dyDescent="0.2"/>
    <row r="63790" ht="12.75" x14ac:dyDescent="0.2"/>
    <row r="63791" ht="12.75" x14ac:dyDescent="0.2"/>
    <row r="63792" ht="12.75" x14ac:dyDescent="0.2"/>
    <row r="63793" ht="12.75" x14ac:dyDescent="0.2"/>
    <row r="63794" ht="12.75" x14ac:dyDescent="0.2"/>
    <row r="63795" ht="12.75" x14ac:dyDescent="0.2"/>
    <row r="63796" ht="12.75" x14ac:dyDescent="0.2"/>
    <row r="63797" ht="12.75" x14ac:dyDescent="0.2"/>
    <row r="63798" ht="12.75" x14ac:dyDescent="0.2"/>
    <row r="63799" ht="12.75" x14ac:dyDescent="0.2"/>
    <row r="63800" ht="12.75" x14ac:dyDescent="0.2"/>
    <row r="63801" ht="12.75" x14ac:dyDescent="0.2"/>
    <row r="63802" ht="12.75" x14ac:dyDescent="0.2"/>
    <row r="63803" ht="12.75" x14ac:dyDescent="0.2"/>
    <row r="63804" ht="12.75" x14ac:dyDescent="0.2"/>
    <row r="63805" ht="12.75" x14ac:dyDescent="0.2"/>
    <row r="63806" ht="12.75" x14ac:dyDescent="0.2"/>
    <row r="63807" ht="12.75" x14ac:dyDescent="0.2"/>
    <row r="63808" ht="12.75" x14ac:dyDescent="0.2"/>
    <row r="63809" ht="12.75" x14ac:dyDescent="0.2"/>
    <row r="63810" ht="12.75" x14ac:dyDescent="0.2"/>
    <row r="63811" ht="12.75" x14ac:dyDescent="0.2"/>
    <row r="63812" ht="12.75" x14ac:dyDescent="0.2"/>
    <row r="63813" ht="12.75" x14ac:dyDescent="0.2"/>
    <row r="63814" ht="12.75" x14ac:dyDescent="0.2"/>
    <row r="63815" ht="12.75" x14ac:dyDescent="0.2"/>
    <row r="63816" ht="12.75" x14ac:dyDescent="0.2"/>
    <row r="63817" ht="12.75" x14ac:dyDescent="0.2"/>
    <row r="63818" ht="12.75" x14ac:dyDescent="0.2"/>
    <row r="63819" ht="12.75" x14ac:dyDescent="0.2"/>
    <row r="63820" ht="12.75" x14ac:dyDescent="0.2"/>
    <row r="63821" ht="12.75" x14ac:dyDescent="0.2"/>
    <row r="63822" ht="12.75" x14ac:dyDescent="0.2"/>
    <row r="63823" ht="12.75" x14ac:dyDescent="0.2"/>
    <row r="63824" ht="12.75" x14ac:dyDescent="0.2"/>
    <row r="63825" ht="12.75" x14ac:dyDescent="0.2"/>
    <row r="63826" ht="12.75" x14ac:dyDescent="0.2"/>
    <row r="63827" ht="12.75" x14ac:dyDescent="0.2"/>
    <row r="63828" ht="12.75" x14ac:dyDescent="0.2"/>
    <row r="63829" ht="12.75" x14ac:dyDescent="0.2"/>
    <row r="63830" ht="12.75" x14ac:dyDescent="0.2"/>
    <row r="63831" ht="12.75" x14ac:dyDescent="0.2"/>
    <row r="63832" ht="12.75" x14ac:dyDescent="0.2"/>
    <row r="63833" ht="12.75" x14ac:dyDescent="0.2"/>
    <row r="63834" ht="12.75" x14ac:dyDescent="0.2"/>
    <row r="63835" ht="12.75" x14ac:dyDescent="0.2"/>
    <row r="63836" ht="12.75" x14ac:dyDescent="0.2"/>
    <row r="63837" ht="12.75" x14ac:dyDescent="0.2"/>
    <row r="63838" ht="12.75" x14ac:dyDescent="0.2"/>
    <row r="63839" ht="12.75" x14ac:dyDescent="0.2"/>
    <row r="63840" ht="12.75" x14ac:dyDescent="0.2"/>
    <row r="63841" ht="12.75" x14ac:dyDescent="0.2"/>
    <row r="63842" ht="12.75" x14ac:dyDescent="0.2"/>
    <row r="63843" ht="12.75" x14ac:dyDescent="0.2"/>
    <row r="63844" ht="12.75" x14ac:dyDescent="0.2"/>
    <row r="63845" ht="12.75" x14ac:dyDescent="0.2"/>
    <row r="63846" ht="12.75" x14ac:dyDescent="0.2"/>
    <row r="63847" ht="12.75" x14ac:dyDescent="0.2"/>
    <row r="63848" ht="12.75" x14ac:dyDescent="0.2"/>
    <row r="63849" ht="12.75" x14ac:dyDescent="0.2"/>
    <row r="63850" ht="12.75" x14ac:dyDescent="0.2"/>
    <row r="63851" ht="12.75" x14ac:dyDescent="0.2"/>
    <row r="63852" ht="12.75" x14ac:dyDescent="0.2"/>
    <row r="63853" ht="12.75" x14ac:dyDescent="0.2"/>
    <row r="63854" ht="12.75" x14ac:dyDescent="0.2"/>
    <row r="63855" ht="12.75" x14ac:dyDescent="0.2"/>
    <row r="63856" ht="12.75" x14ac:dyDescent="0.2"/>
    <row r="63857" ht="12.75" x14ac:dyDescent="0.2"/>
    <row r="63858" ht="12.75" x14ac:dyDescent="0.2"/>
    <row r="63859" ht="12.75" x14ac:dyDescent="0.2"/>
    <row r="63860" ht="12.75" x14ac:dyDescent="0.2"/>
    <row r="63861" ht="12.75" x14ac:dyDescent="0.2"/>
    <row r="63862" ht="12.75" x14ac:dyDescent="0.2"/>
    <row r="63863" ht="12.75" x14ac:dyDescent="0.2"/>
    <row r="63864" ht="12.75" x14ac:dyDescent="0.2"/>
    <row r="63865" ht="12.75" x14ac:dyDescent="0.2"/>
    <row r="63866" ht="12.75" x14ac:dyDescent="0.2"/>
    <row r="63867" ht="12.75" x14ac:dyDescent="0.2"/>
    <row r="63868" ht="12.75" x14ac:dyDescent="0.2"/>
    <row r="63869" ht="12.75" x14ac:dyDescent="0.2"/>
    <row r="63870" ht="12.75" x14ac:dyDescent="0.2"/>
    <row r="63871" ht="12.75" x14ac:dyDescent="0.2"/>
    <row r="63872" ht="12.75" x14ac:dyDescent="0.2"/>
    <row r="63873" ht="12.75" x14ac:dyDescent="0.2"/>
    <row r="63874" ht="12.75" x14ac:dyDescent="0.2"/>
    <row r="63875" ht="12.75" x14ac:dyDescent="0.2"/>
    <row r="63876" ht="12.75" x14ac:dyDescent="0.2"/>
    <row r="63877" ht="12.75" x14ac:dyDescent="0.2"/>
    <row r="63878" ht="12.75" x14ac:dyDescent="0.2"/>
    <row r="63879" ht="12.75" x14ac:dyDescent="0.2"/>
    <row r="63880" ht="12.75" x14ac:dyDescent="0.2"/>
    <row r="63881" ht="12.75" x14ac:dyDescent="0.2"/>
    <row r="63882" ht="12.75" x14ac:dyDescent="0.2"/>
    <row r="63883" ht="12.75" x14ac:dyDescent="0.2"/>
    <row r="63884" ht="12.75" x14ac:dyDescent="0.2"/>
    <row r="63885" ht="12.75" x14ac:dyDescent="0.2"/>
    <row r="63886" ht="12.75" x14ac:dyDescent="0.2"/>
    <row r="63887" ht="12.75" x14ac:dyDescent="0.2"/>
    <row r="63888" ht="12.75" x14ac:dyDescent="0.2"/>
    <row r="63889" ht="12.75" x14ac:dyDescent="0.2"/>
    <row r="63890" ht="12.75" x14ac:dyDescent="0.2"/>
    <row r="63891" ht="12.75" x14ac:dyDescent="0.2"/>
    <row r="63892" ht="12.75" x14ac:dyDescent="0.2"/>
    <row r="63893" ht="12.75" x14ac:dyDescent="0.2"/>
    <row r="63894" ht="12.75" x14ac:dyDescent="0.2"/>
    <row r="63895" ht="12.75" x14ac:dyDescent="0.2"/>
    <row r="63896" ht="12.75" x14ac:dyDescent="0.2"/>
    <row r="63897" ht="12.75" x14ac:dyDescent="0.2"/>
    <row r="63898" ht="12.75" x14ac:dyDescent="0.2"/>
    <row r="63899" ht="12.75" x14ac:dyDescent="0.2"/>
    <row r="63900" ht="12.75" x14ac:dyDescent="0.2"/>
    <row r="63901" ht="12.75" x14ac:dyDescent="0.2"/>
    <row r="63902" ht="12.75" x14ac:dyDescent="0.2"/>
    <row r="63903" ht="12.75" x14ac:dyDescent="0.2"/>
    <row r="63904" ht="12.75" x14ac:dyDescent="0.2"/>
    <row r="63905" ht="12.75" x14ac:dyDescent="0.2"/>
    <row r="63906" ht="12.75" x14ac:dyDescent="0.2"/>
    <row r="63907" ht="12.75" x14ac:dyDescent="0.2"/>
    <row r="63908" ht="12.75" x14ac:dyDescent="0.2"/>
    <row r="63909" ht="12.75" x14ac:dyDescent="0.2"/>
    <row r="63910" ht="12.75" x14ac:dyDescent="0.2"/>
    <row r="63911" ht="12.75" x14ac:dyDescent="0.2"/>
    <row r="63912" ht="12.75" x14ac:dyDescent="0.2"/>
    <row r="63913" ht="12.75" x14ac:dyDescent="0.2"/>
    <row r="63914" ht="12.75" x14ac:dyDescent="0.2"/>
    <row r="63915" ht="12.75" x14ac:dyDescent="0.2"/>
    <row r="63916" ht="12.75" x14ac:dyDescent="0.2"/>
    <row r="63917" ht="12.75" x14ac:dyDescent="0.2"/>
    <row r="63918" ht="12.75" x14ac:dyDescent="0.2"/>
    <row r="63919" ht="12.75" x14ac:dyDescent="0.2"/>
    <row r="63920" ht="12.75" x14ac:dyDescent="0.2"/>
    <row r="63921" ht="12.75" x14ac:dyDescent="0.2"/>
    <row r="63922" ht="12.75" x14ac:dyDescent="0.2"/>
    <row r="63923" ht="12.75" x14ac:dyDescent="0.2"/>
    <row r="63924" ht="12.75" x14ac:dyDescent="0.2"/>
    <row r="63925" ht="12.75" x14ac:dyDescent="0.2"/>
    <row r="63926" ht="12.75" x14ac:dyDescent="0.2"/>
    <row r="63927" ht="12.75" x14ac:dyDescent="0.2"/>
    <row r="63928" ht="12.75" x14ac:dyDescent="0.2"/>
    <row r="63929" ht="12.75" x14ac:dyDescent="0.2"/>
    <row r="63930" ht="12.75" x14ac:dyDescent="0.2"/>
    <row r="63931" ht="12.75" x14ac:dyDescent="0.2"/>
    <row r="63932" ht="12.75" x14ac:dyDescent="0.2"/>
    <row r="63933" ht="12.75" x14ac:dyDescent="0.2"/>
    <row r="63934" ht="12.75" x14ac:dyDescent="0.2"/>
    <row r="63935" ht="12.75" x14ac:dyDescent="0.2"/>
    <row r="63936" ht="12.75" x14ac:dyDescent="0.2"/>
    <row r="63937" ht="12.75" x14ac:dyDescent="0.2"/>
    <row r="63938" ht="12.75" x14ac:dyDescent="0.2"/>
    <row r="63939" ht="12.75" x14ac:dyDescent="0.2"/>
    <row r="63940" ht="12.75" x14ac:dyDescent="0.2"/>
    <row r="63941" ht="12.75" x14ac:dyDescent="0.2"/>
    <row r="63942" ht="12.75" x14ac:dyDescent="0.2"/>
    <row r="63943" ht="12.75" x14ac:dyDescent="0.2"/>
    <row r="63944" ht="12.75" x14ac:dyDescent="0.2"/>
    <row r="63945" ht="12.75" x14ac:dyDescent="0.2"/>
    <row r="63946" ht="12.75" x14ac:dyDescent="0.2"/>
    <row r="63947" ht="12.75" x14ac:dyDescent="0.2"/>
    <row r="63948" ht="12.75" x14ac:dyDescent="0.2"/>
    <row r="63949" ht="12.75" x14ac:dyDescent="0.2"/>
    <row r="63950" ht="12.75" x14ac:dyDescent="0.2"/>
    <row r="63951" ht="12.75" x14ac:dyDescent="0.2"/>
    <row r="63952" ht="12.75" x14ac:dyDescent="0.2"/>
    <row r="63953" ht="12.75" x14ac:dyDescent="0.2"/>
    <row r="63954" ht="12.75" x14ac:dyDescent="0.2"/>
    <row r="63955" ht="12.75" x14ac:dyDescent="0.2"/>
    <row r="63956" ht="12.75" x14ac:dyDescent="0.2"/>
    <row r="63957" ht="12.75" x14ac:dyDescent="0.2"/>
    <row r="63958" ht="12.75" x14ac:dyDescent="0.2"/>
    <row r="63959" ht="12.75" x14ac:dyDescent="0.2"/>
    <row r="63960" ht="12.75" x14ac:dyDescent="0.2"/>
    <row r="63961" ht="12.75" x14ac:dyDescent="0.2"/>
    <row r="63962" ht="12.75" x14ac:dyDescent="0.2"/>
    <row r="63963" ht="12.75" x14ac:dyDescent="0.2"/>
    <row r="63964" ht="12.75" x14ac:dyDescent="0.2"/>
    <row r="63965" ht="12.75" x14ac:dyDescent="0.2"/>
    <row r="63966" ht="12.75" x14ac:dyDescent="0.2"/>
    <row r="63967" ht="12.75" x14ac:dyDescent="0.2"/>
    <row r="63968" ht="12.75" x14ac:dyDescent="0.2"/>
    <row r="63969" ht="12.75" x14ac:dyDescent="0.2"/>
    <row r="63970" ht="12.75" x14ac:dyDescent="0.2"/>
    <row r="63971" ht="12.75" x14ac:dyDescent="0.2"/>
    <row r="63972" ht="12.75" x14ac:dyDescent="0.2"/>
    <row r="63973" ht="12.75" x14ac:dyDescent="0.2"/>
    <row r="63974" ht="12.75" x14ac:dyDescent="0.2"/>
    <row r="63975" ht="12.75" x14ac:dyDescent="0.2"/>
    <row r="63976" ht="12.75" x14ac:dyDescent="0.2"/>
    <row r="63977" ht="12.75" x14ac:dyDescent="0.2"/>
    <row r="63978" ht="12.75" x14ac:dyDescent="0.2"/>
    <row r="63979" ht="12.75" x14ac:dyDescent="0.2"/>
    <row r="63980" ht="12.75" x14ac:dyDescent="0.2"/>
    <row r="63981" ht="12.75" x14ac:dyDescent="0.2"/>
    <row r="63982" ht="12.75" x14ac:dyDescent="0.2"/>
    <row r="63983" ht="12.75" x14ac:dyDescent="0.2"/>
    <row r="63984" ht="12.75" x14ac:dyDescent="0.2"/>
    <row r="63985" ht="12.75" x14ac:dyDescent="0.2"/>
    <row r="63986" ht="12.75" x14ac:dyDescent="0.2"/>
    <row r="63987" ht="12.75" x14ac:dyDescent="0.2"/>
    <row r="63988" ht="12.75" x14ac:dyDescent="0.2"/>
    <row r="63989" ht="12.75" x14ac:dyDescent="0.2"/>
    <row r="63990" ht="12.75" x14ac:dyDescent="0.2"/>
    <row r="63991" ht="12.75" x14ac:dyDescent="0.2"/>
    <row r="63992" ht="12.75" x14ac:dyDescent="0.2"/>
    <row r="63993" ht="12.75" x14ac:dyDescent="0.2"/>
    <row r="63994" ht="12.75" x14ac:dyDescent="0.2"/>
    <row r="63995" ht="12.75" x14ac:dyDescent="0.2"/>
    <row r="63996" ht="12.75" x14ac:dyDescent="0.2"/>
    <row r="63997" ht="12.75" x14ac:dyDescent="0.2"/>
    <row r="63998" ht="12.75" x14ac:dyDescent="0.2"/>
    <row r="63999" ht="12.75" x14ac:dyDescent="0.2"/>
    <row r="64000" ht="12.75" x14ac:dyDescent="0.2"/>
    <row r="64001" ht="12.75" x14ac:dyDescent="0.2"/>
    <row r="64002" ht="12.75" x14ac:dyDescent="0.2"/>
    <row r="64003" ht="12.75" x14ac:dyDescent="0.2"/>
    <row r="64004" ht="12.75" x14ac:dyDescent="0.2"/>
    <row r="64005" ht="12.75" x14ac:dyDescent="0.2"/>
    <row r="64006" ht="12.75" x14ac:dyDescent="0.2"/>
    <row r="64007" ht="12.75" x14ac:dyDescent="0.2"/>
    <row r="64008" ht="12.75" x14ac:dyDescent="0.2"/>
    <row r="64009" ht="12.75" x14ac:dyDescent="0.2"/>
    <row r="64010" ht="12.75" x14ac:dyDescent="0.2"/>
    <row r="64011" ht="12.75" x14ac:dyDescent="0.2"/>
    <row r="64012" ht="12.75" x14ac:dyDescent="0.2"/>
    <row r="64013" ht="12.75" x14ac:dyDescent="0.2"/>
    <row r="64014" ht="12.75" x14ac:dyDescent="0.2"/>
    <row r="64015" ht="12.75" x14ac:dyDescent="0.2"/>
    <row r="64016" ht="12.75" x14ac:dyDescent="0.2"/>
    <row r="64017" ht="12.75" x14ac:dyDescent="0.2"/>
    <row r="64018" ht="12.75" x14ac:dyDescent="0.2"/>
    <row r="64019" ht="12.75" x14ac:dyDescent="0.2"/>
    <row r="64020" ht="12.75" x14ac:dyDescent="0.2"/>
    <row r="64021" ht="12.75" x14ac:dyDescent="0.2"/>
    <row r="64022" ht="12.75" x14ac:dyDescent="0.2"/>
    <row r="64023" ht="12.75" x14ac:dyDescent="0.2"/>
    <row r="64024" ht="12.75" x14ac:dyDescent="0.2"/>
    <row r="64025" ht="12.75" x14ac:dyDescent="0.2"/>
    <row r="64026" ht="12.75" x14ac:dyDescent="0.2"/>
    <row r="64027" ht="12.75" x14ac:dyDescent="0.2"/>
    <row r="64028" ht="12.75" x14ac:dyDescent="0.2"/>
    <row r="64029" ht="12.75" x14ac:dyDescent="0.2"/>
    <row r="64030" ht="12.75" x14ac:dyDescent="0.2"/>
    <row r="64031" ht="12.75" x14ac:dyDescent="0.2"/>
    <row r="64032" ht="12.75" x14ac:dyDescent="0.2"/>
    <row r="64033" ht="12.75" x14ac:dyDescent="0.2"/>
    <row r="64034" ht="12.75" x14ac:dyDescent="0.2"/>
    <row r="64035" ht="12.75" x14ac:dyDescent="0.2"/>
    <row r="64036" ht="12.75" x14ac:dyDescent="0.2"/>
    <row r="64037" ht="12.75" x14ac:dyDescent="0.2"/>
    <row r="64038" ht="12.75" x14ac:dyDescent="0.2"/>
    <row r="64039" ht="12.75" x14ac:dyDescent="0.2"/>
    <row r="64040" ht="12.75" x14ac:dyDescent="0.2"/>
    <row r="64041" ht="12.75" x14ac:dyDescent="0.2"/>
    <row r="64042" ht="12.75" x14ac:dyDescent="0.2"/>
    <row r="64043" ht="12.75" x14ac:dyDescent="0.2"/>
    <row r="64044" ht="12.75" x14ac:dyDescent="0.2"/>
    <row r="64045" ht="12.75" x14ac:dyDescent="0.2"/>
    <row r="64046" ht="12.75" x14ac:dyDescent="0.2"/>
    <row r="64047" ht="12.75" x14ac:dyDescent="0.2"/>
    <row r="64048" ht="12.75" x14ac:dyDescent="0.2"/>
    <row r="64049" ht="12.75" x14ac:dyDescent="0.2"/>
    <row r="64050" ht="12.75" x14ac:dyDescent="0.2"/>
    <row r="64051" ht="12.75" x14ac:dyDescent="0.2"/>
    <row r="64052" ht="12.75" x14ac:dyDescent="0.2"/>
    <row r="64053" ht="12.75" x14ac:dyDescent="0.2"/>
    <row r="64054" ht="12.75" x14ac:dyDescent="0.2"/>
    <row r="64055" ht="12.75" x14ac:dyDescent="0.2"/>
    <row r="64056" ht="12.75" x14ac:dyDescent="0.2"/>
    <row r="64057" ht="12.75" x14ac:dyDescent="0.2"/>
    <row r="64058" ht="12.75" x14ac:dyDescent="0.2"/>
    <row r="64059" ht="12.75" x14ac:dyDescent="0.2"/>
    <row r="64060" ht="12.75" x14ac:dyDescent="0.2"/>
    <row r="64061" ht="12.75" x14ac:dyDescent="0.2"/>
    <row r="64062" ht="12.75" x14ac:dyDescent="0.2"/>
    <row r="64063" ht="12.75" x14ac:dyDescent="0.2"/>
    <row r="64064" ht="12.75" x14ac:dyDescent="0.2"/>
    <row r="64065" ht="12.75" x14ac:dyDescent="0.2"/>
    <row r="64066" ht="12.75" x14ac:dyDescent="0.2"/>
    <row r="64067" ht="12.75" x14ac:dyDescent="0.2"/>
    <row r="64068" ht="12.75" x14ac:dyDescent="0.2"/>
    <row r="64069" ht="12.75" x14ac:dyDescent="0.2"/>
    <row r="64070" ht="12.75" x14ac:dyDescent="0.2"/>
    <row r="64071" ht="12.75" x14ac:dyDescent="0.2"/>
    <row r="64072" ht="12.75" x14ac:dyDescent="0.2"/>
    <row r="64073" ht="12.75" x14ac:dyDescent="0.2"/>
    <row r="64074" ht="12.75" x14ac:dyDescent="0.2"/>
    <row r="64075" ht="12.75" x14ac:dyDescent="0.2"/>
    <row r="64076" ht="12.75" x14ac:dyDescent="0.2"/>
    <row r="64077" ht="12.75" x14ac:dyDescent="0.2"/>
    <row r="64078" ht="12.75" x14ac:dyDescent="0.2"/>
    <row r="64079" ht="12.75" x14ac:dyDescent="0.2"/>
    <row r="64080" ht="12.75" x14ac:dyDescent="0.2"/>
    <row r="64081" ht="12.75" x14ac:dyDescent="0.2"/>
    <row r="64082" ht="12.75" x14ac:dyDescent="0.2"/>
    <row r="64083" ht="12.75" x14ac:dyDescent="0.2"/>
    <row r="64084" ht="12.75" x14ac:dyDescent="0.2"/>
    <row r="64085" ht="12.75" x14ac:dyDescent="0.2"/>
    <row r="64086" ht="12.75" x14ac:dyDescent="0.2"/>
    <row r="64087" ht="12.75" x14ac:dyDescent="0.2"/>
    <row r="64088" ht="12.75" x14ac:dyDescent="0.2"/>
    <row r="64089" ht="12.75" x14ac:dyDescent="0.2"/>
    <row r="64090" ht="12.75" x14ac:dyDescent="0.2"/>
    <row r="64091" ht="12.75" x14ac:dyDescent="0.2"/>
    <row r="64092" ht="12.75" x14ac:dyDescent="0.2"/>
    <row r="64093" ht="12.75" x14ac:dyDescent="0.2"/>
    <row r="64094" ht="12.75" x14ac:dyDescent="0.2"/>
    <row r="64095" ht="12.75" x14ac:dyDescent="0.2"/>
    <row r="64096" ht="12.75" x14ac:dyDescent="0.2"/>
    <row r="64097" ht="12.75" x14ac:dyDescent="0.2"/>
    <row r="64098" ht="12.75" x14ac:dyDescent="0.2"/>
    <row r="64099" ht="12.75" x14ac:dyDescent="0.2"/>
    <row r="64100" ht="12.75" x14ac:dyDescent="0.2"/>
    <row r="64101" ht="12.75" x14ac:dyDescent="0.2"/>
    <row r="64102" ht="12.75" x14ac:dyDescent="0.2"/>
    <row r="64103" ht="12.75" x14ac:dyDescent="0.2"/>
    <row r="64104" ht="12.75" x14ac:dyDescent="0.2"/>
    <row r="64105" ht="12.75" x14ac:dyDescent="0.2"/>
    <row r="64106" ht="12.75" x14ac:dyDescent="0.2"/>
    <row r="64107" ht="12.75" x14ac:dyDescent="0.2"/>
    <row r="64108" ht="12.75" x14ac:dyDescent="0.2"/>
    <row r="64109" ht="12.75" x14ac:dyDescent="0.2"/>
    <row r="64110" ht="12.75" x14ac:dyDescent="0.2"/>
    <row r="64111" ht="12.75" x14ac:dyDescent="0.2"/>
    <row r="64112" ht="12.75" x14ac:dyDescent="0.2"/>
    <row r="64113" ht="12.75" x14ac:dyDescent="0.2"/>
    <row r="64114" ht="12.75" x14ac:dyDescent="0.2"/>
    <row r="64115" ht="12.75" x14ac:dyDescent="0.2"/>
    <row r="64116" ht="12.75" x14ac:dyDescent="0.2"/>
    <row r="64117" ht="12.75" x14ac:dyDescent="0.2"/>
    <row r="64118" ht="12.75" x14ac:dyDescent="0.2"/>
    <row r="64119" ht="12.75" x14ac:dyDescent="0.2"/>
    <row r="64120" ht="12.75" x14ac:dyDescent="0.2"/>
    <row r="64121" ht="12.75" x14ac:dyDescent="0.2"/>
    <row r="64122" ht="12.75" x14ac:dyDescent="0.2"/>
    <row r="64123" ht="12.75" x14ac:dyDescent="0.2"/>
    <row r="64124" ht="12.75" x14ac:dyDescent="0.2"/>
    <row r="64125" ht="12.75" x14ac:dyDescent="0.2"/>
    <row r="64126" ht="12.75" x14ac:dyDescent="0.2"/>
    <row r="64127" ht="12.75" x14ac:dyDescent="0.2"/>
    <row r="64128" ht="12.75" x14ac:dyDescent="0.2"/>
    <row r="64129" ht="12.75" x14ac:dyDescent="0.2"/>
    <row r="64130" ht="12.75" x14ac:dyDescent="0.2"/>
    <row r="64131" ht="12.75" x14ac:dyDescent="0.2"/>
    <row r="64132" ht="12.75" x14ac:dyDescent="0.2"/>
    <row r="64133" ht="12.75" x14ac:dyDescent="0.2"/>
    <row r="64134" ht="12.75" x14ac:dyDescent="0.2"/>
    <row r="64135" ht="12.75" x14ac:dyDescent="0.2"/>
    <row r="64136" ht="12.75" x14ac:dyDescent="0.2"/>
    <row r="64137" ht="12.75" x14ac:dyDescent="0.2"/>
    <row r="64138" ht="12.75" x14ac:dyDescent="0.2"/>
    <row r="64139" ht="12.75" x14ac:dyDescent="0.2"/>
    <row r="64140" ht="12.75" x14ac:dyDescent="0.2"/>
    <row r="64141" ht="12.75" x14ac:dyDescent="0.2"/>
    <row r="64142" ht="12.75" x14ac:dyDescent="0.2"/>
    <row r="64143" ht="12.75" x14ac:dyDescent="0.2"/>
    <row r="64144" ht="12.75" x14ac:dyDescent="0.2"/>
    <row r="64145" ht="12.75" x14ac:dyDescent="0.2"/>
    <row r="64146" ht="12.75" x14ac:dyDescent="0.2"/>
    <row r="64147" ht="12.75" x14ac:dyDescent="0.2"/>
    <row r="64148" ht="12.75" x14ac:dyDescent="0.2"/>
    <row r="64149" ht="12.75" x14ac:dyDescent="0.2"/>
    <row r="64150" ht="12.75" x14ac:dyDescent="0.2"/>
    <row r="64151" ht="12.75" x14ac:dyDescent="0.2"/>
    <row r="64152" ht="12.75" x14ac:dyDescent="0.2"/>
    <row r="64153" ht="12.75" x14ac:dyDescent="0.2"/>
    <row r="64154" ht="12.75" x14ac:dyDescent="0.2"/>
    <row r="64155" ht="12.75" x14ac:dyDescent="0.2"/>
    <row r="64156" ht="12.75" x14ac:dyDescent="0.2"/>
    <row r="64157" ht="12.75" x14ac:dyDescent="0.2"/>
    <row r="64158" ht="12.75" x14ac:dyDescent="0.2"/>
    <row r="64159" ht="12.75" x14ac:dyDescent="0.2"/>
    <row r="64160" ht="12.75" x14ac:dyDescent="0.2"/>
    <row r="64161" ht="12.75" x14ac:dyDescent="0.2"/>
    <row r="64162" ht="12.75" x14ac:dyDescent="0.2"/>
    <row r="64163" ht="12.75" x14ac:dyDescent="0.2"/>
    <row r="64164" ht="12.75" x14ac:dyDescent="0.2"/>
    <row r="64165" ht="12.75" x14ac:dyDescent="0.2"/>
    <row r="64166" ht="12.75" x14ac:dyDescent="0.2"/>
    <row r="64167" ht="12.75" x14ac:dyDescent="0.2"/>
    <row r="64168" ht="12.75" x14ac:dyDescent="0.2"/>
    <row r="64169" ht="12.75" x14ac:dyDescent="0.2"/>
    <row r="64170" ht="12.75" x14ac:dyDescent="0.2"/>
    <row r="64171" ht="12.75" x14ac:dyDescent="0.2"/>
    <row r="64172" ht="12.75" x14ac:dyDescent="0.2"/>
    <row r="64173" ht="12.75" x14ac:dyDescent="0.2"/>
    <row r="64174" ht="12.75" x14ac:dyDescent="0.2"/>
    <row r="64175" ht="12.75" x14ac:dyDescent="0.2"/>
    <row r="64176" ht="12.75" x14ac:dyDescent="0.2"/>
    <row r="64177" ht="12.75" x14ac:dyDescent="0.2"/>
    <row r="64178" ht="12.75" x14ac:dyDescent="0.2"/>
    <row r="64179" ht="12.75" x14ac:dyDescent="0.2"/>
    <row r="64180" ht="12.75" x14ac:dyDescent="0.2"/>
    <row r="64181" ht="12.75" x14ac:dyDescent="0.2"/>
    <row r="64182" ht="12.75" x14ac:dyDescent="0.2"/>
    <row r="64183" ht="12.75" x14ac:dyDescent="0.2"/>
    <row r="64184" ht="12.75" x14ac:dyDescent="0.2"/>
    <row r="64185" ht="12.75" x14ac:dyDescent="0.2"/>
    <row r="64186" ht="12.75" x14ac:dyDescent="0.2"/>
    <row r="64187" ht="12.75" x14ac:dyDescent="0.2"/>
    <row r="64188" ht="12.75" x14ac:dyDescent="0.2"/>
    <row r="64189" ht="12.75" x14ac:dyDescent="0.2"/>
    <row r="64190" ht="12.75" x14ac:dyDescent="0.2"/>
    <row r="64191" ht="12.75" x14ac:dyDescent="0.2"/>
    <row r="64192" ht="12.75" x14ac:dyDescent="0.2"/>
    <row r="64193" ht="12.75" x14ac:dyDescent="0.2"/>
    <row r="64194" ht="12.75" x14ac:dyDescent="0.2"/>
    <row r="64195" ht="12.75" x14ac:dyDescent="0.2"/>
    <row r="64196" ht="12.75" x14ac:dyDescent="0.2"/>
    <row r="64197" ht="12.75" x14ac:dyDescent="0.2"/>
    <row r="64198" ht="12.75" x14ac:dyDescent="0.2"/>
    <row r="64199" ht="12.75" x14ac:dyDescent="0.2"/>
    <row r="64200" ht="12.75" x14ac:dyDescent="0.2"/>
    <row r="64201" ht="12.75" x14ac:dyDescent="0.2"/>
    <row r="64202" ht="12.75" x14ac:dyDescent="0.2"/>
    <row r="64203" ht="12.75" x14ac:dyDescent="0.2"/>
    <row r="64204" ht="12.75" x14ac:dyDescent="0.2"/>
    <row r="64205" ht="12.75" x14ac:dyDescent="0.2"/>
    <row r="64206" ht="12.75" x14ac:dyDescent="0.2"/>
    <row r="64207" ht="12.75" x14ac:dyDescent="0.2"/>
    <row r="64208" ht="12.75" x14ac:dyDescent="0.2"/>
    <row r="64209" ht="12.75" x14ac:dyDescent="0.2"/>
    <row r="64210" ht="12.75" x14ac:dyDescent="0.2"/>
    <row r="64211" ht="12.75" x14ac:dyDescent="0.2"/>
    <row r="64212" ht="12.75" x14ac:dyDescent="0.2"/>
    <row r="64213" ht="12.75" x14ac:dyDescent="0.2"/>
    <row r="64214" ht="12.75" x14ac:dyDescent="0.2"/>
    <row r="64215" ht="12.75" x14ac:dyDescent="0.2"/>
    <row r="64216" ht="12.75" x14ac:dyDescent="0.2"/>
    <row r="64217" ht="12.75" x14ac:dyDescent="0.2"/>
    <row r="64218" ht="12.75" x14ac:dyDescent="0.2"/>
    <row r="64219" ht="12.75" x14ac:dyDescent="0.2"/>
    <row r="64220" ht="12.75" x14ac:dyDescent="0.2"/>
    <row r="64221" ht="12.75" x14ac:dyDescent="0.2"/>
    <row r="64222" ht="12.75" x14ac:dyDescent="0.2"/>
    <row r="64223" ht="12.75" x14ac:dyDescent="0.2"/>
    <row r="64224" ht="12.75" x14ac:dyDescent="0.2"/>
    <row r="64225" ht="12.75" x14ac:dyDescent="0.2"/>
    <row r="64226" ht="12.75" x14ac:dyDescent="0.2"/>
    <row r="64227" ht="12.75" x14ac:dyDescent="0.2"/>
    <row r="64228" ht="12.75" x14ac:dyDescent="0.2"/>
    <row r="64229" ht="12.75" x14ac:dyDescent="0.2"/>
    <row r="64230" ht="12.75" x14ac:dyDescent="0.2"/>
    <row r="64231" ht="12.75" x14ac:dyDescent="0.2"/>
    <row r="64232" ht="12.75" x14ac:dyDescent="0.2"/>
    <row r="64233" ht="12.75" x14ac:dyDescent="0.2"/>
    <row r="64234" ht="12.75" x14ac:dyDescent="0.2"/>
    <row r="64235" ht="12.75" x14ac:dyDescent="0.2"/>
    <row r="64236" ht="12.75" x14ac:dyDescent="0.2"/>
    <row r="64237" ht="12.75" x14ac:dyDescent="0.2"/>
    <row r="64238" ht="12.75" x14ac:dyDescent="0.2"/>
    <row r="64239" ht="12.75" x14ac:dyDescent="0.2"/>
    <row r="64240" ht="12.75" x14ac:dyDescent="0.2"/>
    <row r="64241" ht="12.75" x14ac:dyDescent="0.2"/>
    <row r="64242" ht="12.75" x14ac:dyDescent="0.2"/>
    <row r="64243" ht="12.75" x14ac:dyDescent="0.2"/>
    <row r="64244" ht="12.75" x14ac:dyDescent="0.2"/>
    <row r="64245" ht="12.75" x14ac:dyDescent="0.2"/>
    <row r="64246" ht="12.75" x14ac:dyDescent="0.2"/>
    <row r="64247" ht="12.75" x14ac:dyDescent="0.2"/>
    <row r="64248" ht="12.75" x14ac:dyDescent="0.2"/>
    <row r="64249" ht="12.75" x14ac:dyDescent="0.2"/>
    <row r="64250" ht="12.75" x14ac:dyDescent="0.2"/>
    <row r="64251" ht="12.75" x14ac:dyDescent="0.2"/>
    <row r="64252" ht="12.75" x14ac:dyDescent="0.2"/>
    <row r="64253" ht="12.75" x14ac:dyDescent="0.2"/>
    <row r="64254" ht="12.75" x14ac:dyDescent="0.2"/>
    <row r="64255" ht="12.75" x14ac:dyDescent="0.2"/>
    <row r="64256" ht="12.75" x14ac:dyDescent="0.2"/>
    <row r="64257" ht="12.75" x14ac:dyDescent="0.2"/>
    <row r="64258" ht="12.75" x14ac:dyDescent="0.2"/>
    <row r="64259" ht="12.75" x14ac:dyDescent="0.2"/>
    <row r="64260" ht="12.75" x14ac:dyDescent="0.2"/>
    <row r="64261" ht="12.75" x14ac:dyDescent="0.2"/>
    <row r="64262" ht="12.75" x14ac:dyDescent="0.2"/>
    <row r="64263" ht="12.75" x14ac:dyDescent="0.2"/>
    <row r="64264" ht="12.75" x14ac:dyDescent="0.2"/>
    <row r="64265" ht="12.75" x14ac:dyDescent="0.2"/>
    <row r="64266" ht="12.75" x14ac:dyDescent="0.2"/>
    <row r="64267" ht="12.75" x14ac:dyDescent="0.2"/>
    <row r="64268" ht="12.75" x14ac:dyDescent="0.2"/>
    <row r="64269" ht="12.75" x14ac:dyDescent="0.2"/>
    <row r="64270" ht="12.75" x14ac:dyDescent="0.2"/>
    <row r="64271" ht="12.75" x14ac:dyDescent="0.2"/>
    <row r="64272" ht="12.75" x14ac:dyDescent="0.2"/>
    <row r="64273" ht="12.75" x14ac:dyDescent="0.2"/>
    <row r="64274" ht="12.75" x14ac:dyDescent="0.2"/>
    <row r="64275" ht="12.75" x14ac:dyDescent="0.2"/>
    <row r="64276" ht="12.75" x14ac:dyDescent="0.2"/>
    <row r="64277" ht="12.75" x14ac:dyDescent="0.2"/>
    <row r="64278" ht="12.75" x14ac:dyDescent="0.2"/>
    <row r="64279" ht="12.75" x14ac:dyDescent="0.2"/>
    <row r="64280" ht="12.75" x14ac:dyDescent="0.2"/>
    <row r="64281" ht="12.75" x14ac:dyDescent="0.2"/>
    <row r="64282" ht="12.75" x14ac:dyDescent="0.2"/>
    <row r="64283" ht="12.75" x14ac:dyDescent="0.2"/>
    <row r="64284" ht="12.75" x14ac:dyDescent="0.2"/>
    <row r="64285" ht="12.75" x14ac:dyDescent="0.2"/>
    <row r="64286" ht="12.75" x14ac:dyDescent="0.2"/>
    <row r="64287" ht="12.75" x14ac:dyDescent="0.2"/>
    <row r="64288" ht="12.75" x14ac:dyDescent="0.2"/>
    <row r="64289" ht="12.75" x14ac:dyDescent="0.2"/>
    <row r="64290" ht="12.75" x14ac:dyDescent="0.2"/>
    <row r="64291" ht="12.75" x14ac:dyDescent="0.2"/>
    <row r="64292" ht="12.75" x14ac:dyDescent="0.2"/>
    <row r="64293" ht="12.75" x14ac:dyDescent="0.2"/>
    <row r="64294" ht="12.75" x14ac:dyDescent="0.2"/>
    <row r="64295" ht="12.75" x14ac:dyDescent="0.2"/>
    <row r="64296" ht="12.75" x14ac:dyDescent="0.2"/>
    <row r="64297" ht="12.75" x14ac:dyDescent="0.2"/>
    <row r="64298" ht="12.75" x14ac:dyDescent="0.2"/>
    <row r="64299" ht="12.75" x14ac:dyDescent="0.2"/>
    <row r="64300" ht="12.75" x14ac:dyDescent="0.2"/>
    <row r="64301" ht="12.75" x14ac:dyDescent="0.2"/>
    <row r="64302" ht="12.75" x14ac:dyDescent="0.2"/>
    <row r="64303" ht="12.75" x14ac:dyDescent="0.2"/>
    <row r="64304" ht="12.75" x14ac:dyDescent="0.2"/>
    <row r="64305" ht="12.75" x14ac:dyDescent="0.2"/>
    <row r="64306" ht="12.75" x14ac:dyDescent="0.2"/>
    <row r="64307" ht="12.75" x14ac:dyDescent="0.2"/>
    <row r="64308" ht="12.75" x14ac:dyDescent="0.2"/>
    <row r="64309" ht="12.75" x14ac:dyDescent="0.2"/>
    <row r="64310" ht="12.75" x14ac:dyDescent="0.2"/>
    <row r="64311" ht="12.75" x14ac:dyDescent="0.2"/>
    <row r="64312" ht="12.75" x14ac:dyDescent="0.2"/>
    <row r="64313" ht="12.75" x14ac:dyDescent="0.2"/>
    <row r="64314" ht="12.75" x14ac:dyDescent="0.2"/>
    <row r="64315" ht="12.75" x14ac:dyDescent="0.2"/>
    <row r="64316" ht="12.75" x14ac:dyDescent="0.2"/>
    <row r="64317" ht="12.75" x14ac:dyDescent="0.2"/>
    <row r="64318" ht="12.75" x14ac:dyDescent="0.2"/>
    <row r="64319" ht="12.75" x14ac:dyDescent="0.2"/>
    <row r="64320" ht="12.75" x14ac:dyDescent="0.2"/>
    <row r="64321" ht="12.75" x14ac:dyDescent="0.2"/>
    <row r="64322" ht="12.75" x14ac:dyDescent="0.2"/>
    <row r="64323" ht="12.75" x14ac:dyDescent="0.2"/>
    <row r="64324" ht="12.75" x14ac:dyDescent="0.2"/>
    <row r="64325" ht="12.75" x14ac:dyDescent="0.2"/>
    <row r="64326" ht="12.75" x14ac:dyDescent="0.2"/>
    <row r="64327" ht="12.75" x14ac:dyDescent="0.2"/>
    <row r="64328" ht="12.75" x14ac:dyDescent="0.2"/>
    <row r="64329" ht="12.75" x14ac:dyDescent="0.2"/>
    <row r="64330" ht="12.75" x14ac:dyDescent="0.2"/>
    <row r="64331" ht="12.75" x14ac:dyDescent="0.2"/>
    <row r="64332" ht="12.75" x14ac:dyDescent="0.2"/>
    <row r="64333" ht="12.75" x14ac:dyDescent="0.2"/>
    <row r="64334" ht="12.75" x14ac:dyDescent="0.2"/>
    <row r="64335" ht="12.75" x14ac:dyDescent="0.2"/>
    <row r="64336" ht="12.75" x14ac:dyDescent="0.2"/>
    <row r="64337" ht="12.75" x14ac:dyDescent="0.2"/>
    <row r="64338" ht="12.75" x14ac:dyDescent="0.2"/>
    <row r="64339" ht="12.75" x14ac:dyDescent="0.2"/>
    <row r="64340" ht="12.75" x14ac:dyDescent="0.2"/>
    <row r="64341" ht="12.75" x14ac:dyDescent="0.2"/>
    <row r="64342" ht="12.75" x14ac:dyDescent="0.2"/>
    <row r="64343" ht="12.75" x14ac:dyDescent="0.2"/>
    <row r="64344" ht="12.75" x14ac:dyDescent="0.2"/>
    <row r="64345" ht="12.75" x14ac:dyDescent="0.2"/>
    <row r="64346" ht="12.75" x14ac:dyDescent="0.2"/>
    <row r="64347" ht="12.75" x14ac:dyDescent="0.2"/>
    <row r="64348" ht="12.75" x14ac:dyDescent="0.2"/>
    <row r="64349" ht="12.75" x14ac:dyDescent="0.2"/>
    <row r="64350" ht="12.75" x14ac:dyDescent="0.2"/>
    <row r="64351" ht="12.75" x14ac:dyDescent="0.2"/>
    <row r="64352" ht="12.75" x14ac:dyDescent="0.2"/>
    <row r="64353" ht="12.75" x14ac:dyDescent="0.2"/>
    <row r="64354" ht="12.75" x14ac:dyDescent="0.2"/>
    <row r="64355" ht="12.75" x14ac:dyDescent="0.2"/>
    <row r="64356" ht="12.75" x14ac:dyDescent="0.2"/>
    <row r="64357" ht="12.75" x14ac:dyDescent="0.2"/>
    <row r="64358" ht="12.75" x14ac:dyDescent="0.2"/>
    <row r="64359" ht="12.75" x14ac:dyDescent="0.2"/>
    <row r="64360" ht="12.75" x14ac:dyDescent="0.2"/>
    <row r="64361" ht="12.75" x14ac:dyDescent="0.2"/>
    <row r="64362" ht="12.75" x14ac:dyDescent="0.2"/>
    <row r="64363" ht="12.75" x14ac:dyDescent="0.2"/>
    <row r="64364" ht="12.75" x14ac:dyDescent="0.2"/>
    <row r="64365" ht="12.75" x14ac:dyDescent="0.2"/>
    <row r="64366" ht="12.75" x14ac:dyDescent="0.2"/>
    <row r="64367" ht="12.75" x14ac:dyDescent="0.2"/>
    <row r="64368" ht="12.75" x14ac:dyDescent="0.2"/>
    <row r="64369" ht="12.75" x14ac:dyDescent="0.2"/>
    <row r="64370" ht="12.75" x14ac:dyDescent="0.2"/>
    <row r="64371" ht="12.75" x14ac:dyDescent="0.2"/>
    <row r="64372" ht="12.75" x14ac:dyDescent="0.2"/>
    <row r="64373" ht="12.75" x14ac:dyDescent="0.2"/>
    <row r="64374" ht="12.75" x14ac:dyDescent="0.2"/>
    <row r="64375" ht="12.75" x14ac:dyDescent="0.2"/>
    <row r="64376" ht="12.75" x14ac:dyDescent="0.2"/>
    <row r="64377" ht="12.75" x14ac:dyDescent="0.2"/>
    <row r="64378" ht="12.75" x14ac:dyDescent="0.2"/>
    <row r="64379" ht="12.75" x14ac:dyDescent="0.2"/>
    <row r="64380" ht="12.75" x14ac:dyDescent="0.2"/>
    <row r="64381" ht="12.75" x14ac:dyDescent="0.2"/>
    <row r="64382" ht="12.75" x14ac:dyDescent="0.2"/>
    <row r="64383" ht="12.75" x14ac:dyDescent="0.2"/>
    <row r="64384" ht="12.75" x14ac:dyDescent="0.2"/>
    <row r="64385" ht="12.75" x14ac:dyDescent="0.2"/>
    <row r="64386" ht="12.75" x14ac:dyDescent="0.2"/>
    <row r="64387" ht="12.75" x14ac:dyDescent="0.2"/>
    <row r="64388" ht="12.75" x14ac:dyDescent="0.2"/>
    <row r="64389" ht="12.75" x14ac:dyDescent="0.2"/>
    <row r="64390" ht="12.75" x14ac:dyDescent="0.2"/>
    <row r="64391" ht="12.75" x14ac:dyDescent="0.2"/>
    <row r="64392" ht="12.75" x14ac:dyDescent="0.2"/>
    <row r="64393" ht="12.75" x14ac:dyDescent="0.2"/>
    <row r="64394" ht="12.75" x14ac:dyDescent="0.2"/>
    <row r="64395" ht="12.75" x14ac:dyDescent="0.2"/>
    <row r="64396" ht="12.75" x14ac:dyDescent="0.2"/>
    <row r="64397" ht="12.75" x14ac:dyDescent="0.2"/>
    <row r="64398" ht="12.75" x14ac:dyDescent="0.2"/>
    <row r="64399" ht="12.75" x14ac:dyDescent="0.2"/>
    <row r="64400" ht="12.75" x14ac:dyDescent="0.2"/>
    <row r="64401" ht="12.75" x14ac:dyDescent="0.2"/>
    <row r="64402" ht="12.75" x14ac:dyDescent="0.2"/>
    <row r="64403" ht="12.75" x14ac:dyDescent="0.2"/>
    <row r="64404" ht="12.75" x14ac:dyDescent="0.2"/>
    <row r="64405" ht="12.75" x14ac:dyDescent="0.2"/>
    <row r="64406" ht="12.75" x14ac:dyDescent="0.2"/>
    <row r="64407" ht="12.75" x14ac:dyDescent="0.2"/>
    <row r="64408" ht="12.75" x14ac:dyDescent="0.2"/>
    <row r="64409" ht="12.75" x14ac:dyDescent="0.2"/>
    <row r="64410" ht="12.75" x14ac:dyDescent="0.2"/>
    <row r="64411" ht="12.75" x14ac:dyDescent="0.2"/>
    <row r="64412" ht="12.75" x14ac:dyDescent="0.2"/>
    <row r="64413" ht="12.75" x14ac:dyDescent="0.2"/>
    <row r="64414" ht="12.75" x14ac:dyDescent="0.2"/>
    <row r="64415" ht="12.75" x14ac:dyDescent="0.2"/>
    <row r="64416" ht="12.75" x14ac:dyDescent="0.2"/>
    <row r="64417" ht="12.75" x14ac:dyDescent="0.2"/>
    <row r="64418" ht="12.75" x14ac:dyDescent="0.2"/>
    <row r="64419" ht="12.75" x14ac:dyDescent="0.2"/>
    <row r="64420" ht="12.75" x14ac:dyDescent="0.2"/>
    <row r="64421" ht="12.75" x14ac:dyDescent="0.2"/>
    <row r="64422" ht="12.75" x14ac:dyDescent="0.2"/>
    <row r="64423" ht="12.75" x14ac:dyDescent="0.2"/>
    <row r="64424" ht="12.75" x14ac:dyDescent="0.2"/>
    <row r="64425" ht="12.75" x14ac:dyDescent="0.2"/>
    <row r="64426" ht="12.75" x14ac:dyDescent="0.2"/>
    <row r="64427" ht="12.75" x14ac:dyDescent="0.2"/>
    <row r="64428" ht="12.75" x14ac:dyDescent="0.2"/>
    <row r="64429" ht="12.75" x14ac:dyDescent="0.2"/>
    <row r="64430" ht="12.75" x14ac:dyDescent="0.2"/>
    <row r="64431" ht="12.75" x14ac:dyDescent="0.2"/>
    <row r="64432" ht="12.75" x14ac:dyDescent="0.2"/>
    <row r="64433" ht="12.75" x14ac:dyDescent="0.2"/>
    <row r="64434" ht="12.75" x14ac:dyDescent="0.2"/>
    <row r="64435" ht="12.75" x14ac:dyDescent="0.2"/>
    <row r="64436" ht="12.75" x14ac:dyDescent="0.2"/>
    <row r="64437" ht="12.75" x14ac:dyDescent="0.2"/>
    <row r="64438" ht="12.75" x14ac:dyDescent="0.2"/>
    <row r="64439" ht="12.75" x14ac:dyDescent="0.2"/>
    <row r="64440" ht="12.75" x14ac:dyDescent="0.2"/>
    <row r="64441" ht="12.75" x14ac:dyDescent="0.2"/>
    <row r="64442" ht="12.75" x14ac:dyDescent="0.2"/>
    <row r="64443" ht="12.75" x14ac:dyDescent="0.2"/>
    <row r="64444" ht="12.75" x14ac:dyDescent="0.2"/>
    <row r="64445" ht="12.75" x14ac:dyDescent="0.2"/>
    <row r="64446" ht="12.75" x14ac:dyDescent="0.2"/>
    <row r="64447" ht="12.75" x14ac:dyDescent="0.2"/>
    <row r="64448" ht="12.75" x14ac:dyDescent="0.2"/>
    <row r="64449" ht="12.75" x14ac:dyDescent="0.2"/>
    <row r="64450" ht="12.75" x14ac:dyDescent="0.2"/>
    <row r="64451" ht="12.75" x14ac:dyDescent="0.2"/>
    <row r="64452" ht="12.75" x14ac:dyDescent="0.2"/>
    <row r="64453" ht="12.75" x14ac:dyDescent="0.2"/>
    <row r="64454" ht="12.75" x14ac:dyDescent="0.2"/>
    <row r="64455" ht="12.75" x14ac:dyDescent="0.2"/>
    <row r="64456" ht="12.75" x14ac:dyDescent="0.2"/>
    <row r="64457" ht="12.75" x14ac:dyDescent="0.2"/>
    <row r="64458" ht="12.75" x14ac:dyDescent="0.2"/>
    <row r="64459" ht="12.75" x14ac:dyDescent="0.2"/>
    <row r="64460" ht="12.75" x14ac:dyDescent="0.2"/>
    <row r="64461" ht="12.75" x14ac:dyDescent="0.2"/>
    <row r="64462" ht="12.75" x14ac:dyDescent="0.2"/>
    <row r="64463" ht="12.75" x14ac:dyDescent="0.2"/>
    <row r="64464" ht="12.75" x14ac:dyDescent="0.2"/>
    <row r="64465" ht="12.75" x14ac:dyDescent="0.2"/>
    <row r="64466" ht="12.75" x14ac:dyDescent="0.2"/>
    <row r="64467" ht="12.75" x14ac:dyDescent="0.2"/>
    <row r="64468" ht="12.75" x14ac:dyDescent="0.2"/>
    <row r="64469" ht="12.75" x14ac:dyDescent="0.2"/>
    <row r="64470" ht="12.75" x14ac:dyDescent="0.2"/>
    <row r="64471" ht="12.75" x14ac:dyDescent="0.2"/>
    <row r="64472" ht="12.75" x14ac:dyDescent="0.2"/>
    <row r="64473" ht="12.75" x14ac:dyDescent="0.2"/>
    <row r="64474" ht="12.75" x14ac:dyDescent="0.2"/>
    <row r="64475" ht="12.75" x14ac:dyDescent="0.2"/>
    <row r="64476" ht="12.75" x14ac:dyDescent="0.2"/>
    <row r="64477" ht="12.75" x14ac:dyDescent="0.2"/>
    <row r="64478" ht="12.75" x14ac:dyDescent="0.2"/>
    <row r="64479" ht="12.75" x14ac:dyDescent="0.2"/>
    <row r="64480" ht="12.75" x14ac:dyDescent="0.2"/>
    <row r="64481" ht="12.75" x14ac:dyDescent="0.2"/>
    <row r="64482" ht="12.75" x14ac:dyDescent="0.2"/>
    <row r="64483" ht="12.75" x14ac:dyDescent="0.2"/>
    <row r="64484" ht="12.75" x14ac:dyDescent="0.2"/>
    <row r="64485" ht="12.75" x14ac:dyDescent="0.2"/>
    <row r="64486" ht="12.75" x14ac:dyDescent="0.2"/>
    <row r="64487" ht="12.75" x14ac:dyDescent="0.2"/>
    <row r="64488" ht="12.75" x14ac:dyDescent="0.2"/>
    <row r="64489" ht="12.75" x14ac:dyDescent="0.2"/>
    <row r="64490" ht="12.75" x14ac:dyDescent="0.2"/>
    <row r="64491" ht="12.75" x14ac:dyDescent="0.2"/>
    <row r="64492" ht="12.75" x14ac:dyDescent="0.2"/>
    <row r="64493" ht="12.75" x14ac:dyDescent="0.2"/>
    <row r="64494" ht="12.75" x14ac:dyDescent="0.2"/>
    <row r="64495" ht="12.75" x14ac:dyDescent="0.2"/>
    <row r="64496" ht="12.75" x14ac:dyDescent="0.2"/>
    <row r="64497" ht="12.75" x14ac:dyDescent="0.2"/>
    <row r="64498" ht="12.75" x14ac:dyDescent="0.2"/>
    <row r="64499" ht="12.75" x14ac:dyDescent="0.2"/>
    <row r="64500" ht="12.75" x14ac:dyDescent="0.2"/>
    <row r="64501" ht="12.75" x14ac:dyDescent="0.2"/>
    <row r="64502" ht="12.75" x14ac:dyDescent="0.2"/>
    <row r="64503" ht="12.75" x14ac:dyDescent="0.2"/>
    <row r="64504" ht="12.75" x14ac:dyDescent="0.2"/>
    <row r="64505" ht="12.75" x14ac:dyDescent="0.2"/>
    <row r="64506" ht="12.75" x14ac:dyDescent="0.2"/>
    <row r="64507" ht="12.75" x14ac:dyDescent="0.2"/>
    <row r="64508" ht="12.75" x14ac:dyDescent="0.2"/>
    <row r="64509" ht="12.75" x14ac:dyDescent="0.2"/>
    <row r="64510" ht="12.75" x14ac:dyDescent="0.2"/>
    <row r="64511" ht="12.75" x14ac:dyDescent="0.2"/>
    <row r="64512" ht="12.75" x14ac:dyDescent="0.2"/>
    <row r="64513" ht="12.75" x14ac:dyDescent="0.2"/>
    <row r="64514" ht="12.75" x14ac:dyDescent="0.2"/>
    <row r="64515" ht="12.75" x14ac:dyDescent="0.2"/>
    <row r="64516" ht="12.75" x14ac:dyDescent="0.2"/>
    <row r="64517" ht="12.75" x14ac:dyDescent="0.2"/>
    <row r="64518" ht="12.75" x14ac:dyDescent="0.2"/>
    <row r="64519" ht="12.75" x14ac:dyDescent="0.2"/>
    <row r="64520" ht="12.75" x14ac:dyDescent="0.2"/>
    <row r="64521" ht="12.75" x14ac:dyDescent="0.2"/>
    <row r="64522" ht="12.75" x14ac:dyDescent="0.2"/>
    <row r="64523" ht="12.75" x14ac:dyDescent="0.2"/>
    <row r="64524" ht="12.75" x14ac:dyDescent="0.2"/>
    <row r="64525" ht="12.75" x14ac:dyDescent="0.2"/>
    <row r="64526" ht="12.75" x14ac:dyDescent="0.2"/>
    <row r="64527" ht="12.75" x14ac:dyDescent="0.2"/>
    <row r="64528" ht="12.75" x14ac:dyDescent="0.2"/>
    <row r="64529" ht="12.75" x14ac:dyDescent="0.2"/>
    <row r="64530" ht="12.75" x14ac:dyDescent="0.2"/>
    <row r="64531" ht="12.75" x14ac:dyDescent="0.2"/>
    <row r="64532" ht="12.75" x14ac:dyDescent="0.2"/>
    <row r="64533" ht="12.75" x14ac:dyDescent="0.2"/>
    <row r="64534" ht="12.75" x14ac:dyDescent="0.2"/>
    <row r="64535" ht="12.75" x14ac:dyDescent="0.2"/>
    <row r="64536" ht="12.75" x14ac:dyDescent="0.2"/>
    <row r="64537" ht="12.75" x14ac:dyDescent="0.2"/>
    <row r="64538" ht="12.75" x14ac:dyDescent="0.2"/>
    <row r="64539" ht="12.75" x14ac:dyDescent="0.2"/>
    <row r="64540" ht="12.75" x14ac:dyDescent="0.2"/>
    <row r="64541" ht="12.75" x14ac:dyDescent="0.2"/>
    <row r="64542" ht="12.75" x14ac:dyDescent="0.2"/>
    <row r="64543" ht="12.75" x14ac:dyDescent="0.2"/>
    <row r="64544" ht="12.75" x14ac:dyDescent="0.2"/>
    <row r="64545" ht="12.75" x14ac:dyDescent="0.2"/>
    <row r="64546" ht="12.75" x14ac:dyDescent="0.2"/>
    <row r="64547" ht="12.75" x14ac:dyDescent="0.2"/>
    <row r="64548" ht="12.75" x14ac:dyDescent="0.2"/>
    <row r="64549" ht="12.75" x14ac:dyDescent="0.2"/>
    <row r="64550" ht="12.75" x14ac:dyDescent="0.2"/>
    <row r="64551" ht="12.75" x14ac:dyDescent="0.2"/>
    <row r="64552" ht="12.75" x14ac:dyDescent="0.2"/>
    <row r="64553" ht="12.75" x14ac:dyDescent="0.2"/>
    <row r="64554" ht="12.75" x14ac:dyDescent="0.2"/>
    <row r="64555" ht="12.75" x14ac:dyDescent="0.2"/>
    <row r="64556" ht="12.75" x14ac:dyDescent="0.2"/>
    <row r="64557" ht="12.75" x14ac:dyDescent="0.2"/>
    <row r="64558" ht="12.75" x14ac:dyDescent="0.2"/>
    <row r="64559" ht="12.75" x14ac:dyDescent="0.2"/>
    <row r="64560" ht="12.75" x14ac:dyDescent="0.2"/>
    <row r="64561" ht="12.75" x14ac:dyDescent="0.2"/>
    <row r="64562" ht="12.75" x14ac:dyDescent="0.2"/>
    <row r="64563" ht="12.75" x14ac:dyDescent="0.2"/>
    <row r="64564" ht="12.75" x14ac:dyDescent="0.2"/>
    <row r="64565" ht="12.75" x14ac:dyDescent="0.2"/>
    <row r="64566" ht="12.75" x14ac:dyDescent="0.2"/>
    <row r="64567" ht="12.75" x14ac:dyDescent="0.2"/>
    <row r="64568" ht="12.75" x14ac:dyDescent="0.2"/>
    <row r="64569" ht="12.75" x14ac:dyDescent="0.2"/>
    <row r="64570" ht="12.75" x14ac:dyDescent="0.2"/>
    <row r="64571" ht="12.75" x14ac:dyDescent="0.2"/>
    <row r="64572" ht="12.75" x14ac:dyDescent="0.2"/>
    <row r="64573" ht="12.75" x14ac:dyDescent="0.2"/>
    <row r="64574" ht="12.75" x14ac:dyDescent="0.2"/>
    <row r="64575" ht="12.75" x14ac:dyDescent="0.2"/>
    <row r="64576" ht="12.75" x14ac:dyDescent="0.2"/>
    <row r="64577" ht="12.75" x14ac:dyDescent="0.2"/>
    <row r="64578" ht="12.75" x14ac:dyDescent="0.2"/>
    <row r="64579" ht="12.75" x14ac:dyDescent="0.2"/>
    <row r="64580" ht="12.75" x14ac:dyDescent="0.2"/>
    <row r="64581" ht="12.75" x14ac:dyDescent="0.2"/>
    <row r="64582" ht="12.75" x14ac:dyDescent="0.2"/>
    <row r="64583" ht="12.75" x14ac:dyDescent="0.2"/>
    <row r="64584" ht="12.75" x14ac:dyDescent="0.2"/>
    <row r="64585" ht="12.75" x14ac:dyDescent="0.2"/>
    <row r="64586" ht="12.75" x14ac:dyDescent="0.2"/>
    <row r="64587" ht="12.75" x14ac:dyDescent="0.2"/>
    <row r="64588" ht="12.75" x14ac:dyDescent="0.2"/>
    <row r="64589" ht="12.75" x14ac:dyDescent="0.2"/>
    <row r="64590" ht="12.75" x14ac:dyDescent="0.2"/>
    <row r="64591" ht="12.75" x14ac:dyDescent="0.2"/>
    <row r="64592" ht="12.75" x14ac:dyDescent="0.2"/>
    <row r="64593" ht="12.75" x14ac:dyDescent="0.2"/>
    <row r="64594" ht="12.75" x14ac:dyDescent="0.2"/>
    <row r="64595" ht="12.75" x14ac:dyDescent="0.2"/>
    <row r="64596" ht="12.75" x14ac:dyDescent="0.2"/>
    <row r="64597" ht="12.75" x14ac:dyDescent="0.2"/>
    <row r="64598" ht="12.75" x14ac:dyDescent="0.2"/>
    <row r="64599" ht="12.75" x14ac:dyDescent="0.2"/>
    <row r="64600" ht="12.75" x14ac:dyDescent="0.2"/>
    <row r="64601" ht="12.75" x14ac:dyDescent="0.2"/>
    <row r="64602" ht="12.75" x14ac:dyDescent="0.2"/>
    <row r="64603" ht="12.75" x14ac:dyDescent="0.2"/>
    <row r="64604" ht="12.75" x14ac:dyDescent="0.2"/>
    <row r="64605" ht="12.75" x14ac:dyDescent="0.2"/>
    <row r="64606" ht="12.75" x14ac:dyDescent="0.2"/>
    <row r="64607" ht="12.75" x14ac:dyDescent="0.2"/>
    <row r="64608" ht="12.75" x14ac:dyDescent="0.2"/>
    <row r="64609" ht="12.75" x14ac:dyDescent="0.2"/>
    <row r="64610" ht="12.75" x14ac:dyDescent="0.2"/>
    <row r="64611" ht="12.75" x14ac:dyDescent="0.2"/>
    <row r="64612" ht="12.75" x14ac:dyDescent="0.2"/>
    <row r="64613" ht="12.75" x14ac:dyDescent="0.2"/>
    <row r="64614" ht="12.75" x14ac:dyDescent="0.2"/>
    <row r="64615" ht="12.75" x14ac:dyDescent="0.2"/>
    <row r="64616" ht="12.75" x14ac:dyDescent="0.2"/>
    <row r="64617" ht="12.75" x14ac:dyDescent="0.2"/>
    <row r="64618" ht="12.75" x14ac:dyDescent="0.2"/>
    <row r="64619" ht="12.75" x14ac:dyDescent="0.2"/>
    <row r="64620" ht="12.75" x14ac:dyDescent="0.2"/>
    <row r="64621" ht="12.75" x14ac:dyDescent="0.2"/>
    <row r="64622" ht="12.75" x14ac:dyDescent="0.2"/>
    <row r="64623" ht="12.75" x14ac:dyDescent="0.2"/>
    <row r="64624" ht="12.75" x14ac:dyDescent="0.2"/>
    <row r="64625" ht="12.75" x14ac:dyDescent="0.2"/>
    <row r="64626" ht="12.75" x14ac:dyDescent="0.2"/>
    <row r="64627" ht="12.75" x14ac:dyDescent="0.2"/>
    <row r="64628" ht="12.75" x14ac:dyDescent="0.2"/>
    <row r="64629" ht="12.75" x14ac:dyDescent="0.2"/>
    <row r="64630" ht="12.75" x14ac:dyDescent="0.2"/>
    <row r="64631" ht="12.75" x14ac:dyDescent="0.2"/>
    <row r="64632" ht="12.75" x14ac:dyDescent="0.2"/>
    <row r="64633" ht="12.75" x14ac:dyDescent="0.2"/>
    <row r="64634" ht="12.75" x14ac:dyDescent="0.2"/>
    <row r="64635" ht="12.75" x14ac:dyDescent="0.2"/>
    <row r="64636" ht="12.75" x14ac:dyDescent="0.2"/>
    <row r="64637" ht="12.75" x14ac:dyDescent="0.2"/>
    <row r="64638" ht="12.75" x14ac:dyDescent="0.2"/>
    <row r="64639" ht="12.75" x14ac:dyDescent="0.2"/>
    <row r="64640" ht="12.75" x14ac:dyDescent="0.2"/>
    <row r="64641" ht="12.75" x14ac:dyDescent="0.2"/>
    <row r="64642" ht="12.75" x14ac:dyDescent="0.2"/>
    <row r="64643" ht="12.75" x14ac:dyDescent="0.2"/>
    <row r="64644" ht="12.75" x14ac:dyDescent="0.2"/>
    <row r="64645" ht="12.75" x14ac:dyDescent="0.2"/>
    <row r="64646" ht="12.75" x14ac:dyDescent="0.2"/>
    <row r="64647" ht="12.75" x14ac:dyDescent="0.2"/>
    <row r="64648" ht="12.75" x14ac:dyDescent="0.2"/>
    <row r="64649" ht="12.75" x14ac:dyDescent="0.2"/>
    <row r="64650" ht="12.75" x14ac:dyDescent="0.2"/>
    <row r="64651" ht="12.75" x14ac:dyDescent="0.2"/>
    <row r="64652" ht="12.75" x14ac:dyDescent="0.2"/>
    <row r="64653" ht="12.75" x14ac:dyDescent="0.2"/>
    <row r="64654" ht="12.75" x14ac:dyDescent="0.2"/>
    <row r="64655" ht="12.75" x14ac:dyDescent="0.2"/>
    <row r="64656" ht="12.75" x14ac:dyDescent="0.2"/>
    <row r="64657" ht="12.75" x14ac:dyDescent="0.2"/>
    <row r="64658" ht="12.75" x14ac:dyDescent="0.2"/>
    <row r="64659" ht="12.75" x14ac:dyDescent="0.2"/>
    <row r="64660" ht="12.75" x14ac:dyDescent="0.2"/>
    <row r="64661" ht="12.75" x14ac:dyDescent="0.2"/>
    <row r="64662" ht="12.75" x14ac:dyDescent="0.2"/>
    <row r="64663" ht="12.75" x14ac:dyDescent="0.2"/>
    <row r="64664" ht="12.75" x14ac:dyDescent="0.2"/>
    <row r="64665" ht="12.75" x14ac:dyDescent="0.2"/>
    <row r="64666" ht="12.75" x14ac:dyDescent="0.2"/>
    <row r="64667" ht="12.75" x14ac:dyDescent="0.2"/>
    <row r="64668" ht="12.75" x14ac:dyDescent="0.2"/>
    <row r="64669" ht="12.75" x14ac:dyDescent="0.2"/>
    <row r="64670" ht="12.75" x14ac:dyDescent="0.2"/>
    <row r="64671" ht="12.75" x14ac:dyDescent="0.2"/>
    <row r="64672" ht="12.75" x14ac:dyDescent="0.2"/>
    <row r="64673" ht="12.75" x14ac:dyDescent="0.2"/>
    <row r="64674" ht="12.75" x14ac:dyDescent="0.2"/>
    <row r="64675" ht="12.75" x14ac:dyDescent="0.2"/>
    <row r="64676" ht="12.75" x14ac:dyDescent="0.2"/>
    <row r="64677" ht="12.75" x14ac:dyDescent="0.2"/>
    <row r="64678" ht="12.75" x14ac:dyDescent="0.2"/>
    <row r="64679" ht="12.75" x14ac:dyDescent="0.2"/>
    <row r="64680" ht="12.75" x14ac:dyDescent="0.2"/>
    <row r="64681" ht="12.75" x14ac:dyDescent="0.2"/>
    <row r="64682" ht="12.75" x14ac:dyDescent="0.2"/>
    <row r="64683" ht="12.75" x14ac:dyDescent="0.2"/>
    <row r="64684" ht="12.75" x14ac:dyDescent="0.2"/>
    <row r="64685" ht="12.75" x14ac:dyDescent="0.2"/>
    <row r="64686" ht="12.75" x14ac:dyDescent="0.2"/>
    <row r="64687" ht="12.75" x14ac:dyDescent="0.2"/>
    <row r="64688" ht="12.75" x14ac:dyDescent="0.2"/>
    <row r="64689" ht="12.75" x14ac:dyDescent="0.2"/>
    <row r="64690" ht="12.75" x14ac:dyDescent="0.2"/>
    <row r="64691" ht="12.75" x14ac:dyDescent="0.2"/>
    <row r="64692" ht="12.75" x14ac:dyDescent="0.2"/>
    <row r="64693" ht="12.75" x14ac:dyDescent="0.2"/>
    <row r="64694" ht="12.75" x14ac:dyDescent="0.2"/>
    <row r="64695" ht="12.75" x14ac:dyDescent="0.2"/>
    <row r="64696" ht="12.75" x14ac:dyDescent="0.2"/>
    <row r="64697" ht="12.75" x14ac:dyDescent="0.2"/>
    <row r="64698" ht="12.75" x14ac:dyDescent="0.2"/>
    <row r="64699" ht="12.75" x14ac:dyDescent="0.2"/>
    <row r="64700" ht="12.75" x14ac:dyDescent="0.2"/>
    <row r="64701" ht="12.75" x14ac:dyDescent="0.2"/>
    <row r="64702" ht="12.75" x14ac:dyDescent="0.2"/>
    <row r="64703" ht="12.75" x14ac:dyDescent="0.2"/>
    <row r="64704" ht="12.75" x14ac:dyDescent="0.2"/>
    <row r="64705" ht="12.75" x14ac:dyDescent="0.2"/>
    <row r="64706" ht="12.75" x14ac:dyDescent="0.2"/>
    <row r="64707" ht="12.75" x14ac:dyDescent="0.2"/>
    <row r="64708" ht="12.75" x14ac:dyDescent="0.2"/>
    <row r="64709" ht="12.75" x14ac:dyDescent="0.2"/>
    <row r="64710" ht="12.75" x14ac:dyDescent="0.2"/>
    <row r="64711" ht="12.75" x14ac:dyDescent="0.2"/>
    <row r="64712" ht="12.75" x14ac:dyDescent="0.2"/>
    <row r="64713" ht="12.75" x14ac:dyDescent="0.2"/>
    <row r="64714" ht="12.75" x14ac:dyDescent="0.2"/>
    <row r="64715" ht="12.75" x14ac:dyDescent="0.2"/>
    <row r="64716" ht="12.75" x14ac:dyDescent="0.2"/>
    <row r="64717" ht="12.75" x14ac:dyDescent="0.2"/>
    <row r="64718" ht="12.75" x14ac:dyDescent="0.2"/>
    <row r="64719" ht="12.75" x14ac:dyDescent="0.2"/>
    <row r="64720" ht="12.75" x14ac:dyDescent="0.2"/>
    <row r="64721" ht="12.75" x14ac:dyDescent="0.2"/>
    <row r="64722" ht="12.75" x14ac:dyDescent="0.2"/>
    <row r="64723" ht="12.75" x14ac:dyDescent="0.2"/>
    <row r="64724" ht="12.75" x14ac:dyDescent="0.2"/>
    <row r="64725" ht="12.75" x14ac:dyDescent="0.2"/>
    <row r="64726" ht="12.75" x14ac:dyDescent="0.2"/>
    <row r="64727" ht="12.75" x14ac:dyDescent="0.2"/>
    <row r="64728" ht="12.75" x14ac:dyDescent="0.2"/>
    <row r="64729" ht="12.75" x14ac:dyDescent="0.2"/>
    <row r="64730" ht="12.75" x14ac:dyDescent="0.2"/>
    <row r="64731" ht="12.75" x14ac:dyDescent="0.2"/>
    <row r="64732" ht="12.75" x14ac:dyDescent="0.2"/>
    <row r="64733" ht="12.75" x14ac:dyDescent="0.2"/>
    <row r="64734" ht="12.75" x14ac:dyDescent="0.2"/>
    <row r="64735" ht="12.75" x14ac:dyDescent="0.2"/>
    <row r="64736" ht="12.75" x14ac:dyDescent="0.2"/>
    <row r="64737" ht="12.75" x14ac:dyDescent="0.2"/>
    <row r="64738" ht="12.75" x14ac:dyDescent="0.2"/>
    <row r="64739" ht="12.75" x14ac:dyDescent="0.2"/>
    <row r="64740" ht="12.75" x14ac:dyDescent="0.2"/>
    <row r="64741" ht="12.75" x14ac:dyDescent="0.2"/>
    <row r="64742" ht="12.75" x14ac:dyDescent="0.2"/>
    <row r="64743" ht="12.75" x14ac:dyDescent="0.2"/>
    <row r="64744" ht="12.75" x14ac:dyDescent="0.2"/>
    <row r="64745" ht="12.75" x14ac:dyDescent="0.2"/>
    <row r="64746" ht="12.75" x14ac:dyDescent="0.2"/>
    <row r="64747" ht="12.75" x14ac:dyDescent="0.2"/>
    <row r="64748" ht="12.75" x14ac:dyDescent="0.2"/>
    <row r="64749" ht="12.75" x14ac:dyDescent="0.2"/>
    <row r="64750" ht="12.75" x14ac:dyDescent="0.2"/>
    <row r="64751" ht="12.75" x14ac:dyDescent="0.2"/>
    <row r="64752" ht="12.75" x14ac:dyDescent="0.2"/>
    <row r="64753" ht="12.75" x14ac:dyDescent="0.2"/>
    <row r="64754" ht="12.75" x14ac:dyDescent="0.2"/>
    <row r="64755" ht="12.75" x14ac:dyDescent="0.2"/>
    <row r="64756" ht="12.75" x14ac:dyDescent="0.2"/>
    <row r="64757" ht="12.75" x14ac:dyDescent="0.2"/>
    <row r="64758" ht="12.75" x14ac:dyDescent="0.2"/>
    <row r="64759" ht="12.75" x14ac:dyDescent="0.2"/>
    <row r="64760" ht="12.75" x14ac:dyDescent="0.2"/>
    <row r="64761" ht="12.75" x14ac:dyDescent="0.2"/>
    <row r="64762" ht="12.75" x14ac:dyDescent="0.2"/>
    <row r="64763" ht="12.75" x14ac:dyDescent="0.2"/>
    <row r="64764" ht="12.75" x14ac:dyDescent="0.2"/>
    <row r="64765" ht="12.75" x14ac:dyDescent="0.2"/>
    <row r="64766" ht="12.75" x14ac:dyDescent="0.2"/>
    <row r="64767" ht="12.75" x14ac:dyDescent="0.2"/>
    <row r="64768" ht="12.75" x14ac:dyDescent="0.2"/>
    <row r="64769" ht="12.75" x14ac:dyDescent="0.2"/>
    <row r="64770" ht="12.75" x14ac:dyDescent="0.2"/>
    <row r="64771" ht="12.75" x14ac:dyDescent="0.2"/>
    <row r="64772" ht="12.75" x14ac:dyDescent="0.2"/>
    <row r="64773" ht="12.75" x14ac:dyDescent="0.2"/>
    <row r="64774" ht="12.75" x14ac:dyDescent="0.2"/>
    <row r="64775" ht="12.75" x14ac:dyDescent="0.2"/>
    <row r="64776" ht="12.75" x14ac:dyDescent="0.2"/>
    <row r="64777" ht="12.75" x14ac:dyDescent="0.2"/>
    <row r="64778" ht="12.75" x14ac:dyDescent="0.2"/>
    <row r="64779" ht="12.75" x14ac:dyDescent="0.2"/>
    <row r="64780" ht="12.75" x14ac:dyDescent="0.2"/>
    <row r="64781" ht="12.75" x14ac:dyDescent="0.2"/>
    <row r="64782" ht="12.75" x14ac:dyDescent="0.2"/>
    <row r="64783" ht="12.75" x14ac:dyDescent="0.2"/>
    <row r="64784" ht="12.75" x14ac:dyDescent="0.2"/>
    <row r="64785" ht="12.75" x14ac:dyDescent="0.2"/>
    <row r="64786" ht="12.75" x14ac:dyDescent="0.2"/>
    <row r="64787" ht="12.75" x14ac:dyDescent="0.2"/>
    <row r="64788" ht="12.75" x14ac:dyDescent="0.2"/>
    <row r="64789" ht="12.75" x14ac:dyDescent="0.2"/>
    <row r="64790" ht="12.75" x14ac:dyDescent="0.2"/>
    <row r="64791" ht="12.75" x14ac:dyDescent="0.2"/>
    <row r="64792" ht="12.75" x14ac:dyDescent="0.2"/>
    <row r="64793" ht="12.75" x14ac:dyDescent="0.2"/>
    <row r="64794" ht="12.75" x14ac:dyDescent="0.2"/>
    <row r="64795" ht="12.75" x14ac:dyDescent="0.2"/>
    <row r="64796" ht="12.75" x14ac:dyDescent="0.2"/>
    <row r="64797" ht="12.75" x14ac:dyDescent="0.2"/>
    <row r="64798" ht="12.75" x14ac:dyDescent="0.2"/>
    <row r="64799" ht="12.75" x14ac:dyDescent="0.2"/>
    <row r="64800" ht="12.75" x14ac:dyDescent="0.2"/>
    <row r="64801" ht="12.75" x14ac:dyDescent="0.2"/>
    <row r="64802" ht="12.75" x14ac:dyDescent="0.2"/>
    <row r="64803" ht="12.75" x14ac:dyDescent="0.2"/>
    <row r="64804" ht="12.75" x14ac:dyDescent="0.2"/>
    <row r="64805" ht="12.75" x14ac:dyDescent="0.2"/>
    <row r="64806" ht="12.75" x14ac:dyDescent="0.2"/>
    <row r="64807" ht="12.75" x14ac:dyDescent="0.2"/>
    <row r="64808" ht="12.75" x14ac:dyDescent="0.2"/>
    <row r="64809" ht="12.75" x14ac:dyDescent="0.2"/>
    <row r="64810" ht="12.75" x14ac:dyDescent="0.2"/>
    <row r="64811" ht="12.75" x14ac:dyDescent="0.2"/>
    <row r="64812" ht="12.75" x14ac:dyDescent="0.2"/>
    <row r="64813" ht="12.75" x14ac:dyDescent="0.2"/>
    <row r="64814" ht="12.75" x14ac:dyDescent="0.2"/>
    <row r="64815" ht="12.75" x14ac:dyDescent="0.2"/>
    <row r="64816" ht="12.75" x14ac:dyDescent="0.2"/>
    <row r="64817" ht="12.75" x14ac:dyDescent="0.2"/>
    <row r="64818" ht="12.75" x14ac:dyDescent="0.2"/>
    <row r="64819" ht="12.75" x14ac:dyDescent="0.2"/>
    <row r="64820" ht="12.75" x14ac:dyDescent="0.2"/>
    <row r="64821" ht="12.75" x14ac:dyDescent="0.2"/>
    <row r="64822" ht="12.75" x14ac:dyDescent="0.2"/>
    <row r="64823" ht="12.75" x14ac:dyDescent="0.2"/>
    <row r="64824" ht="12.75" x14ac:dyDescent="0.2"/>
    <row r="64825" ht="12.75" x14ac:dyDescent="0.2"/>
    <row r="64826" ht="12.75" x14ac:dyDescent="0.2"/>
    <row r="64827" ht="12.75" x14ac:dyDescent="0.2"/>
    <row r="64828" ht="12.75" x14ac:dyDescent="0.2"/>
    <row r="64829" ht="12.75" x14ac:dyDescent="0.2"/>
    <row r="64830" ht="12.75" x14ac:dyDescent="0.2"/>
    <row r="64831" ht="12.75" x14ac:dyDescent="0.2"/>
    <row r="64832" ht="12.75" x14ac:dyDescent="0.2"/>
    <row r="64833" ht="12.75" x14ac:dyDescent="0.2"/>
    <row r="64834" ht="12.75" x14ac:dyDescent="0.2"/>
    <row r="64835" ht="12.75" x14ac:dyDescent="0.2"/>
    <row r="64836" ht="12.75" x14ac:dyDescent="0.2"/>
    <row r="64837" ht="12.75" x14ac:dyDescent="0.2"/>
    <row r="64838" ht="12.75" x14ac:dyDescent="0.2"/>
    <row r="64839" ht="12.75" x14ac:dyDescent="0.2"/>
    <row r="64840" ht="12.75" x14ac:dyDescent="0.2"/>
    <row r="64841" ht="12.75" x14ac:dyDescent="0.2"/>
    <row r="64842" ht="12.75" x14ac:dyDescent="0.2"/>
    <row r="64843" ht="12.75" x14ac:dyDescent="0.2"/>
    <row r="64844" ht="12.75" x14ac:dyDescent="0.2"/>
    <row r="64845" ht="12.75" x14ac:dyDescent="0.2"/>
    <row r="64846" ht="12.75" x14ac:dyDescent="0.2"/>
    <row r="64847" ht="12.75" x14ac:dyDescent="0.2"/>
    <row r="64848" ht="12.75" x14ac:dyDescent="0.2"/>
    <row r="64849" ht="12.75" x14ac:dyDescent="0.2"/>
    <row r="64850" ht="12.75" x14ac:dyDescent="0.2"/>
    <row r="64851" ht="12.75" x14ac:dyDescent="0.2"/>
    <row r="64852" ht="12.75" x14ac:dyDescent="0.2"/>
    <row r="64853" ht="12.75" x14ac:dyDescent="0.2"/>
    <row r="64854" ht="12.75" x14ac:dyDescent="0.2"/>
    <row r="64855" ht="12.75" x14ac:dyDescent="0.2"/>
    <row r="64856" ht="12.75" x14ac:dyDescent="0.2"/>
    <row r="64857" ht="12.75" x14ac:dyDescent="0.2"/>
    <row r="64858" ht="12.75" x14ac:dyDescent="0.2"/>
    <row r="64859" ht="12.75" x14ac:dyDescent="0.2"/>
    <row r="64860" ht="12.75" x14ac:dyDescent="0.2"/>
    <row r="64861" ht="12.75" x14ac:dyDescent="0.2"/>
    <row r="64862" ht="12.75" x14ac:dyDescent="0.2"/>
    <row r="64863" ht="12.75" x14ac:dyDescent="0.2"/>
    <row r="64864" ht="12.75" x14ac:dyDescent="0.2"/>
    <row r="64865" ht="12.75" x14ac:dyDescent="0.2"/>
    <row r="64866" ht="12.75" x14ac:dyDescent="0.2"/>
    <row r="64867" ht="12.75" x14ac:dyDescent="0.2"/>
    <row r="64868" ht="12.75" x14ac:dyDescent="0.2"/>
    <row r="64869" ht="12.75" x14ac:dyDescent="0.2"/>
    <row r="64870" ht="12.75" x14ac:dyDescent="0.2"/>
    <row r="64871" ht="12.75" x14ac:dyDescent="0.2"/>
    <row r="64872" ht="12.75" x14ac:dyDescent="0.2"/>
    <row r="64873" ht="12.75" x14ac:dyDescent="0.2"/>
    <row r="64874" ht="12.75" x14ac:dyDescent="0.2"/>
    <row r="64875" ht="12.75" x14ac:dyDescent="0.2"/>
    <row r="64876" ht="12.75" x14ac:dyDescent="0.2"/>
    <row r="64877" ht="12.75" x14ac:dyDescent="0.2"/>
    <row r="64878" ht="12.75" x14ac:dyDescent="0.2"/>
    <row r="64879" ht="12.75" x14ac:dyDescent="0.2"/>
    <row r="64880" ht="12.75" x14ac:dyDescent="0.2"/>
    <row r="64881" ht="12.75" x14ac:dyDescent="0.2"/>
    <row r="64882" ht="12.75" x14ac:dyDescent="0.2"/>
    <row r="64883" ht="12.75" x14ac:dyDescent="0.2"/>
    <row r="64884" ht="12.75" x14ac:dyDescent="0.2"/>
    <row r="64885" ht="12.75" x14ac:dyDescent="0.2"/>
    <row r="64886" ht="12.75" x14ac:dyDescent="0.2"/>
    <row r="64887" ht="12.75" x14ac:dyDescent="0.2"/>
    <row r="64888" ht="12.75" x14ac:dyDescent="0.2"/>
    <row r="64889" ht="12.75" x14ac:dyDescent="0.2"/>
    <row r="64890" ht="12.75" x14ac:dyDescent="0.2"/>
    <row r="64891" ht="12.75" x14ac:dyDescent="0.2"/>
    <row r="64892" ht="12.75" x14ac:dyDescent="0.2"/>
    <row r="64893" ht="12.75" x14ac:dyDescent="0.2"/>
    <row r="64894" ht="12.75" x14ac:dyDescent="0.2"/>
    <row r="64895" ht="12.75" x14ac:dyDescent="0.2"/>
    <row r="64896" ht="12.75" x14ac:dyDescent="0.2"/>
    <row r="64897" ht="12.75" x14ac:dyDescent="0.2"/>
    <row r="64898" ht="12.75" x14ac:dyDescent="0.2"/>
    <row r="64899" ht="12.75" x14ac:dyDescent="0.2"/>
    <row r="64900" ht="12.75" x14ac:dyDescent="0.2"/>
    <row r="64901" ht="12.75" x14ac:dyDescent="0.2"/>
    <row r="64902" ht="12.75" x14ac:dyDescent="0.2"/>
    <row r="64903" ht="12.75" x14ac:dyDescent="0.2"/>
    <row r="64904" ht="12.75" x14ac:dyDescent="0.2"/>
    <row r="64905" ht="12.75" x14ac:dyDescent="0.2"/>
    <row r="64906" ht="12.75" x14ac:dyDescent="0.2"/>
    <row r="64907" ht="12.75" x14ac:dyDescent="0.2"/>
    <row r="64908" ht="12.75" x14ac:dyDescent="0.2"/>
    <row r="64909" ht="12.75" x14ac:dyDescent="0.2"/>
    <row r="64910" ht="12.75" x14ac:dyDescent="0.2"/>
    <row r="64911" ht="12.75" x14ac:dyDescent="0.2"/>
    <row r="64912" ht="12.75" x14ac:dyDescent="0.2"/>
    <row r="64913" ht="12.75" x14ac:dyDescent="0.2"/>
    <row r="64914" ht="12.75" x14ac:dyDescent="0.2"/>
    <row r="64915" ht="12.75" x14ac:dyDescent="0.2"/>
    <row r="64916" ht="12.75" x14ac:dyDescent="0.2"/>
    <row r="64917" ht="12.75" x14ac:dyDescent="0.2"/>
    <row r="64918" ht="12.75" x14ac:dyDescent="0.2"/>
    <row r="64919" ht="12.75" x14ac:dyDescent="0.2"/>
    <row r="64920" ht="12.75" x14ac:dyDescent="0.2"/>
    <row r="64921" ht="12.75" x14ac:dyDescent="0.2"/>
    <row r="64922" ht="12.75" x14ac:dyDescent="0.2"/>
    <row r="64923" ht="12.75" x14ac:dyDescent="0.2"/>
    <row r="64924" ht="12.75" x14ac:dyDescent="0.2"/>
    <row r="64925" ht="12.75" x14ac:dyDescent="0.2"/>
    <row r="64926" ht="12.75" x14ac:dyDescent="0.2"/>
    <row r="64927" ht="12.75" x14ac:dyDescent="0.2"/>
    <row r="64928" ht="12.75" x14ac:dyDescent="0.2"/>
    <row r="64929" ht="12.75" x14ac:dyDescent="0.2"/>
    <row r="64930" ht="12.75" x14ac:dyDescent="0.2"/>
    <row r="64931" ht="12.75" x14ac:dyDescent="0.2"/>
    <row r="64932" ht="12.75" x14ac:dyDescent="0.2"/>
    <row r="64933" ht="12.75" x14ac:dyDescent="0.2"/>
    <row r="64934" ht="12.75" x14ac:dyDescent="0.2"/>
    <row r="64935" ht="12.75" x14ac:dyDescent="0.2"/>
    <row r="64936" ht="12.75" x14ac:dyDescent="0.2"/>
    <row r="64937" ht="12.75" x14ac:dyDescent="0.2"/>
    <row r="64938" ht="12.75" x14ac:dyDescent="0.2"/>
    <row r="64939" ht="12.75" x14ac:dyDescent="0.2"/>
    <row r="64940" ht="12.75" x14ac:dyDescent="0.2"/>
    <row r="64941" ht="12.75" x14ac:dyDescent="0.2"/>
    <row r="64942" ht="12.75" x14ac:dyDescent="0.2"/>
    <row r="64943" ht="12.75" x14ac:dyDescent="0.2"/>
    <row r="64944" ht="12.75" x14ac:dyDescent="0.2"/>
    <row r="64945" ht="12.75" x14ac:dyDescent="0.2"/>
    <row r="64946" ht="12.75" x14ac:dyDescent="0.2"/>
    <row r="64947" ht="12.75" x14ac:dyDescent="0.2"/>
    <row r="64948" ht="12.75" x14ac:dyDescent="0.2"/>
    <row r="64949" ht="12.75" x14ac:dyDescent="0.2"/>
    <row r="64950" ht="12.75" x14ac:dyDescent="0.2"/>
    <row r="64951" ht="12.75" x14ac:dyDescent="0.2"/>
    <row r="64952" ht="12.75" x14ac:dyDescent="0.2"/>
    <row r="64953" ht="12.75" x14ac:dyDescent="0.2"/>
    <row r="64954" ht="12.75" x14ac:dyDescent="0.2"/>
    <row r="64955" ht="12.75" x14ac:dyDescent="0.2"/>
    <row r="64956" ht="12.75" x14ac:dyDescent="0.2"/>
    <row r="64957" ht="12.75" x14ac:dyDescent="0.2"/>
    <row r="64958" ht="12.75" x14ac:dyDescent="0.2"/>
    <row r="64959" ht="12.75" x14ac:dyDescent="0.2"/>
    <row r="64960" ht="12.75" x14ac:dyDescent="0.2"/>
    <row r="64961" ht="12.75" x14ac:dyDescent="0.2"/>
    <row r="64962" ht="12.75" x14ac:dyDescent="0.2"/>
    <row r="64963" ht="12.75" x14ac:dyDescent="0.2"/>
    <row r="64964" ht="12.75" x14ac:dyDescent="0.2"/>
    <row r="64965" ht="12.75" x14ac:dyDescent="0.2"/>
    <row r="64966" ht="12.75" x14ac:dyDescent="0.2"/>
    <row r="64967" ht="12.75" x14ac:dyDescent="0.2"/>
    <row r="64968" ht="12.75" x14ac:dyDescent="0.2"/>
    <row r="64969" ht="12.75" x14ac:dyDescent="0.2"/>
    <row r="64970" ht="12.75" x14ac:dyDescent="0.2"/>
    <row r="64971" ht="12.75" x14ac:dyDescent="0.2"/>
    <row r="64972" ht="12.75" x14ac:dyDescent="0.2"/>
    <row r="64973" ht="12.75" x14ac:dyDescent="0.2"/>
    <row r="64974" ht="12.75" x14ac:dyDescent="0.2"/>
    <row r="64975" ht="12.75" x14ac:dyDescent="0.2"/>
    <row r="64976" ht="12.75" x14ac:dyDescent="0.2"/>
    <row r="64977" ht="12.75" x14ac:dyDescent="0.2"/>
    <row r="64978" ht="12.75" x14ac:dyDescent="0.2"/>
    <row r="64979" ht="12.75" x14ac:dyDescent="0.2"/>
    <row r="64980" ht="12.75" x14ac:dyDescent="0.2"/>
    <row r="64981" ht="12.75" x14ac:dyDescent="0.2"/>
    <row r="64982" ht="12.75" x14ac:dyDescent="0.2"/>
    <row r="64983" ht="12.75" x14ac:dyDescent="0.2"/>
    <row r="64984" ht="12.75" x14ac:dyDescent="0.2"/>
    <row r="64985" ht="12.75" x14ac:dyDescent="0.2"/>
    <row r="64986" ht="12.75" x14ac:dyDescent="0.2"/>
    <row r="64987" ht="12.75" x14ac:dyDescent="0.2"/>
    <row r="64988" ht="12.75" x14ac:dyDescent="0.2"/>
    <row r="64989" ht="12.75" x14ac:dyDescent="0.2"/>
    <row r="64990" ht="12.75" x14ac:dyDescent="0.2"/>
    <row r="64991" ht="12.75" x14ac:dyDescent="0.2"/>
    <row r="64992" ht="12.75" x14ac:dyDescent="0.2"/>
    <row r="64993" ht="12.75" x14ac:dyDescent="0.2"/>
    <row r="64994" ht="12.75" x14ac:dyDescent="0.2"/>
    <row r="64995" ht="12.75" x14ac:dyDescent="0.2"/>
    <row r="64996" ht="12.75" x14ac:dyDescent="0.2"/>
    <row r="64997" ht="12.75" x14ac:dyDescent="0.2"/>
    <row r="64998" ht="12.75" x14ac:dyDescent="0.2"/>
    <row r="64999" ht="12.75" x14ac:dyDescent="0.2"/>
    <row r="65000" ht="12.75" x14ac:dyDescent="0.2"/>
    <row r="65001" ht="12.75" x14ac:dyDescent="0.2"/>
    <row r="65002" ht="12.75" x14ac:dyDescent="0.2"/>
    <row r="65003" ht="12.75" x14ac:dyDescent="0.2"/>
    <row r="65004" ht="12.75" x14ac:dyDescent="0.2"/>
    <row r="65005" ht="12.75" x14ac:dyDescent="0.2"/>
    <row r="65006" ht="12.75" x14ac:dyDescent="0.2"/>
    <row r="65007" ht="12.75" x14ac:dyDescent="0.2"/>
    <row r="65008" ht="12.75" x14ac:dyDescent="0.2"/>
    <row r="65009" ht="12.75" x14ac:dyDescent="0.2"/>
    <row r="65010" ht="12.75" x14ac:dyDescent="0.2"/>
    <row r="65011" ht="12.75" x14ac:dyDescent="0.2"/>
    <row r="65012" ht="12.75" x14ac:dyDescent="0.2"/>
    <row r="65013" ht="12.75" x14ac:dyDescent="0.2"/>
    <row r="65014" ht="12.75" x14ac:dyDescent="0.2"/>
    <row r="65015" ht="12.75" x14ac:dyDescent="0.2"/>
    <row r="65016" ht="12.75" x14ac:dyDescent="0.2"/>
    <row r="65017" ht="12.75" x14ac:dyDescent="0.2"/>
    <row r="65018" ht="12.75" x14ac:dyDescent="0.2"/>
    <row r="65019" ht="12.75" x14ac:dyDescent="0.2"/>
    <row r="65020" ht="12.75" x14ac:dyDescent="0.2"/>
    <row r="65021" ht="12.75" x14ac:dyDescent="0.2"/>
    <row r="65022" ht="12.75" x14ac:dyDescent="0.2"/>
    <row r="65023" ht="12.75" x14ac:dyDescent="0.2"/>
    <row r="65024" ht="12.75" x14ac:dyDescent="0.2"/>
    <row r="65025" ht="12.75" x14ac:dyDescent="0.2"/>
    <row r="65026" ht="12.75" x14ac:dyDescent="0.2"/>
    <row r="65027" ht="12.75" x14ac:dyDescent="0.2"/>
    <row r="65028" ht="12.75" x14ac:dyDescent="0.2"/>
    <row r="65029" ht="12.75" x14ac:dyDescent="0.2"/>
    <row r="65030" ht="12.75" x14ac:dyDescent="0.2"/>
    <row r="65031" ht="12.75" x14ac:dyDescent="0.2"/>
    <row r="65032" ht="12.75" x14ac:dyDescent="0.2"/>
    <row r="65033" ht="12.75" x14ac:dyDescent="0.2"/>
    <row r="65034" ht="12.75" x14ac:dyDescent="0.2"/>
    <row r="65035" ht="12.75" x14ac:dyDescent="0.2"/>
    <row r="65036" ht="12.75" x14ac:dyDescent="0.2"/>
    <row r="65037" ht="12.75" x14ac:dyDescent="0.2"/>
    <row r="65038" ht="12.75" x14ac:dyDescent="0.2"/>
    <row r="65039" ht="12.75" x14ac:dyDescent="0.2"/>
    <row r="65040" ht="12.75" x14ac:dyDescent="0.2"/>
    <row r="65041" ht="12.75" x14ac:dyDescent="0.2"/>
    <row r="65042" ht="12.75" x14ac:dyDescent="0.2"/>
    <row r="65043" ht="12.75" x14ac:dyDescent="0.2"/>
    <row r="65044" ht="12.75" x14ac:dyDescent="0.2"/>
    <row r="65045" ht="12.75" x14ac:dyDescent="0.2"/>
    <row r="65046" ht="12.75" x14ac:dyDescent="0.2"/>
    <row r="65047" ht="12.75" x14ac:dyDescent="0.2"/>
    <row r="65048" ht="12.75" x14ac:dyDescent="0.2"/>
    <row r="65049" ht="12.75" x14ac:dyDescent="0.2"/>
    <row r="65050" ht="12.75" x14ac:dyDescent="0.2"/>
    <row r="65051" ht="12.75" x14ac:dyDescent="0.2"/>
    <row r="65052" ht="12.75" x14ac:dyDescent="0.2"/>
    <row r="65053" ht="12.75" x14ac:dyDescent="0.2"/>
    <row r="65054" ht="12.75" x14ac:dyDescent="0.2"/>
    <row r="65055" ht="12.75" x14ac:dyDescent="0.2"/>
    <row r="65056" ht="12.75" x14ac:dyDescent="0.2"/>
    <row r="65057" ht="12.75" x14ac:dyDescent="0.2"/>
    <row r="65058" ht="12.75" x14ac:dyDescent="0.2"/>
    <row r="65059" ht="12.75" x14ac:dyDescent="0.2"/>
    <row r="65060" ht="12.75" x14ac:dyDescent="0.2"/>
    <row r="65061" ht="12.75" x14ac:dyDescent="0.2"/>
    <row r="65062" ht="12.75" x14ac:dyDescent="0.2"/>
    <row r="65063" ht="12.75" x14ac:dyDescent="0.2"/>
    <row r="65064" ht="12.75" x14ac:dyDescent="0.2"/>
    <row r="65065" ht="12.75" x14ac:dyDescent="0.2"/>
    <row r="65066" ht="12.75" x14ac:dyDescent="0.2"/>
    <row r="65067" ht="12.75" x14ac:dyDescent="0.2"/>
    <row r="65068" ht="12.75" x14ac:dyDescent="0.2"/>
    <row r="65069" ht="12.75" x14ac:dyDescent="0.2"/>
    <row r="65070" ht="12.75" x14ac:dyDescent="0.2"/>
    <row r="65071" ht="12.75" x14ac:dyDescent="0.2"/>
    <row r="65072" ht="12.75" x14ac:dyDescent="0.2"/>
    <row r="65073" ht="12.75" x14ac:dyDescent="0.2"/>
    <row r="65074" ht="12.75" x14ac:dyDescent="0.2"/>
    <row r="65075" ht="12.75" x14ac:dyDescent="0.2"/>
    <row r="65076" ht="12.75" x14ac:dyDescent="0.2"/>
    <row r="65077" ht="12.75" x14ac:dyDescent="0.2"/>
    <row r="65078" ht="12.75" x14ac:dyDescent="0.2"/>
    <row r="65079" ht="12.75" x14ac:dyDescent="0.2"/>
    <row r="65080" ht="12.75" x14ac:dyDescent="0.2"/>
    <row r="65081" ht="12.75" x14ac:dyDescent="0.2"/>
    <row r="65082" ht="12.75" x14ac:dyDescent="0.2"/>
    <row r="65083" ht="12.75" x14ac:dyDescent="0.2"/>
    <row r="65084" ht="12.75" x14ac:dyDescent="0.2"/>
    <row r="65085" ht="12.75" x14ac:dyDescent="0.2"/>
    <row r="65086" ht="12.75" x14ac:dyDescent="0.2"/>
    <row r="65087" ht="12.75" x14ac:dyDescent="0.2"/>
    <row r="65088" ht="12.75" x14ac:dyDescent="0.2"/>
    <row r="65089" ht="12.75" x14ac:dyDescent="0.2"/>
    <row r="65090" ht="12.75" x14ac:dyDescent="0.2"/>
    <row r="65091" ht="12.75" x14ac:dyDescent="0.2"/>
    <row r="65092" ht="12.75" x14ac:dyDescent="0.2"/>
    <row r="65093" ht="12.75" x14ac:dyDescent="0.2"/>
    <row r="65094" ht="12.75" x14ac:dyDescent="0.2"/>
    <row r="65095" ht="12.75" x14ac:dyDescent="0.2"/>
    <row r="65096" ht="12.75" x14ac:dyDescent="0.2"/>
    <row r="65097" ht="12.75" x14ac:dyDescent="0.2"/>
    <row r="65098" ht="12.75" x14ac:dyDescent="0.2"/>
    <row r="65099" ht="12.75" x14ac:dyDescent="0.2"/>
    <row r="65100" ht="12.75" x14ac:dyDescent="0.2"/>
    <row r="65101" ht="12.75" x14ac:dyDescent="0.2"/>
    <row r="65102" ht="12.75" x14ac:dyDescent="0.2"/>
    <row r="65103" ht="12.75" x14ac:dyDescent="0.2"/>
    <row r="65104" ht="12.75" x14ac:dyDescent="0.2"/>
    <row r="65105" ht="12.75" x14ac:dyDescent="0.2"/>
    <row r="65106" ht="12.75" x14ac:dyDescent="0.2"/>
    <row r="65107" ht="12.75" x14ac:dyDescent="0.2"/>
    <row r="65108" ht="12.75" x14ac:dyDescent="0.2"/>
    <row r="65109" ht="12.75" x14ac:dyDescent="0.2"/>
    <row r="65110" ht="12.75" x14ac:dyDescent="0.2"/>
    <row r="65111" ht="12.75" x14ac:dyDescent="0.2"/>
    <row r="65112" ht="12.75" x14ac:dyDescent="0.2"/>
    <row r="65113" ht="12.75" x14ac:dyDescent="0.2"/>
    <row r="65114" ht="12.75" x14ac:dyDescent="0.2"/>
    <row r="65115" ht="12.75" x14ac:dyDescent="0.2"/>
    <row r="65116" ht="12.75" x14ac:dyDescent="0.2"/>
    <row r="65117" ht="12.75" x14ac:dyDescent="0.2"/>
    <row r="65118" ht="12.75" x14ac:dyDescent="0.2"/>
    <row r="65119" ht="12.75" x14ac:dyDescent="0.2"/>
    <row r="65120" ht="12.75" x14ac:dyDescent="0.2"/>
    <row r="65121" ht="12.75" x14ac:dyDescent="0.2"/>
    <row r="65122" ht="12.75" x14ac:dyDescent="0.2"/>
    <row r="65123" ht="12.75" x14ac:dyDescent="0.2"/>
    <row r="65124" ht="12.75" x14ac:dyDescent="0.2"/>
    <row r="65125" ht="12.75" x14ac:dyDescent="0.2"/>
    <row r="65126" ht="12.75" x14ac:dyDescent="0.2"/>
    <row r="65127" ht="12.75" x14ac:dyDescent="0.2"/>
    <row r="65128" ht="12.75" x14ac:dyDescent="0.2"/>
    <row r="65129" ht="12.75" x14ac:dyDescent="0.2"/>
    <row r="65130" ht="12.75" x14ac:dyDescent="0.2"/>
    <row r="65131" ht="12.75" x14ac:dyDescent="0.2"/>
    <row r="65132" ht="12.75" x14ac:dyDescent="0.2"/>
    <row r="65133" ht="12.75" x14ac:dyDescent="0.2"/>
    <row r="65134" ht="12.75" x14ac:dyDescent="0.2"/>
    <row r="65135" ht="12.75" x14ac:dyDescent="0.2"/>
    <row r="65136" ht="12.75" x14ac:dyDescent="0.2"/>
    <row r="65137" ht="12.75" x14ac:dyDescent="0.2"/>
    <row r="65138" ht="12.75" x14ac:dyDescent="0.2"/>
    <row r="65139" ht="12.75" x14ac:dyDescent="0.2"/>
    <row r="65140" ht="12.75" x14ac:dyDescent="0.2"/>
    <row r="65141" ht="12.75" x14ac:dyDescent="0.2"/>
    <row r="65142" ht="12.75" x14ac:dyDescent="0.2"/>
    <row r="65143" ht="12.75" x14ac:dyDescent="0.2"/>
    <row r="65144" ht="12.75" x14ac:dyDescent="0.2"/>
    <row r="65145" ht="12.75" x14ac:dyDescent="0.2"/>
    <row r="65146" ht="12.75" x14ac:dyDescent="0.2"/>
    <row r="65147" ht="12.75" x14ac:dyDescent="0.2"/>
    <row r="65148" ht="12.75" x14ac:dyDescent="0.2"/>
    <row r="65149" ht="12.75" x14ac:dyDescent="0.2"/>
    <row r="65150" ht="12.75" x14ac:dyDescent="0.2"/>
    <row r="65151" ht="12.75" x14ac:dyDescent="0.2"/>
    <row r="65152" ht="12.75" x14ac:dyDescent="0.2"/>
    <row r="65153" ht="12.75" x14ac:dyDescent="0.2"/>
    <row r="65154" ht="12.75" x14ac:dyDescent="0.2"/>
    <row r="65155" ht="12.75" x14ac:dyDescent="0.2"/>
    <row r="65156" ht="12.75" x14ac:dyDescent="0.2"/>
    <row r="65157" ht="12.75" x14ac:dyDescent="0.2"/>
    <row r="65158" ht="12.75" x14ac:dyDescent="0.2"/>
    <row r="65159" ht="12.75" x14ac:dyDescent="0.2"/>
    <row r="65160" ht="12.75" x14ac:dyDescent="0.2"/>
    <row r="65161" ht="12.75" x14ac:dyDescent="0.2"/>
    <row r="65162" ht="12.75" x14ac:dyDescent="0.2"/>
    <row r="65163" ht="12.75" x14ac:dyDescent="0.2"/>
    <row r="65164" ht="12.75" x14ac:dyDescent="0.2"/>
    <row r="65165" ht="12.75" x14ac:dyDescent="0.2"/>
    <row r="65166" ht="12.75" x14ac:dyDescent="0.2"/>
    <row r="65167" ht="12.75" x14ac:dyDescent="0.2"/>
    <row r="65168" ht="12.75" x14ac:dyDescent="0.2"/>
    <row r="65169" ht="12.75" x14ac:dyDescent="0.2"/>
    <row r="65170" ht="12.75" x14ac:dyDescent="0.2"/>
    <row r="65171" ht="12.75" x14ac:dyDescent="0.2"/>
    <row r="65172" ht="12.75" x14ac:dyDescent="0.2"/>
    <row r="65173" ht="12.75" x14ac:dyDescent="0.2"/>
    <row r="65174" ht="12.75" x14ac:dyDescent="0.2"/>
    <row r="65175" ht="12.75" x14ac:dyDescent="0.2"/>
    <row r="65176" ht="12.75" x14ac:dyDescent="0.2"/>
    <row r="65177" ht="12.75" x14ac:dyDescent="0.2"/>
    <row r="65178" ht="12.75" x14ac:dyDescent="0.2"/>
    <row r="65179" ht="12.75" x14ac:dyDescent="0.2"/>
    <row r="65180" ht="12.75" x14ac:dyDescent="0.2"/>
    <row r="65181" ht="12.75" x14ac:dyDescent="0.2"/>
    <row r="65182" ht="12.75" x14ac:dyDescent="0.2"/>
    <row r="65183" ht="12.75" x14ac:dyDescent="0.2"/>
    <row r="65184" ht="12.75" x14ac:dyDescent="0.2"/>
    <row r="65185" ht="12.75" x14ac:dyDescent="0.2"/>
    <row r="65186" ht="12.75" x14ac:dyDescent="0.2"/>
    <row r="65187" ht="12.75" x14ac:dyDescent="0.2"/>
    <row r="65188" ht="12.75" x14ac:dyDescent="0.2"/>
    <row r="65189" ht="12.75" x14ac:dyDescent="0.2"/>
    <row r="65190" ht="12.75" x14ac:dyDescent="0.2"/>
    <row r="65191" ht="12.75" x14ac:dyDescent="0.2"/>
    <row r="65192" ht="12.75" x14ac:dyDescent="0.2"/>
    <row r="65193" ht="12.75" x14ac:dyDescent="0.2"/>
    <row r="65194" ht="12.75" x14ac:dyDescent="0.2"/>
    <row r="65195" ht="12.75" x14ac:dyDescent="0.2"/>
    <row r="65196" ht="12.75" x14ac:dyDescent="0.2"/>
    <row r="65197" ht="12.75" x14ac:dyDescent="0.2"/>
    <row r="65198" ht="12.75" x14ac:dyDescent="0.2"/>
    <row r="65199" ht="12.75" x14ac:dyDescent="0.2"/>
    <row r="65200" ht="12.75" x14ac:dyDescent="0.2"/>
    <row r="65201" ht="12.75" x14ac:dyDescent="0.2"/>
    <row r="65202" ht="12.75" x14ac:dyDescent="0.2"/>
    <row r="65203" ht="12.75" x14ac:dyDescent="0.2"/>
    <row r="65204" ht="12.75" x14ac:dyDescent="0.2"/>
    <row r="65205" ht="12.75" x14ac:dyDescent="0.2"/>
    <row r="65206" ht="12.75" x14ac:dyDescent="0.2"/>
    <row r="65207" ht="12.75" x14ac:dyDescent="0.2"/>
    <row r="65208" ht="12.75" x14ac:dyDescent="0.2"/>
    <row r="65209" ht="12.75" x14ac:dyDescent="0.2"/>
    <row r="65210" ht="12.75" x14ac:dyDescent="0.2"/>
    <row r="65211" ht="12.75" x14ac:dyDescent="0.2"/>
    <row r="65212" ht="12.75" x14ac:dyDescent="0.2"/>
    <row r="65213" ht="12.75" x14ac:dyDescent="0.2"/>
    <row r="65214" ht="12.75" x14ac:dyDescent="0.2"/>
    <row r="65215" ht="12.75" x14ac:dyDescent="0.2"/>
    <row r="65216" ht="12.75" x14ac:dyDescent="0.2"/>
    <row r="65217" ht="12.75" x14ac:dyDescent="0.2"/>
    <row r="65218" ht="12.75" x14ac:dyDescent="0.2"/>
    <row r="65219" ht="12.75" x14ac:dyDescent="0.2"/>
    <row r="65220" ht="12.75" x14ac:dyDescent="0.2"/>
    <row r="65221" ht="12.75" x14ac:dyDescent="0.2"/>
    <row r="65222" ht="12.75" x14ac:dyDescent="0.2"/>
    <row r="65223" ht="12.75" x14ac:dyDescent="0.2"/>
    <row r="65224" ht="12.75" x14ac:dyDescent="0.2"/>
    <row r="65225" ht="12.75" x14ac:dyDescent="0.2"/>
    <row r="65226" ht="12.75" x14ac:dyDescent="0.2"/>
    <row r="65227" ht="12.75" x14ac:dyDescent="0.2"/>
    <row r="65228" ht="12.75" x14ac:dyDescent="0.2"/>
    <row r="65229" ht="12.75" x14ac:dyDescent="0.2"/>
    <row r="65230" ht="12.75" x14ac:dyDescent="0.2"/>
    <row r="65231" ht="12.75" x14ac:dyDescent="0.2"/>
    <row r="65232" ht="12.75" x14ac:dyDescent="0.2"/>
    <row r="65233" ht="12.75" x14ac:dyDescent="0.2"/>
    <row r="65234" ht="12.75" x14ac:dyDescent="0.2"/>
    <row r="65235" ht="12.75" x14ac:dyDescent="0.2"/>
    <row r="65236" ht="12.75" x14ac:dyDescent="0.2"/>
    <row r="65237" ht="12.75" x14ac:dyDescent="0.2"/>
    <row r="65238" ht="12.75" x14ac:dyDescent="0.2"/>
    <row r="65239" ht="12.75" x14ac:dyDescent="0.2"/>
    <row r="65240" ht="12.75" x14ac:dyDescent="0.2"/>
    <row r="65241" ht="12.75" x14ac:dyDescent="0.2"/>
    <row r="65242" ht="12.75" x14ac:dyDescent="0.2"/>
    <row r="65243" ht="12.75" x14ac:dyDescent="0.2"/>
    <row r="65244" ht="12.75" x14ac:dyDescent="0.2"/>
    <row r="65245" ht="12.75" x14ac:dyDescent="0.2"/>
    <row r="65246" ht="12.75" x14ac:dyDescent="0.2"/>
    <row r="65247" ht="12.75" x14ac:dyDescent="0.2"/>
    <row r="65248" ht="12.75" x14ac:dyDescent="0.2"/>
    <row r="65249" ht="12.75" x14ac:dyDescent="0.2"/>
    <row r="65250" ht="12.75" x14ac:dyDescent="0.2"/>
    <row r="65251" ht="12.75" x14ac:dyDescent="0.2"/>
    <row r="65252" ht="12.75" x14ac:dyDescent="0.2"/>
    <row r="65253" ht="12.75" x14ac:dyDescent="0.2"/>
    <row r="65254" ht="12.75" x14ac:dyDescent="0.2"/>
    <row r="65255" ht="12.75" x14ac:dyDescent="0.2"/>
    <row r="65256" ht="12.75" x14ac:dyDescent="0.2"/>
    <row r="65257" ht="12.75" x14ac:dyDescent="0.2"/>
    <row r="65258" ht="12.75" x14ac:dyDescent="0.2"/>
    <row r="65259" ht="12.75" x14ac:dyDescent="0.2"/>
    <row r="65260" ht="12.75" x14ac:dyDescent="0.2"/>
    <row r="65261" ht="12.75" x14ac:dyDescent="0.2"/>
    <row r="65262" ht="12.75" x14ac:dyDescent="0.2"/>
    <row r="65263" ht="12.75" x14ac:dyDescent="0.2"/>
    <row r="65264" ht="12.75" x14ac:dyDescent="0.2"/>
    <row r="65265" ht="12.75" x14ac:dyDescent="0.2"/>
    <row r="65266" ht="12.75" x14ac:dyDescent="0.2"/>
    <row r="65267" ht="12.75" x14ac:dyDescent="0.2"/>
    <row r="65268" ht="12.75" x14ac:dyDescent="0.2"/>
    <row r="65269" ht="12.75" x14ac:dyDescent="0.2"/>
    <row r="65270" ht="12.75" x14ac:dyDescent="0.2"/>
    <row r="65271" ht="12.75" x14ac:dyDescent="0.2"/>
    <row r="65272" ht="12.75" x14ac:dyDescent="0.2"/>
    <row r="65273" ht="12.75" x14ac:dyDescent="0.2"/>
    <row r="65274" ht="12.75" x14ac:dyDescent="0.2"/>
    <row r="65275" ht="12.75" x14ac:dyDescent="0.2"/>
    <row r="65276" ht="12.75" x14ac:dyDescent="0.2"/>
    <row r="65277" ht="12.75" x14ac:dyDescent="0.2"/>
    <row r="65278" ht="12.75" x14ac:dyDescent="0.2"/>
    <row r="65279" ht="12.75" x14ac:dyDescent="0.2"/>
    <row r="65280" ht="12.75" x14ac:dyDescent="0.2"/>
    <row r="65281" ht="12.75" x14ac:dyDescent="0.2"/>
    <row r="65282" ht="12.75" x14ac:dyDescent="0.2"/>
    <row r="65283" ht="12.75" x14ac:dyDescent="0.2"/>
    <row r="65284" ht="12.75" x14ac:dyDescent="0.2"/>
    <row r="65285" ht="12.75" x14ac:dyDescent="0.2"/>
    <row r="65286" ht="12.75" x14ac:dyDescent="0.2"/>
    <row r="65287" ht="12.75" x14ac:dyDescent="0.2"/>
    <row r="65288" ht="12.75" x14ac:dyDescent="0.2"/>
    <row r="65289" ht="12.75" x14ac:dyDescent="0.2"/>
    <row r="65290" ht="12.75" x14ac:dyDescent="0.2"/>
    <row r="65291" ht="12.75" x14ac:dyDescent="0.2"/>
    <row r="65292" ht="12.75" x14ac:dyDescent="0.2"/>
    <row r="65293" ht="12.75" x14ac:dyDescent="0.2"/>
    <row r="65294" ht="12.75" x14ac:dyDescent="0.2"/>
    <row r="65295" ht="12.75" x14ac:dyDescent="0.2"/>
    <row r="65296" ht="12.75" x14ac:dyDescent="0.2"/>
    <row r="65297" ht="12.75" x14ac:dyDescent="0.2"/>
    <row r="65298" ht="12.75" x14ac:dyDescent="0.2"/>
    <row r="65299" ht="12.75" x14ac:dyDescent="0.2"/>
    <row r="65300" ht="12.75" x14ac:dyDescent="0.2"/>
    <row r="65301" ht="12.75" x14ac:dyDescent="0.2"/>
    <row r="65302" ht="12.75" x14ac:dyDescent="0.2"/>
    <row r="65303" ht="12.75" x14ac:dyDescent="0.2"/>
    <row r="65304" ht="12.75" x14ac:dyDescent="0.2"/>
    <row r="65305" ht="12.75" x14ac:dyDescent="0.2"/>
    <row r="65306" ht="12.75" x14ac:dyDescent="0.2"/>
    <row r="65307" ht="12.75" x14ac:dyDescent="0.2"/>
    <row r="65308" ht="12.75" x14ac:dyDescent="0.2"/>
    <row r="65309" ht="12.75" x14ac:dyDescent="0.2"/>
    <row r="65310" ht="12.75" x14ac:dyDescent="0.2"/>
    <row r="65311" ht="12.75" x14ac:dyDescent="0.2"/>
    <row r="65312" ht="12.75" x14ac:dyDescent="0.2"/>
    <row r="65313" ht="12.75" x14ac:dyDescent="0.2"/>
    <row r="65314" ht="12.75" x14ac:dyDescent="0.2"/>
    <row r="65315" ht="12.75" x14ac:dyDescent="0.2"/>
    <row r="65316" ht="12.75" x14ac:dyDescent="0.2"/>
    <row r="65317" ht="12.75" x14ac:dyDescent="0.2"/>
    <row r="65318" ht="12.75" x14ac:dyDescent="0.2"/>
    <row r="65319" ht="12.75" x14ac:dyDescent="0.2"/>
    <row r="65320" ht="12.75" x14ac:dyDescent="0.2"/>
    <row r="65321" ht="12.75" x14ac:dyDescent="0.2"/>
    <row r="65322" ht="12.75" x14ac:dyDescent="0.2"/>
    <row r="65323" ht="12.75" x14ac:dyDescent="0.2"/>
    <row r="65324" ht="12.75" x14ac:dyDescent="0.2"/>
    <row r="65325" ht="12.75" x14ac:dyDescent="0.2"/>
    <row r="65326" ht="12.75" x14ac:dyDescent="0.2"/>
    <row r="65327" ht="12.75" x14ac:dyDescent="0.2"/>
    <row r="65328" ht="12.75" x14ac:dyDescent="0.2"/>
    <row r="65329" ht="12.75" x14ac:dyDescent="0.2"/>
    <row r="65330" ht="12.75" x14ac:dyDescent="0.2"/>
    <row r="65331" ht="12.75" x14ac:dyDescent="0.2"/>
    <row r="65332" ht="12.75" x14ac:dyDescent="0.2"/>
    <row r="65333" ht="12.75" x14ac:dyDescent="0.2"/>
    <row r="65334" ht="12.75" x14ac:dyDescent="0.2"/>
    <row r="65335" ht="12.75" x14ac:dyDescent="0.2"/>
    <row r="65336" ht="12.75" x14ac:dyDescent="0.2"/>
    <row r="65337" ht="12.75" x14ac:dyDescent="0.2"/>
    <row r="65338" ht="12.75" x14ac:dyDescent="0.2"/>
    <row r="65339" ht="12.75" x14ac:dyDescent="0.2"/>
    <row r="65340" ht="12.75" x14ac:dyDescent="0.2"/>
    <row r="65341" ht="12.75" x14ac:dyDescent="0.2"/>
    <row r="65342" ht="12.75" x14ac:dyDescent="0.2"/>
    <row r="65343" ht="12.75" x14ac:dyDescent="0.2"/>
    <row r="65344" ht="12.75" x14ac:dyDescent="0.2"/>
    <row r="65345" ht="12.75" x14ac:dyDescent="0.2"/>
    <row r="65346" ht="12.75" x14ac:dyDescent="0.2"/>
    <row r="65347" ht="12.75" x14ac:dyDescent="0.2"/>
    <row r="65348" ht="12.75" x14ac:dyDescent="0.2"/>
    <row r="65349" ht="12.75" x14ac:dyDescent="0.2"/>
    <row r="65350" ht="12.75" x14ac:dyDescent="0.2"/>
    <row r="65351" ht="12.75" x14ac:dyDescent="0.2"/>
    <row r="65352" ht="12.75" x14ac:dyDescent="0.2"/>
    <row r="65353" ht="12.75" x14ac:dyDescent="0.2"/>
    <row r="65354" ht="12.75" x14ac:dyDescent="0.2"/>
    <row r="65355" ht="12.75" x14ac:dyDescent="0.2"/>
    <row r="65356" ht="12.75" x14ac:dyDescent="0.2"/>
    <row r="65357" ht="12.75" x14ac:dyDescent="0.2"/>
    <row r="65358" ht="12.75" x14ac:dyDescent="0.2"/>
    <row r="65359" ht="12.75" x14ac:dyDescent="0.2"/>
    <row r="65360" ht="12.75" x14ac:dyDescent="0.2"/>
    <row r="65361" ht="12.75" x14ac:dyDescent="0.2"/>
    <row r="65362" ht="12.75" x14ac:dyDescent="0.2"/>
    <row r="65363" ht="12.75" x14ac:dyDescent="0.2"/>
    <row r="65364" ht="12.75" x14ac:dyDescent="0.2"/>
    <row r="65365" ht="12.75" x14ac:dyDescent="0.2"/>
    <row r="65366" ht="12.75" x14ac:dyDescent="0.2"/>
    <row r="65367" ht="12.75" x14ac:dyDescent="0.2"/>
    <row r="65368" ht="12.75" x14ac:dyDescent="0.2"/>
    <row r="65369" ht="12.75" x14ac:dyDescent="0.2"/>
    <row r="65370" ht="12.75" x14ac:dyDescent="0.2"/>
    <row r="65371" ht="12.75" x14ac:dyDescent="0.2"/>
    <row r="65372" ht="12.75" x14ac:dyDescent="0.2"/>
    <row r="65373" ht="12.75" x14ac:dyDescent="0.2"/>
    <row r="65374" ht="12.75" x14ac:dyDescent="0.2"/>
    <row r="65375" ht="12.75" x14ac:dyDescent="0.2"/>
    <row r="65376" ht="12.75" x14ac:dyDescent="0.2"/>
    <row r="65377" ht="12.75" x14ac:dyDescent="0.2"/>
    <row r="65378" ht="12.75" x14ac:dyDescent="0.2"/>
    <row r="65379" ht="12.75" x14ac:dyDescent="0.2"/>
    <row r="65380" ht="12.75" x14ac:dyDescent="0.2"/>
    <row r="65381" ht="12.75" x14ac:dyDescent="0.2"/>
    <row r="65382" ht="12.75" x14ac:dyDescent="0.2"/>
    <row r="65383" ht="12.75" x14ac:dyDescent="0.2"/>
    <row r="65384" ht="12.75" x14ac:dyDescent="0.2"/>
    <row r="65385" ht="12.75" x14ac:dyDescent="0.2"/>
    <row r="65386" ht="12.75" x14ac:dyDescent="0.2"/>
    <row r="65387" ht="12.75" x14ac:dyDescent="0.2"/>
    <row r="65388" ht="12.75" x14ac:dyDescent="0.2"/>
    <row r="65389" ht="12.75" x14ac:dyDescent="0.2"/>
    <row r="65390" ht="12.75" x14ac:dyDescent="0.2"/>
    <row r="65391" ht="12.75" x14ac:dyDescent="0.2"/>
    <row r="65392" ht="12.75" x14ac:dyDescent="0.2"/>
    <row r="65393" ht="12.75" x14ac:dyDescent="0.2"/>
    <row r="65394" ht="12.75" x14ac:dyDescent="0.2"/>
    <row r="65395" ht="12.75" x14ac:dyDescent="0.2"/>
    <row r="65396" ht="12.75" x14ac:dyDescent="0.2"/>
    <row r="65397" ht="12.75" x14ac:dyDescent="0.2"/>
    <row r="65398" ht="12.75" x14ac:dyDescent="0.2"/>
    <row r="65399" ht="12.75" x14ac:dyDescent="0.2"/>
    <row r="65400" ht="12.75" x14ac:dyDescent="0.2"/>
    <row r="65401" ht="12.75" x14ac:dyDescent="0.2"/>
    <row r="65402" ht="12.75" x14ac:dyDescent="0.2"/>
    <row r="65403" ht="12.75" x14ac:dyDescent="0.2"/>
    <row r="65404" ht="12.75" x14ac:dyDescent="0.2"/>
    <row r="65405" ht="12.75" x14ac:dyDescent="0.2"/>
    <row r="65406" ht="12.75" x14ac:dyDescent="0.2"/>
    <row r="65407" ht="12.75" x14ac:dyDescent="0.2"/>
    <row r="65408" ht="12.75" x14ac:dyDescent="0.2"/>
    <row r="65409" ht="12.75" x14ac:dyDescent="0.2"/>
    <row r="65410" ht="12.75" x14ac:dyDescent="0.2"/>
    <row r="65411" ht="12.75" x14ac:dyDescent="0.2"/>
    <row r="65412" ht="12.75" x14ac:dyDescent="0.2"/>
    <row r="65413" ht="12.75" x14ac:dyDescent="0.2"/>
    <row r="65414" ht="12.75" x14ac:dyDescent="0.2"/>
    <row r="65415" ht="12.75" x14ac:dyDescent="0.2"/>
    <row r="65416" ht="12.75" x14ac:dyDescent="0.2"/>
    <row r="65417" ht="12.75" x14ac:dyDescent="0.2"/>
    <row r="65418" ht="12.75" x14ac:dyDescent="0.2"/>
    <row r="65419" ht="12.75" x14ac:dyDescent="0.2"/>
    <row r="65420" ht="12.75" x14ac:dyDescent="0.2"/>
    <row r="65421" ht="12.75" x14ac:dyDescent="0.2"/>
    <row r="65422" ht="12.75" x14ac:dyDescent="0.2"/>
    <row r="65423" ht="12.75" x14ac:dyDescent="0.2"/>
    <row r="65424" ht="12.75" x14ac:dyDescent="0.2"/>
    <row r="65425" ht="12.75" x14ac:dyDescent="0.2"/>
    <row r="65426" ht="12.75" x14ac:dyDescent="0.2"/>
    <row r="65427" ht="12.75" x14ac:dyDescent="0.2"/>
    <row r="65428" ht="12.75" x14ac:dyDescent="0.2"/>
    <row r="65429" ht="12.75" x14ac:dyDescent="0.2"/>
    <row r="65430" ht="12.75" x14ac:dyDescent="0.2"/>
    <row r="65431" ht="12.75" x14ac:dyDescent="0.2"/>
    <row r="65432" ht="12.75" x14ac:dyDescent="0.2"/>
    <row r="65433" ht="12.75" x14ac:dyDescent="0.2"/>
    <row r="65434" ht="12.75" x14ac:dyDescent="0.2"/>
    <row r="65435" ht="12.75" x14ac:dyDescent="0.2"/>
    <row r="65436" ht="12.75" x14ac:dyDescent="0.2"/>
    <row r="65437" ht="12.75" x14ac:dyDescent="0.2"/>
    <row r="65438" ht="12.75" x14ac:dyDescent="0.2"/>
    <row r="65439" ht="12.75" x14ac:dyDescent="0.2"/>
    <row r="65440" ht="12.75" x14ac:dyDescent="0.2"/>
    <row r="65441" ht="12.75" x14ac:dyDescent="0.2"/>
    <row r="65442" ht="12.75" x14ac:dyDescent="0.2"/>
    <row r="65443" ht="12.75" x14ac:dyDescent="0.2"/>
    <row r="65444" ht="12.75" x14ac:dyDescent="0.2"/>
    <row r="65445" ht="12.75" x14ac:dyDescent="0.2"/>
    <row r="65446" ht="12.75" x14ac:dyDescent="0.2"/>
    <row r="65447" ht="12.75" x14ac:dyDescent="0.2"/>
    <row r="65448" ht="12.75" x14ac:dyDescent="0.2"/>
    <row r="65449" ht="12.75" x14ac:dyDescent="0.2"/>
    <row r="65450" ht="12.75" x14ac:dyDescent="0.2"/>
    <row r="65451" ht="12.75" x14ac:dyDescent="0.2"/>
    <row r="65452" ht="12.75" x14ac:dyDescent="0.2"/>
    <row r="65453" ht="12.75" x14ac:dyDescent="0.2"/>
    <row r="65454" ht="12.75" x14ac:dyDescent="0.2"/>
    <row r="65455" ht="12.75" x14ac:dyDescent="0.2"/>
    <row r="65456" ht="12.75" x14ac:dyDescent="0.2"/>
    <row r="65457" ht="12.75" x14ac:dyDescent="0.2"/>
    <row r="65458" ht="12.75" x14ac:dyDescent="0.2"/>
    <row r="65459" ht="12.75" x14ac:dyDescent="0.2"/>
    <row r="65460" ht="12.75" x14ac:dyDescent="0.2"/>
    <row r="65461" ht="12.75" x14ac:dyDescent="0.2"/>
    <row r="65462" ht="12.75" x14ac:dyDescent="0.2"/>
    <row r="65463" ht="12.75" x14ac:dyDescent="0.2"/>
    <row r="65464" ht="12.75" x14ac:dyDescent="0.2"/>
    <row r="65465" ht="12.75" x14ac:dyDescent="0.2"/>
    <row r="65466" ht="12.75" x14ac:dyDescent="0.2"/>
    <row r="65467" ht="12.75" x14ac:dyDescent="0.2"/>
    <row r="65468" ht="12.75" x14ac:dyDescent="0.2"/>
    <row r="65469" ht="12.75" x14ac:dyDescent="0.2"/>
    <row r="65470" ht="12.75" x14ac:dyDescent="0.2"/>
    <row r="65471" ht="12.75" x14ac:dyDescent="0.2"/>
    <row r="65472" ht="12.75" x14ac:dyDescent="0.2"/>
    <row r="65473" ht="12.75" x14ac:dyDescent="0.2"/>
    <row r="65474" ht="12.75" x14ac:dyDescent="0.2"/>
    <row r="65475" ht="12.75" x14ac:dyDescent="0.2"/>
    <row r="65476" ht="12.75" x14ac:dyDescent="0.2"/>
  </sheetData>
  <mergeCells count="13">
    <mergeCell ref="B32:O32"/>
    <mergeCell ref="B2:O2"/>
    <mergeCell ref="B4:O4"/>
    <mergeCell ref="B5:O5"/>
    <mergeCell ref="D6:M6"/>
    <mergeCell ref="N6:O7"/>
    <mergeCell ref="B30:O30"/>
    <mergeCell ref="H7:I7"/>
    <mergeCell ref="J7:K7"/>
    <mergeCell ref="L7:M7"/>
    <mergeCell ref="B6:C7"/>
    <mergeCell ref="D7:E7"/>
    <mergeCell ref="F7:G7"/>
  </mergeCells>
  <printOptions horizontalCentered="1" verticalCentered="1"/>
  <pageMargins left="0" right="0" top="0" bottom="0" header="0" footer="0"/>
  <pageSetup paperSize="9" scale="8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B1:T107"/>
  <sheetViews>
    <sheetView showGridLines="0" view="pageBreakPreview" zoomScale="60" zoomScaleNormal="82" workbookViewId="0">
      <selection activeCell="B24" sqref="B24"/>
    </sheetView>
  </sheetViews>
  <sheetFormatPr baseColWidth="10" defaultColWidth="11.42578125" defaultRowHeight="12.75" x14ac:dyDescent="0.2"/>
  <cols>
    <col min="1" max="1" width="11.42578125" style="18"/>
    <col min="2" max="2" width="2.5703125" style="18" customWidth="1"/>
    <col min="3" max="3" width="25.140625" style="18" customWidth="1"/>
    <col min="4" max="4" width="16.7109375" style="18" customWidth="1"/>
    <col min="5" max="5" width="4.7109375" style="18" customWidth="1"/>
    <col min="6" max="6" width="17" style="18" customWidth="1"/>
    <col min="7" max="7" width="4.7109375" style="18" customWidth="1"/>
    <col min="8" max="8" width="17.5703125" style="18" customWidth="1"/>
    <col min="9" max="9" width="4.7109375" style="18" customWidth="1"/>
    <col min="10" max="10" width="18" style="18" customWidth="1"/>
    <col min="11" max="11" width="4.7109375" style="18" customWidth="1"/>
    <col min="12" max="12" width="17.42578125" style="18" customWidth="1"/>
    <col min="13" max="13" width="4.7109375" style="18" customWidth="1"/>
    <col min="14" max="14" width="14.140625" style="18" customWidth="1"/>
    <col min="15" max="15" width="5.7109375" style="18" customWidth="1"/>
    <col min="16" max="16384" width="11.42578125" style="18"/>
  </cols>
  <sheetData>
    <row r="1" spans="2:16" ht="15.75" x14ac:dyDescent="0.2">
      <c r="B1" s="324" t="s">
        <v>204</v>
      </c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</row>
    <row r="2" spans="2:16" ht="15.75" x14ac:dyDescent="0.2">
      <c r="B2" s="21" t="s">
        <v>37</v>
      </c>
      <c r="C2" s="20"/>
      <c r="D2" s="21"/>
      <c r="E2" s="21"/>
      <c r="F2" s="21"/>
      <c r="G2" s="21"/>
      <c r="H2" s="21"/>
      <c r="I2" s="21"/>
      <c r="J2" s="21"/>
      <c r="K2" s="21"/>
      <c r="L2" s="21"/>
      <c r="M2" s="21"/>
      <c r="N2" s="20"/>
      <c r="O2" s="20"/>
    </row>
    <row r="3" spans="2:16" ht="33" customHeight="1" x14ac:dyDescent="0.2">
      <c r="B3" s="325" t="s">
        <v>81</v>
      </c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</row>
    <row r="4" spans="2:16" ht="25.5" customHeight="1" x14ac:dyDescent="0.2">
      <c r="B4" s="333" t="s">
        <v>175</v>
      </c>
      <c r="C4" s="333"/>
      <c r="D4" s="333"/>
      <c r="E4" s="333"/>
      <c r="F4" s="333"/>
      <c r="G4" s="333"/>
      <c r="H4" s="333"/>
      <c r="I4" s="333"/>
      <c r="J4" s="333"/>
      <c r="K4" s="333"/>
      <c r="L4" s="333"/>
      <c r="M4" s="333"/>
      <c r="N4" s="333"/>
      <c r="O4" s="333"/>
    </row>
    <row r="5" spans="2:16" ht="37.5" customHeight="1" thickBot="1" x14ac:dyDescent="0.25">
      <c r="B5" s="327" t="s">
        <v>82</v>
      </c>
      <c r="C5" s="327"/>
      <c r="D5" s="328" t="s">
        <v>68</v>
      </c>
      <c r="E5" s="328"/>
      <c r="F5" s="328"/>
      <c r="G5" s="328"/>
      <c r="H5" s="328"/>
      <c r="I5" s="328"/>
      <c r="J5" s="328"/>
      <c r="K5" s="328"/>
      <c r="L5" s="328"/>
      <c r="M5" s="328"/>
      <c r="N5" s="329" t="s">
        <v>1</v>
      </c>
      <c r="O5" s="329"/>
    </row>
    <row r="6" spans="2:16" s="22" customFormat="1" ht="57" customHeight="1" thickBot="1" x14ac:dyDescent="0.25">
      <c r="B6" s="327"/>
      <c r="C6" s="327"/>
      <c r="D6" s="335" t="s">
        <v>69</v>
      </c>
      <c r="E6" s="335"/>
      <c r="F6" s="335" t="s">
        <v>70</v>
      </c>
      <c r="G6" s="335"/>
      <c r="H6" s="335" t="s">
        <v>71</v>
      </c>
      <c r="I6" s="335"/>
      <c r="J6" s="335" t="s">
        <v>72</v>
      </c>
      <c r="K6" s="335"/>
      <c r="L6" s="335" t="s">
        <v>73</v>
      </c>
      <c r="M6" s="335"/>
      <c r="N6" s="329"/>
      <c r="O6" s="329"/>
    </row>
    <row r="7" spans="2:16" ht="15" customHeight="1" x14ac:dyDescent="0.2">
      <c r="B7" s="208"/>
      <c r="C7" s="235" t="s">
        <v>83</v>
      </c>
      <c r="D7" s="238"/>
      <c r="E7" s="239"/>
      <c r="F7" s="239"/>
      <c r="G7" s="239"/>
      <c r="H7" s="239"/>
      <c r="I7" s="239"/>
      <c r="J7" s="239"/>
      <c r="K7" s="239"/>
      <c r="L7" s="239"/>
      <c r="M7" s="239"/>
      <c r="N7" s="246"/>
      <c r="O7" s="215"/>
    </row>
    <row r="8" spans="2:16" ht="15" customHeight="1" x14ac:dyDescent="0.2">
      <c r="B8" s="208"/>
      <c r="C8" s="236" t="s">
        <v>74</v>
      </c>
      <c r="D8" s="240">
        <v>6872</v>
      </c>
      <c r="E8" s="233"/>
      <c r="F8" s="233">
        <v>5443</v>
      </c>
      <c r="G8" s="233"/>
      <c r="H8" s="233">
        <v>0</v>
      </c>
      <c r="I8" s="233"/>
      <c r="J8" s="233">
        <v>0</v>
      </c>
      <c r="K8" s="233"/>
      <c r="L8" s="233">
        <v>0</v>
      </c>
      <c r="M8" s="233"/>
      <c r="N8" s="247">
        <f>SUM(D8:L8)</f>
        <v>12315</v>
      </c>
      <c r="O8" s="241"/>
    </row>
    <row r="9" spans="2:16" ht="15" customHeight="1" x14ac:dyDescent="0.2">
      <c r="B9" s="208"/>
      <c r="C9" s="236" t="s">
        <v>75</v>
      </c>
      <c r="D9" s="240">
        <v>1457</v>
      </c>
      <c r="E9" s="233"/>
      <c r="F9" s="233">
        <v>868</v>
      </c>
      <c r="G9" s="233"/>
      <c r="H9" s="233">
        <v>0</v>
      </c>
      <c r="I9" s="233"/>
      <c r="J9" s="233">
        <v>0</v>
      </c>
      <c r="K9" s="233"/>
      <c r="L9" s="233">
        <v>0</v>
      </c>
      <c r="M9" s="233"/>
      <c r="N9" s="247">
        <f>SUM(D9:L9)</f>
        <v>2325</v>
      </c>
      <c r="O9" s="241"/>
    </row>
    <row r="10" spans="2:16" ht="15" customHeight="1" x14ac:dyDescent="0.2">
      <c r="B10" s="208"/>
      <c r="C10" s="236" t="s">
        <v>76</v>
      </c>
      <c r="D10" s="240">
        <v>1234</v>
      </c>
      <c r="E10" s="233"/>
      <c r="F10" s="233">
        <v>682</v>
      </c>
      <c r="G10" s="233"/>
      <c r="H10" s="233">
        <v>0</v>
      </c>
      <c r="I10" s="233"/>
      <c r="J10" s="233">
        <v>0</v>
      </c>
      <c r="K10" s="233"/>
      <c r="L10" s="233">
        <v>0</v>
      </c>
      <c r="M10" s="233"/>
      <c r="N10" s="247">
        <f>SUM(D10:L10)</f>
        <v>1916</v>
      </c>
      <c r="O10" s="241"/>
    </row>
    <row r="11" spans="2:16" ht="15" customHeight="1" x14ac:dyDescent="0.2">
      <c r="B11" s="208"/>
      <c r="C11" s="235" t="s">
        <v>84</v>
      </c>
      <c r="D11" s="242"/>
      <c r="E11" s="234"/>
      <c r="F11" s="196"/>
      <c r="G11" s="234"/>
      <c r="H11" s="234"/>
      <c r="I11" s="234"/>
      <c r="J11" s="234"/>
      <c r="K11" s="234"/>
      <c r="L11" s="234"/>
      <c r="M11" s="234"/>
      <c r="N11" s="247"/>
      <c r="O11" s="241"/>
    </row>
    <row r="12" spans="2:16" ht="15" customHeight="1" x14ac:dyDescent="0.2">
      <c r="B12" s="208"/>
      <c r="C12" s="236" t="s">
        <v>74</v>
      </c>
      <c r="D12" s="240">
        <v>7430</v>
      </c>
      <c r="E12" s="233"/>
      <c r="F12" s="233">
        <v>5881</v>
      </c>
      <c r="G12" s="233"/>
      <c r="H12" s="233">
        <v>0</v>
      </c>
      <c r="I12" s="233"/>
      <c r="J12" s="233">
        <v>0</v>
      </c>
      <c r="K12" s="233"/>
      <c r="L12" s="233">
        <v>0</v>
      </c>
      <c r="M12" s="233"/>
      <c r="N12" s="247">
        <f>SUM(D12:L12)</f>
        <v>13311</v>
      </c>
      <c r="O12" s="241"/>
      <c r="P12" s="23"/>
    </row>
    <row r="13" spans="2:16" ht="15" customHeight="1" x14ac:dyDescent="0.2">
      <c r="B13" s="208"/>
      <c r="C13" s="236" t="s">
        <v>75</v>
      </c>
      <c r="D13" s="240">
        <v>728</v>
      </c>
      <c r="E13" s="233"/>
      <c r="F13" s="233">
        <v>648</v>
      </c>
      <c r="G13" s="233"/>
      <c r="H13" s="233">
        <v>0</v>
      </c>
      <c r="I13" s="233"/>
      <c r="J13" s="233">
        <v>0</v>
      </c>
      <c r="K13" s="233"/>
      <c r="L13" s="233">
        <v>0</v>
      </c>
      <c r="M13" s="233"/>
      <c r="N13" s="247">
        <f>SUM(D13:L13)</f>
        <v>1376</v>
      </c>
      <c r="O13" s="241"/>
      <c r="P13" s="23"/>
    </row>
    <row r="14" spans="2:16" ht="15" customHeight="1" x14ac:dyDescent="0.2">
      <c r="B14" s="208"/>
      <c r="C14" s="236" t="s">
        <v>76</v>
      </c>
      <c r="D14" s="240">
        <v>654</v>
      </c>
      <c r="E14" s="233"/>
      <c r="F14" s="233">
        <v>487</v>
      </c>
      <c r="G14" s="233"/>
      <c r="H14" s="233">
        <v>0</v>
      </c>
      <c r="I14" s="233"/>
      <c r="J14" s="233">
        <v>0</v>
      </c>
      <c r="K14" s="233"/>
      <c r="L14" s="233">
        <v>0</v>
      </c>
      <c r="M14" s="233"/>
      <c r="N14" s="247">
        <f>SUM(D14:L14)</f>
        <v>1141</v>
      </c>
      <c r="O14" s="241"/>
      <c r="P14" s="23"/>
    </row>
    <row r="15" spans="2:16" ht="15" customHeight="1" x14ac:dyDescent="0.2">
      <c r="B15" s="208"/>
      <c r="C15" s="237" t="s">
        <v>85</v>
      </c>
      <c r="D15" s="242"/>
      <c r="E15" s="234"/>
      <c r="F15" s="233"/>
      <c r="G15" s="234"/>
      <c r="H15" s="234"/>
      <c r="I15" s="234"/>
      <c r="J15" s="234"/>
      <c r="K15" s="234"/>
      <c r="L15" s="234"/>
      <c r="M15" s="234"/>
      <c r="N15" s="247"/>
      <c r="O15" s="241"/>
    </row>
    <row r="16" spans="2:16" ht="15" customHeight="1" x14ac:dyDescent="0.2">
      <c r="B16" s="208"/>
      <c r="C16" s="236" t="s">
        <v>74</v>
      </c>
      <c r="D16" s="240">
        <v>4687</v>
      </c>
      <c r="E16" s="233"/>
      <c r="F16" s="233">
        <v>4147</v>
      </c>
      <c r="G16" s="233"/>
      <c r="H16" s="233">
        <v>0</v>
      </c>
      <c r="I16" s="233"/>
      <c r="J16" s="233">
        <v>0</v>
      </c>
      <c r="K16" s="233"/>
      <c r="L16" s="233">
        <v>0</v>
      </c>
      <c r="M16" s="233"/>
      <c r="N16" s="247">
        <f>SUM(D16:L16)</f>
        <v>8834</v>
      </c>
      <c r="O16" s="241"/>
      <c r="P16" s="23"/>
    </row>
    <row r="17" spans="2:20" ht="15" customHeight="1" x14ac:dyDescent="0.2">
      <c r="B17" s="208"/>
      <c r="C17" s="236" t="s">
        <v>75</v>
      </c>
      <c r="D17" s="240">
        <v>578</v>
      </c>
      <c r="E17" s="233"/>
      <c r="F17" s="233">
        <v>490</v>
      </c>
      <c r="G17" s="233"/>
      <c r="H17" s="233">
        <v>0</v>
      </c>
      <c r="I17" s="233"/>
      <c r="J17" s="233">
        <v>0</v>
      </c>
      <c r="K17" s="233"/>
      <c r="L17" s="233">
        <v>0</v>
      </c>
      <c r="M17" s="233"/>
      <c r="N17" s="247">
        <f>SUM(D17:L17)</f>
        <v>1068</v>
      </c>
      <c r="O17" s="241"/>
      <c r="P17" s="23"/>
    </row>
    <row r="18" spans="2:20" ht="15" customHeight="1" x14ac:dyDescent="0.2">
      <c r="B18" s="208"/>
      <c r="C18" s="236" t="s">
        <v>76</v>
      </c>
      <c r="D18" s="240">
        <v>558</v>
      </c>
      <c r="E18" s="233"/>
      <c r="F18" s="233">
        <v>264</v>
      </c>
      <c r="G18" s="233"/>
      <c r="H18" s="233">
        <v>0</v>
      </c>
      <c r="I18" s="233"/>
      <c r="J18" s="233">
        <v>0</v>
      </c>
      <c r="K18" s="233"/>
      <c r="L18" s="233">
        <v>0</v>
      </c>
      <c r="M18" s="233"/>
      <c r="N18" s="247">
        <f>SUM(D18:L18)</f>
        <v>822</v>
      </c>
      <c r="O18" s="241"/>
      <c r="P18" s="23"/>
    </row>
    <row r="19" spans="2:20" ht="15" customHeight="1" x14ac:dyDescent="0.2">
      <c r="B19" s="208"/>
      <c r="C19" s="237" t="s">
        <v>86</v>
      </c>
      <c r="D19" s="242"/>
      <c r="E19" s="234"/>
      <c r="F19" s="234"/>
      <c r="G19" s="234"/>
      <c r="H19" s="234"/>
      <c r="I19" s="234"/>
      <c r="J19" s="234"/>
      <c r="K19" s="234"/>
      <c r="L19" s="234"/>
      <c r="M19" s="234"/>
      <c r="N19" s="247"/>
      <c r="O19" s="241"/>
    </row>
    <row r="20" spans="2:20" ht="15" customHeight="1" x14ac:dyDescent="0.2">
      <c r="B20" s="208"/>
      <c r="C20" s="236" t="s">
        <v>74</v>
      </c>
      <c r="D20" s="240">
        <v>4187</v>
      </c>
      <c r="E20" s="233"/>
      <c r="F20" s="233">
        <v>3024</v>
      </c>
      <c r="G20" s="233"/>
      <c r="H20" s="233">
        <v>0</v>
      </c>
      <c r="I20" s="233"/>
      <c r="J20" s="233">
        <v>0</v>
      </c>
      <c r="K20" s="233"/>
      <c r="L20" s="233">
        <v>0</v>
      </c>
      <c r="M20" s="233"/>
      <c r="N20" s="247">
        <f>SUM(D20:L20)</f>
        <v>7211</v>
      </c>
      <c r="O20" s="241"/>
    </row>
    <row r="21" spans="2:20" ht="15" customHeight="1" x14ac:dyDescent="0.2">
      <c r="B21" s="208"/>
      <c r="C21" s="236" t="s">
        <v>75</v>
      </c>
      <c r="D21" s="240">
        <v>274</v>
      </c>
      <c r="E21" s="233"/>
      <c r="F21" s="233">
        <v>399</v>
      </c>
      <c r="G21" s="233"/>
      <c r="H21" s="233">
        <v>0</v>
      </c>
      <c r="I21" s="233"/>
      <c r="J21" s="233">
        <v>0</v>
      </c>
      <c r="K21" s="233"/>
      <c r="L21" s="233">
        <v>0</v>
      </c>
      <c r="M21" s="233"/>
      <c r="N21" s="247">
        <f>SUM(D21:L21)</f>
        <v>673</v>
      </c>
      <c r="O21" s="241"/>
    </row>
    <row r="22" spans="2:20" ht="15" customHeight="1" x14ac:dyDescent="0.2">
      <c r="B22" s="208"/>
      <c r="C22" s="236" t="s">
        <v>76</v>
      </c>
      <c r="D22" s="240">
        <v>291</v>
      </c>
      <c r="E22" s="233"/>
      <c r="F22" s="233">
        <v>319</v>
      </c>
      <c r="G22" s="233"/>
      <c r="H22" s="233">
        <v>0</v>
      </c>
      <c r="I22" s="233"/>
      <c r="J22" s="233">
        <v>0</v>
      </c>
      <c r="K22" s="233"/>
      <c r="L22" s="233">
        <v>0</v>
      </c>
      <c r="M22" s="233"/>
      <c r="N22" s="247">
        <f>SUM(D22:L22)</f>
        <v>610</v>
      </c>
      <c r="O22" s="241"/>
    </row>
    <row r="23" spans="2:20" ht="15" customHeight="1" x14ac:dyDescent="0.2">
      <c r="B23" s="208"/>
      <c r="C23" s="237" t="s">
        <v>87</v>
      </c>
      <c r="D23" s="242"/>
      <c r="E23" s="234"/>
      <c r="F23" s="234"/>
      <c r="G23" s="234"/>
      <c r="H23" s="234"/>
      <c r="I23" s="234"/>
      <c r="J23" s="234"/>
      <c r="K23" s="234"/>
      <c r="L23" s="234"/>
      <c r="M23" s="234"/>
      <c r="N23" s="247"/>
      <c r="O23" s="241"/>
    </row>
    <row r="24" spans="2:20" ht="15" customHeight="1" x14ac:dyDescent="0.2">
      <c r="B24" s="208"/>
      <c r="C24" s="236" t="s">
        <v>74</v>
      </c>
      <c r="D24" s="240">
        <v>3237</v>
      </c>
      <c r="E24" s="233"/>
      <c r="F24" s="233">
        <v>3358</v>
      </c>
      <c r="G24" s="233"/>
      <c r="H24" s="233">
        <v>0</v>
      </c>
      <c r="I24" s="233"/>
      <c r="J24" s="233">
        <v>0</v>
      </c>
      <c r="K24" s="233"/>
      <c r="L24" s="233">
        <v>0</v>
      </c>
      <c r="M24" s="233"/>
      <c r="N24" s="247">
        <f>SUM(D24:L24)</f>
        <v>6595</v>
      </c>
      <c r="O24" s="241"/>
    </row>
    <row r="25" spans="2:20" ht="15" customHeight="1" x14ac:dyDescent="0.2">
      <c r="B25" s="208"/>
      <c r="C25" s="236" t="s">
        <v>75</v>
      </c>
      <c r="D25" s="240">
        <v>484</v>
      </c>
      <c r="E25" s="233"/>
      <c r="F25" s="233">
        <v>503</v>
      </c>
      <c r="G25" s="233"/>
      <c r="H25" s="233">
        <v>0</v>
      </c>
      <c r="I25" s="233"/>
      <c r="J25" s="233">
        <v>0</v>
      </c>
      <c r="K25" s="233"/>
      <c r="L25" s="233">
        <v>0</v>
      </c>
      <c r="M25" s="233"/>
      <c r="N25" s="247">
        <f>SUM(D25:L25)</f>
        <v>987</v>
      </c>
      <c r="O25" s="241"/>
    </row>
    <row r="26" spans="2:20" ht="15" customHeight="1" x14ac:dyDescent="0.2">
      <c r="B26" s="208"/>
      <c r="C26" s="236" t="s">
        <v>76</v>
      </c>
      <c r="D26" s="240">
        <v>455</v>
      </c>
      <c r="E26" s="233"/>
      <c r="F26" s="233">
        <v>381</v>
      </c>
      <c r="G26" s="233"/>
      <c r="H26" s="233">
        <v>0</v>
      </c>
      <c r="I26" s="233"/>
      <c r="J26" s="233">
        <v>0</v>
      </c>
      <c r="K26" s="233"/>
      <c r="L26" s="233">
        <v>0</v>
      </c>
      <c r="M26" s="233"/>
      <c r="N26" s="247">
        <f>SUM(D26:L26)</f>
        <v>836</v>
      </c>
      <c r="O26" s="241"/>
    </row>
    <row r="27" spans="2:20" ht="15" customHeight="1" x14ac:dyDescent="0.2">
      <c r="B27" s="208"/>
      <c r="C27" s="237" t="s">
        <v>88</v>
      </c>
      <c r="D27" s="240"/>
      <c r="E27" s="233"/>
      <c r="F27" s="234"/>
      <c r="G27" s="233"/>
      <c r="H27" s="233"/>
      <c r="I27" s="233"/>
      <c r="J27" s="234"/>
      <c r="K27" s="233"/>
      <c r="L27" s="234"/>
      <c r="M27" s="234"/>
      <c r="N27" s="247"/>
      <c r="O27" s="241"/>
    </row>
    <row r="28" spans="2:20" ht="15" customHeight="1" x14ac:dyDescent="0.2">
      <c r="B28" s="208"/>
      <c r="C28" s="236" t="s">
        <v>74</v>
      </c>
      <c r="D28" s="240">
        <v>3164</v>
      </c>
      <c r="E28" s="233"/>
      <c r="F28" s="233">
        <v>3992</v>
      </c>
      <c r="G28" s="233"/>
      <c r="H28" s="233">
        <v>0</v>
      </c>
      <c r="I28" s="233"/>
      <c r="J28" s="233">
        <v>0</v>
      </c>
      <c r="K28" s="233"/>
      <c r="L28" s="233">
        <v>0</v>
      </c>
      <c r="M28" s="233"/>
      <c r="N28" s="247">
        <f>SUM(D28:L28)</f>
        <v>7156</v>
      </c>
      <c r="O28" s="241"/>
      <c r="P28" s="23"/>
      <c r="R28" s="23"/>
      <c r="T28" s="23"/>
    </row>
    <row r="29" spans="2:20" ht="15" customHeight="1" x14ac:dyDescent="0.2">
      <c r="B29" s="208"/>
      <c r="C29" s="236" t="s">
        <v>75</v>
      </c>
      <c r="D29" s="240">
        <v>472</v>
      </c>
      <c r="E29" s="233"/>
      <c r="F29" s="233">
        <v>428</v>
      </c>
      <c r="G29" s="233"/>
      <c r="H29" s="233">
        <v>0</v>
      </c>
      <c r="I29" s="233"/>
      <c r="J29" s="233">
        <v>0</v>
      </c>
      <c r="K29" s="233"/>
      <c r="L29" s="233">
        <v>0</v>
      </c>
      <c r="M29" s="233"/>
      <c r="N29" s="247">
        <f>SUM(D29:L29)</f>
        <v>900</v>
      </c>
      <c r="O29" s="241"/>
      <c r="P29" s="23"/>
      <c r="R29" s="23"/>
      <c r="T29" s="23"/>
    </row>
    <row r="30" spans="2:20" ht="15" customHeight="1" x14ac:dyDescent="0.2">
      <c r="B30" s="208"/>
      <c r="C30" s="236" t="s">
        <v>76</v>
      </c>
      <c r="D30" s="240">
        <v>468</v>
      </c>
      <c r="E30" s="233"/>
      <c r="F30" s="233">
        <v>309</v>
      </c>
      <c r="G30" s="233"/>
      <c r="H30" s="233">
        <v>0</v>
      </c>
      <c r="I30" s="233"/>
      <c r="J30" s="233">
        <v>0</v>
      </c>
      <c r="K30" s="233"/>
      <c r="L30" s="233">
        <v>0</v>
      </c>
      <c r="M30" s="233"/>
      <c r="N30" s="247">
        <f>SUM(D30:L30)</f>
        <v>777</v>
      </c>
      <c r="O30" s="241"/>
      <c r="P30" s="23"/>
      <c r="R30" s="23"/>
      <c r="T30" s="23"/>
    </row>
    <row r="31" spans="2:20" ht="15" customHeight="1" x14ac:dyDescent="0.2">
      <c r="B31" s="208"/>
      <c r="C31" s="237" t="s">
        <v>89</v>
      </c>
      <c r="D31" s="242"/>
      <c r="E31" s="234"/>
      <c r="F31" s="234"/>
      <c r="G31" s="234"/>
      <c r="H31" s="234"/>
      <c r="I31" s="234"/>
      <c r="J31" s="234"/>
      <c r="K31" s="234"/>
      <c r="L31" s="234"/>
      <c r="M31" s="234"/>
      <c r="N31" s="247"/>
      <c r="O31" s="241"/>
    </row>
    <row r="32" spans="2:20" ht="15" customHeight="1" x14ac:dyDescent="0.2">
      <c r="B32" s="208"/>
      <c r="C32" s="236" t="s">
        <v>74</v>
      </c>
      <c r="D32" s="240">
        <v>3629</v>
      </c>
      <c r="E32" s="233"/>
      <c r="F32" s="233">
        <v>2085</v>
      </c>
      <c r="G32" s="233"/>
      <c r="H32" s="233">
        <v>1693</v>
      </c>
      <c r="I32" s="233"/>
      <c r="J32" s="233">
        <v>0</v>
      </c>
      <c r="K32" s="233"/>
      <c r="L32" s="233">
        <v>0</v>
      </c>
      <c r="M32" s="233"/>
      <c r="N32" s="247">
        <f>SUM(D32:L32)</f>
        <v>7407</v>
      </c>
      <c r="O32" s="241"/>
    </row>
    <row r="33" spans="2:15" ht="15" customHeight="1" x14ac:dyDescent="0.2">
      <c r="B33" s="208"/>
      <c r="C33" s="236" t="s">
        <v>75</v>
      </c>
      <c r="D33" s="240">
        <v>747</v>
      </c>
      <c r="E33" s="233"/>
      <c r="F33" s="233">
        <v>197</v>
      </c>
      <c r="G33" s="233"/>
      <c r="H33" s="233">
        <v>258</v>
      </c>
      <c r="I33" s="233"/>
      <c r="J33" s="233">
        <v>0</v>
      </c>
      <c r="K33" s="233"/>
      <c r="L33" s="233">
        <v>0</v>
      </c>
      <c r="M33" s="233"/>
      <c r="N33" s="247">
        <f>SUM(D33:L33)</f>
        <v>1202</v>
      </c>
      <c r="O33" s="241"/>
    </row>
    <row r="34" spans="2:15" ht="15" customHeight="1" x14ac:dyDescent="0.2">
      <c r="B34" s="208"/>
      <c r="C34" s="236" t="s">
        <v>76</v>
      </c>
      <c r="D34" s="240">
        <v>722</v>
      </c>
      <c r="E34" s="233"/>
      <c r="F34" s="233">
        <v>108</v>
      </c>
      <c r="G34" s="233"/>
      <c r="H34" s="233">
        <v>115</v>
      </c>
      <c r="I34" s="233"/>
      <c r="J34" s="233">
        <v>0</v>
      </c>
      <c r="K34" s="233"/>
      <c r="L34" s="233">
        <v>0</v>
      </c>
      <c r="M34" s="233"/>
      <c r="N34" s="247">
        <f>SUM(D34:L34)</f>
        <v>945</v>
      </c>
      <c r="O34" s="241"/>
    </row>
    <row r="35" spans="2:15" ht="15" customHeight="1" x14ac:dyDescent="0.2">
      <c r="B35" s="208"/>
      <c r="C35" s="237" t="s">
        <v>90</v>
      </c>
      <c r="D35" s="242"/>
      <c r="E35" s="234"/>
      <c r="F35" s="234"/>
      <c r="G35" s="234"/>
      <c r="H35" s="234"/>
      <c r="I35" s="234"/>
      <c r="J35" s="234"/>
      <c r="K35" s="234"/>
      <c r="L35" s="234"/>
      <c r="M35" s="234"/>
      <c r="N35" s="247"/>
      <c r="O35" s="241"/>
    </row>
    <row r="36" spans="2:15" ht="15" customHeight="1" x14ac:dyDescent="0.2">
      <c r="B36" s="208"/>
      <c r="C36" s="236" t="s">
        <v>74</v>
      </c>
      <c r="D36" s="240">
        <v>1957</v>
      </c>
      <c r="E36" s="233"/>
      <c r="F36" s="233">
        <v>1166</v>
      </c>
      <c r="G36" s="233"/>
      <c r="H36" s="233">
        <v>1085</v>
      </c>
      <c r="I36" s="233"/>
      <c r="J36" s="233">
        <v>0</v>
      </c>
      <c r="K36" s="233"/>
      <c r="L36" s="233">
        <v>0</v>
      </c>
      <c r="M36" s="233"/>
      <c r="N36" s="247">
        <f>SUM(D36:L36)</f>
        <v>4208</v>
      </c>
      <c r="O36" s="241"/>
    </row>
    <row r="37" spans="2:15" ht="15" customHeight="1" x14ac:dyDescent="0.2">
      <c r="B37" s="208"/>
      <c r="C37" s="236" t="s">
        <v>75</v>
      </c>
      <c r="D37" s="240">
        <v>375</v>
      </c>
      <c r="E37" s="233"/>
      <c r="F37" s="233">
        <v>169</v>
      </c>
      <c r="G37" s="233"/>
      <c r="H37" s="233">
        <v>182</v>
      </c>
      <c r="I37" s="233"/>
      <c r="J37" s="233">
        <v>0</v>
      </c>
      <c r="K37" s="233"/>
      <c r="L37" s="233">
        <v>0</v>
      </c>
      <c r="M37" s="233"/>
      <c r="N37" s="247">
        <f>SUM(D37:L37)</f>
        <v>726</v>
      </c>
      <c r="O37" s="241"/>
    </row>
    <row r="38" spans="2:15" ht="15" customHeight="1" x14ac:dyDescent="0.2">
      <c r="B38" s="208"/>
      <c r="C38" s="236" t="s">
        <v>76</v>
      </c>
      <c r="D38" s="240">
        <v>362</v>
      </c>
      <c r="E38" s="233"/>
      <c r="F38" s="233">
        <v>160</v>
      </c>
      <c r="G38" s="233"/>
      <c r="H38" s="233">
        <v>146</v>
      </c>
      <c r="I38" s="233"/>
      <c r="J38" s="233">
        <v>0</v>
      </c>
      <c r="K38" s="233"/>
      <c r="L38" s="233">
        <v>0</v>
      </c>
      <c r="M38" s="233"/>
      <c r="N38" s="247">
        <f>SUM(D38:L38)</f>
        <v>668</v>
      </c>
      <c r="O38" s="241"/>
    </row>
    <row r="39" spans="2:15" ht="15" customHeight="1" x14ac:dyDescent="0.2">
      <c r="B39" s="208"/>
      <c r="C39" s="237" t="s">
        <v>91</v>
      </c>
      <c r="D39" s="242"/>
      <c r="E39" s="234"/>
      <c r="F39" s="196"/>
      <c r="G39" s="234"/>
      <c r="H39" s="234"/>
      <c r="I39" s="234"/>
      <c r="J39" s="234"/>
      <c r="K39" s="234"/>
      <c r="L39" s="234"/>
      <c r="M39" s="234"/>
      <c r="N39" s="247"/>
      <c r="O39" s="241"/>
    </row>
    <row r="40" spans="2:15" ht="15" customHeight="1" x14ac:dyDescent="0.2">
      <c r="B40" s="208" t="s">
        <v>77</v>
      </c>
      <c r="C40" s="236" t="s">
        <v>74</v>
      </c>
      <c r="D40" s="240">
        <v>1085</v>
      </c>
      <c r="E40" s="233"/>
      <c r="F40" s="233">
        <v>1189</v>
      </c>
      <c r="G40" s="233"/>
      <c r="H40" s="233">
        <v>655</v>
      </c>
      <c r="I40" s="233"/>
      <c r="J40" s="233">
        <v>0</v>
      </c>
      <c r="K40" s="233"/>
      <c r="L40" s="233">
        <v>0</v>
      </c>
      <c r="M40" s="233"/>
      <c r="N40" s="247">
        <f>SUM(D40:L40)</f>
        <v>2929</v>
      </c>
      <c r="O40" s="241"/>
    </row>
    <row r="41" spans="2:15" ht="15" customHeight="1" x14ac:dyDescent="0.2">
      <c r="B41" s="208"/>
      <c r="C41" s="236" t="s">
        <v>75</v>
      </c>
      <c r="D41" s="240">
        <v>710</v>
      </c>
      <c r="E41" s="233"/>
      <c r="F41" s="233">
        <v>311</v>
      </c>
      <c r="G41" s="233"/>
      <c r="H41" s="233">
        <v>300</v>
      </c>
      <c r="I41" s="233"/>
      <c r="J41" s="233">
        <v>0</v>
      </c>
      <c r="K41" s="233"/>
      <c r="L41" s="233">
        <v>0</v>
      </c>
      <c r="M41" s="233"/>
      <c r="N41" s="247">
        <f>SUM(D41:L41)</f>
        <v>1321</v>
      </c>
      <c r="O41" s="241"/>
    </row>
    <row r="42" spans="2:15" ht="15" customHeight="1" x14ac:dyDescent="0.2">
      <c r="B42" s="208"/>
      <c r="C42" s="236" t="s">
        <v>76</v>
      </c>
      <c r="D42" s="240">
        <v>571</v>
      </c>
      <c r="E42" s="233"/>
      <c r="F42" s="233">
        <v>261</v>
      </c>
      <c r="G42" s="233"/>
      <c r="H42" s="233">
        <v>256</v>
      </c>
      <c r="I42" s="233"/>
      <c r="J42" s="233">
        <v>0</v>
      </c>
      <c r="K42" s="233"/>
      <c r="L42" s="233">
        <v>0</v>
      </c>
      <c r="M42" s="233"/>
      <c r="N42" s="247">
        <f>SUM(D42:L42)</f>
        <v>1088</v>
      </c>
      <c r="O42" s="241"/>
    </row>
    <row r="43" spans="2:15" ht="15" customHeight="1" x14ac:dyDescent="0.2">
      <c r="B43" s="208"/>
      <c r="C43" s="237" t="s">
        <v>92</v>
      </c>
      <c r="D43" s="242"/>
      <c r="E43" s="234"/>
      <c r="F43" s="196"/>
      <c r="G43" s="234"/>
      <c r="H43" s="234"/>
      <c r="I43" s="234"/>
      <c r="J43" s="234"/>
      <c r="K43" s="234"/>
      <c r="L43" s="234"/>
      <c r="M43" s="234"/>
      <c r="N43" s="247"/>
      <c r="O43" s="241"/>
    </row>
    <row r="44" spans="2:15" ht="15" customHeight="1" x14ac:dyDescent="0.2">
      <c r="B44" s="208"/>
      <c r="C44" s="236" t="s">
        <v>74</v>
      </c>
      <c r="D44" s="240">
        <v>928</v>
      </c>
      <c r="E44" s="233"/>
      <c r="F44" s="233">
        <v>1465</v>
      </c>
      <c r="G44" s="233"/>
      <c r="H44" s="233">
        <v>982</v>
      </c>
      <c r="I44" s="233"/>
      <c r="J44" s="233">
        <v>0</v>
      </c>
      <c r="K44" s="233"/>
      <c r="L44" s="233">
        <v>0</v>
      </c>
      <c r="M44" s="233"/>
      <c r="N44" s="247">
        <f>SUM(D44:L44)</f>
        <v>3375</v>
      </c>
      <c r="O44" s="241"/>
    </row>
    <row r="45" spans="2:15" ht="15" customHeight="1" x14ac:dyDescent="0.2">
      <c r="B45" s="208"/>
      <c r="C45" s="236" t="s">
        <v>75</v>
      </c>
      <c r="D45" s="240">
        <v>331</v>
      </c>
      <c r="E45" s="233"/>
      <c r="F45" s="233">
        <v>257</v>
      </c>
      <c r="G45" s="233"/>
      <c r="H45" s="233">
        <v>187</v>
      </c>
      <c r="I45" s="233"/>
      <c r="J45" s="233">
        <v>0</v>
      </c>
      <c r="K45" s="233"/>
      <c r="L45" s="233">
        <v>0</v>
      </c>
      <c r="M45" s="233"/>
      <c r="N45" s="247">
        <f>SUM(D45:L45)</f>
        <v>775</v>
      </c>
      <c r="O45" s="241"/>
    </row>
    <row r="46" spans="2:15" ht="15" customHeight="1" x14ac:dyDescent="0.2">
      <c r="B46" s="208"/>
      <c r="C46" s="236" t="s">
        <v>76</v>
      </c>
      <c r="D46" s="240">
        <v>245</v>
      </c>
      <c r="E46" s="233"/>
      <c r="F46" s="233">
        <v>243</v>
      </c>
      <c r="G46" s="233"/>
      <c r="H46" s="233">
        <v>169</v>
      </c>
      <c r="I46" s="233"/>
      <c r="J46" s="233">
        <v>0</v>
      </c>
      <c r="K46" s="233"/>
      <c r="L46" s="233">
        <v>0</v>
      </c>
      <c r="M46" s="233"/>
      <c r="N46" s="247">
        <f>SUM(D46:L46)</f>
        <v>657</v>
      </c>
      <c r="O46" s="241"/>
    </row>
    <row r="47" spans="2:15" ht="15" customHeight="1" x14ac:dyDescent="0.2">
      <c r="B47" s="208"/>
      <c r="C47" s="237" t="s">
        <v>93</v>
      </c>
      <c r="D47" s="242"/>
      <c r="E47" s="234"/>
      <c r="F47" s="196"/>
      <c r="G47" s="234"/>
      <c r="H47" s="234"/>
      <c r="I47" s="234"/>
      <c r="J47" s="234"/>
      <c r="K47" s="234"/>
      <c r="L47" s="234"/>
      <c r="M47" s="234"/>
      <c r="N47" s="247"/>
      <c r="O47" s="241"/>
    </row>
    <row r="48" spans="2:15" ht="15" customHeight="1" x14ac:dyDescent="0.2">
      <c r="B48" s="208"/>
      <c r="C48" s="236" t="s">
        <v>74</v>
      </c>
      <c r="D48" s="240">
        <v>715</v>
      </c>
      <c r="E48" s="233"/>
      <c r="F48" s="233">
        <v>1915</v>
      </c>
      <c r="G48" s="233"/>
      <c r="H48" s="233">
        <v>902</v>
      </c>
      <c r="I48" s="233"/>
      <c r="J48" s="233">
        <v>39</v>
      </c>
      <c r="K48" s="233"/>
      <c r="L48" s="233">
        <v>0</v>
      </c>
      <c r="M48" s="233"/>
      <c r="N48" s="247">
        <f>SUM(D48:L48)</f>
        <v>3571</v>
      </c>
      <c r="O48" s="241"/>
    </row>
    <row r="49" spans="2:16" ht="15" customHeight="1" x14ac:dyDescent="0.2">
      <c r="B49" s="208"/>
      <c r="C49" s="236" t="s">
        <v>75</v>
      </c>
      <c r="D49" s="240">
        <v>188</v>
      </c>
      <c r="E49" s="233"/>
      <c r="F49" s="233">
        <v>269</v>
      </c>
      <c r="G49" s="233"/>
      <c r="H49" s="233">
        <v>229</v>
      </c>
      <c r="I49" s="233"/>
      <c r="J49" s="233">
        <v>110</v>
      </c>
      <c r="K49" s="233"/>
      <c r="L49" s="233">
        <v>0</v>
      </c>
      <c r="M49" s="233"/>
      <c r="N49" s="247">
        <f>SUM(D49:L49)</f>
        <v>796</v>
      </c>
      <c r="O49" s="241"/>
    </row>
    <row r="50" spans="2:16" ht="15" customHeight="1" x14ac:dyDescent="0.2">
      <c r="B50" s="208"/>
      <c r="C50" s="236" t="s">
        <v>76</v>
      </c>
      <c r="D50" s="240">
        <v>147</v>
      </c>
      <c r="E50" s="233"/>
      <c r="F50" s="233">
        <v>260</v>
      </c>
      <c r="G50" s="233"/>
      <c r="H50" s="233">
        <v>220</v>
      </c>
      <c r="I50" s="233"/>
      <c r="J50" s="233">
        <v>110</v>
      </c>
      <c r="K50" s="233"/>
      <c r="L50" s="233">
        <v>0</v>
      </c>
      <c r="M50" s="233"/>
      <c r="N50" s="247">
        <f>SUM(D50:L50)</f>
        <v>737</v>
      </c>
      <c r="O50" s="241"/>
    </row>
    <row r="51" spans="2:16" ht="15" customHeight="1" x14ac:dyDescent="0.2">
      <c r="B51" s="208"/>
      <c r="C51" s="237" t="s">
        <v>94</v>
      </c>
      <c r="D51" s="240"/>
      <c r="E51" s="233"/>
      <c r="F51" s="233"/>
      <c r="G51" s="233"/>
      <c r="H51" s="233"/>
      <c r="I51" s="233"/>
      <c r="J51" s="234"/>
      <c r="K51" s="233"/>
      <c r="L51" s="234"/>
      <c r="M51" s="234"/>
      <c r="N51" s="247"/>
      <c r="O51" s="241"/>
    </row>
    <row r="52" spans="2:16" ht="15" customHeight="1" x14ac:dyDescent="0.2">
      <c r="B52" s="208"/>
      <c r="C52" s="236" t="s">
        <v>74</v>
      </c>
      <c r="D52" s="240">
        <v>1084</v>
      </c>
      <c r="E52" s="233"/>
      <c r="F52" s="233">
        <v>2171</v>
      </c>
      <c r="G52" s="233"/>
      <c r="H52" s="233">
        <v>941</v>
      </c>
      <c r="I52" s="233"/>
      <c r="J52" s="233">
        <v>26</v>
      </c>
      <c r="K52" s="233"/>
      <c r="L52" s="233">
        <v>37</v>
      </c>
      <c r="M52" s="233"/>
      <c r="N52" s="247">
        <f>SUM(D52:L52)</f>
        <v>4259</v>
      </c>
      <c r="O52" s="241"/>
    </row>
    <row r="53" spans="2:16" ht="15" customHeight="1" x14ac:dyDescent="0.2">
      <c r="B53" s="208"/>
      <c r="C53" s="236" t="s">
        <v>75</v>
      </c>
      <c r="D53" s="240">
        <v>364</v>
      </c>
      <c r="E53" s="233"/>
      <c r="F53" s="233">
        <v>227</v>
      </c>
      <c r="G53" s="233"/>
      <c r="H53" s="233">
        <v>117</v>
      </c>
      <c r="I53" s="233"/>
      <c r="J53" s="233">
        <v>19</v>
      </c>
      <c r="K53" s="233"/>
      <c r="L53" s="233">
        <v>69</v>
      </c>
      <c r="M53" s="233"/>
      <c r="N53" s="247">
        <f>SUM(D53:L53)</f>
        <v>796</v>
      </c>
      <c r="O53" s="241"/>
    </row>
    <row r="54" spans="2:16" ht="15" customHeight="1" x14ac:dyDescent="0.2">
      <c r="B54" s="208"/>
      <c r="C54" s="236" t="s">
        <v>76</v>
      </c>
      <c r="D54" s="240">
        <v>332</v>
      </c>
      <c r="E54" s="233"/>
      <c r="F54" s="233">
        <v>224</v>
      </c>
      <c r="G54" s="233"/>
      <c r="H54" s="233">
        <v>113</v>
      </c>
      <c r="I54" s="233"/>
      <c r="J54" s="233">
        <v>19</v>
      </c>
      <c r="K54" s="233"/>
      <c r="L54" s="233">
        <v>68</v>
      </c>
      <c r="M54" s="233"/>
      <c r="N54" s="247">
        <f>SUM(D54:L54)</f>
        <v>756</v>
      </c>
      <c r="O54" s="241"/>
    </row>
    <row r="55" spans="2:16" ht="15" customHeight="1" x14ac:dyDescent="0.2">
      <c r="B55" s="208"/>
      <c r="C55" s="237" t="s">
        <v>95</v>
      </c>
      <c r="D55" s="240"/>
      <c r="E55" s="233"/>
      <c r="F55" s="233"/>
      <c r="G55" s="233"/>
      <c r="H55" s="233"/>
      <c r="I55" s="233"/>
      <c r="J55" s="234"/>
      <c r="K55" s="233"/>
      <c r="L55" s="234"/>
      <c r="M55" s="234"/>
      <c r="N55" s="247"/>
      <c r="O55" s="241"/>
    </row>
    <row r="56" spans="2:16" ht="15" customHeight="1" x14ac:dyDescent="0.2">
      <c r="B56" s="208"/>
      <c r="C56" s="236" t="s">
        <v>74</v>
      </c>
      <c r="D56" s="240">
        <v>1013</v>
      </c>
      <c r="E56" s="233"/>
      <c r="F56" s="233">
        <v>2398</v>
      </c>
      <c r="G56" s="233"/>
      <c r="H56" s="233">
        <v>832</v>
      </c>
      <c r="I56" s="233"/>
      <c r="J56" s="233">
        <v>26</v>
      </c>
      <c r="K56" s="233"/>
      <c r="L56" s="233">
        <v>51</v>
      </c>
      <c r="M56" s="233"/>
      <c r="N56" s="247">
        <f>SUM(D56:L56)</f>
        <v>4320</v>
      </c>
      <c r="O56" s="241"/>
      <c r="P56" s="23"/>
    </row>
    <row r="57" spans="2:16" ht="15" customHeight="1" x14ac:dyDescent="0.2">
      <c r="B57" s="208"/>
      <c r="C57" s="236" t="s">
        <v>75</v>
      </c>
      <c r="D57" s="240">
        <v>381</v>
      </c>
      <c r="E57" s="233"/>
      <c r="F57" s="233">
        <v>258</v>
      </c>
      <c r="G57" s="233"/>
      <c r="H57" s="233">
        <v>251</v>
      </c>
      <c r="I57" s="233"/>
      <c r="J57" s="233">
        <v>44</v>
      </c>
      <c r="K57" s="233"/>
      <c r="L57" s="233">
        <v>82</v>
      </c>
      <c r="M57" s="233"/>
      <c r="N57" s="247">
        <f>SUM(D57:L57)</f>
        <v>1016</v>
      </c>
      <c r="O57" s="241"/>
      <c r="P57" s="23"/>
    </row>
    <row r="58" spans="2:16" ht="15" customHeight="1" x14ac:dyDescent="0.2">
      <c r="B58" s="208"/>
      <c r="C58" s="236" t="s">
        <v>76</v>
      </c>
      <c r="D58" s="240">
        <v>306</v>
      </c>
      <c r="E58" s="233"/>
      <c r="F58" s="233">
        <v>242</v>
      </c>
      <c r="G58" s="233"/>
      <c r="H58" s="233">
        <v>217</v>
      </c>
      <c r="I58" s="233"/>
      <c r="J58" s="233">
        <v>44</v>
      </c>
      <c r="K58" s="233"/>
      <c r="L58" s="233">
        <v>55</v>
      </c>
      <c r="M58" s="233"/>
      <c r="N58" s="247">
        <f>SUM(D58:L58)</f>
        <v>864</v>
      </c>
      <c r="O58" s="241"/>
      <c r="P58" s="23"/>
    </row>
    <row r="59" spans="2:16" ht="15" customHeight="1" x14ac:dyDescent="0.2">
      <c r="B59" s="208"/>
      <c r="C59" s="237" t="s">
        <v>96</v>
      </c>
      <c r="D59" s="240"/>
      <c r="E59" s="233"/>
      <c r="F59" s="233"/>
      <c r="G59" s="233"/>
      <c r="H59" s="233"/>
      <c r="I59" s="233"/>
      <c r="J59" s="234"/>
      <c r="K59" s="233"/>
      <c r="L59" s="234"/>
      <c r="M59" s="234"/>
      <c r="N59" s="247"/>
      <c r="O59" s="241"/>
    </row>
    <row r="60" spans="2:16" ht="15" customHeight="1" x14ac:dyDescent="0.2">
      <c r="B60" s="208"/>
      <c r="C60" s="236" t="s">
        <v>74</v>
      </c>
      <c r="D60" s="240">
        <v>698</v>
      </c>
      <c r="E60" s="233"/>
      <c r="F60" s="233">
        <v>2609</v>
      </c>
      <c r="G60" s="233"/>
      <c r="H60" s="233">
        <v>762</v>
      </c>
      <c r="I60" s="233"/>
      <c r="J60" s="233">
        <v>0</v>
      </c>
      <c r="K60" s="233"/>
      <c r="L60" s="233">
        <v>259</v>
      </c>
      <c r="M60" s="233"/>
      <c r="N60" s="247">
        <f>SUM(D60:L60)</f>
        <v>4328</v>
      </c>
      <c r="O60" s="241"/>
      <c r="P60" s="23"/>
    </row>
    <row r="61" spans="2:16" ht="15" customHeight="1" x14ac:dyDescent="0.2">
      <c r="B61" s="208"/>
      <c r="C61" s="236" t="s">
        <v>75</v>
      </c>
      <c r="D61" s="240">
        <v>402</v>
      </c>
      <c r="E61" s="233"/>
      <c r="F61" s="233">
        <v>219</v>
      </c>
      <c r="G61" s="233"/>
      <c r="H61" s="233">
        <v>129</v>
      </c>
      <c r="I61" s="233"/>
      <c r="J61" s="233">
        <v>0</v>
      </c>
      <c r="K61" s="233"/>
      <c r="L61" s="233">
        <v>210</v>
      </c>
      <c r="M61" s="233"/>
      <c r="N61" s="247">
        <f>SUM(D61:L61)</f>
        <v>960</v>
      </c>
      <c r="O61" s="241"/>
      <c r="P61" s="23"/>
    </row>
    <row r="62" spans="2:16" ht="15" customHeight="1" x14ac:dyDescent="0.2">
      <c r="B62" s="208"/>
      <c r="C62" s="236" t="s">
        <v>76</v>
      </c>
      <c r="D62" s="240">
        <v>294</v>
      </c>
      <c r="E62" s="233"/>
      <c r="F62" s="233">
        <v>201</v>
      </c>
      <c r="G62" s="233"/>
      <c r="H62" s="233">
        <v>109</v>
      </c>
      <c r="I62" s="233"/>
      <c r="J62" s="233">
        <v>0</v>
      </c>
      <c r="K62" s="233"/>
      <c r="L62" s="233">
        <v>139</v>
      </c>
      <c r="M62" s="233"/>
      <c r="N62" s="247">
        <f>SUM(D62:L62)</f>
        <v>743</v>
      </c>
      <c r="O62" s="241"/>
      <c r="P62" s="23"/>
    </row>
    <row r="63" spans="2:16" ht="15" customHeight="1" x14ac:dyDescent="0.2">
      <c r="B63" s="208"/>
      <c r="C63" s="237" t="s">
        <v>67</v>
      </c>
      <c r="D63" s="240"/>
      <c r="E63" s="233"/>
      <c r="F63" s="233"/>
      <c r="G63" s="233"/>
      <c r="H63" s="233"/>
      <c r="I63" s="233"/>
      <c r="J63" s="234"/>
      <c r="K63" s="233"/>
      <c r="L63" s="234"/>
      <c r="M63" s="234"/>
      <c r="N63" s="247"/>
      <c r="O63" s="241"/>
    </row>
    <row r="64" spans="2:16" ht="15" customHeight="1" x14ac:dyDescent="0.2">
      <c r="B64" s="208"/>
      <c r="C64" s="236" t="s">
        <v>74</v>
      </c>
      <c r="D64" s="240">
        <v>206</v>
      </c>
      <c r="E64" s="233"/>
      <c r="F64" s="233">
        <v>3806</v>
      </c>
      <c r="G64" s="233"/>
      <c r="H64" s="233">
        <v>1051</v>
      </c>
      <c r="I64" s="233"/>
      <c r="J64" s="233">
        <v>0</v>
      </c>
      <c r="K64" s="233"/>
      <c r="L64" s="233">
        <v>682</v>
      </c>
      <c r="M64" s="233"/>
      <c r="N64" s="247">
        <f>SUM(D64:L64)</f>
        <v>5745</v>
      </c>
      <c r="O64" s="241"/>
      <c r="P64" s="23"/>
    </row>
    <row r="65" spans="2:16" ht="15" customHeight="1" x14ac:dyDescent="0.2">
      <c r="B65" s="208"/>
      <c r="C65" s="236" t="s">
        <v>75</v>
      </c>
      <c r="D65" s="240">
        <v>187</v>
      </c>
      <c r="E65" s="233"/>
      <c r="F65" s="233">
        <v>265</v>
      </c>
      <c r="G65" s="233"/>
      <c r="H65" s="233">
        <v>230</v>
      </c>
      <c r="I65" s="233"/>
      <c r="J65" s="233">
        <v>0</v>
      </c>
      <c r="K65" s="233"/>
      <c r="L65" s="233">
        <v>784</v>
      </c>
      <c r="M65" s="233"/>
      <c r="N65" s="247">
        <f>SUM(D65:L65)</f>
        <v>1466</v>
      </c>
      <c r="O65" s="241"/>
      <c r="P65" s="23"/>
    </row>
    <row r="66" spans="2:16" ht="15" customHeight="1" x14ac:dyDescent="0.2">
      <c r="B66" s="208"/>
      <c r="C66" s="236" t="s">
        <v>76</v>
      </c>
      <c r="D66" s="240">
        <v>84</v>
      </c>
      <c r="E66" s="233"/>
      <c r="F66" s="233">
        <v>263</v>
      </c>
      <c r="G66" s="233"/>
      <c r="H66" s="233">
        <v>202</v>
      </c>
      <c r="I66" s="233"/>
      <c r="J66" s="233">
        <v>0</v>
      </c>
      <c r="K66" s="233"/>
      <c r="L66" s="233">
        <v>317</v>
      </c>
      <c r="M66" s="233"/>
      <c r="N66" s="247">
        <f>SUM(D66:L66)</f>
        <v>866</v>
      </c>
      <c r="O66" s="241"/>
      <c r="P66" s="23"/>
    </row>
    <row r="67" spans="2:16" ht="15" customHeight="1" x14ac:dyDescent="0.2">
      <c r="B67" s="208"/>
      <c r="C67" s="237" t="s">
        <v>137</v>
      </c>
      <c r="D67" s="240"/>
      <c r="E67" s="233"/>
      <c r="F67" s="233"/>
      <c r="G67" s="233"/>
      <c r="H67" s="233"/>
      <c r="I67" s="233"/>
      <c r="J67" s="234"/>
      <c r="K67" s="233"/>
      <c r="L67" s="234"/>
      <c r="M67" s="234"/>
      <c r="N67" s="247"/>
      <c r="O67" s="241"/>
    </row>
    <row r="68" spans="2:16" ht="15" customHeight="1" x14ac:dyDescent="0.2">
      <c r="B68" s="208"/>
      <c r="C68" s="236" t="s">
        <v>74</v>
      </c>
      <c r="D68" s="240">
        <v>235</v>
      </c>
      <c r="E68" s="233"/>
      <c r="F68" s="233">
        <v>2891</v>
      </c>
      <c r="G68" s="233"/>
      <c r="H68" s="233">
        <v>813</v>
      </c>
      <c r="I68" s="233"/>
      <c r="J68" s="233">
        <v>0</v>
      </c>
      <c r="K68" s="233"/>
      <c r="L68" s="233">
        <v>333</v>
      </c>
      <c r="M68" s="233"/>
      <c r="N68" s="247">
        <f>SUM(D68:L68)</f>
        <v>4272</v>
      </c>
      <c r="O68" s="241"/>
      <c r="P68" s="23"/>
    </row>
    <row r="69" spans="2:16" ht="15" customHeight="1" x14ac:dyDescent="0.2">
      <c r="B69" s="208"/>
      <c r="C69" s="236" t="s">
        <v>75</v>
      </c>
      <c r="D69" s="240">
        <v>133</v>
      </c>
      <c r="E69" s="233"/>
      <c r="F69" s="233">
        <v>361</v>
      </c>
      <c r="G69" s="233"/>
      <c r="H69" s="233">
        <v>147</v>
      </c>
      <c r="I69" s="233"/>
      <c r="J69" s="233">
        <v>0</v>
      </c>
      <c r="K69" s="233"/>
      <c r="L69" s="233">
        <v>556</v>
      </c>
      <c r="M69" s="233"/>
      <c r="N69" s="247">
        <f>SUM(D69:L69)</f>
        <v>1197</v>
      </c>
      <c r="O69" s="241"/>
      <c r="P69" s="23"/>
    </row>
    <row r="70" spans="2:16" ht="15" customHeight="1" x14ac:dyDescent="0.2">
      <c r="B70" s="208"/>
      <c r="C70" s="236" t="s">
        <v>76</v>
      </c>
      <c r="D70" s="240">
        <v>60</v>
      </c>
      <c r="E70" s="233"/>
      <c r="F70" s="233">
        <v>265</v>
      </c>
      <c r="G70" s="233"/>
      <c r="H70" s="233">
        <v>90</v>
      </c>
      <c r="I70" s="233"/>
      <c r="J70" s="233">
        <v>0</v>
      </c>
      <c r="K70" s="233"/>
      <c r="L70" s="233">
        <v>267</v>
      </c>
      <c r="M70" s="233"/>
      <c r="N70" s="247">
        <f>SUM(D70:L70)</f>
        <v>682</v>
      </c>
      <c r="O70" s="241"/>
      <c r="P70" s="23"/>
    </row>
    <row r="71" spans="2:16" ht="15" customHeight="1" x14ac:dyDescent="0.2">
      <c r="B71" s="208"/>
      <c r="C71" s="237" t="s">
        <v>138</v>
      </c>
      <c r="D71" s="240"/>
      <c r="E71" s="233"/>
      <c r="F71" s="233"/>
      <c r="G71" s="233"/>
      <c r="H71" s="233"/>
      <c r="I71" s="233"/>
      <c r="J71" s="234"/>
      <c r="K71" s="233"/>
      <c r="L71" s="234"/>
      <c r="M71" s="234"/>
      <c r="N71" s="247"/>
      <c r="O71" s="241"/>
    </row>
    <row r="72" spans="2:16" ht="15" customHeight="1" x14ac:dyDescent="0.2">
      <c r="B72" s="208"/>
      <c r="C72" s="236" t="s">
        <v>74</v>
      </c>
      <c r="D72" s="240">
        <v>200</v>
      </c>
      <c r="E72" s="233"/>
      <c r="F72" s="233">
        <v>3056</v>
      </c>
      <c r="G72" s="233"/>
      <c r="H72" s="233">
        <v>2080</v>
      </c>
      <c r="I72" s="233"/>
      <c r="J72" s="233">
        <v>0</v>
      </c>
      <c r="K72" s="233"/>
      <c r="L72" s="233">
        <v>568</v>
      </c>
      <c r="M72" s="233"/>
      <c r="N72" s="247">
        <f>SUM(D72:L72)</f>
        <v>5904</v>
      </c>
      <c r="O72" s="241"/>
      <c r="P72" s="23"/>
    </row>
    <row r="73" spans="2:16" ht="15" customHeight="1" x14ac:dyDescent="0.2">
      <c r="B73" s="208"/>
      <c r="C73" s="236" t="s">
        <v>75</v>
      </c>
      <c r="D73" s="240">
        <v>142</v>
      </c>
      <c r="E73" s="233"/>
      <c r="F73" s="233">
        <v>685</v>
      </c>
      <c r="G73" s="233"/>
      <c r="H73" s="233">
        <v>1522</v>
      </c>
      <c r="I73" s="233"/>
      <c r="J73" s="233">
        <v>0</v>
      </c>
      <c r="K73" s="233"/>
      <c r="L73" s="233">
        <v>806</v>
      </c>
      <c r="M73" s="233"/>
      <c r="N73" s="247">
        <f>SUM(D73:L73)</f>
        <v>3155</v>
      </c>
      <c r="O73" s="241"/>
      <c r="P73" s="23"/>
    </row>
    <row r="74" spans="2:16" ht="15" customHeight="1" x14ac:dyDescent="0.2">
      <c r="B74" s="208"/>
      <c r="C74" s="236" t="s">
        <v>76</v>
      </c>
      <c r="D74" s="240">
        <v>91</v>
      </c>
      <c r="E74" s="233"/>
      <c r="F74" s="233">
        <v>573</v>
      </c>
      <c r="G74" s="233"/>
      <c r="H74" s="233">
        <v>1307</v>
      </c>
      <c r="I74" s="233"/>
      <c r="J74" s="233">
        <v>0</v>
      </c>
      <c r="K74" s="233"/>
      <c r="L74" s="233">
        <v>380</v>
      </c>
      <c r="M74" s="233"/>
      <c r="N74" s="247">
        <f>SUM(D74:L74)</f>
        <v>2351</v>
      </c>
      <c r="O74" s="241"/>
      <c r="P74" s="23"/>
    </row>
    <row r="75" spans="2:16" ht="15" customHeight="1" x14ac:dyDescent="0.2">
      <c r="B75" s="208"/>
      <c r="C75" s="237" t="s">
        <v>143</v>
      </c>
      <c r="D75" s="240"/>
      <c r="E75" s="233"/>
      <c r="F75" s="233"/>
      <c r="G75" s="233"/>
      <c r="H75" s="233"/>
      <c r="I75" s="233"/>
      <c r="J75" s="234"/>
      <c r="K75" s="233"/>
      <c r="L75" s="234"/>
      <c r="M75" s="234"/>
      <c r="N75" s="247"/>
      <c r="O75" s="241"/>
    </row>
    <row r="76" spans="2:16" ht="15" customHeight="1" x14ac:dyDescent="0.2">
      <c r="B76" s="208"/>
      <c r="C76" s="236" t="s">
        <v>74</v>
      </c>
      <c r="D76" s="240">
        <v>190</v>
      </c>
      <c r="E76" s="233"/>
      <c r="F76" s="233">
        <v>4315</v>
      </c>
      <c r="G76" s="233"/>
      <c r="H76" s="233">
        <v>1846</v>
      </c>
      <c r="I76" s="233"/>
      <c r="J76" s="233">
        <v>0</v>
      </c>
      <c r="K76" s="233"/>
      <c r="L76" s="233">
        <v>1013</v>
      </c>
      <c r="M76" s="233"/>
      <c r="N76" s="247">
        <f>SUM(D76:L76)</f>
        <v>7364</v>
      </c>
      <c r="O76" s="241"/>
      <c r="P76" s="23"/>
    </row>
    <row r="77" spans="2:16" ht="15" customHeight="1" x14ac:dyDescent="0.2">
      <c r="B77" s="208"/>
      <c r="C77" s="236" t="s">
        <v>75</v>
      </c>
      <c r="D77" s="240">
        <v>145</v>
      </c>
      <c r="E77" s="233"/>
      <c r="F77" s="233">
        <v>225</v>
      </c>
      <c r="G77" s="233"/>
      <c r="H77" s="233">
        <v>208</v>
      </c>
      <c r="I77" s="233"/>
      <c r="J77" s="233">
        <v>0</v>
      </c>
      <c r="K77" s="233"/>
      <c r="L77" s="233">
        <v>945</v>
      </c>
      <c r="M77" s="233"/>
      <c r="N77" s="247">
        <f>SUM(D77:L77)</f>
        <v>1523</v>
      </c>
      <c r="O77" s="241"/>
      <c r="P77" s="23"/>
    </row>
    <row r="78" spans="2:16" ht="15" customHeight="1" x14ac:dyDescent="0.2">
      <c r="B78" s="208"/>
      <c r="C78" s="236" t="s">
        <v>76</v>
      </c>
      <c r="D78" s="240">
        <v>118</v>
      </c>
      <c r="E78" s="233"/>
      <c r="F78" s="233">
        <v>159</v>
      </c>
      <c r="G78" s="233"/>
      <c r="H78" s="233">
        <v>155</v>
      </c>
      <c r="I78" s="233"/>
      <c r="J78" s="233">
        <v>0</v>
      </c>
      <c r="K78" s="233"/>
      <c r="L78" s="233">
        <v>991</v>
      </c>
      <c r="M78" s="233"/>
      <c r="N78" s="247">
        <f>SUM(D78:L78)</f>
        <v>1423</v>
      </c>
      <c r="O78" s="241"/>
      <c r="P78" s="23"/>
    </row>
    <row r="79" spans="2:16" ht="15" customHeight="1" x14ac:dyDescent="0.2">
      <c r="B79" s="208"/>
      <c r="C79" s="237" t="s">
        <v>144</v>
      </c>
      <c r="D79" s="240"/>
      <c r="E79" s="233"/>
      <c r="F79" s="233"/>
      <c r="G79" s="233"/>
      <c r="H79" s="233"/>
      <c r="I79" s="233"/>
      <c r="J79" s="234"/>
      <c r="K79" s="233"/>
      <c r="L79" s="234"/>
      <c r="M79" s="234"/>
      <c r="N79" s="247"/>
      <c r="O79" s="241"/>
    </row>
    <row r="80" spans="2:16" ht="15" customHeight="1" x14ac:dyDescent="0.2">
      <c r="B80" s="208"/>
      <c r="C80" s="236" t="s">
        <v>74</v>
      </c>
      <c r="D80" s="240">
        <v>6</v>
      </c>
      <c r="E80" s="233"/>
      <c r="F80" s="233">
        <v>2027</v>
      </c>
      <c r="G80" s="233"/>
      <c r="H80" s="233">
        <v>1353</v>
      </c>
      <c r="I80" s="233"/>
      <c r="J80" s="233">
        <v>0</v>
      </c>
      <c r="K80" s="233"/>
      <c r="L80" s="233">
        <v>494</v>
      </c>
      <c r="M80" s="233"/>
      <c r="N80" s="247">
        <f>SUM(D80:L80)</f>
        <v>3880</v>
      </c>
      <c r="O80" s="241"/>
      <c r="P80" s="23"/>
    </row>
    <row r="81" spans="2:16" ht="15" customHeight="1" x14ac:dyDescent="0.2">
      <c r="B81" s="208"/>
      <c r="C81" s="236" t="s">
        <v>75</v>
      </c>
      <c r="D81" s="240">
        <v>2</v>
      </c>
      <c r="E81" s="233"/>
      <c r="F81" s="233">
        <v>284</v>
      </c>
      <c r="G81" s="233"/>
      <c r="H81" s="233">
        <v>261</v>
      </c>
      <c r="I81" s="233"/>
      <c r="J81" s="233">
        <v>0</v>
      </c>
      <c r="K81" s="233"/>
      <c r="L81" s="233">
        <v>685</v>
      </c>
      <c r="M81" s="233"/>
      <c r="N81" s="247">
        <f>SUM(D81:L81)</f>
        <v>1232</v>
      </c>
      <c r="O81" s="241"/>
      <c r="P81" s="23"/>
    </row>
    <row r="82" spans="2:16" ht="15" customHeight="1" x14ac:dyDescent="0.2">
      <c r="B82" s="208"/>
      <c r="C82" s="236" t="s">
        <v>76</v>
      </c>
      <c r="D82" s="240">
        <v>0</v>
      </c>
      <c r="E82" s="233"/>
      <c r="F82" s="233">
        <v>133</v>
      </c>
      <c r="G82" s="233"/>
      <c r="H82" s="233">
        <v>132</v>
      </c>
      <c r="I82" s="233"/>
      <c r="J82" s="233">
        <v>0</v>
      </c>
      <c r="K82" s="233"/>
      <c r="L82" s="233">
        <v>261</v>
      </c>
      <c r="M82" s="233"/>
      <c r="N82" s="247">
        <f>SUM(D82:L82)</f>
        <v>526</v>
      </c>
      <c r="O82" s="241"/>
      <c r="P82" s="23"/>
    </row>
    <row r="83" spans="2:16" ht="15" customHeight="1" x14ac:dyDescent="0.2">
      <c r="B83" s="208"/>
      <c r="C83" s="237" t="s">
        <v>173</v>
      </c>
      <c r="D83" s="240"/>
      <c r="E83" s="233"/>
      <c r="F83" s="233"/>
      <c r="G83" s="233"/>
      <c r="H83" s="233"/>
      <c r="I83" s="233"/>
      <c r="J83" s="234"/>
      <c r="K83" s="233"/>
      <c r="L83" s="234"/>
      <c r="M83" s="234"/>
      <c r="N83" s="247"/>
      <c r="O83" s="241"/>
    </row>
    <row r="84" spans="2:16" ht="15" customHeight="1" x14ac:dyDescent="0.2">
      <c r="B84" s="208"/>
      <c r="C84" s="236" t="s">
        <v>74</v>
      </c>
      <c r="D84" s="240">
        <v>164</v>
      </c>
      <c r="E84" s="233"/>
      <c r="F84" s="233">
        <v>943</v>
      </c>
      <c r="G84" s="233"/>
      <c r="H84" s="233">
        <v>657</v>
      </c>
      <c r="I84" s="233"/>
      <c r="J84" s="233">
        <v>0</v>
      </c>
      <c r="K84" s="233"/>
      <c r="L84" s="233">
        <v>274</v>
      </c>
      <c r="M84" s="233"/>
      <c r="N84" s="247">
        <f>SUM(D84:L84)</f>
        <v>2038</v>
      </c>
      <c r="O84" s="241"/>
      <c r="P84" s="23"/>
    </row>
    <row r="85" spans="2:16" ht="15" customHeight="1" x14ac:dyDescent="0.2">
      <c r="B85" s="208"/>
      <c r="C85" s="236" t="s">
        <v>75</v>
      </c>
      <c r="D85" s="240">
        <v>283</v>
      </c>
      <c r="E85" s="233"/>
      <c r="F85" s="233">
        <v>127</v>
      </c>
      <c r="G85" s="233"/>
      <c r="H85" s="233">
        <v>109</v>
      </c>
      <c r="I85" s="233"/>
      <c r="J85" s="233">
        <v>0</v>
      </c>
      <c r="K85" s="233"/>
      <c r="L85" s="233">
        <v>418</v>
      </c>
      <c r="M85" s="233"/>
      <c r="N85" s="247">
        <f>SUM(D85:L85)</f>
        <v>937</v>
      </c>
      <c r="O85" s="241"/>
      <c r="P85" s="23"/>
    </row>
    <row r="86" spans="2:16" ht="15" customHeight="1" x14ac:dyDescent="0.2">
      <c r="B86" s="208"/>
      <c r="C86" s="236" t="s">
        <v>76</v>
      </c>
      <c r="D86" s="240">
        <v>13</v>
      </c>
      <c r="E86" s="233"/>
      <c r="F86" s="233">
        <v>23</v>
      </c>
      <c r="G86" s="233"/>
      <c r="H86" s="233">
        <v>24</v>
      </c>
      <c r="I86" s="233"/>
      <c r="J86" s="233">
        <v>0</v>
      </c>
      <c r="K86" s="233"/>
      <c r="L86" s="233">
        <v>65</v>
      </c>
      <c r="M86" s="233"/>
      <c r="N86" s="247">
        <f>SUM(D86:L86)</f>
        <v>125</v>
      </c>
      <c r="O86" s="241"/>
      <c r="P86" s="23"/>
    </row>
    <row r="87" spans="2:16" ht="9" customHeight="1" thickBot="1" x14ac:dyDescent="0.25">
      <c r="B87" s="208"/>
      <c r="C87" s="212"/>
      <c r="D87" s="243"/>
      <c r="E87" s="244"/>
      <c r="F87" s="244"/>
      <c r="G87" s="244"/>
      <c r="H87" s="244"/>
      <c r="I87" s="244"/>
      <c r="J87" s="244"/>
      <c r="K87" s="244"/>
      <c r="L87" s="244"/>
      <c r="M87" s="244"/>
      <c r="N87" s="248"/>
      <c r="O87" s="245"/>
    </row>
    <row r="88" spans="2:16" ht="7.5" customHeight="1" x14ac:dyDescent="0.2">
      <c r="D88" s="25"/>
      <c r="E88" s="25"/>
      <c r="F88" s="25"/>
      <c r="G88" s="25"/>
      <c r="H88" s="25"/>
      <c r="I88" s="25"/>
      <c r="J88" s="25"/>
      <c r="K88" s="25"/>
      <c r="L88" s="25"/>
      <c r="M88" s="25"/>
    </row>
    <row r="89" spans="2:16" ht="18.75" customHeight="1" x14ac:dyDescent="0.2">
      <c r="B89" s="322" t="s">
        <v>176</v>
      </c>
      <c r="C89" s="322"/>
      <c r="D89" s="322"/>
      <c r="E89" s="322"/>
      <c r="F89" s="322"/>
      <c r="G89" s="322"/>
      <c r="H89" s="322"/>
      <c r="I89" s="322"/>
      <c r="J89" s="322"/>
      <c r="K89" s="322"/>
      <c r="L89" s="322"/>
      <c r="M89" s="322"/>
      <c r="N89" s="322"/>
      <c r="O89" s="322"/>
    </row>
    <row r="90" spans="2:16" ht="18.75" customHeight="1" x14ac:dyDescent="0.2">
      <c r="B90" s="108" t="s">
        <v>179</v>
      </c>
      <c r="C90" s="108"/>
      <c r="D90" s="108"/>
      <c r="E90" s="108"/>
      <c r="F90" s="108"/>
      <c r="G90" s="108"/>
      <c r="H90" s="108"/>
      <c r="I90" s="108"/>
      <c r="J90" s="108"/>
      <c r="K90" s="108"/>
      <c r="L90" s="108"/>
      <c r="M90" s="108"/>
      <c r="N90" s="108"/>
    </row>
    <row r="91" spans="2:16" ht="18.75" customHeight="1" x14ac:dyDescent="0.2">
      <c r="B91" s="322" t="s">
        <v>180</v>
      </c>
      <c r="C91" s="322"/>
      <c r="D91" s="322"/>
      <c r="E91" s="322"/>
      <c r="F91" s="322"/>
      <c r="G91" s="322"/>
      <c r="H91" s="322"/>
      <c r="I91" s="322"/>
      <c r="J91" s="322"/>
      <c r="K91" s="322"/>
      <c r="L91" s="322"/>
      <c r="M91" s="322"/>
      <c r="N91" s="322"/>
      <c r="O91" s="322"/>
    </row>
    <row r="92" spans="2:16" x14ac:dyDescent="0.2">
      <c r="C92" s="2"/>
    </row>
    <row r="93" spans="2:16" x14ac:dyDescent="0.2">
      <c r="C93" s="2"/>
    </row>
    <row r="94" spans="2:16" x14ac:dyDescent="0.2">
      <c r="C94" s="2"/>
    </row>
    <row r="95" spans="2:16" x14ac:dyDescent="0.2">
      <c r="C95" s="2"/>
    </row>
    <row r="96" spans="2:16" x14ac:dyDescent="0.2">
      <c r="C96" s="2"/>
    </row>
    <row r="97" spans="3:3" x14ac:dyDescent="0.2">
      <c r="C97" s="2"/>
    </row>
    <row r="98" spans="3:3" x14ac:dyDescent="0.2">
      <c r="C98" s="2"/>
    </row>
    <row r="99" spans="3:3" x14ac:dyDescent="0.2">
      <c r="C99" s="2"/>
    </row>
    <row r="100" spans="3:3" x14ac:dyDescent="0.2">
      <c r="C100" s="2"/>
    </row>
    <row r="101" spans="3:3" x14ac:dyDescent="0.2">
      <c r="C101" s="27"/>
    </row>
    <row r="102" spans="3:3" x14ac:dyDescent="0.2">
      <c r="C102" s="27"/>
    </row>
    <row r="103" spans="3:3" x14ac:dyDescent="0.2">
      <c r="C103" s="27"/>
    </row>
    <row r="104" spans="3:3" x14ac:dyDescent="0.2">
      <c r="C104" s="27"/>
    </row>
    <row r="105" spans="3:3" x14ac:dyDescent="0.2">
      <c r="C105" s="27"/>
    </row>
    <row r="106" spans="3:3" x14ac:dyDescent="0.2">
      <c r="C106" s="27"/>
    </row>
    <row r="107" spans="3:3" x14ac:dyDescent="0.2">
      <c r="C107" s="27"/>
    </row>
  </sheetData>
  <mergeCells count="13">
    <mergeCell ref="B91:O91"/>
    <mergeCell ref="L6:M6"/>
    <mergeCell ref="B89:O89"/>
    <mergeCell ref="B1:O1"/>
    <mergeCell ref="B3:O3"/>
    <mergeCell ref="B4:O4"/>
    <mergeCell ref="B5:C6"/>
    <mergeCell ref="D5:M5"/>
    <mergeCell ref="N5:O6"/>
    <mergeCell ref="D6:E6"/>
    <mergeCell ref="F6:G6"/>
    <mergeCell ref="H6:I6"/>
    <mergeCell ref="J6:K6"/>
  </mergeCells>
  <printOptions horizontalCentered="1" verticalCentered="1"/>
  <pageMargins left="0.35433070866141736" right="0" top="0" bottom="0" header="0" footer="0"/>
  <pageSetup paperSize="9" scale="48" orientation="portrait" r:id="rId1"/>
  <headerFooter alignWithMargins="0"/>
  <ignoredErrors>
    <ignoredError sqref="C7:C74 B84:C84 B75:C78 B83 C79:C83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AB47"/>
  <sheetViews>
    <sheetView showGridLines="0" view="pageBreakPreview" topLeftCell="A3" zoomScale="69" zoomScaleNormal="86" zoomScaleSheetLayoutView="69" workbookViewId="0">
      <selection activeCell="B24" sqref="B24"/>
    </sheetView>
  </sheetViews>
  <sheetFormatPr baseColWidth="10" defaultColWidth="11.42578125" defaultRowHeight="12.75" x14ac:dyDescent="0.2"/>
  <cols>
    <col min="1" max="1" width="4.28515625" style="41" customWidth="1"/>
    <col min="2" max="2" width="36.28515625" style="41" customWidth="1"/>
    <col min="3" max="3" width="12.85546875" style="42" customWidth="1"/>
    <col min="4" max="4" width="5.85546875" style="42" customWidth="1"/>
    <col min="5" max="5" width="15.42578125" style="42" customWidth="1"/>
    <col min="6" max="6" width="6.28515625" style="42" customWidth="1"/>
    <col min="7" max="7" width="12.5703125" style="42" customWidth="1"/>
    <col min="8" max="8" width="5.85546875" style="42" customWidth="1"/>
    <col min="9" max="9" width="14.28515625" style="42" customWidth="1"/>
    <col min="10" max="10" width="5.85546875" style="42" customWidth="1"/>
    <col min="11" max="11" width="10.140625" style="42" customWidth="1"/>
    <col min="12" max="12" width="3.7109375" style="42" customWidth="1"/>
    <col min="13" max="13" width="13.5703125" style="42" customWidth="1"/>
    <col min="14" max="14" width="4.85546875" style="42" customWidth="1"/>
    <col min="15" max="15" width="14.5703125" style="42" customWidth="1"/>
    <col min="16" max="16" width="5.85546875" style="42" customWidth="1"/>
    <col min="17" max="17" width="14.140625" style="42" customWidth="1"/>
    <col min="18" max="18" width="5.85546875" style="42" customWidth="1"/>
    <col min="19" max="19" width="4.28515625" style="40" customWidth="1"/>
    <col min="20" max="20" width="5.140625" style="41" customWidth="1"/>
    <col min="21" max="16384" width="11.42578125" style="41"/>
  </cols>
  <sheetData>
    <row r="2" spans="2:28" ht="18" x14ac:dyDescent="0.2">
      <c r="B2" s="336" t="s">
        <v>205</v>
      </c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</row>
    <row r="3" spans="2:28" ht="18" x14ac:dyDescent="0.25">
      <c r="B3" s="55" t="s">
        <v>37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</row>
    <row r="4" spans="2:28" ht="34.5" customHeight="1" x14ac:dyDescent="0.2">
      <c r="B4" s="337" t="s">
        <v>97</v>
      </c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</row>
    <row r="5" spans="2:28" ht="18" x14ac:dyDescent="0.25">
      <c r="B5" s="338" t="s">
        <v>169</v>
      </c>
      <c r="C5" s="339"/>
      <c r="D5" s="339"/>
      <c r="E5" s="339"/>
      <c r="F5" s="339"/>
      <c r="G5" s="339"/>
      <c r="H5" s="339"/>
      <c r="I5" s="339"/>
      <c r="J5" s="339"/>
      <c r="K5" s="339"/>
      <c r="L5" s="339"/>
      <c r="M5" s="339"/>
      <c r="N5" s="339"/>
      <c r="O5" s="339"/>
      <c r="P5" s="339"/>
      <c r="Q5" s="339"/>
      <c r="R5" s="339"/>
    </row>
    <row r="6" spans="2:28" ht="6.75" customHeight="1" x14ac:dyDescent="0.2">
      <c r="AB6" s="41" t="s">
        <v>168</v>
      </c>
    </row>
    <row r="7" spans="2:28" ht="28.5" customHeight="1" thickBot="1" x14ac:dyDescent="0.25">
      <c r="B7" s="340" t="s">
        <v>171</v>
      </c>
      <c r="C7" s="341" t="s">
        <v>98</v>
      </c>
      <c r="D7" s="341"/>
      <c r="E7" s="341"/>
      <c r="F7" s="341"/>
      <c r="G7" s="341"/>
      <c r="H7" s="341"/>
      <c r="I7" s="341"/>
      <c r="J7" s="341"/>
      <c r="K7" s="341"/>
      <c r="L7" s="341"/>
      <c r="M7" s="341"/>
      <c r="N7" s="341"/>
      <c r="O7" s="341"/>
      <c r="P7" s="341"/>
      <c r="Q7" s="342" t="s">
        <v>99</v>
      </c>
      <c r="R7" s="342"/>
    </row>
    <row r="8" spans="2:28" ht="17.25" customHeight="1" thickBot="1" x14ac:dyDescent="0.25">
      <c r="B8" s="340"/>
      <c r="C8" s="343" t="s">
        <v>100</v>
      </c>
      <c r="D8" s="343"/>
      <c r="E8" s="343"/>
      <c r="F8" s="343"/>
      <c r="G8" s="344" t="s">
        <v>101</v>
      </c>
      <c r="H8" s="344"/>
      <c r="I8" s="344" t="s">
        <v>69</v>
      </c>
      <c r="J8" s="344"/>
      <c r="K8" s="346" t="s">
        <v>102</v>
      </c>
      <c r="L8" s="346"/>
      <c r="M8" s="346"/>
      <c r="N8" s="346"/>
      <c r="O8" s="344" t="s">
        <v>72</v>
      </c>
      <c r="P8" s="344"/>
      <c r="Q8" s="342"/>
      <c r="R8" s="342"/>
    </row>
    <row r="9" spans="2:28" s="44" customFormat="1" ht="60" customHeight="1" thickBot="1" x14ac:dyDescent="0.25">
      <c r="B9" s="340"/>
      <c r="C9" s="345" t="s">
        <v>103</v>
      </c>
      <c r="D9" s="345"/>
      <c r="E9" s="345" t="s">
        <v>104</v>
      </c>
      <c r="F9" s="345"/>
      <c r="G9" s="345"/>
      <c r="H9" s="345"/>
      <c r="I9" s="345"/>
      <c r="J9" s="345"/>
      <c r="K9" s="345" t="s">
        <v>105</v>
      </c>
      <c r="L9" s="345"/>
      <c r="M9" s="345" t="s">
        <v>106</v>
      </c>
      <c r="N9" s="345"/>
      <c r="O9" s="345"/>
      <c r="P9" s="345"/>
      <c r="Q9" s="342"/>
      <c r="R9" s="342"/>
      <c r="S9" s="43"/>
    </row>
    <row r="10" spans="2:28" s="44" customFormat="1" ht="9" customHeight="1" x14ac:dyDescent="0.2">
      <c r="B10" s="249"/>
      <c r="C10" s="260"/>
      <c r="D10" s="259"/>
      <c r="E10" s="259"/>
      <c r="F10" s="259"/>
      <c r="G10" s="261"/>
      <c r="H10" s="262"/>
      <c r="I10" s="259"/>
      <c r="J10" s="259"/>
      <c r="K10" s="258"/>
      <c r="L10" s="259"/>
      <c r="M10" s="259"/>
      <c r="N10" s="263"/>
      <c r="O10" s="259"/>
      <c r="P10" s="259"/>
      <c r="Q10" s="256"/>
      <c r="R10" s="257"/>
      <c r="S10" s="43"/>
    </row>
    <row r="11" spans="2:28" s="38" customFormat="1" ht="20.100000000000001" customHeight="1" x14ac:dyDescent="0.2">
      <c r="B11" s="250" t="s">
        <v>50</v>
      </c>
      <c r="C11" s="272">
        <v>1</v>
      </c>
      <c r="D11" s="273"/>
      <c r="E11" s="274">
        <v>6</v>
      </c>
      <c r="F11" s="273"/>
      <c r="G11" s="275">
        <v>1</v>
      </c>
      <c r="H11" s="276"/>
      <c r="I11" s="274">
        <v>1</v>
      </c>
      <c r="J11" s="273"/>
      <c r="K11" s="277">
        <v>0</v>
      </c>
      <c r="L11" s="278"/>
      <c r="M11" s="274">
        <v>0</v>
      </c>
      <c r="N11" s="279"/>
      <c r="O11" s="274">
        <v>0</v>
      </c>
      <c r="P11" s="278"/>
      <c r="Q11" s="280">
        <f t="shared" ref="Q11:Q36" si="0">SUM(C11:O11)</f>
        <v>9</v>
      </c>
      <c r="R11" s="253"/>
      <c r="S11" s="45"/>
    </row>
    <row r="12" spans="2:28" s="38" customFormat="1" ht="20.100000000000001" customHeight="1" x14ac:dyDescent="0.2">
      <c r="B12" s="250" t="s">
        <v>163</v>
      </c>
      <c r="C12" s="272">
        <v>32</v>
      </c>
      <c r="D12" s="273"/>
      <c r="E12" s="274">
        <v>101</v>
      </c>
      <c r="F12" s="273"/>
      <c r="G12" s="275">
        <v>344</v>
      </c>
      <c r="H12" s="276"/>
      <c r="I12" s="274">
        <v>75</v>
      </c>
      <c r="J12" s="273"/>
      <c r="K12" s="277">
        <v>13</v>
      </c>
      <c r="L12" s="278"/>
      <c r="M12" s="274">
        <v>1</v>
      </c>
      <c r="N12" s="279"/>
      <c r="O12" s="274">
        <v>2</v>
      </c>
      <c r="P12" s="278"/>
      <c r="Q12" s="280">
        <f t="shared" si="0"/>
        <v>568</v>
      </c>
      <c r="R12" s="253"/>
      <c r="S12" s="45"/>
    </row>
    <row r="13" spans="2:28" s="38" customFormat="1" ht="20.100000000000001" customHeight="1" x14ac:dyDescent="0.2">
      <c r="B13" s="250" t="s">
        <v>46</v>
      </c>
      <c r="C13" s="272">
        <v>40</v>
      </c>
      <c r="D13" s="273"/>
      <c r="E13" s="274">
        <v>64</v>
      </c>
      <c r="F13" s="273"/>
      <c r="G13" s="275">
        <v>88</v>
      </c>
      <c r="H13" s="276"/>
      <c r="I13" s="274">
        <v>0</v>
      </c>
      <c r="J13" s="273"/>
      <c r="K13" s="277">
        <v>2</v>
      </c>
      <c r="L13" s="278"/>
      <c r="M13" s="274">
        <v>0</v>
      </c>
      <c r="N13" s="279"/>
      <c r="O13" s="274">
        <v>0</v>
      </c>
      <c r="P13" s="278"/>
      <c r="Q13" s="280">
        <f t="shared" si="0"/>
        <v>194</v>
      </c>
      <c r="R13" s="253"/>
      <c r="S13" s="45"/>
    </row>
    <row r="14" spans="2:28" s="38" customFormat="1" ht="20.100000000000001" customHeight="1" x14ac:dyDescent="0.2">
      <c r="B14" s="250" t="s">
        <v>25</v>
      </c>
      <c r="C14" s="272">
        <v>129</v>
      </c>
      <c r="D14" s="273"/>
      <c r="E14" s="274">
        <v>779</v>
      </c>
      <c r="F14" s="273"/>
      <c r="G14" s="275">
        <v>1911</v>
      </c>
      <c r="H14" s="276"/>
      <c r="I14" s="274">
        <v>6</v>
      </c>
      <c r="J14" s="273"/>
      <c r="K14" s="277">
        <v>41</v>
      </c>
      <c r="L14" s="278"/>
      <c r="M14" s="274">
        <v>0</v>
      </c>
      <c r="N14" s="279"/>
      <c r="O14" s="274">
        <v>5</v>
      </c>
      <c r="P14" s="278"/>
      <c r="Q14" s="280">
        <f t="shared" si="0"/>
        <v>2871</v>
      </c>
      <c r="R14" s="253"/>
      <c r="S14" s="45"/>
    </row>
    <row r="15" spans="2:28" s="38" customFormat="1" ht="20.100000000000001" customHeight="1" x14ac:dyDescent="0.2">
      <c r="B15" s="250" t="s">
        <v>22</v>
      </c>
      <c r="C15" s="272">
        <v>14</v>
      </c>
      <c r="D15" s="273"/>
      <c r="E15" s="274">
        <v>17</v>
      </c>
      <c r="F15" s="273"/>
      <c r="G15" s="275">
        <v>21</v>
      </c>
      <c r="H15" s="276"/>
      <c r="I15" s="274">
        <v>0</v>
      </c>
      <c r="J15" s="273"/>
      <c r="K15" s="277">
        <v>0</v>
      </c>
      <c r="L15" s="278"/>
      <c r="M15" s="274">
        <v>0</v>
      </c>
      <c r="N15" s="279"/>
      <c r="O15" s="274">
        <v>1</v>
      </c>
      <c r="P15" s="278"/>
      <c r="Q15" s="280">
        <f t="shared" si="0"/>
        <v>53</v>
      </c>
      <c r="R15" s="253"/>
      <c r="S15" s="45"/>
    </row>
    <row r="16" spans="2:28" s="38" customFormat="1" ht="20.100000000000001" customHeight="1" x14ac:dyDescent="0.2">
      <c r="B16" s="250" t="s">
        <v>20</v>
      </c>
      <c r="C16" s="272">
        <v>51</v>
      </c>
      <c r="D16" s="273"/>
      <c r="E16" s="274">
        <v>141</v>
      </c>
      <c r="F16" s="273"/>
      <c r="G16" s="275">
        <v>91</v>
      </c>
      <c r="H16" s="276"/>
      <c r="I16" s="274">
        <v>12</v>
      </c>
      <c r="J16" s="273"/>
      <c r="K16" s="277">
        <v>6</v>
      </c>
      <c r="L16" s="278"/>
      <c r="M16" s="274">
        <v>0</v>
      </c>
      <c r="N16" s="279"/>
      <c r="O16" s="274">
        <v>0</v>
      </c>
      <c r="P16" s="278"/>
      <c r="Q16" s="280">
        <f t="shared" si="0"/>
        <v>301</v>
      </c>
      <c r="R16" s="253"/>
      <c r="S16" s="45"/>
    </row>
    <row r="17" spans="2:19" s="38" customFormat="1" ht="20.100000000000001" customHeight="1" x14ac:dyDescent="0.2">
      <c r="B17" s="250" t="s">
        <v>28</v>
      </c>
      <c r="C17" s="272">
        <v>461</v>
      </c>
      <c r="D17" s="273"/>
      <c r="E17" s="274">
        <v>969</v>
      </c>
      <c r="F17" s="273"/>
      <c r="G17" s="275">
        <v>709</v>
      </c>
      <c r="H17" s="276"/>
      <c r="I17" s="274">
        <v>89</v>
      </c>
      <c r="J17" s="273"/>
      <c r="K17" s="277">
        <v>9</v>
      </c>
      <c r="L17" s="278"/>
      <c r="M17" s="274">
        <v>1</v>
      </c>
      <c r="N17" s="279"/>
      <c r="O17" s="274">
        <v>0</v>
      </c>
      <c r="P17" s="278"/>
      <c r="Q17" s="280">
        <f t="shared" si="0"/>
        <v>2238</v>
      </c>
      <c r="R17" s="253"/>
      <c r="S17" s="45"/>
    </row>
    <row r="18" spans="2:19" s="38" customFormat="1" ht="20.100000000000001" customHeight="1" x14ac:dyDescent="0.2">
      <c r="B18" s="250" t="s">
        <v>107</v>
      </c>
      <c r="C18" s="272">
        <v>61</v>
      </c>
      <c r="D18" s="273"/>
      <c r="E18" s="274">
        <v>208</v>
      </c>
      <c r="F18" s="273"/>
      <c r="G18" s="275">
        <v>358</v>
      </c>
      <c r="H18" s="276"/>
      <c r="I18" s="274">
        <v>26</v>
      </c>
      <c r="J18" s="273"/>
      <c r="K18" s="277">
        <v>21</v>
      </c>
      <c r="L18" s="278"/>
      <c r="M18" s="274">
        <v>0</v>
      </c>
      <c r="N18" s="279"/>
      <c r="O18" s="274">
        <v>3</v>
      </c>
      <c r="P18" s="278"/>
      <c r="Q18" s="280">
        <f t="shared" si="0"/>
        <v>677</v>
      </c>
      <c r="R18" s="253"/>
      <c r="S18" s="45"/>
    </row>
    <row r="19" spans="2:19" s="18" customFormat="1" ht="20.100000000000001" customHeight="1" x14ac:dyDescent="0.2">
      <c r="B19" s="250" t="s">
        <v>40</v>
      </c>
      <c r="C19" s="272">
        <v>0</v>
      </c>
      <c r="D19" s="273"/>
      <c r="E19" s="274">
        <v>1</v>
      </c>
      <c r="F19" s="273"/>
      <c r="G19" s="275">
        <v>3</v>
      </c>
      <c r="H19" s="276"/>
      <c r="I19" s="274">
        <v>1</v>
      </c>
      <c r="J19" s="273"/>
      <c r="K19" s="277">
        <v>0</v>
      </c>
      <c r="L19" s="278"/>
      <c r="M19" s="274">
        <v>0</v>
      </c>
      <c r="N19" s="279"/>
      <c r="O19" s="274">
        <v>0</v>
      </c>
      <c r="P19" s="278"/>
      <c r="Q19" s="280">
        <f t="shared" si="0"/>
        <v>5</v>
      </c>
      <c r="R19" s="254"/>
      <c r="S19" s="46"/>
    </row>
    <row r="20" spans="2:19" s="38" customFormat="1" ht="20.100000000000001" customHeight="1" x14ac:dyDescent="0.2">
      <c r="B20" s="250" t="s">
        <v>47</v>
      </c>
      <c r="C20" s="272">
        <v>25</v>
      </c>
      <c r="D20" s="273"/>
      <c r="E20" s="274">
        <v>14</v>
      </c>
      <c r="F20" s="273"/>
      <c r="G20" s="275">
        <v>88</v>
      </c>
      <c r="H20" s="276"/>
      <c r="I20" s="274">
        <v>1</v>
      </c>
      <c r="J20" s="273"/>
      <c r="K20" s="277">
        <v>0</v>
      </c>
      <c r="L20" s="278"/>
      <c r="M20" s="274">
        <v>0</v>
      </c>
      <c r="N20" s="279"/>
      <c r="O20" s="274">
        <v>1</v>
      </c>
      <c r="P20" s="278"/>
      <c r="Q20" s="280">
        <f t="shared" si="0"/>
        <v>129</v>
      </c>
      <c r="R20" s="253"/>
      <c r="S20" s="45"/>
    </row>
    <row r="21" spans="2:19" s="38" customFormat="1" ht="20.100000000000001" customHeight="1" x14ac:dyDescent="0.2">
      <c r="B21" s="250" t="s">
        <v>18</v>
      </c>
      <c r="C21" s="272">
        <v>38</v>
      </c>
      <c r="D21" s="273"/>
      <c r="E21" s="274">
        <v>142</v>
      </c>
      <c r="F21" s="273"/>
      <c r="G21" s="275">
        <v>143</v>
      </c>
      <c r="H21" s="276"/>
      <c r="I21" s="274">
        <v>410</v>
      </c>
      <c r="J21" s="273"/>
      <c r="K21" s="277">
        <v>5</v>
      </c>
      <c r="L21" s="278"/>
      <c r="M21" s="274">
        <v>1</v>
      </c>
      <c r="N21" s="279"/>
      <c r="O21" s="274">
        <v>3</v>
      </c>
      <c r="P21" s="278"/>
      <c r="Q21" s="280">
        <f t="shared" si="0"/>
        <v>742</v>
      </c>
      <c r="R21" s="253"/>
      <c r="S21" s="45"/>
    </row>
    <row r="22" spans="2:19" s="38" customFormat="1" ht="20.100000000000001" customHeight="1" x14ac:dyDescent="0.2">
      <c r="B22" s="250" t="s">
        <v>48</v>
      </c>
      <c r="C22" s="272">
        <v>23</v>
      </c>
      <c r="D22" s="273"/>
      <c r="E22" s="274">
        <v>258</v>
      </c>
      <c r="F22" s="273"/>
      <c r="G22" s="275">
        <v>415</v>
      </c>
      <c r="H22" s="276"/>
      <c r="I22" s="274">
        <v>0</v>
      </c>
      <c r="J22" s="273"/>
      <c r="K22" s="277">
        <v>4</v>
      </c>
      <c r="L22" s="278"/>
      <c r="M22" s="274">
        <v>0</v>
      </c>
      <c r="N22" s="279"/>
      <c r="O22" s="274">
        <v>1</v>
      </c>
      <c r="P22" s="278"/>
      <c r="Q22" s="280">
        <f t="shared" si="0"/>
        <v>701</v>
      </c>
      <c r="R22" s="253"/>
      <c r="S22" s="45"/>
    </row>
    <row r="23" spans="2:19" s="38" customFormat="1" ht="20.100000000000001" customHeight="1" x14ac:dyDescent="0.2">
      <c r="B23" s="250" t="s">
        <v>26</v>
      </c>
      <c r="C23" s="272">
        <v>101</v>
      </c>
      <c r="D23" s="273"/>
      <c r="E23" s="274">
        <v>642</v>
      </c>
      <c r="F23" s="273"/>
      <c r="G23" s="275">
        <v>763</v>
      </c>
      <c r="H23" s="276"/>
      <c r="I23" s="274">
        <v>0</v>
      </c>
      <c r="J23" s="273"/>
      <c r="K23" s="277">
        <v>7</v>
      </c>
      <c r="L23" s="278"/>
      <c r="M23" s="274">
        <v>0</v>
      </c>
      <c r="N23" s="279"/>
      <c r="O23" s="274">
        <v>2</v>
      </c>
      <c r="P23" s="278"/>
      <c r="Q23" s="280">
        <f t="shared" si="0"/>
        <v>1515</v>
      </c>
      <c r="R23" s="253"/>
      <c r="S23" s="45"/>
    </row>
    <row r="24" spans="2:19" s="38" customFormat="1" ht="20.100000000000001" customHeight="1" x14ac:dyDescent="0.2">
      <c r="B24" s="250" t="s">
        <v>24</v>
      </c>
      <c r="C24" s="272">
        <v>22</v>
      </c>
      <c r="D24" s="273"/>
      <c r="E24" s="274">
        <v>238</v>
      </c>
      <c r="F24" s="273"/>
      <c r="G24" s="275">
        <v>230</v>
      </c>
      <c r="H24" s="276"/>
      <c r="I24" s="274">
        <v>1</v>
      </c>
      <c r="J24" s="273"/>
      <c r="K24" s="277">
        <v>3</v>
      </c>
      <c r="L24" s="278"/>
      <c r="M24" s="274">
        <v>1</v>
      </c>
      <c r="N24" s="279"/>
      <c r="O24" s="274">
        <v>0</v>
      </c>
      <c r="P24" s="278"/>
      <c r="Q24" s="280">
        <f t="shared" si="0"/>
        <v>495</v>
      </c>
      <c r="R24" s="253"/>
      <c r="S24" s="45"/>
    </row>
    <row r="25" spans="2:19" s="38" customFormat="1" ht="20.100000000000001" customHeight="1" x14ac:dyDescent="0.2">
      <c r="B25" s="250" t="s">
        <v>108</v>
      </c>
      <c r="C25" s="272">
        <v>9</v>
      </c>
      <c r="D25" s="273"/>
      <c r="E25" s="274">
        <v>99</v>
      </c>
      <c r="F25" s="273"/>
      <c r="G25" s="275">
        <v>89</v>
      </c>
      <c r="H25" s="276"/>
      <c r="I25" s="274">
        <v>7</v>
      </c>
      <c r="J25" s="273"/>
      <c r="K25" s="277">
        <v>36</v>
      </c>
      <c r="L25" s="278"/>
      <c r="M25" s="274">
        <v>0</v>
      </c>
      <c r="N25" s="279"/>
      <c r="O25" s="274">
        <v>2</v>
      </c>
      <c r="P25" s="278"/>
      <c r="Q25" s="280">
        <f>SUM(C25:O25)</f>
        <v>242</v>
      </c>
      <c r="R25" s="253"/>
      <c r="S25" s="45"/>
    </row>
    <row r="26" spans="2:19" s="38" customFormat="1" ht="20.100000000000001" customHeight="1" x14ac:dyDescent="0.2">
      <c r="B26" s="250" t="s">
        <v>38</v>
      </c>
      <c r="C26" s="272">
        <v>6429</v>
      </c>
      <c r="D26" s="273"/>
      <c r="E26" s="274">
        <v>23175</v>
      </c>
      <c r="F26" s="273"/>
      <c r="G26" s="275">
        <v>12979</v>
      </c>
      <c r="H26" s="276"/>
      <c r="I26" s="274">
        <v>476</v>
      </c>
      <c r="J26" s="273"/>
      <c r="K26" s="277">
        <v>414</v>
      </c>
      <c r="L26" s="278"/>
      <c r="M26" s="274">
        <v>2</v>
      </c>
      <c r="N26" s="279"/>
      <c r="O26" s="274">
        <v>23</v>
      </c>
      <c r="P26" s="278"/>
      <c r="Q26" s="280">
        <f t="shared" si="0"/>
        <v>43498</v>
      </c>
      <c r="R26" s="253"/>
      <c r="S26" s="45"/>
    </row>
    <row r="27" spans="2:19" s="38" customFormat="1" ht="20.100000000000001" customHeight="1" x14ac:dyDescent="0.2">
      <c r="B27" s="250" t="s">
        <v>15</v>
      </c>
      <c r="C27" s="272">
        <v>18</v>
      </c>
      <c r="D27" s="273"/>
      <c r="E27" s="274">
        <v>124</v>
      </c>
      <c r="F27" s="273"/>
      <c r="G27" s="275">
        <v>127</v>
      </c>
      <c r="H27" s="276"/>
      <c r="I27" s="274">
        <v>8</v>
      </c>
      <c r="J27" s="273"/>
      <c r="K27" s="277">
        <v>4</v>
      </c>
      <c r="L27" s="278"/>
      <c r="M27" s="274">
        <v>4</v>
      </c>
      <c r="N27" s="279"/>
      <c r="O27" s="274">
        <v>2</v>
      </c>
      <c r="P27" s="278"/>
      <c r="Q27" s="280">
        <f t="shared" si="0"/>
        <v>287</v>
      </c>
      <c r="R27" s="253"/>
      <c r="S27" s="45"/>
    </row>
    <row r="28" spans="2:19" s="38" customFormat="1" ht="20.100000000000001" customHeight="1" x14ac:dyDescent="0.2">
      <c r="B28" s="250" t="s">
        <v>27</v>
      </c>
      <c r="C28" s="272">
        <v>3</v>
      </c>
      <c r="D28" s="273"/>
      <c r="E28" s="274">
        <v>10</v>
      </c>
      <c r="F28" s="273"/>
      <c r="G28" s="275">
        <v>3</v>
      </c>
      <c r="H28" s="276"/>
      <c r="I28" s="274">
        <v>0</v>
      </c>
      <c r="J28" s="273"/>
      <c r="K28" s="277">
        <v>4</v>
      </c>
      <c r="L28" s="278"/>
      <c r="M28" s="274">
        <v>0</v>
      </c>
      <c r="N28" s="279"/>
      <c r="O28" s="274">
        <v>0</v>
      </c>
      <c r="P28" s="278"/>
      <c r="Q28" s="280">
        <f t="shared" si="0"/>
        <v>20</v>
      </c>
      <c r="R28" s="253"/>
      <c r="S28" s="45"/>
    </row>
    <row r="29" spans="2:19" s="38" customFormat="1" ht="20.100000000000001" customHeight="1" x14ac:dyDescent="0.2">
      <c r="B29" s="250" t="s">
        <v>23</v>
      </c>
      <c r="C29" s="272">
        <v>21</v>
      </c>
      <c r="D29" s="273"/>
      <c r="E29" s="274">
        <v>71</v>
      </c>
      <c r="F29" s="273"/>
      <c r="G29" s="275">
        <v>40</v>
      </c>
      <c r="H29" s="276"/>
      <c r="I29" s="274">
        <v>0</v>
      </c>
      <c r="J29" s="273"/>
      <c r="K29" s="277">
        <v>0</v>
      </c>
      <c r="L29" s="278"/>
      <c r="M29" s="274">
        <v>0</v>
      </c>
      <c r="N29" s="279"/>
      <c r="O29" s="274">
        <v>0</v>
      </c>
      <c r="P29" s="278"/>
      <c r="Q29" s="280">
        <f t="shared" si="0"/>
        <v>132</v>
      </c>
      <c r="R29" s="253"/>
      <c r="S29" s="45"/>
    </row>
    <row r="30" spans="2:19" s="38" customFormat="1" ht="20.100000000000001" customHeight="1" x14ac:dyDescent="0.2">
      <c r="B30" s="250" t="s">
        <v>16</v>
      </c>
      <c r="C30" s="272">
        <v>5</v>
      </c>
      <c r="D30" s="273"/>
      <c r="E30" s="274">
        <v>60</v>
      </c>
      <c r="F30" s="273"/>
      <c r="G30" s="275">
        <v>25</v>
      </c>
      <c r="H30" s="276"/>
      <c r="I30" s="274">
        <v>0</v>
      </c>
      <c r="J30" s="273"/>
      <c r="K30" s="277">
        <v>2</v>
      </c>
      <c r="L30" s="278"/>
      <c r="M30" s="274">
        <v>0</v>
      </c>
      <c r="N30" s="279"/>
      <c r="O30" s="274">
        <v>0</v>
      </c>
      <c r="P30" s="278"/>
      <c r="Q30" s="280">
        <f t="shared" si="0"/>
        <v>92</v>
      </c>
      <c r="R30" s="253"/>
      <c r="S30" s="45"/>
    </row>
    <row r="31" spans="2:19" s="38" customFormat="1" ht="20.100000000000001" customHeight="1" x14ac:dyDescent="0.2">
      <c r="B31" s="250" t="s">
        <v>109</v>
      </c>
      <c r="C31" s="272">
        <v>72</v>
      </c>
      <c r="D31" s="273"/>
      <c r="E31" s="274">
        <v>419</v>
      </c>
      <c r="F31" s="273"/>
      <c r="G31" s="275">
        <v>692</v>
      </c>
      <c r="H31" s="276"/>
      <c r="I31" s="274">
        <v>7</v>
      </c>
      <c r="J31" s="273"/>
      <c r="K31" s="277">
        <v>6</v>
      </c>
      <c r="L31" s="278"/>
      <c r="M31" s="274">
        <v>1</v>
      </c>
      <c r="N31" s="279"/>
      <c r="O31" s="274">
        <v>0</v>
      </c>
      <c r="P31" s="278"/>
      <c r="Q31" s="280">
        <f t="shared" si="0"/>
        <v>1197</v>
      </c>
      <c r="R31" s="253"/>
      <c r="S31" s="45"/>
    </row>
    <row r="32" spans="2:19" s="18" customFormat="1" ht="20.100000000000001" customHeight="1" x14ac:dyDescent="0.2">
      <c r="B32" s="250" t="s">
        <v>17</v>
      </c>
      <c r="C32" s="272">
        <v>21</v>
      </c>
      <c r="D32" s="273"/>
      <c r="E32" s="274">
        <v>22</v>
      </c>
      <c r="F32" s="273"/>
      <c r="G32" s="275">
        <v>105</v>
      </c>
      <c r="H32" s="276"/>
      <c r="I32" s="274">
        <v>2</v>
      </c>
      <c r="J32" s="273"/>
      <c r="K32" s="277">
        <v>3</v>
      </c>
      <c r="L32" s="278"/>
      <c r="M32" s="274">
        <v>1</v>
      </c>
      <c r="N32" s="279"/>
      <c r="O32" s="274">
        <v>2</v>
      </c>
      <c r="P32" s="278"/>
      <c r="Q32" s="280">
        <f t="shared" si="0"/>
        <v>156</v>
      </c>
      <c r="R32" s="254"/>
      <c r="S32" s="45"/>
    </row>
    <row r="33" spans="2:19" s="38" customFormat="1" ht="20.100000000000001" customHeight="1" x14ac:dyDescent="0.2">
      <c r="B33" s="250" t="s">
        <v>49</v>
      </c>
      <c r="C33" s="272">
        <v>7</v>
      </c>
      <c r="D33" s="273"/>
      <c r="E33" s="274">
        <v>49</v>
      </c>
      <c r="F33" s="273"/>
      <c r="G33" s="275">
        <v>62</v>
      </c>
      <c r="H33" s="276"/>
      <c r="I33" s="274">
        <v>0</v>
      </c>
      <c r="J33" s="273"/>
      <c r="K33" s="277">
        <v>6</v>
      </c>
      <c r="L33" s="278"/>
      <c r="M33" s="274">
        <v>0</v>
      </c>
      <c r="N33" s="279"/>
      <c r="O33" s="274">
        <v>2</v>
      </c>
      <c r="P33" s="278"/>
      <c r="Q33" s="280">
        <f t="shared" si="0"/>
        <v>126</v>
      </c>
      <c r="R33" s="253"/>
      <c r="S33" s="45"/>
    </row>
    <row r="34" spans="2:19" s="38" customFormat="1" ht="20.100000000000001" customHeight="1" x14ac:dyDescent="0.2">
      <c r="B34" s="250" t="s">
        <v>110</v>
      </c>
      <c r="C34" s="272">
        <v>22</v>
      </c>
      <c r="D34" s="273"/>
      <c r="E34" s="274">
        <v>204</v>
      </c>
      <c r="F34" s="273"/>
      <c r="G34" s="275">
        <v>302</v>
      </c>
      <c r="H34" s="276"/>
      <c r="I34" s="274">
        <v>0</v>
      </c>
      <c r="J34" s="273"/>
      <c r="K34" s="277">
        <v>0</v>
      </c>
      <c r="L34" s="278"/>
      <c r="M34" s="274">
        <v>0</v>
      </c>
      <c r="N34" s="279"/>
      <c r="O34" s="274">
        <v>0</v>
      </c>
      <c r="P34" s="278"/>
      <c r="Q34" s="280">
        <f t="shared" si="0"/>
        <v>528</v>
      </c>
      <c r="R34" s="253"/>
      <c r="S34" s="45"/>
    </row>
    <row r="35" spans="2:19" s="38" customFormat="1" ht="20.100000000000001" customHeight="1" x14ac:dyDescent="0.2">
      <c r="B35" s="250" t="s">
        <v>39</v>
      </c>
      <c r="C35" s="272">
        <v>28</v>
      </c>
      <c r="D35" s="273"/>
      <c r="E35" s="274">
        <v>8</v>
      </c>
      <c r="F35" s="273"/>
      <c r="G35" s="275">
        <v>25</v>
      </c>
      <c r="H35" s="276"/>
      <c r="I35" s="274">
        <v>0</v>
      </c>
      <c r="J35" s="273"/>
      <c r="K35" s="277">
        <v>0</v>
      </c>
      <c r="L35" s="278"/>
      <c r="M35" s="274">
        <v>1</v>
      </c>
      <c r="N35" s="279"/>
      <c r="O35" s="274">
        <v>1</v>
      </c>
      <c r="P35" s="278"/>
      <c r="Q35" s="280">
        <f t="shared" si="0"/>
        <v>63</v>
      </c>
      <c r="R35" s="253"/>
      <c r="S35" s="45"/>
    </row>
    <row r="36" spans="2:19" s="38" customFormat="1" ht="20.100000000000001" customHeight="1" x14ac:dyDescent="0.2">
      <c r="B36" s="250" t="s">
        <v>21</v>
      </c>
      <c r="C36" s="272">
        <v>48</v>
      </c>
      <c r="D36" s="273"/>
      <c r="E36" s="274">
        <v>153</v>
      </c>
      <c r="F36" s="273"/>
      <c r="G36" s="275">
        <v>112</v>
      </c>
      <c r="H36" s="276"/>
      <c r="I36" s="274">
        <v>22</v>
      </c>
      <c r="J36" s="273"/>
      <c r="K36" s="277">
        <v>2</v>
      </c>
      <c r="L36" s="278"/>
      <c r="M36" s="274">
        <v>1</v>
      </c>
      <c r="N36" s="279"/>
      <c r="O36" s="274">
        <v>1</v>
      </c>
      <c r="P36" s="278"/>
      <c r="Q36" s="280">
        <f t="shared" si="0"/>
        <v>339</v>
      </c>
      <c r="R36" s="253"/>
      <c r="S36" s="45"/>
    </row>
    <row r="37" spans="2:19" s="38" customFormat="1" ht="6.75" customHeight="1" thickBot="1" x14ac:dyDescent="0.25">
      <c r="B37" s="250"/>
      <c r="C37" s="281"/>
      <c r="D37" s="282"/>
      <c r="E37" s="282"/>
      <c r="F37" s="282"/>
      <c r="G37" s="283"/>
      <c r="H37" s="284"/>
      <c r="I37" s="282"/>
      <c r="J37" s="282"/>
      <c r="K37" s="285"/>
      <c r="L37" s="282"/>
      <c r="M37" s="282"/>
      <c r="N37" s="286"/>
      <c r="O37" s="282"/>
      <c r="P37" s="282"/>
      <c r="Q37" s="287"/>
      <c r="R37" s="255"/>
      <c r="S37" s="45"/>
    </row>
    <row r="38" spans="2:19" ht="26.25" customHeight="1" x14ac:dyDescent="0.2">
      <c r="B38" s="251" t="s">
        <v>1</v>
      </c>
      <c r="C38" s="288">
        <f>SUM(C11:C37)</f>
        <v>7681</v>
      </c>
      <c r="D38" s="289"/>
      <c r="E38" s="289">
        <f>SUM(E11:E37)</f>
        <v>27974</v>
      </c>
      <c r="F38" s="290"/>
      <c r="G38" s="291">
        <f>SUM(G11:G37)</f>
        <v>19726</v>
      </c>
      <c r="H38" s="291"/>
      <c r="I38" s="288">
        <f>SUM(I11:I37)</f>
        <v>1144</v>
      </c>
      <c r="J38" s="290"/>
      <c r="K38" s="291">
        <f>SUM(K11:K37)</f>
        <v>588</v>
      </c>
      <c r="L38" s="291"/>
      <c r="M38" s="291">
        <f>SUM(M11:M37)</f>
        <v>14</v>
      </c>
      <c r="N38" s="291"/>
      <c r="O38" s="288">
        <f>SUM(O11:O37)</f>
        <v>51</v>
      </c>
      <c r="P38" s="290"/>
      <c r="Q38" s="291">
        <f>SUM(Q11:Q37)</f>
        <v>57178</v>
      </c>
      <c r="R38" s="252"/>
    </row>
    <row r="39" spans="2:19" ht="12" customHeight="1" x14ac:dyDescent="0.2">
      <c r="B39" s="47"/>
    </row>
    <row r="40" spans="2:19" s="102" customFormat="1" ht="12" x14ac:dyDescent="0.2">
      <c r="B40" s="348" t="s">
        <v>181</v>
      </c>
      <c r="C40" s="348"/>
      <c r="D40" s="348"/>
      <c r="E40" s="348"/>
      <c r="F40" s="348"/>
      <c r="G40" s="348"/>
      <c r="H40" s="348"/>
      <c r="I40" s="348"/>
      <c r="J40" s="348"/>
      <c r="K40" s="348"/>
      <c r="L40" s="348"/>
      <c r="M40" s="348"/>
      <c r="N40" s="348"/>
      <c r="O40" s="348"/>
      <c r="P40" s="348"/>
    </row>
    <row r="41" spans="2:19" s="102" customFormat="1" ht="17.25" customHeight="1" x14ac:dyDescent="0.2">
      <c r="B41" s="347" t="s">
        <v>182</v>
      </c>
      <c r="C41" s="347"/>
      <c r="D41" s="347"/>
      <c r="E41" s="347"/>
      <c r="F41" s="347"/>
      <c r="G41" s="347"/>
      <c r="H41" s="347"/>
      <c r="I41" s="347"/>
      <c r="J41" s="347"/>
      <c r="K41" s="347"/>
      <c r="L41" s="347"/>
      <c r="M41" s="347"/>
      <c r="N41" s="347"/>
      <c r="O41" s="347"/>
      <c r="P41" s="347"/>
      <c r="Q41" s="347"/>
      <c r="R41" s="347"/>
    </row>
    <row r="42" spans="2:19" s="102" customFormat="1" ht="24.95" customHeight="1" x14ac:dyDescent="0.2">
      <c r="B42" s="347" t="s">
        <v>183</v>
      </c>
      <c r="C42" s="347"/>
      <c r="D42" s="347"/>
      <c r="E42" s="347"/>
      <c r="F42" s="347"/>
      <c r="G42" s="347"/>
      <c r="H42" s="347"/>
      <c r="I42" s="347"/>
      <c r="J42" s="347"/>
      <c r="K42" s="347"/>
      <c r="L42" s="347"/>
      <c r="M42" s="347"/>
      <c r="N42" s="347"/>
      <c r="O42" s="347"/>
      <c r="P42" s="347"/>
      <c r="Q42" s="347"/>
      <c r="R42" s="347"/>
    </row>
    <row r="43" spans="2:19" s="102" customFormat="1" ht="24.95" customHeight="1" x14ac:dyDescent="0.2">
      <c r="B43" s="348" t="s">
        <v>180</v>
      </c>
      <c r="C43" s="348"/>
      <c r="D43" s="348"/>
      <c r="E43" s="348"/>
      <c r="F43" s="348"/>
      <c r="G43" s="348"/>
      <c r="H43" s="348"/>
      <c r="I43" s="348"/>
      <c r="J43" s="348"/>
      <c r="K43" s="348"/>
      <c r="L43" s="348"/>
      <c r="M43" s="348"/>
      <c r="N43" s="348"/>
      <c r="O43" s="348"/>
      <c r="P43" s="348"/>
    </row>
    <row r="44" spans="2:19" s="102" customFormat="1" ht="24.95" customHeight="1" x14ac:dyDescent="0.2">
      <c r="B44" s="348" t="s">
        <v>184</v>
      </c>
      <c r="C44" s="348"/>
      <c r="D44" s="348"/>
      <c r="E44" s="348"/>
      <c r="F44" s="348"/>
      <c r="G44" s="348"/>
      <c r="H44" s="348"/>
      <c r="I44" s="348"/>
      <c r="J44" s="348"/>
      <c r="K44" s="348"/>
      <c r="L44" s="348"/>
      <c r="M44" s="348"/>
      <c r="N44" s="348"/>
      <c r="O44" s="348"/>
      <c r="P44" s="348"/>
      <c r="Q44" s="348"/>
      <c r="R44" s="348"/>
    </row>
    <row r="45" spans="2:19" s="58" customFormat="1" ht="24.95" customHeight="1" x14ac:dyDescent="0.2">
      <c r="B45" s="101" t="s">
        <v>185</v>
      </c>
      <c r="C45" s="84"/>
      <c r="D45" s="84"/>
      <c r="E45" s="84"/>
      <c r="F45" s="84"/>
      <c r="G45" s="84"/>
      <c r="H45" s="84"/>
      <c r="I45" s="84"/>
      <c r="J45" s="102"/>
      <c r="K45" s="102"/>
      <c r="L45" s="102"/>
      <c r="M45" s="102"/>
      <c r="N45" s="102"/>
      <c r="O45" s="102"/>
      <c r="P45" s="102"/>
      <c r="Q45" s="102"/>
      <c r="R45" s="102"/>
      <c r="S45" s="57"/>
    </row>
    <row r="46" spans="2:19" s="58" customFormat="1" ht="12" x14ac:dyDescent="0.2"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7"/>
    </row>
    <row r="47" spans="2:19" s="58" customFormat="1" ht="12" x14ac:dyDescent="0.2"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7"/>
    </row>
  </sheetData>
  <mergeCells count="20">
    <mergeCell ref="B41:R41"/>
    <mergeCell ref="B44:R44"/>
    <mergeCell ref="O8:P9"/>
    <mergeCell ref="C9:D9"/>
    <mergeCell ref="E9:F9"/>
    <mergeCell ref="K9:L9"/>
    <mergeCell ref="M9:N9"/>
    <mergeCell ref="B40:P40"/>
    <mergeCell ref="B42:R42"/>
    <mergeCell ref="B43:P43"/>
    <mergeCell ref="B2:R2"/>
    <mergeCell ref="B4:R4"/>
    <mergeCell ref="B5:R5"/>
    <mergeCell ref="B7:B9"/>
    <mergeCell ref="C7:P7"/>
    <mergeCell ref="Q7:R9"/>
    <mergeCell ref="C8:F8"/>
    <mergeCell ref="G8:H9"/>
    <mergeCell ref="I8:J9"/>
    <mergeCell ref="K8:N8"/>
  </mergeCells>
  <printOptions horizontalCentered="1" verticalCentered="1"/>
  <pageMargins left="0" right="0" top="0" bottom="0" header="0" footer="0"/>
  <pageSetup paperSize="9" scale="5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1:IW103"/>
  <sheetViews>
    <sheetView showGridLines="0" view="pageBreakPreview" topLeftCell="A4" zoomScale="73" zoomScaleNormal="100" zoomScaleSheetLayoutView="73" workbookViewId="0">
      <selection activeCell="B24" sqref="B24"/>
    </sheetView>
  </sheetViews>
  <sheetFormatPr baseColWidth="10" defaultRowHeight="14.25" x14ac:dyDescent="0.2"/>
  <cols>
    <col min="1" max="1" width="7.140625" style="41" customWidth="1"/>
    <col min="2" max="2" width="37" style="48" customWidth="1"/>
    <col min="3" max="3" width="15.7109375" style="49" customWidth="1"/>
    <col min="4" max="4" width="2.5703125" style="49" customWidth="1"/>
    <col min="5" max="5" width="15.7109375" style="49" customWidth="1"/>
    <col min="6" max="6" width="2.5703125" style="49" customWidth="1"/>
    <col min="7" max="7" width="15.85546875" style="49" customWidth="1"/>
    <col min="8" max="8" width="2.5703125" style="49" customWidth="1"/>
    <col min="9" max="9" width="15.7109375" style="49" customWidth="1"/>
    <col min="10" max="10" width="2.5703125" style="49" customWidth="1"/>
    <col min="11" max="11" width="15.7109375" style="49" customWidth="1"/>
    <col min="12" max="12" width="2.5703125" style="49" customWidth="1"/>
    <col min="13" max="13" width="14.7109375" style="49" customWidth="1"/>
    <col min="14" max="14" width="2.5703125" style="49" customWidth="1"/>
    <col min="15" max="15" width="15.85546875" style="49" customWidth="1"/>
    <col min="16" max="16" width="2.5703125" style="49" customWidth="1"/>
    <col min="17" max="17" width="15.7109375" style="49" customWidth="1"/>
    <col min="18" max="18" width="2.5703125" style="49" customWidth="1"/>
    <col min="19" max="19" width="15.7109375" style="49" customWidth="1"/>
    <col min="20" max="20" width="2.5703125" style="49" customWidth="1"/>
    <col min="21" max="21" width="15.7109375" style="49" customWidth="1"/>
    <col min="22" max="22" width="2.5703125" style="48" customWidth="1"/>
    <col min="23" max="23" width="8.28515625" style="48" customWidth="1"/>
    <col min="24" max="29" width="11.42578125" style="48" customWidth="1"/>
    <col min="30" max="257" width="11.42578125" style="48"/>
    <col min="258" max="258" width="11.42578125" style="41"/>
    <col min="259" max="259" width="20.42578125" style="41" customWidth="1"/>
    <col min="260" max="270" width="9.42578125" style="41" customWidth="1"/>
    <col min="271" max="278" width="0" style="41" hidden="1" customWidth="1"/>
    <col min="279" max="285" width="11.42578125" style="41" customWidth="1"/>
    <col min="286" max="514" width="11.42578125" style="41"/>
    <col min="515" max="515" width="20.42578125" style="41" customWidth="1"/>
    <col min="516" max="526" width="9.42578125" style="41" customWidth="1"/>
    <col min="527" max="534" width="0" style="41" hidden="1" customWidth="1"/>
    <col min="535" max="541" width="11.42578125" style="41" customWidth="1"/>
    <col min="542" max="770" width="11.42578125" style="41"/>
    <col min="771" max="771" width="20.42578125" style="41" customWidth="1"/>
    <col min="772" max="782" width="9.42578125" style="41" customWidth="1"/>
    <col min="783" max="790" width="0" style="41" hidden="1" customWidth="1"/>
    <col min="791" max="797" width="11.42578125" style="41" customWidth="1"/>
    <col min="798" max="1026" width="11.42578125" style="41"/>
    <col min="1027" max="1027" width="20.42578125" style="41" customWidth="1"/>
    <col min="1028" max="1038" width="9.42578125" style="41" customWidth="1"/>
    <col min="1039" max="1046" width="0" style="41" hidden="1" customWidth="1"/>
    <col min="1047" max="1053" width="11.42578125" style="41" customWidth="1"/>
    <col min="1054" max="1282" width="11.42578125" style="41"/>
    <col min="1283" max="1283" width="20.42578125" style="41" customWidth="1"/>
    <col min="1284" max="1294" width="9.42578125" style="41" customWidth="1"/>
    <col min="1295" max="1302" width="0" style="41" hidden="1" customWidth="1"/>
    <col min="1303" max="1309" width="11.42578125" style="41" customWidth="1"/>
    <col min="1310" max="1538" width="11.42578125" style="41"/>
    <col min="1539" max="1539" width="20.42578125" style="41" customWidth="1"/>
    <col min="1540" max="1550" width="9.42578125" style="41" customWidth="1"/>
    <col min="1551" max="1558" width="0" style="41" hidden="1" customWidth="1"/>
    <col min="1559" max="1565" width="11.42578125" style="41" customWidth="1"/>
    <col min="1566" max="1794" width="11.42578125" style="41"/>
    <col min="1795" max="1795" width="20.42578125" style="41" customWidth="1"/>
    <col min="1796" max="1806" width="9.42578125" style="41" customWidth="1"/>
    <col min="1807" max="1814" width="0" style="41" hidden="1" customWidth="1"/>
    <col min="1815" max="1821" width="11.42578125" style="41" customWidth="1"/>
    <col min="1822" max="2050" width="11.42578125" style="41"/>
    <col min="2051" max="2051" width="20.42578125" style="41" customWidth="1"/>
    <col min="2052" max="2062" width="9.42578125" style="41" customWidth="1"/>
    <col min="2063" max="2070" width="0" style="41" hidden="1" customWidth="1"/>
    <col min="2071" max="2077" width="11.42578125" style="41" customWidth="1"/>
    <col min="2078" max="2306" width="11.42578125" style="41"/>
    <col min="2307" max="2307" width="20.42578125" style="41" customWidth="1"/>
    <col min="2308" max="2318" width="9.42578125" style="41" customWidth="1"/>
    <col min="2319" max="2326" width="0" style="41" hidden="1" customWidth="1"/>
    <col min="2327" max="2333" width="11.42578125" style="41" customWidth="1"/>
    <col min="2334" max="2562" width="11.42578125" style="41"/>
    <col min="2563" max="2563" width="20.42578125" style="41" customWidth="1"/>
    <col min="2564" max="2574" width="9.42578125" style="41" customWidth="1"/>
    <col min="2575" max="2582" width="0" style="41" hidden="1" customWidth="1"/>
    <col min="2583" max="2589" width="11.42578125" style="41" customWidth="1"/>
    <col min="2590" max="2818" width="11.42578125" style="41"/>
    <col min="2819" max="2819" width="20.42578125" style="41" customWidth="1"/>
    <col min="2820" max="2830" width="9.42578125" style="41" customWidth="1"/>
    <col min="2831" max="2838" width="0" style="41" hidden="1" customWidth="1"/>
    <col min="2839" max="2845" width="11.42578125" style="41" customWidth="1"/>
    <col min="2846" max="3074" width="11.42578125" style="41"/>
    <col min="3075" max="3075" width="20.42578125" style="41" customWidth="1"/>
    <col min="3076" max="3086" width="9.42578125" style="41" customWidth="1"/>
    <col min="3087" max="3094" width="0" style="41" hidden="1" customWidth="1"/>
    <col min="3095" max="3101" width="11.42578125" style="41" customWidth="1"/>
    <col min="3102" max="3330" width="11.42578125" style="41"/>
    <col min="3331" max="3331" width="20.42578125" style="41" customWidth="1"/>
    <col min="3332" max="3342" width="9.42578125" style="41" customWidth="1"/>
    <col min="3343" max="3350" width="0" style="41" hidden="1" customWidth="1"/>
    <col min="3351" max="3357" width="11.42578125" style="41" customWidth="1"/>
    <col min="3358" max="3586" width="11.42578125" style="41"/>
    <col min="3587" max="3587" width="20.42578125" style="41" customWidth="1"/>
    <col min="3588" max="3598" width="9.42578125" style="41" customWidth="1"/>
    <col min="3599" max="3606" width="0" style="41" hidden="1" customWidth="1"/>
    <col min="3607" max="3613" width="11.42578125" style="41" customWidth="1"/>
    <col min="3614" max="3842" width="11.42578125" style="41"/>
    <col min="3843" max="3843" width="20.42578125" style="41" customWidth="1"/>
    <col min="3844" max="3854" width="9.42578125" style="41" customWidth="1"/>
    <col min="3855" max="3862" width="0" style="41" hidden="1" customWidth="1"/>
    <col min="3863" max="3869" width="11.42578125" style="41" customWidth="1"/>
    <col min="3870" max="4098" width="11.42578125" style="41"/>
    <col min="4099" max="4099" width="20.42578125" style="41" customWidth="1"/>
    <col min="4100" max="4110" width="9.42578125" style="41" customWidth="1"/>
    <col min="4111" max="4118" width="0" style="41" hidden="1" customWidth="1"/>
    <col min="4119" max="4125" width="11.42578125" style="41" customWidth="1"/>
    <col min="4126" max="4354" width="11.42578125" style="41"/>
    <col min="4355" max="4355" width="20.42578125" style="41" customWidth="1"/>
    <col min="4356" max="4366" width="9.42578125" style="41" customWidth="1"/>
    <col min="4367" max="4374" width="0" style="41" hidden="1" customWidth="1"/>
    <col min="4375" max="4381" width="11.42578125" style="41" customWidth="1"/>
    <col min="4382" max="4610" width="11.42578125" style="41"/>
    <col min="4611" max="4611" width="20.42578125" style="41" customWidth="1"/>
    <col min="4612" max="4622" width="9.42578125" style="41" customWidth="1"/>
    <col min="4623" max="4630" width="0" style="41" hidden="1" customWidth="1"/>
    <col min="4631" max="4637" width="11.42578125" style="41" customWidth="1"/>
    <col min="4638" max="4866" width="11.42578125" style="41"/>
    <col min="4867" max="4867" width="20.42578125" style="41" customWidth="1"/>
    <col min="4868" max="4878" width="9.42578125" style="41" customWidth="1"/>
    <col min="4879" max="4886" width="0" style="41" hidden="1" customWidth="1"/>
    <col min="4887" max="4893" width="11.42578125" style="41" customWidth="1"/>
    <col min="4894" max="5122" width="11.42578125" style="41"/>
    <col min="5123" max="5123" width="20.42578125" style="41" customWidth="1"/>
    <col min="5124" max="5134" width="9.42578125" style="41" customWidth="1"/>
    <col min="5135" max="5142" width="0" style="41" hidden="1" customWidth="1"/>
    <col min="5143" max="5149" width="11.42578125" style="41" customWidth="1"/>
    <col min="5150" max="5378" width="11.42578125" style="41"/>
    <col min="5379" max="5379" width="20.42578125" style="41" customWidth="1"/>
    <col min="5380" max="5390" width="9.42578125" style="41" customWidth="1"/>
    <col min="5391" max="5398" width="0" style="41" hidden="1" customWidth="1"/>
    <col min="5399" max="5405" width="11.42578125" style="41" customWidth="1"/>
    <col min="5406" max="5634" width="11.42578125" style="41"/>
    <col min="5635" max="5635" width="20.42578125" style="41" customWidth="1"/>
    <col min="5636" max="5646" width="9.42578125" style="41" customWidth="1"/>
    <col min="5647" max="5654" width="0" style="41" hidden="1" customWidth="1"/>
    <col min="5655" max="5661" width="11.42578125" style="41" customWidth="1"/>
    <col min="5662" max="5890" width="11.42578125" style="41"/>
    <col min="5891" max="5891" width="20.42578125" style="41" customWidth="1"/>
    <col min="5892" max="5902" width="9.42578125" style="41" customWidth="1"/>
    <col min="5903" max="5910" width="0" style="41" hidden="1" customWidth="1"/>
    <col min="5911" max="5917" width="11.42578125" style="41" customWidth="1"/>
    <col min="5918" max="6146" width="11.42578125" style="41"/>
    <col min="6147" max="6147" width="20.42578125" style="41" customWidth="1"/>
    <col min="6148" max="6158" width="9.42578125" style="41" customWidth="1"/>
    <col min="6159" max="6166" width="0" style="41" hidden="1" customWidth="1"/>
    <col min="6167" max="6173" width="11.42578125" style="41" customWidth="1"/>
    <col min="6174" max="6402" width="11.42578125" style="41"/>
    <col min="6403" max="6403" width="20.42578125" style="41" customWidth="1"/>
    <col min="6404" max="6414" width="9.42578125" style="41" customWidth="1"/>
    <col min="6415" max="6422" width="0" style="41" hidden="1" customWidth="1"/>
    <col min="6423" max="6429" width="11.42578125" style="41" customWidth="1"/>
    <col min="6430" max="6658" width="11.42578125" style="41"/>
    <col min="6659" max="6659" width="20.42578125" style="41" customWidth="1"/>
    <col min="6660" max="6670" width="9.42578125" style="41" customWidth="1"/>
    <col min="6671" max="6678" width="0" style="41" hidden="1" customWidth="1"/>
    <col min="6679" max="6685" width="11.42578125" style="41" customWidth="1"/>
    <col min="6686" max="6914" width="11.42578125" style="41"/>
    <col min="6915" max="6915" width="20.42578125" style="41" customWidth="1"/>
    <col min="6916" max="6926" width="9.42578125" style="41" customWidth="1"/>
    <col min="6927" max="6934" width="0" style="41" hidden="1" customWidth="1"/>
    <col min="6935" max="6941" width="11.42578125" style="41" customWidth="1"/>
    <col min="6942" max="7170" width="11.42578125" style="41"/>
    <col min="7171" max="7171" width="20.42578125" style="41" customWidth="1"/>
    <col min="7172" max="7182" width="9.42578125" style="41" customWidth="1"/>
    <col min="7183" max="7190" width="0" style="41" hidden="1" customWidth="1"/>
    <col min="7191" max="7197" width="11.42578125" style="41" customWidth="1"/>
    <col min="7198" max="7426" width="11.42578125" style="41"/>
    <col min="7427" max="7427" width="20.42578125" style="41" customWidth="1"/>
    <col min="7428" max="7438" width="9.42578125" style="41" customWidth="1"/>
    <col min="7439" max="7446" width="0" style="41" hidden="1" customWidth="1"/>
    <col min="7447" max="7453" width="11.42578125" style="41" customWidth="1"/>
    <col min="7454" max="7682" width="11.42578125" style="41"/>
    <col min="7683" max="7683" width="20.42578125" style="41" customWidth="1"/>
    <col min="7684" max="7694" width="9.42578125" style="41" customWidth="1"/>
    <col min="7695" max="7702" width="0" style="41" hidden="1" customWidth="1"/>
    <col min="7703" max="7709" width="11.42578125" style="41" customWidth="1"/>
    <col min="7710" max="7938" width="11.42578125" style="41"/>
    <col min="7939" max="7939" width="20.42578125" style="41" customWidth="1"/>
    <col min="7940" max="7950" width="9.42578125" style="41" customWidth="1"/>
    <col min="7951" max="7958" width="0" style="41" hidden="1" customWidth="1"/>
    <col min="7959" max="7965" width="11.42578125" style="41" customWidth="1"/>
    <col min="7966" max="8194" width="11.42578125" style="41"/>
    <col min="8195" max="8195" width="20.42578125" style="41" customWidth="1"/>
    <col min="8196" max="8206" width="9.42578125" style="41" customWidth="1"/>
    <col min="8207" max="8214" width="0" style="41" hidden="1" customWidth="1"/>
    <col min="8215" max="8221" width="11.42578125" style="41" customWidth="1"/>
    <col min="8222" max="8450" width="11.42578125" style="41"/>
    <col min="8451" max="8451" width="20.42578125" style="41" customWidth="1"/>
    <col min="8452" max="8462" width="9.42578125" style="41" customWidth="1"/>
    <col min="8463" max="8470" width="0" style="41" hidden="1" customWidth="1"/>
    <col min="8471" max="8477" width="11.42578125" style="41" customWidth="1"/>
    <col min="8478" max="8706" width="11.42578125" style="41"/>
    <col min="8707" max="8707" width="20.42578125" style="41" customWidth="1"/>
    <col min="8708" max="8718" width="9.42578125" style="41" customWidth="1"/>
    <col min="8719" max="8726" width="0" style="41" hidden="1" customWidth="1"/>
    <col min="8727" max="8733" width="11.42578125" style="41" customWidth="1"/>
    <col min="8734" max="8962" width="11.42578125" style="41"/>
    <col min="8963" max="8963" width="20.42578125" style="41" customWidth="1"/>
    <col min="8964" max="8974" width="9.42578125" style="41" customWidth="1"/>
    <col min="8975" max="8982" width="0" style="41" hidden="1" customWidth="1"/>
    <col min="8983" max="8989" width="11.42578125" style="41" customWidth="1"/>
    <col min="8990" max="9218" width="11.42578125" style="41"/>
    <col min="9219" max="9219" width="20.42578125" style="41" customWidth="1"/>
    <col min="9220" max="9230" width="9.42578125" style="41" customWidth="1"/>
    <col min="9231" max="9238" width="0" style="41" hidden="1" customWidth="1"/>
    <col min="9239" max="9245" width="11.42578125" style="41" customWidth="1"/>
    <col min="9246" max="9474" width="11.42578125" style="41"/>
    <col min="9475" max="9475" width="20.42578125" style="41" customWidth="1"/>
    <col min="9476" max="9486" width="9.42578125" style="41" customWidth="1"/>
    <col min="9487" max="9494" width="0" style="41" hidden="1" customWidth="1"/>
    <col min="9495" max="9501" width="11.42578125" style="41" customWidth="1"/>
    <col min="9502" max="9730" width="11.42578125" style="41"/>
    <col min="9731" max="9731" width="20.42578125" style="41" customWidth="1"/>
    <col min="9732" max="9742" width="9.42578125" style="41" customWidth="1"/>
    <col min="9743" max="9750" width="0" style="41" hidden="1" customWidth="1"/>
    <col min="9751" max="9757" width="11.42578125" style="41" customWidth="1"/>
    <col min="9758" max="9986" width="11.42578125" style="41"/>
    <col min="9987" max="9987" width="20.42578125" style="41" customWidth="1"/>
    <col min="9988" max="9998" width="9.42578125" style="41" customWidth="1"/>
    <col min="9999" max="10006" width="0" style="41" hidden="1" customWidth="1"/>
    <col min="10007" max="10013" width="11.42578125" style="41" customWidth="1"/>
    <col min="10014" max="10242" width="11.42578125" style="41"/>
    <col min="10243" max="10243" width="20.42578125" style="41" customWidth="1"/>
    <col min="10244" max="10254" width="9.42578125" style="41" customWidth="1"/>
    <col min="10255" max="10262" width="0" style="41" hidden="1" customWidth="1"/>
    <col min="10263" max="10269" width="11.42578125" style="41" customWidth="1"/>
    <col min="10270" max="10498" width="11.42578125" style="41"/>
    <col min="10499" max="10499" width="20.42578125" style="41" customWidth="1"/>
    <col min="10500" max="10510" width="9.42578125" style="41" customWidth="1"/>
    <col min="10511" max="10518" width="0" style="41" hidden="1" customWidth="1"/>
    <col min="10519" max="10525" width="11.42578125" style="41" customWidth="1"/>
    <col min="10526" max="10754" width="11.42578125" style="41"/>
    <col min="10755" max="10755" width="20.42578125" style="41" customWidth="1"/>
    <col min="10756" max="10766" width="9.42578125" style="41" customWidth="1"/>
    <col min="10767" max="10774" width="0" style="41" hidden="1" customWidth="1"/>
    <col min="10775" max="10781" width="11.42578125" style="41" customWidth="1"/>
    <col min="10782" max="11010" width="11.42578125" style="41"/>
    <col min="11011" max="11011" width="20.42578125" style="41" customWidth="1"/>
    <col min="11012" max="11022" width="9.42578125" style="41" customWidth="1"/>
    <col min="11023" max="11030" width="0" style="41" hidden="1" customWidth="1"/>
    <col min="11031" max="11037" width="11.42578125" style="41" customWidth="1"/>
    <col min="11038" max="11266" width="11.42578125" style="41"/>
    <col min="11267" max="11267" width="20.42578125" style="41" customWidth="1"/>
    <col min="11268" max="11278" width="9.42578125" style="41" customWidth="1"/>
    <col min="11279" max="11286" width="0" style="41" hidden="1" customWidth="1"/>
    <col min="11287" max="11293" width="11.42578125" style="41" customWidth="1"/>
    <col min="11294" max="11522" width="11.42578125" style="41"/>
    <col min="11523" max="11523" width="20.42578125" style="41" customWidth="1"/>
    <col min="11524" max="11534" width="9.42578125" style="41" customWidth="1"/>
    <col min="11535" max="11542" width="0" style="41" hidden="1" customWidth="1"/>
    <col min="11543" max="11549" width="11.42578125" style="41" customWidth="1"/>
    <col min="11550" max="11778" width="11.42578125" style="41"/>
    <col min="11779" max="11779" width="20.42578125" style="41" customWidth="1"/>
    <col min="11780" max="11790" width="9.42578125" style="41" customWidth="1"/>
    <col min="11791" max="11798" width="0" style="41" hidden="1" customWidth="1"/>
    <col min="11799" max="11805" width="11.42578125" style="41" customWidth="1"/>
    <col min="11806" max="12034" width="11.42578125" style="41"/>
    <col min="12035" max="12035" width="20.42578125" style="41" customWidth="1"/>
    <col min="12036" max="12046" width="9.42578125" style="41" customWidth="1"/>
    <col min="12047" max="12054" width="0" style="41" hidden="1" customWidth="1"/>
    <col min="12055" max="12061" width="11.42578125" style="41" customWidth="1"/>
    <col min="12062" max="12290" width="11.42578125" style="41"/>
    <col min="12291" max="12291" width="20.42578125" style="41" customWidth="1"/>
    <col min="12292" max="12302" width="9.42578125" style="41" customWidth="1"/>
    <col min="12303" max="12310" width="0" style="41" hidden="1" customWidth="1"/>
    <col min="12311" max="12317" width="11.42578125" style="41" customWidth="1"/>
    <col min="12318" max="12546" width="11.42578125" style="41"/>
    <col min="12547" max="12547" width="20.42578125" style="41" customWidth="1"/>
    <col min="12548" max="12558" width="9.42578125" style="41" customWidth="1"/>
    <col min="12559" max="12566" width="0" style="41" hidden="1" customWidth="1"/>
    <col min="12567" max="12573" width="11.42578125" style="41" customWidth="1"/>
    <col min="12574" max="12802" width="11.42578125" style="41"/>
    <col min="12803" max="12803" width="20.42578125" style="41" customWidth="1"/>
    <col min="12804" max="12814" width="9.42578125" style="41" customWidth="1"/>
    <col min="12815" max="12822" width="0" style="41" hidden="1" customWidth="1"/>
    <col min="12823" max="12829" width="11.42578125" style="41" customWidth="1"/>
    <col min="12830" max="13058" width="11.42578125" style="41"/>
    <col min="13059" max="13059" width="20.42578125" style="41" customWidth="1"/>
    <col min="13060" max="13070" width="9.42578125" style="41" customWidth="1"/>
    <col min="13071" max="13078" width="0" style="41" hidden="1" customWidth="1"/>
    <col min="13079" max="13085" width="11.42578125" style="41" customWidth="1"/>
    <col min="13086" max="13314" width="11.42578125" style="41"/>
    <col min="13315" max="13315" width="20.42578125" style="41" customWidth="1"/>
    <col min="13316" max="13326" width="9.42578125" style="41" customWidth="1"/>
    <col min="13327" max="13334" width="0" style="41" hidden="1" customWidth="1"/>
    <col min="13335" max="13341" width="11.42578125" style="41" customWidth="1"/>
    <col min="13342" max="13570" width="11.42578125" style="41"/>
    <col min="13571" max="13571" width="20.42578125" style="41" customWidth="1"/>
    <col min="13572" max="13582" width="9.42578125" style="41" customWidth="1"/>
    <col min="13583" max="13590" width="0" style="41" hidden="1" customWidth="1"/>
    <col min="13591" max="13597" width="11.42578125" style="41" customWidth="1"/>
    <col min="13598" max="13826" width="11.42578125" style="41"/>
    <col min="13827" max="13827" width="20.42578125" style="41" customWidth="1"/>
    <col min="13828" max="13838" width="9.42578125" style="41" customWidth="1"/>
    <col min="13839" max="13846" width="0" style="41" hidden="1" customWidth="1"/>
    <col min="13847" max="13853" width="11.42578125" style="41" customWidth="1"/>
    <col min="13854" max="14082" width="11.42578125" style="41"/>
    <col min="14083" max="14083" width="20.42578125" style="41" customWidth="1"/>
    <col min="14084" max="14094" width="9.42578125" style="41" customWidth="1"/>
    <col min="14095" max="14102" width="0" style="41" hidden="1" customWidth="1"/>
    <col min="14103" max="14109" width="11.42578125" style="41" customWidth="1"/>
    <col min="14110" max="14338" width="11.42578125" style="41"/>
    <col min="14339" max="14339" width="20.42578125" style="41" customWidth="1"/>
    <col min="14340" max="14350" width="9.42578125" style="41" customWidth="1"/>
    <col min="14351" max="14358" width="0" style="41" hidden="1" customWidth="1"/>
    <col min="14359" max="14365" width="11.42578125" style="41" customWidth="1"/>
    <col min="14366" max="14594" width="11.42578125" style="41"/>
    <col min="14595" max="14595" width="20.42578125" style="41" customWidth="1"/>
    <col min="14596" max="14606" width="9.42578125" style="41" customWidth="1"/>
    <col min="14607" max="14614" width="0" style="41" hidden="1" customWidth="1"/>
    <col min="14615" max="14621" width="11.42578125" style="41" customWidth="1"/>
    <col min="14622" max="14850" width="11.42578125" style="41"/>
    <col min="14851" max="14851" width="20.42578125" style="41" customWidth="1"/>
    <col min="14852" max="14862" width="9.42578125" style="41" customWidth="1"/>
    <col min="14863" max="14870" width="0" style="41" hidden="1" customWidth="1"/>
    <col min="14871" max="14877" width="11.42578125" style="41" customWidth="1"/>
    <col min="14878" max="15106" width="11.42578125" style="41"/>
    <col min="15107" max="15107" width="20.42578125" style="41" customWidth="1"/>
    <col min="15108" max="15118" width="9.42578125" style="41" customWidth="1"/>
    <col min="15119" max="15126" width="0" style="41" hidden="1" customWidth="1"/>
    <col min="15127" max="15133" width="11.42578125" style="41" customWidth="1"/>
    <col min="15134" max="15362" width="11.42578125" style="41"/>
    <col min="15363" max="15363" width="20.42578125" style="41" customWidth="1"/>
    <col min="15364" max="15374" width="9.42578125" style="41" customWidth="1"/>
    <col min="15375" max="15382" width="0" style="41" hidden="1" customWidth="1"/>
    <col min="15383" max="15389" width="11.42578125" style="41" customWidth="1"/>
    <col min="15390" max="15618" width="11.42578125" style="41"/>
    <col min="15619" max="15619" width="20.42578125" style="41" customWidth="1"/>
    <col min="15620" max="15630" width="9.42578125" style="41" customWidth="1"/>
    <col min="15631" max="15638" width="0" style="41" hidden="1" customWidth="1"/>
    <col min="15639" max="15645" width="11.42578125" style="41" customWidth="1"/>
    <col min="15646" max="15874" width="11.42578125" style="41"/>
    <col min="15875" max="15875" width="20.42578125" style="41" customWidth="1"/>
    <col min="15876" max="15886" width="9.42578125" style="41" customWidth="1"/>
    <col min="15887" max="15894" width="0" style="41" hidden="1" customWidth="1"/>
    <col min="15895" max="15901" width="11.42578125" style="41" customWidth="1"/>
    <col min="15902" max="16130" width="11.42578125" style="41"/>
    <col min="16131" max="16131" width="20.42578125" style="41" customWidth="1"/>
    <col min="16132" max="16142" width="9.42578125" style="41" customWidth="1"/>
    <col min="16143" max="16150" width="0" style="41" hidden="1" customWidth="1"/>
    <col min="16151" max="16157" width="11.42578125" style="41" customWidth="1"/>
    <col min="16158" max="16384" width="11.42578125" style="41"/>
  </cols>
  <sheetData>
    <row r="1" spans="2:257" s="18" customFormat="1" ht="20.25" x14ac:dyDescent="0.2">
      <c r="B1" s="349" t="s">
        <v>206</v>
      </c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26"/>
      <c r="W1" s="26"/>
      <c r="X1" s="26"/>
      <c r="Y1" s="26"/>
      <c r="Z1" s="26"/>
      <c r="AA1" s="46"/>
    </row>
    <row r="2" spans="2:257" ht="20.25" x14ac:dyDescent="0.2">
      <c r="B2" s="350" t="s">
        <v>124</v>
      </c>
      <c r="C2" s="350"/>
      <c r="D2" s="350"/>
      <c r="E2" s="350"/>
      <c r="F2" s="350"/>
      <c r="G2" s="350"/>
      <c r="H2" s="350"/>
      <c r="I2" s="350"/>
      <c r="J2" s="350"/>
      <c r="K2" s="350"/>
      <c r="L2" s="350"/>
      <c r="M2" s="350"/>
      <c r="N2" s="350"/>
      <c r="O2" s="350"/>
      <c r="P2" s="350"/>
      <c r="Q2" s="350"/>
      <c r="R2" s="350"/>
      <c r="S2" s="350"/>
      <c r="T2" s="350"/>
      <c r="U2" s="350"/>
    </row>
    <row r="3" spans="2:257" ht="47.25" customHeight="1" x14ac:dyDescent="0.2">
      <c r="B3" s="351" t="s">
        <v>142</v>
      </c>
      <c r="C3" s="351"/>
      <c r="D3" s="351"/>
      <c r="E3" s="351"/>
      <c r="F3" s="351"/>
      <c r="G3" s="351"/>
      <c r="H3" s="351"/>
      <c r="I3" s="351"/>
      <c r="J3" s="351"/>
      <c r="K3" s="351"/>
      <c r="L3" s="351"/>
      <c r="M3" s="351"/>
      <c r="N3" s="351"/>
      <c r="O3" s="351"/>
      <c r="P3" s="351"/>
      <c r="Q3" s="351"/>
      <c r="R3" s="351"/>
      <c r="S3" s="351"/>
      <c r="T3" s="351"/>
      <c r="U3" s="351"/>
    </row>
    <row r="4" spans="2:257" ht="23.25" customHeight="1" x14ac:dyDescent="0.2">
      <c r="B4" s="352">
        <v>2019</v>
      </c>
      <c r="C4" s="353"/>
      <c r="D4" s="353"/>
      <c r="E4" s="353"/>
      <c r="F4" s="353"/>
      <c r="G4" s="353"/>
      <c r="H4" s="353"/>
      <c r="I4" s="353"/>
      <c r="J4" s="353"/>
      <c r="K4" s="353"/>
      <c r="L4" s="353"/>
      <c r="M4" s="353"/>
      <c r="N4" s="353"/>
      <c r="O4" s="353"/>
      <c r="P4" s="353"/>
      <c r="Q4" s="353"/>
      <c r="R4" s="353"/>
      <c r="S4" s="353"/>
      <c r="T4" s="353"/>
      <c r="U4" s="353"/>
    </row>
    <row r="5" spans="2:257" ht="33" customHeight="1" thickBot="1" x14ac:dyDescent="0.25">
      <c r="B5" s="340" t="s">
        <v>170</v>
      </c>
      <c r="C5" s="355" t="s">
        <v>125</v>
      </c>
      <c r="D5" s="355"/>
      <c r="E5" s="355"/>
      <c r="F5" s="355"/>
      <c r="G5" s="355"/>
      <c r="H5" s="355"/>
      <c r="I5" s="355"/>
      <c r="J5" s="355"/>
      <c r="K5" s="355"/>
      <c r="L5" s="355"/>
      <c r="M5" s="355"/>
      <c r="N5" s="355"/>
      <c r="O5" s="355"/>
      <c r="P5" s="355"/>
      <c r="Q5" s="355"/>
      <c r="R5" s="355"/>
      <c r="S5" s="355"/>
      <c r="T5" s="355"/>
      <c r="U5" s="355"/>
      <c r="V5" s="355"/>
    </row>
    <row r="6" spans="2:257" ht="22.5" customHeight="1" thickBot="1" x14ac:dyDescent="0.25">
      <c r="B6" s="340"/>
      <c r="C6" s="358" t="s">
        <v>126</v>
      </c>
      <c r="D6" s="358"/>
      <c r="E6" s="358"/>
      <c r="F6" s="358"/>
      <c r="G6" s="358"/>
      <c r="H6" s="358"/>
      <c r="I6" s="358"/>
      <c r="J6" s="358"/>
      <c r="K6" s="358"/>
      <c r="L6" s="358"/>
      <c r="M6" s="358"/>
      <c r="N6" s="358"/>
      <c r="O6" s="358"/>
      <c r="P6" s="358"/>
      <c r="Q6" s="356" t="s">
        <v>127</v>
      </c>
      <c r="R6" s="356"/>
      <c r="S6" s="356"/>
      <c r="T6" s="356"/>
      <c r="U6" s="356"/>
      <c r="V6" s="356"/>
    </row>
    <row r="7" spans="2:257" ht="26.25" customHeight="1" thickBot="1" x14ac:dyDescent="0.25">
      <c r="B7" s="340"/>
      <c r="C7" s="359" t="s">
        <v>128</v>
      </c>
      <c r="D7" s="360"/>
      <c r="E7" s="360"/>
      <c r="F7" s="360"/>
      <c r="G7" s="360"/>
      <c r="H7" s="361"/>
      <c r="I7" s="356" t="s">
        <v>129</v>
      </c>
      <c r="J7" s="356"/>
      <c r="K7" s="356"/>
      <c r="L7" s="356"/>
      <c r="M7" s="356"/>
      <c r="N7" s="356"/>
      <c r="O7" s="357" t="s">
        <v>130</v>
      </c>
      <c r="P7" s="357"/>
      <c r="Q7" s="356"/>
      <c r="R7" s="356"/>
      <c r="S7" s="356"/>
      <c r="T7" s="356"/>
      <c r="U7" s="356"/>
      <c r="V7" s="356"/>
    </row>
    <row r="8" spans="2:257" ht="41.25" customHeight="1" thickBot="1" x14ac:dyDescent="0.25">
      <c r="B8" s="340"/>
      <c r="C8" s="354" t="s">
        <v>198</v>
      </c>
      <c r="D8" s="354"/>
      <c r="E8" s="354" t="s">
        <v>131</v>
      </c>
      <c r="F8" s="354"/>
      <c r="G8" s="354" t="s">
        <v>1</v>
      </c>
      <c r="H8" s="354"/>
      <c r="I8" s="354" t="s">
        <v>198</v>
      </c>
      <c r="J8" s="354"/>
      <c r="K8" s="354" t="s">
        <v>131</v>
      </c>
      <c r="L8" s="354"/>
      <c r="M8" s="354" t="s">
        <v>1</v>
      </c>
      <c r="N8" s="354"/>
      <c r="O8" s="354"/>
      <c r="P8" s="354"/>
      <c r="Q8" s="354" t="s">
        <v>132</v>
      </c>
      <c r="R8" s="354"/>
      <c r="S8" s="354" t="s">
        <v>133</v>
      </c>
      <c r="T8" s="354"/>
      <c r="U8" s="354" t="s">
        <v>1</v>
      </c>
      <c r="V8" s="354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  <c r="DF8" s="49"/>
      <c r="DG8" s="49"/>
      <c r="DH8" s="49"/>
      <c r="DI8" s="49"/>
      <c r="DJ8" s="49"/>
      <c r="DK8" s="49"/>
      <c r="DL8" s="49"/>
      <c r="DM8" s="49"/>
      <c r="DN8" s="49"/>
      <c r="DO8" s="49"/>
      <c r="DP8" s="49"/>
      <c r="DQ8" s="49"/>
      <c r="DR8" s="49"/>
      <c r="DS8" s="49"/>
      <c r="DT8" s="49"/>
      <c r="DU8" s="49"/>
      <c r="DV8" s="49"/>
      <c r="DW8" s="49"/>
      <c r="DX8" s="49"/>
      <c r="DY8" s="49"/>
      <c r="DZ8" s="49"/>
      <c r="EA8" s="49"/>
      <c r="EB8" s="49"/>
      <c r="EC8" s="49"/>
      <c r="ED8" s="49"/>
      <c r="EE8" s="49"/>
      <c r="EF8" s="49"/>
      <c r="EG8" s="49"/>
      <c r="EH8" s="49"/>
      <c r="EI8" s="49"/>
      <c r="EJ8" s="49"/>
      <c r="EK8" s="49"/>
      <c r="EL8" s="49"/>
      <c r="EM8" s="49"/>
      <c r="EN8" s="49"/>
      <c r="EO8" s="49"/>
      <c r="EP8" s="49"/>
      <c r="EQ8" s="49"/>
      <c r="ER8" s="49"/>
      <c r="ES8" s="49"/>
      <c r="ET8" s="49"/>
      <c r="EU8" s="49"/>
      <c r="EV8" s="49"/>
      <c r="EW8" s="49"/>
      <c r="EX8" s="49"/>
      <c r="EY8" s="49"/>
      <c r="EZ8" s="49"/>
      <c r="FA8" s="49"/>
      <c r="FB8" s="49"/>
      <c r="FC8" s="49"/>
      <c r="FD8" s="49"/>
      <c r="FE8" s="49"/>
      <c r="FF8" s="49"/>
      <c r="FG8" s="49"/>
      <c r="FH8" s="49"/>
      <c r="FI8" s="49"/>
      <c r="FJ8" s="49"/>
      <c r="FK8" s="49"/>
      <c r="FL8" s="49"/>
      <c r="FM8" s="49"/>
      <c r="FN8" s="49"/>
      <c r="FO8" s="49"/>
      <c r="FP8" s="49"/>
      <c r="FQ8" s="49"/>
      <c r="FR8" s="49"/>
      <c r="FS8" s="49"/>
      <c r="FT8" s="49"/>
      <c r="FU8" s="49"/>
      <c r="FV8" s="49"/>
      <c r="FW8" s="49"/>
      <c r="FX8" s="49"/>
      <c r="FY8" s="49"/>
      <c r="FZ8" s="49"/>
      <c r="GA8" s="49"/>
      <c r="GB8" s="49"/>
      <c r="GC8" s="49"/>
      <c r="GD8" s="49"/>
      <c r="GE8" s="49"/>
      <c r="GF8" s="49"/>
      <c r="GG8" s="49"/>
      <c r="GH8" s="49"/>
      <c r="GI8" s="49"/>
      <c r="GJ8" s="49"/>
      <c r="GK8" s="49"/>
      <c r="GL8" s="49"/>
      <c r="GM8" s="49"/>
      <c r="GN8" s="49"/>
      <c r="GO8" s="49"/>
      <c r="GP8" s="49"/>
      <c r="GQ8" s="49"/>
      <c r="GR8" s="49"/>
      <c r="GS8" s="49"/>
      <c r="GT8" s="49"/>
      <c r="GU8" s="49"/>
      <c r="GV8" s="49"/>
      <c r="GW8" s="49"/>
      <c r="GX8" s="49"/>
      <c r="GY8" s="49"/>
      <c r="GZ8" s="49"/>
      <c r="HA8" s="49"/>
      <c r="HB8" s="49"/>
      <c r="HC8" s="49"/>
      <c r="HD8" s="49"/>
      <c r="HE8" s="49"/>
      <c r="HF8" s="49"/>
      <c r="HG8" s="49"/>
      <c r="HH8" s="49"/>
      <c r="HI8" s="49"/>
      <c r="HJ8" s="49"/>
      <c r="HK8" s="49"/>
      <c r="HL8" s="49"/>
      <c r="HM8" s="49"/>
      <c r="HN8" s="49"/>
      <c r="HO8" s="49"/>
      <c r="HP8" s="49"/>
      <c r="HQ8" s="49"/>
      <c r="HR8" s="49"/>
      <c r="HS8" s="49"/>
      <c r="HT8" s="49"/>
      <c r="HU8" s="49"/>
      <c r="HV8" s="49"/>
      <c r="HW8" s="49"/>
      <c r="HX8" s="49"/>
      <c r="HY8" s="49"/>
      <c r="HZ8" s="49"/>
      <c r="IA8" s="49"/>
      <c r="IB8" s="49"/>
      <c r="IC8" s="49"/>
      <c r="ID8" s="49"/>
      <c r="IE8" s="49"/>
      <c r="IF8" s="49"/>
      <c r="IG8" s="49"/>
      <c r="IH8" s="49"/>
      <c r="II8" s="49"/>
      <c r="IJ8" s="49"/>
      <c r="IK8" s="49"/>
      <c r="IL8" s="49"/>
      <c r="IM8" s="49"/>
      <c r="IN8" s="49"/>
      <c r="IO8" s="49"/>
      <c r="IP8" s="49"/>
      <c r="IQ8" s="49"/>
      <c r="IR8" s="49"/>
      <c r="IS8" s="49"/>
      <c r="IT8" s="49"/>
      <c r="IU8" s="49"/>
      <c r="IV8" s="49"/>
      <c r="IW8" s="49"/>
    </row>
    <row r="9" spans="2:257" ht="18" customHeight="1" x14ac:dyDescent="0.2">
      <c r="B9" s="250" t="s">
        <v>50</v>
      </c>
      <c r="C9" s="292">
        <f t="shared" ref="C9" si="0">SUM(C10:C11)</f>
        <v>509</v>
      </c>
      <c r="D9" s="293"/>
      <c r="E9" s="294">
        <f t="shared" ref="E9" si="1">SUM(E10:E11)</f>
        <v>19</v>
      </c>
      <c r="F9" s="293"/>
      <c r="G9" s="293">
        <f>SUM(G10:G11)</f>
        <v>528</v>
      </c>
      <c r="H9" s="293"/>
      <c r="I9" s="295">
        <f t="shared" ref="I9" si="2">SUM(I10:I11)</f>
        <v>510</v>
      </c>
      <c r="J9" s="293"/>
      <c r="K9" s="294">
        <f t="shared" ref="K9" si="3">SUM(K10:K11)</f>
        <v>15</v>
      </c>
      <c r="L9" s="293"/>
      <c r="M9" s="296">
        <f>SUM(M10:M11)</f>
        <v>525</v>
      </c>
      <c r="N9" s="293"/>
      <c r="O9" s="293">
        <f>SUM(O10:O11)</f>
        <v>1053</v>
      </c>
      <c r="P9" s="293"/>
      <c r="Q9" s="295">
        <f t="shared" ref="Q9" si="4">SUM(Q10:Q11)</f>
        <v>25</v>
      </c>
      <c r="R9" s="293"/>
      <c r="S9" s="294">
        <f t="shared" ref="S9" si="5">SUM(S10:S11)</f>
        <v>0</v>
      </c>
      <c r="T9" s="293"/>
      <c r="U9" s="293">
        <f>SUM(U10:U11)</f>
        <v>25</v>
      </c>
      <c r="V9" s="266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  <c r="DF9" s="50"/>
      <c r="DG9" s="50"/>
      <c r="DH9" s="50"/>
      <c r="DI9" s="50"/>
      <c r="DJ9" s="50"/>
      <c r="DK9" s="50"/>
      <c r="DL9" s="50"/>
      <c r="DM9" s="50"/>
      <c r="DN9" s="50"/>
      <c r="DO9" s="50"/>
      <c r="DP9" s="50"/>
      <c r="DQ9" s="50"/>
      <c r="DR9" s="50"/>
      <c r="DS9" s="50"/>
      <c r="DT9" s="50"/>
      <c r="DU9" s="50"/>
      <c r="DV9" s="50"/>
      <c r="DW9" s="50"/>
      <c r="DX9" s="50"/>
      <c r="DY9" s="50"/>
      <c r="DZ9" s="50"/>
      <c r="EA9" s="50"/>
      <c r="EB9" s="50"/>
      <c r="EC9" s="50"/>
      <c r="ED9" s="50"/>
      <c r="EE9" s="50"/>
      <c r="EF9" s="50"/>
      <c r="EG9" s="50"/>
      <c r="EH9" s="50"/>
      <c r="EI9" s="50"/>
      <c r="EJ9" s="50"/>
      <c r="EK9" s="50"/>
      <c r="EL9" s="50"/>
      <c r="EM9" s="50"/>
      <c r="EN9" s="50"/>
      <c r="EO9" s="50"/>
      <c r="EP9" s="50"/>
      <c r="EQ9" s="50"/>
      <c r="ER9" s="50"/>
      <c r="ES9" s="50"/>
      <c r="ET9" s="50"/>
      <c r="EU9" s="50"/>
      <c r="EV9" s="50"/>
      <c r="EW9" s="50"/>
      <c r="EX9" s="50"/>
      <c r="EY9" s="50"/>
      <c r="EZ9" s="50"/>
      <c r="FA9" s="50"/>
      <c r="FB9" s="50"/>
      <c r="FC9" s="50"/>
      <c r="FD9" s="50"/>
      <c r="FE9" s="50"/>
      <c r="FF9" s="50"/>
      <c r="FG9" s="50"/>
      <c r="FH9" s="50"/>
      <c r="FI9" s="50"/>
      <c r="FJ9" s="50"/>
      <c r="FK9" s="50"/>
      <c r="FL9" s="50"/>
      <c r="FM9" s="50"/>
      <c r="FN9" s="50"/>
      <c r="FO9" s="50"/>
      <c r="FP9" s="50"/>
      <c r="FQ9" s="50"/>
      <c r="FR9" s="50"/>
      <c r="FS9" s="50"/>
      <c r="FT9" s="50"/>
      <c r="FU9" s="50"/>
      <c r="FV9" s="50"/>
      <c r="FW9" s="50"/>
      <c r="FX9" s="50"/>
      <c r="FY9" s="50"/>
      <c r="FZ9" s="50"/>
      <c r="GA9" s="50"/>
      <c r="GB9" s="50"/>
      <c r="GC9" s="50"/>
      <c r="GD9" s="50"/>
      <c r="GE9" s="50"/>
      <c r="GF9" s="50"/>
      <c r="GG9" s="50"/>
      <c r="GH9" s="50"/>
      <c r="GI9" s="50"/>
      <c r="GJ9" s="50"/>
      <c r="GK9" s="50"/>
      <c r="GL9" s="50"/>
      <c r="GM9" s="50"/>
      <c r="GN9" s="50"/>
      <c r="GO9" s="50"/>
      <c r="GP9" s="50"/>
      <c r="GQ9" s="50"/>
      <c r="GR9" s="50"/>
      <c r="GS9" s="50"/>
      <c r="GT9" s="50"/>
      <c r="GU9" s="50"/>
      <c r="GV9" s="50"/>
      <c r="GW9" s="50"/>
      <c r="GX9" s="50"/>
      <c r="GY9" s="50"/>
      <c r="GZ9" s="50"/>
      <c r="HA9" s="50"/>
      <c r="HB9" s="50"/>
      <c r="HC9" s="50"/>
      <c r="HD9" s="50"/>
      <c r="HE9" s="50"/>
      <c r="HF9" s="50"/>
      <c r="HG9" s="50"/>
      <c r="HH9" s="50"/>
      <c r="HI9" s="50"/>
      <c r="HJ9" s="50"/>
      <c r="HK9" s="50"/>
      <c r="HL9" s="50"/>
      <c r="HM9" s="50"/>
      <c r="HN9" s="50"/>
      <c r="HO9" s="50"/>
      <c r="HP9" s="50"/>
      <c r="HQ9" s="50"/>
      <c r="HR9" s="50"/>
      <c r="HS9" s="50"/>
      <c r="HT9" s="50"/>
      <c r="HU9" s="50"/>
      <c r="HV9" s="50"/>
      <c r="HW9" s="50"/>
      <c r="HX9" s="50"/>
      <c r="HY9" s="50"/>
      <c r="HZ9" s="50"/>
      <c r="IA9" s="50"/>
      <c r="IB9" s="50"/>
      <c r="IC9" s="50"/>
      <c r="ID9" s="50"/>
      <c r="IE9" s="50"/>
      <c r="IF9" s="50"/>
      <c r="IG9" s="50"/>
      <c r="IH9" s="50"/>
      <c r="II9" s="50"/>
      <c r="IJ9" s="50"/>
      <c r="IK9" s="50"/>
      <c r="IL9" s="50"/>
      <c r="IM9" s="50"/>
      <c r="IN9" s="50"/>
      <c r="IO9" s="50"/>
      <c r="IP9" s="50"/>
      <c r="IQ9" s="50"/>
      <c r="IR9" s="50"/>
      <c r="IS9" s="50"/>
      <c r="IT9" s="50"/>
      <c r="IU9" s="50"/>
      <c r="IV9" s="50"/>
      <c r="IW9" s="50"/>
    </row>
    <row r="10" spans="2:257" ht="18" customHeight="1" x14ac:dyDescent="0.2">
      <c r="B10" s="264" t="s">
        <v>51</v>
      </c>
      <c r="C10" s="277">
        <v>200</v>
      </c>
      <c r="D10" s="297"/>
      <c r="E10" s="274">
        <v>11</v>
      </c>
      <c r="F10" s="297"/>
      <c r="G10" s="297">
        <f>SUM(C10:E10)</f>
        <v>211</v>
      </c>
      <c r="H10" s="297"/>
      <c r="I10" s="272">
        <v>181</v>
      </c>
      <c r="J10" s="297"/>
      <c r="K10" s="274">
        <v>8</v>
      </c>
      <c r="L10" s="297"/>
      <c r="M10" s="298">
        <f>SUM(I10:L10)</f>
        <v>189</v>
      </c>
      <c r="N10" s="297"/>
      <c r="O10" s="297">
        <f>SUM(G10+M10)</f>
        <v>400</v>
      </c>
      <c r="P10" s="297"/>
      <c r="Q10" s="272">
        <v>8</v>
      </c>
      <c r="R10" s="297"/>
      <c r="S10" s="274">
        <v>0</v>
      </c>
      <c r="T10" s="297"/>
      <c r="U10" s="299">
        <f>SUM(Q10:S10)</f>
        <v>8</v>
      </c>
      <c r="V10" s="267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  <c r="DP10" s="51"/>
      <c r="DQ10" s="51"/>
      <c r="DR10" s="51"/>
      <c r="DS10" s="51"/>
      <c r="DT10" s="51"/>
      <c r="DU10" s="51"/>
      <c r="DV10" s="51"/>
      <c r="DW10" s="51"/>
      <c r="DX10" s="51"/>
      <c r="DY10" s="51"/>
      <c r="DZ10" s="51"/>
      <c r="EA10" s="51"/>
      <c r="EB10" s="51"/>
      <c r="EC10" s="51"/>
      <c r="ED10" s="51"/>
      <c r="EE10" s="51"/>
      <c r="EF10" s="51"/>
      <c r="EG10" s="51"/>
      <c r="EH10" s="51"/>
      <c r="EI10" s="51"/>
      <c r="EJ10" s="51"/>
      <c r="EK10" s="51"/>
      <c r="EL10" s="51"/>
      <c r="EM10" s="51"/>
      <c r="EN10" s="51"/>
      <c r="EO10" s="51"/>
      <c r="EP10" s="51"/>
      <c r="EQ10" s="51"/>
      <c r="ER10" s="51"/>
      <c r="ES10" s="51"/>
      <c r="ET10" s="51"/>
      <c r="EU10" s="51"/>
      <c r="EV10" s="51"/>
      <c r="EW10" s="51"/>
      <c r="EX10" s="51"/>
      <c r="EY10" s="51"/>
      <c r="EZ10" s="51"/>
      <c r="FA10" s="51"/>
      <c r="FB10" s="51"/>
      <c r="FC10" s="51"/>
      <c r="FD10" s="51"/>
      <c r="FE10" s="51"/>
      <c r="FF10" s="51"/>
      <c r="FG10" s="51"/>
      <c r="FH10" s="51"/>
      <c r="FI10" s="51"/>
      <c r="FJ10" s="51"/>
      <c r="FK10" s="51"/>
      <c r="FL10" s="51"/>
      <c r="FM10" s="51"/>
      <c r="FN10" s="51"/>
      <c r="FO10" s="51"/>
      <c r="FP10" s="51"/>
      <c r="FQ10" s="51"/>
      <c r="FR10" s="51"/>
      <c r="FS10" s="51"/>
      <c r="FT10" s="51"/>
      <c r="FU10" s="51"/>
      <c r="FV10" s="51"/>
      <c r="FW10" s="51"/>
      <c r="FX10" s="51"/>
      <c r="FY10" s="51"/>
      <c r="FZ10" s="51"/>
      <c r="GA10" s="51"/>
      <c r="GB10" s="51"/>
      <c r="GC10" s="51"/>
      <c r="GD10" s="51"/>
      <c r="GE10" s="51"/>
      <c r="GF10" s="51"/>
      <c r="GG10" s="51"/>
      <c r="GH10" s="51"/>
      <c r="GI10" s="51"/>
      <c r="GJ10" s="51"/>
      <c r="GK10" s="51"/>
      <c r="GL10" s="51"/>
      <c r="GM10" s="51"/>
      <c r="GN10" s="51"/>
      <c r="GO10" s="51"/>
      <c r="GP10" s="51"/>
      <c r="GQ10" s="51"/>
      <c r="GR10" s="51"/>
      <c r="GS10" s="51"/>
      <c r="GT10" s="51"/>
      <c r="GU10" s="51"/>
      <c r="GV10" s="51"/>
      <c r="GW10" s="51"/>
      <c r="GX10" s="51"/>
      <c r="GY10" s="51"/>
      <c r="GZ10" s="51"/>
      <c r="HA10" s="51"/>
      <c r="HB10" s="51"/>
      <c r="HC10" s="51"/>
      <c r="HD10" s="51"/>
      <c r="HE10" s="51"/>
      <c r="HF10" s="51"/>
      <c r="HG10" s="51"/>
      <c r="HH10" s="51"/>
      <c r="HI10" s="51"/>
      <c r="HJ10" s="51"/>
      <c r="HK10" s="51"/>
      <c r="HL10" s="51"/>
      <c r="HM10" s="51"/>
      <c r="HN10" s="51"/>
      <c r="HO10" s="51"/>
      <c r="HP10" s="51"/>
      <c r="HQ10" s="51"/>
      <c r="HR10" s="51"/>
      <c r="HS10" s="51"/>
      <c r="HT10" s="51"/>
      <c r="HU10" s="51"/>
      <c r="HV10" s="51"/>
      <c r="HW10" s="51"/>
      <c r="HX10" s="51"/>
      <c r="HY10" s="51"/>
      <c r="HZ10" s="51"/>
      <c r="IA10" s="51"/>
      <c r="IB10" s="51"/>
      <c r="IC10" s="51"/>
      <c r="ID10" s="51"/>
      <c r="IE10" s="51"/>
      <c r="IF10" s="51"/>
      <c r="IG10" s="51"/>
      <c r="IH10" s="51"/>
      <c r="II10" s="51"/>
      <c r="IJ10" s="51"/>
      <c r="IK10" s="51"/>
      <c r="IL10" s="51"/>
      <c r="IM10" s="51"/>
      <c r="IN10" s="51"/>
      <c r="IO10" s="51"/>
      <c r="IP10" s="51"/>
      <c r="IQ10" s="51"/>
      <c r="IR10" s="51"/>
      <c r="IS10" s="51"/>
      <c r="IT10" s="51"/>
      <c r="IU10" s="51"/>
      <c r="IV10" s="51"/>
      <c r="IW10" s="51"/>
    </row>
    <row r="11" spans="2:257" ht="27.75" customHeight="1" x14ac:dyDescent="0.2">
      <c r="B11" s="264" t="s">
        <v>111</v>
      </c>
      <c r="C11" s="277">
        <v>309</v>
      </c>
      <c r="D11" s="297"/>
      <c r="E11" s="274">
        <v>8</v>
      </c>
      <c r="F11" s="297"/>
      <c r="G11" s="297">
        <f>SUM(C11:E11)</f>
        <v>317</v>
      </c>
      <c r="H11" s="297"/>
      <c r="I11" s="272">
        <v>329</v>
      </c>
      <c r="J11" s="297"/>
      <c r="K11" s="274">
        <v>7</v>
      </c>
      <c r="L11" s="297"/>
      <c r="M11" s="298">
        <f>SUM(I11:L11)</f>
        <v>336</v>
      </c>
      <c r="N11" s="297"/>
      <c r="O11" s="297">
        <f>SUM(G11+M11)</f>
        <v>653</v>
      </c>
      <c r="P11" s="297"/>
      <c r="Q11" s="272">
        <v>17</v>
      </c>
      <c r="R11" s="297"/>
      <c r="S11" s="274">
        <v>0</v>
      </c>
      <c r="T11" s="297"/>
      <c r="U11" s="299">
        <f>SUM(Q11:S11)</f>
        <v>17</v>
      </c>
      <c r="V11" s="267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  <c r="DI11" s="51"/>
      <c r="DJ11" s="51"/>
      <c r="DK11" s="51"/>
      <c r="DL11" s="51"/>
      <c r="DM11" s="51"/>
      <c r="DN11" s="51"/>
      <c r="DO11" s="51"/>
      <c r="DP11" s="51"/>
      <c r="DQ11" s="51"/>
      <c r="DR11" s="51"/>
      <c r="DS11" s="51"/>
      <c r="DT11" s="51"/>
      <c r="DU11" s="51"/>
      <c r="DV11" s="51"/>
      <c r="DW11" s="51"/>
      <c r="DX11" s="51"/>
      <c r="DY11" s="51"/>
      <c r="DZ11" s="51"/>
      <c r="EA11" s="51"/>
      <c r="EB11" s="51"/>
      <c r="EC11" s="51"/>
      <c r="ED11" s="51"/>
      <c r="EE11" s="51"/>
      <c r="EF11" s="51"/>
      <c r="EG11" s="51"/>
      <c r="EH11" s="51"/>
      <c r="EI11" s="51"/>
      <c r="EJ11" s="51"/>
      <c r="EK11" s="51"/>
      <c r="EL11" s="51"/>
      <c r="EM11" s="51"/>
      <c r="EN11" s="51"/>
      <c r="EO11" s="51"/>
      <c r="EP11" s="51"/>
      <c r="EQ11" s="51"/>
      <c r="ER11" s="51"/>
      <c r="ES11" s="51"/>
      <c r="ET11" s="51"/>
      <c r="EU11" s="51"/>
      <c r="EV11" s="51"/>
      <c r="EW11" s="51"/>
      <c r="EX11" s="51"/>
      <c r="EY11" s="51"/>
      <c r="EZ11" s="51"/>
      <c r="FA11" s="51"/>
      <c r="FB11" s="51"/>
      <c r="FC11" s="51"/>
      <c r="FD11" s="51"/>
      <c r="FE11" s="51"/>
      <c r="FF11" s="51"/>
      <c r="FG11" s="51"/>
      <c r="FH11" s="51"/>
      <c r="FI11" s="51"/>
      <c r="FJ11" s="51"/>
      <c r="FK11" s="51"/>
      <c r="FL11" s="51"/>
      <c r="FM11" s="51"/>
      <c r="FN11" s="51"/>
      <c r="FO11" s="51"/>
      <c r="FP11" s="51"/>
      <c r="FQ11" s="51"/>
      <c r="FR11" s="51"/>
      <c r="FS11" s="51"/>
      <c r="FT11" s="51"/>
      <c r="FU11" s="51"/>
      <c r="FV11" s="51"/>
      <c r="FW11" s="51"/>
      <c r="FX11" s="51"/>
      <c r="FY11" s="51"/>
      <c r="FZ11" s="51"/>
      <c r="GA11" s="51"/>
      <c r="GB11" s="51"/>
      <c r="GC11" s="51"/>
      <c r="GD11" s="51"/>
      <c r="GE11" s="51"/>
      <c r="GF11" s="51"/>
      <c r="GG11" s="51"/>
      <c r="GH11" s="51"/>
      <c r="GI11" s="51"/>
      <c r="GJ11" s="51"/>
      <c r="GK11" s="51"/>
      <c r="GL11" s="51"/>
      <c r="GM11" s="51"/>
      <c r="GN11" s="51"/>
      <c r="GO11" s="51"/>
      <c r="GP11" s="51"/>
      <c r="GQ11" s="51"/>
      <c r="GR11" s="51"/>
      <c r="GS11" s="51"/>
      <c r="GT11" s="51"/>
      <c r="GU11" s="51"/>
      <c r="GV11" s="51"/>
      <c r="GW11" s="51"/>
      <c r="GX11" s="51"/>
      <c r="GY11" s="51"/>
      <c r="GZ11" s="51"/>
      <c r="HA11" s="51"/>
      <c r="HB11" s="51"/>
      <c r="HC11" s="51"/>
      <c r="HD11" s="51"/>
      <c r="HE11" s="51"/>
      <c r="HF11" s="51"/>
      <c r="HG11" s="51"/>
      <c r="HH11" s="51"/>
      <c r="HI11" s="51"/>
      <c r="HJ11" s="51"/>
      <c r="HK11" s="51"/>
      <c r="HL11" s="51"/>
      <c r="HM11" s="51"/>
      <c r="HN11" s="51"/>
      <c r="HO11" s="51"/>
      <c r="HP11" s="51"/>
      <c r="HQ11" s="51"/>
      <c r="HR11" s="51"/>
      <c r="HS11" s="51"/>
      <c r="HT11" s="51"/>
      <c r="HU11" s="51"/>
      <c r="HV11" s="51"/>
      <c r="HW11" s="51"/>
      <c r="HX11" s="51"/>
      <c r="HY11" s="51"/>
      <c r="HZ11" s="51"/>
      <c r="IA11" s="51"/>
      <c r="IB11" s="51"/>
      <c r="IC11" s="51"/>
      <c r="ID11" s="51"/>
      <c r="IE11" s="51"/>
      <c r="IF11" s="51"/>
      <c r="IG11" s="51"/>
      <c r="IH11" s="51"/>
      <c r="II11" s="51"/>
      <c r="IJ11" s="51"/>
      <c r="IK11" s="51"/>
      <c r="IL11" s="51"/>
      <c r="IM11" s="51"/>
      <c r="IN11" s="51"/>
      <c r="IO11" s="51"/>
      <c r="IP11" s="51"/>
      <c r="IQ11" s="51"/>
      <c r="IR11" s="51"/>
      <c r="IS11" s="51"/>
      <c r="IT11" s="51"/>
      <c r="IU11" s="51"/>
      <c r="IV11" s="51"/>
      <c r="IW11" s="51"/>
    </row>
    <row r="12" spans="2:257" ht="18" customHeight="1" x14ac:dyDescent="0.2">
      <c r="B12" s="250" t="s">
        <v>163</v>
      </c>
      <c r="C12" s="300">
        <f t="shared" ref="C12" si="6">SUM(C13:C14)</f>
        <v>3134</v>
      </c>
      <c r="D12" s="301"/>
      <c r="E12" s="302">
        <f t="shared" ref="E12" si="7">SUM(E13:E14)</f>
        <v>213</v>
      </c>
      <c r="F12" s="301"/>
      <c r="G12" s="301">
        <f>SUM(G13:G14)</f>
        <v>3347</v>
      </c>
      <c r="H12" s="301"/>
      <c r="I12" s="303">
        <f t="shared" ref="I12" si="8">SUM(I13:I14)</f>
        <v>3151</v>
      </c>
      <c r="J12" s="301"/>
      <c r="K12" s="302">
        <f t="shared" ref="K12" si="9">SUM(K13:K14)</f>
        <v>184</v>
      </c>
      <c r="L12" s="301"/>
      <c r="M12" s="304">
        <f>SUM(M13:M14)</f>
        <v>3335</v>
      </c>
      <c r="N12" s="301"/>
      <c r="O12" s="301">
        <f>SUM(O13:O14)</f>
        <v>6682</v>
      </c>
      <c r="P12" s="301"/>
      <c r="Q12" s="303">
        <f t="shared" ref="Q12" si="10">SUM(Q13:Q14)</f>
        <v>48</v>
      </c>
      <c r="R12" s="301"/>
      <c r="S12" s="302">
        <f t="shared" ref="S12" si="11">SUM(S13:S14)</f>
        <v>12</v>
      </c>
      <c r="T12" s="301"/>
      <c r="U12" s="301">
        <f>SUM(U13:U14)</f>
        <v>60</v>
      </c>
      <c r="V12" s="268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  <c r="DF12" s="50"/>
      <c r="DG12" s="50"/>
      <c r="DH12" s="50"/>
      <c r="DI12" s="50"/>
      <c r="DJ12" s="50"/>
      <c r="DK12" s="50"/>
      <c r="DL12" s="50"/>
      <c r="DM12" s="50"/>
      <c r="DN12" s="50"/>
      <c r="DO12" s="50"/>
      <c r="DP12" s="50"/>
      <c r="DQ12" s="50"/>
      <c r="DR12" s="50"/>
      <c r="DS12" s="50"/>
      <c r="DT12" s="50"/>
      <c r="DU12" s="50"/>
      <c r="DV12" s="50"/>
      <c r="DW12" s="50"/>
      <c r="DX12" s="50"/>
      <c r="DY12" s="50"/>
      <c r="DZ12" s="50"/>
      <c r="EA12" s="50"/>
      <c r="EB12" s="50"/>
      <c r="EC12" s="50"/>
      <c r="ED12" s="50"/>
      <c r="EE12" s="50"/>
      <c r="EF12" s="50"/>
      <c r="EG12" s="50"/>
      <c r="EH12" s="50"/>
      <c r="EI12" s="50"/>
      <c r="EJ12" s="50"/>
      <c r="EK12" s="50"/>
      <c r="EL12" s="50"/>
      <c r="EM12" s="50"/>
      <c r="EN12" s="50"/>
      <c r="EO12" s="50"/>
      <c r="EP12" s="50"/>
      <c r="EQ12" s="50"/>
      <c r="ER12" s="50"/>
      <c r="ES12" s="50"/>
      <c r="ET12" s="50"/>
      <c r="EU12" s="50"/>
      <c r="EV12" s="50"/>
      <c r="EW12" s="50"/>
      <c r="EX12" s="50"/>
      <c r="EY12" s="50"/>
      <c r="EZ12" s="50"/>
      <c r="FA12" s="50"/>
      <c r="FB12" s="50"/>
      <c r="FC12" s="50"/>
      <c r="FD12" s="50"/>
      <c r="FE12" s="50"/>
      <c r="FF12" s="50"/>
      <c r="FG12" s="50"/>
      <c r="FH12" s="50"/>
      <c r="FI12" s="50"/>
      <c r="FJ12" s="50"/>
      <c r="FK12" s="50"/>
      <c r="FL12" s="50"/>
      <c r="FM12" s="50"/>
      <c r="FN12" s="50"/>
      <c r="FO12" s="50"/>
      <c r="FP12" s="50"/>
      <c r="FQ12" s="50"/>
      <c r="FR12" s="50"/>
      <c r="FS12" s="50"/>
      <c r="FT12" s="50"/>
      <c r="FU12" s="50"/>
      <c r="FV12" s="50"/>
      <c r="FW12" s="50"/>
      <c r="FX12" s="50"/>
      <c r="FY12" s="50"/>
      <c r="FZ12" s="50"/>
      <c r="GA12" s="50"/>
      <c r="GB12" s="50"/>
      <c r="GC12" s="50"/>
      <c r="GD12" s="50"/>
      <c r="GE12" s="50"/>
      <c r="GF12" s="50"/>
      <c r="GG12" s="50"/>
      <c r="GH12" s="50"/>
      <c r="GI12" s="50"/>
      <c r="GJ12" s="50"/>
      <c r="GK12" s="50"/>
      <c r="GL12" s="50"/>
      <c r="GM12" s="50"/>
      <c r="GN12" s="50"/>
      <c r="GO12" s="50"/>
      <c r="GP12" s="50"/>
      <c r="GQ12" s="50"/>
      <c r="GR12" s="50"/>
      <c r="GS12" s="50"/>
      <c r="GT12" s="50"/>
      <c r="GU12" s="50"/>
      <c r="GV12" s="50"/>
      <c r="GW12" s="50"/>
      <c r="GX12" s="50"/>
      <c r="GY12" s="50"/>
      <c r="GZ12" s="50"/>
      <c r="HA12" s="50"/>
      <c r="HB12" s="50"/>
      <c r="HC12" s="50"/>
      <c r="HD12" s="50"/>
      <c r="HE12" s="50"/>
      <c r="HF12" s="50"/>
      <c r="HG12" s="50"/>
      <c r="HH12" s="50"/>
      <c r="HI12" s="50"/>
      <c r="HJ12" s="50"/>
      <c r="HK12" s="50"/>
      <c r="HL12" s="50"/>
      <c r="HM12" s="50"/>
      <c r="HN12" s="50"/>
      <c r="HO12" s="50"/>
      <c r="HP12" s="50"/>
      <c r="HQ12" s="50"/>
      <c r="HR12" s="50"/>
      <c r="HS12" s="50"/>
      <c r="HT12" s="50"/>
      <c r="HU12" s="50"/>
      <c r="HV12" s="50"/>
      <c r="HW12" s="50"/>
      <c r="HX12" s="50"/>
      <c r="HY12" s="50"/>
      <c r="HZ12" s="50"/>
      <c r="IA12" s="50"/>
      <c r="IB12" s="50"/>
      <c r="IC12" s="50"/>
      <c r="ID12" s="50"/>
      <c r="IE12" s="50"/>
      <c r="IF12" s="50"/>
      <c r="IG12" s="50"/>
      <c r="IH12" s="50"/>
      <c r="II12" s="50"/>
      <c r="IJ12" s="50"/>
      <c r="IK12" s="50"/>
      <c r="IL12" s="50"/>
      <c r="IM12" s="50"/>
      <c r="IN12" s="50"/>
      <c r="IO12" s="50"/>
      <c r="IP12" s="50"/>
      <c r="IQ12" s="50"/>
      <c r="IR12" s="50"/>
      <c r="IS12" s="50"/>
      <c r="IT12" s="50"/>
      <c r="IU12" s="50"/>
      <c r="IV12" s="50"/>
      <c r="IW12" s="50"/>
    </row>
    <row r="13" spans="2:257" ht="18" customHeight="1" x14ac:dyDescent="0.2">
      <c r="B13" s="264" t="s">
        <v>112</v>
      </c>
      <c r="C13" s="277">
        <v>3134</v>
      </c>
      <c r="D13" s="297"/>
      <c r="E13" s="274">
        <v>213</v>
      </c>
      <c r="F13" s="297"/>
      <c r="G13" s="297">
        <f>SUM(C13:E13)</f>
        <v>3347</v>
      </c>
      <c r="H13" s="297"/>
      <c r="I13" s="272">
        <v>3151</v>
      </c>
      <c r="J13" s="297"/>
      <c r="K13" s="274">
        <v>184</v>
      </c>
      <c r="L13" s="297"/>
      <c r="M13" s="298">
        <f>SUM(I13:K13)</f>
        <v>3335</v>
      </c>
      <c r="N13" s="297"/>
      <c r="O13" s="297">
        <f>SUM(G13+M13)</f>
        <v>6682</v>
      </c>
      <c r="P13" s="297"/>
      <c r="Q13" s="272">
        <v>48</v>
      </c>
      <c r="R13" s="297"/>
      <c r="S13" s="274">
        <v>12</v>
      </c>
      <c r="T13" s="297"/>
      <c r="U13" s="299">
        <f>SUM(Q13:S13)</f>
        <v>60</v>
      </c>
      <c r="V13" s="267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1"/>
      <c r="BU13" s="51"/>
      <c r="BV13" s="51"/>
      <c r="BW13" s="51"/>
      <c r="BX13" s="51"/>
      <c r="BY13" s="51"/>
      <c r="BZ13" s="51"/>
      <c r="CA13" s="51"/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1"/>
      <c r="EF13" s="51"/>
      <c r="EG13" s="51"/>
      <c r="EH13" s="51"/>
      <c r="EI13" s="51"/>
      <c r="EJ13" s="51"/>
      <c r="EK13" s="51"/>
      <c r="EL13" s="51"/>
      <c r="EM13" s="51"/>
      <c r="EN13" s="51"/>
      <c r="EO13" s="51"/>
      <c r="EP13" s="51"/>
      <c r="EQ13" s="51"/>
      <c r="ER13" s="51"/>
      <c r="ES13" s="51"/>
      <c r="ET13" s="51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1"/>
      <c r="FJ13" s="51"/>
      <c r="FK13" s="51"/>
      <c r="FL13" s="51"/>
      <c r="FM13" s="51"/>
      <c r="FN13" s="51"/>
      <c r="FO13" s="51"/>
      <c r="FP13" s="51"/>
      <c r="FQ13" s="51"/>
      <c r="FR13" s="51"/>
      <c r="FS13" s="51"/>
      <c r="FT13" s="51"/>
      <c r="FU13" s="51"/>
      <c r="FV13" s="51"/>
      <c r="FW13" s="51"/>
      <c r="FX13" s="51"/>
      <c r="FY13" s="51"/>
      <c r="FZ13" s="51"/>
      <c r="GA13" s="51"/>
      <c r="GB13" s="51"/>
      <c r="GC13" s="51"/>
      <c r="GD13" s="51"/>
      <c r="GE13" s="51"/>
      <c r="GF13" s="51"/>
      <c r="GG13" s="51"/>
      <c r="GH13" s="51"/>
      <c r="GI13" s="51"/>
      <c r="GJ13" s="51"/>
      <c r="GK13" s="51"/>
      <c r="GL13" s="51"/>
      <c r="GM13" s="51"/>
      <c r="GN13" s="51"/>
      <c r="GO13" s="51"/>
      <c r="GP13" s="51"/>
      <c r="GQ13" s="51"/>
      <c r="GR13" s="51"/>
      <c r="GS13" s="51"/>
      <c r="GT13" s="51"/>
      <c r="GU13" s="51"/>
      <c r="GV13" s="51"/>
      <c r="GW13" s="51"/>
      <c r="GX13" s="51"/>
      <c r="GY13" s="51"/>
      <c r="GZ13" s="51"/>
      <c r="HA13" s="51"/>
      <c r="HB13" s="51"/>
      <c r="HC13" s="51"/>
      <c r="HD13" s="51"/>
      <c r="HE13" s="51"/>
      <c r="HF13" s="51"/>
      <c r="HG13" s="51"/>
      <c r="HH13" s="51"/>
      <c r="HI13" s="51"/>
      <c r="HJ13" s="51"/>
      <c r="HK13" s="51"/>
      <c r="HL13" s="51"/>
      <c r="HM13" s="51"/>
      <c r="HN13" s="51"/>
      <c r="HO13" s="51"/>
      <c r="HP13" s="51"/>
      <c r="HQ13" s="51"/>
      <c r="HR13" s="51"/>
      <c r="HS13" s="51"/>
      <c r="HT13" s="51"/>
      <c r="HU13" s="51"/>
      <c r="HV13" s="51"/>
      <c r="HW13" s="51"/>
      <c r="HX13" s="51"/>
      <c r="HY13" s="51"/>
      <c r="HZ13" s="51"/>
      <c r="IA13" s="51"/>
      <c r="IB13" s="51"/>
      <c r="IC13" s="51"/>
      <c r="ID13" s="51"/>
      <c r="IE13" s="51"/>
      <c r="IF13" s="51"/>
      <c r="IG13" s="51"/>
      <c r="IH13" s="51"/>
      <c r="II13" s="51"/>
      <c r="IJ13" s="51"/>
      <c r="IK13" s="51"/>
      <c r="IL13" s="51"/>
      <c r="IM13" s="51"/>
      <c r="IN13" s="51"/>
      <c r="IO13" s="51"/>
      <c r="IP13" s="51"/>
      <c r="IQ13" s="51"/>
      <c r="IR13" s="51"/>
      <c r="IS13" s="51"/>
      <c r="IT13" s="51"/>
      <c r="IU13" s="51"/>
      <c r="IV13" s="51"/>
      <c r="IW13" s="51"/>
    </row>
    <row r="14" spans="2:257" ht="18" customHeight="1" x14ac:dyDescent="0.2">
      <c r="B14" s="264" t="s">
        <v>113</v>
      </c>
      <c r="C14" s="277">
        <v>0</v>
      </c>
      <c r="D14" s="297"/>
      <c r="E14" s="302">
        <v>0</v>
      </c>
      <c r="F14" s="297"/>
      <c r="G14" s="297">
        <f>SUM(C14:E14)</f>
        <v>0</v>
      </c>
      <c r="H14" s="297"/>
      <c r="I14" s="272">
        <v>0</v>
      </c>
      <c r="J14" s="297"/>
      <c r="K14" s="274">
        <v>0</v>
      </c>
      <c r="L14" s="297"/>
      <c r="M14" s="298">
        <f>SUM(I14:K14)</f>
        <v>0</v>
      </c>
      <c r="N14" s="297"/>
      <c r="O14" s="297">
        <f>SUM(G14+M14)</f>
        <v>0</v>
      </c>
      <c r="P14" s="297"/>
      <c r="Q14" s="272">
        <v>0</v>
      </c>
      <c r="R14" s="297"/>
      <c r="S14" s="274">
        <v>0</v>
      </c>
      <c r="T14" s="297"/>
      <c r="U14" s="299">
        <f>SUM(Q14:S14)</f>
        <v>0</v>
      </c>
      <c r="V14" s="267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  <c r="BZ14" s="51"/>
      <c r="CA14" s="51"/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1"/>
      <c r="EF14" s="51"/>
      <c r="EG14" s="51"/>
      <c r="EH14" s="51"/>
      <c r="EI14" s="51"/>
      <c r="EJ14" s="51"/>
      <c r="EK14" s="51"/>
      <c r="EL14" s="51"/>
      <c r="EM14" s="51"/>
      <c r="EN14" s="51"/>
      <c r="EO14" s="51"/>
      <c r="EP14" s="51"/>
      <c r="EQ14" s="51"/>
      <c r="ER14" s="51"/>
      <c r="ES14" s="51"/>
      <c r="ET14" s="51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1"/>
      <c r="FJ14" s="51"/>
      <c r="FK14" s="51"/>
      <c r="FL14" s="51"/>
      <c r="FM14" s="51"/>
      <c r="FN14" s="51"/>
      <c r="FO14" s="51"/>
      <c r="FP14" s="51"/>
      <c r="FQ14" s="51"/>
      <c r="FR14" s="51"/>
      <c r="FS14" s="51"/>
      <c r="FT14" s="51"/>
      <c r="FU14" s="51"/>
      <c r="FV14" s="51"/>
      <c r="FW14" s="51"/>
      <c r="FX14" s="51"/>
      <c r="FY14" s="51"/>
      <c r="FZ14" s="51"/>
      <c r="GA14" s="51"/>
      <c r="GB14" s="51"/>
      <c r="GC14" s="51"/>
      <c r="GD14" s="51"/>
      <c r="GE14" s="51"/>
      <c r="GF14" s="51"/>
      <c r="GG14" s="51"/>
      <c r="GH14" s="51"/>
      <c r="GI14" s="51"/>
      <c r="GJ14" s="51"/>
      <c r="GK14" s="51"/>
      <c r="GL14" s="51"/>
      <c r="GM14" s="51"/>
      <c r="GN14" s="51"/>
      <c r="GO14" s="51"/>
      <c r="GP14" s="51"/>
      <c r="GQ14" s="51"/>
      <c r="GR14" s="51"/>
      <c r="GS14" s="51"/>
      <c r="GT14" s="51"/>
      <c r="GU14" s="51"/>
      <c r="GV14" s="51"/>
      <c r="GW14" s="51"/>
      <c r="GX14" s="51"/>
      <c r="GY14" s="51"/>
      <c r="GZ14" s="51"/>
      <c r="HA14" s="51"/>
      <c r="HB14" s="51"/>
      <c r="HC14" s="51"/>
      <c r="HD14" s="51"/>
      <c r="HE14" s="51"/>
      <c r="HF14" s="51"/>
      <c r="HG14" s="51"/>
      <c r="HH14" s="51"/>
      <c r="HI14" s="51"/>
      <c r="HJ14" s="51"/>
      <c r="HK14" s="51"/>
      <c r="HL14" s="51"/>
      <c r="HM14" s="51"/>
      <c r="HN14" s="51"/>
      <c r="HO14" s="51"/>
      <c r="HP14" s="51"/>
      <c r="HQ14" s="51"/>
      <c r="HR14" s="51"/>
      <c r="HS14" s="51"/>
      <c r="HT14" s="51"/>
      <c r="HU14" s="51"/>
      <c r="HV14" s="51"/>
      <c r="HW14" s="51"/>
      <c r="HX14" s="51"/>
      <c r="HY14" s="51"/>
      <c r="HZ14" s="51"/>
      <c r="IA14" s="51"/>
      <c r="IB14" s="51"/>
      <c r="IC14" s="51"/>
      <c r="ID14" s="51"/>
      <c r="IE14" s="51"/>
      <c r="IF14" s="51"/>
      <c r="IG14" s="51"/>
      <c r="IH14" s="51"/>
      <c r="II14" s="51"/>
      <c r="IJ14" s="51"/>
      <c r="IK14" s="51"/>
      <c r="IL14" s="51"/>
      <c r="IM14" s="51"/>
      <c r="IN14" s="51"/>
      <c r="IO14" s="51"/>
      <c r="IP14" s="51"/>
      <c r="IQ14" s="51"/>
      <c r="IR14" s="51"/>
      <c r="IS14" s="51"/>
      <c r="IT14" s="51"/>
      <c r="IU14" s="51"/>
      <c r="IV14" s="51"/>
      <c r="IW14" s="51"/>
    </row>
    <row r="15" spans="2:257" ht="18" customHeight="1" x14ac:dyDescent="0.2">
      <c r="B15" s="250" t="s">
        <v>46</v>
      </c>
      <c r="C15" s="300">
        <f t="shared" ref="C15" si="12">SUM(C16:C17)</f>
        <v>416</v>
      </c>
      <c r="D15" s="301"/>
      <c r="E15" s="302">
        <f t="shared" ref="E15" si="13">SUM(E16:E17)</f>
        <v>185</v>
      </c>
      <c r="F15" s="301"/>
      <c r="G15" s="301">
        <f>SUM(G16:G17)</f>
        <v>601</v>
      </c>
      <c r="H15" s="301"/>
      <c r="I15" s="303">
        <f t="shared" ref="I15" si="14">SUM(I16:I17)</f>
        <v>173</v>
      </c>
      <c r="J15" s="301"/>
      <c r="K15" s="302">
        <f t="shared" ref="K15" si="15">SUM(K16:K17)</f>
        <v>145</v>
      </c>
      <c r="L15" s="301"/>
      <c r="M15" s="304">
        <f>SUM(M16:M17)</f>
        <v>318</v>
      </c>
      <c r="N15" s="301"/>
      <c r="O15" s="301">
        <f>SUM(O16:O17)</f>
        <v>919</v>
      </c>
      <c r="P15" s="301"/>
      <c r="Q15" s="303">
        <f t="shared" ref="Q15" si="16">SUM(Q16:Q17)</f>
        <v>16</v>
      </c>
      <c r="R15" s="301"/>
      <c r="S15" s="302">
        <f t="shared" ref="S15" si="17">SUM(S16:S17)</f>
        <v>1</v>
      </c>
      <c r="T15" s="301"/>
      <c r="U15" s="301">
        <f>SUM(U16:U17)</f>
        <v>17</v>
      </c>
      <c r="V15" s="268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  <c r="DF15" s="50"/>
      <c r="DG15" s="50"/>
      <c r="DH15" s="50"/>
      <c r="DI15" s="50"/>
      <c r="DJ15" s="50"/>
      <c r="DK15" s="50"/>
      <c r="DL15" s="50"/>
      <c r="DM15" s="50"/>
      <c r="DN15" s="50"/>
      <c r="DO15" s="50"/>
      <c r="DP15" s="50"/>
      <c r="DQ15" s="50"/>
      <c r="DR15" s="50"/>
      <c r="DS15" s="50"/>
      <c r="DT15" s="50"/>
      <c r="DU15" s="50"/>
      <c r="DV15" s="50"/>
      <c r="DW15" s="50"/>
      <c r="DX15" s="50"/>
      <c r="DY15" s="50"/>
      <c r="DZ15" s="50"/>
      <c r="EA15" s="50"/>
      <c r="EB15" s="50"/>
      <c r="EC15" s="50"/>
      <c r="ED15" s="50"/>
      <c r="EE15" s="50"/>
      <c r="EF15" s="50"/>
      <c r="EG15" s="50"/>
      <c r="EH15" s="50"/>
      <c r="EI15" s="50"/>
      <c r="EJ15" s="50"/>
      <c r="EK15" s="50"/>
      <c r="EL15" s="50"/>
      <c r="EM15" s="50"/>
      <c r="EN15" s="50"/>
      <c r="EO15" s="50"/>
      <c r="EP15" s="50"/>
      <c r="EQ15" s="50"/>
      <c r="ER15" s="50"/>
      <c r="ES15" s="50"/>
      <c r="ET15" s="50"/>
      <c r="EU15" s="50"/>
      <c r="EV15" s="50"/>
      <c r="EW15" s="50"/>
      <c r="EX15" s="50"/>
      <c r="EY15" s="50"/>
      <c r="EZ15" s="50"/>
      <c r="FA15" s="50"/>
      <c r="FB15" s="50"/>
      <c r="FC15" s="50"/>
      <c r="FD15" s="50"/>
      <c r="FE15" s="50"/>
      <c r="FF15" s="50"/>
      <c r="FG15" s="50"/>
      <c r="FH15" s="50"/>
      <c r="FI15" s="50"/>
      <c r="FJ15" s="50"/>
      <c r="FK15" s="50"/>
      <c r="FL15" s="50"/>
      <c r="FM15" s="50"/>
      <c r="FN15" s="50"/>
      <c r="FO15" s="50"/>
      <c r="FP15" s="50"/>
      <c r="FQ15" s="50"/>
      <c r="FR15" s="50"/>
      <c r="FS15" s="50"/>
      <c r="FT15" s="50"/>
      <c r="FU15" s="50"/>
      <c r="FV15" s="50"/>
      <c r="FW15" s="50"/>
      <c r="FX15" s="50"/>
      <c r="FY15" s="50"/>
      <c r="FZ15" s="50"/>
      <c r="GA15" s="50"/>
      <c r="GB15" s="50"/>
      <c r="GC15" s="50"/>
      <c r="GD15" s="50"/>
      <c r="GE15" s="50"/>
      <c r="GF15" s="50"/>
      <c r="GG15" s="50"/>
      <c r="GH15" s="50"/>
      <c r="GI15" s="50"/>
      <c r="GJ15" s="50"/>
      <c r="GK15" s="50"/>
      <c r="GL15" s="50"/>
      <c r="GM15" s="50"/>
      <c r="GN15" s="50"/>
      <c r="GO15" s="50"/>
      <c r="GP15" s="50"/>
      <c r="GQ15" s="50"/>
      <c r="GR15" s="50"/>
      <c r="GS15" s="50"/>
      <c r="GT15" s="50"/>
      <c r="GU15" s="50"/>
      <c r="GV15" s="50"/>
      <c r="GW15" s="50"/>
      <c r="GX15" s="50"/>
      <c r="GY15" s="50"/>
      <c r="GZ15" s="50"/>
      <c r="HA15" s="50"/>
      <c r="HB15" s="50"/>
      <c r="HC15" s="50"/>
      <c r="HD15" s="50"/>
      <c r="HE15" s="50"/>
      <c r="HF15" s="50"/>
      <c r="HG15" s="50"/>
      <c r="HH15" s="50"/>
      <c r="HI15" s="50"/>
      <c r="HJ15" s="50"/>
      <c r="HK15" s="50"/>
      <c r="HL15" s="50"/>
      <c r="HM15" s="50"/>
      <c r="HN15" s="50"/>
      <c r="HO15" s="50"/>
      <c r="HP15" s="50"/>
      <c r="HQ15" s="50"/>
      <c r="HR15" s="50"/>
      <c r="HS15" s="50"/>
      <c r="HT15" s="50"/>
      <c r="HU15" s="50"/>
      <c r="HV15" s="50"/>
      <c r="HW15" s="50"/>
      <c r="HX15" s="50"/>
      <c r="HY15" s="50"/>
      <c r="HZ15" s="50"/>
      <c r="IA15" s="50"/>
      <c r="IB15" s="50"/>
      <c r="IC15" s="50"/>
      <c r="ID15" s="50"/>
      <c r="IE15" s="50"/>
      <c r="IF15" s="50"/>
      <c r="IG15" s="50"/>
      <c r="IH15" s="50"/>
      <c r="II15" s="50"/>
      <c r="IJ15" s="50"/>
      <c r="IK15" s="50"/>
      <c r="IL15" s="50"/>
      <c r="IM15" s="50"/>
      <c r="IN15" s="50"/>
      <c r="IO15" s="50"/>
      <c r="IP15" s="50"/>
      <c r="IQ15" s="50"/>
      <c r="IR15" s="50"/>
      <c r="IS15" s="50"/>
      <c r="IT15" s="50"/>
      <c r="IU15" s="50"/>
      <c r="IV15" s="50"/>
      <c r="IW15" s="50"/>
    </row>
    <row r="16" spans="2:257" ht="18" customHeight="1" x14ac:dyDescent="0.2">
      <c r="B16" s="264" t="s">
        <v>41</v>
      </c>
      <c r="C16" s="277">
        <v>253</v>
      </c>
      <c r="D16" s="297"/>
      <c r="E16" s="274">
        <v>185</v>
      </c>
      <c r="F16" s="297"/>
      <c r="G16" s="297">
        <f>SUM(C16:E16)</f>
        <v>438</v>
      </c>
      <c r="H16" s="297"/>
      <c r="I16" s="272">
        <v>61</v>
      </c>
      <c r="J16" s="297"/>
      <c r="K16" s="274">
        <v>145</v>
      </c>
      <c r="L16" s="297"/>
      <c r="M16" s="298">
        <f>SUM(I16:K16)</f>
        <v>206</v>
      </c>
      <c r="N16" s="297"/>
      <c r="O16" s="297">
        <f>SUM(G16+M16)</f>
        <v>644</v>
      </c>
      <c r="P16" s="297"/>
      <c r="Q16" s="272">
        <v>13</v>
      </c>
      <c r="R16" s="297"/>
      <c r="S16" s="274">
        <v>1</v>
      </c>
      <c r="T16" s="297"/>
      <c r="U16" s="299">
        <f>SUM(Q16:S16)</f>
        <v>14</v>
      </c>
      <c r="V16" s="267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/>
      <c r="CC16" s="51"/>
      <c r="CD16" s="51"/>
      <c r="CE16" s="51"/>
      <c r="CF16" s="51"/>
      <c r="CG16" s="51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/>
      <c r="DU16" s="51"/>
      <c r="DV16" s="51"/>
      <c r="DW16" s="51"/>
      <c r="DX16" s="51"/>
      <c r="DY16" s="51"/>
      <c r="DZ16" s="51"/>
      <c r="EA16" s="51"/>
      <c r="EB16" s="51"/>
      <c r="EC16" s="51"/>
      <c r="ED16" s="51"/>
      <c r="EE16" s="51"/>
      <c r="EF16" s="51"/>
      <c r="EG16" s="51"/>
      <c r="EH16" s="51"/>
      <c r="EI16" s="51"/>
      <c r="EJ16" s="51"/>
      <c r="EK16" s="51"/>
      <c r="EL16" s="51"/>
      <c r="EM16" s="51"/>
      <c r="EN16" s="51"/>
      <c r="EO16" s="51"/>
      <c r="EP16" s="51"/>
      <c r="EQ16" s="51"/>
      <c r="ER16" s="51"/>
      <c r="ES16" s="51"/>
      <c r="ET16" s="51"/>
      <c r="EU16" s="51"/>
      <c r="EV16" s="51"/>
      <c r="EW16" s="51"/>
      <c r="EX16" s="51"/>
      <c r="EY16" s="51"/>
      <c r="EZ16" s="51"/>
      <c r="FA16" s="51"/>
      <c r="FB16" s="51"/>
      <c r="FC16" s="51"/>
      <c r="FD16" s="51"/>
      <c r="FE16" s="51"/>
      <c r="FF16" s="51"/>
      <c r="FG16" s="51"/>
      <c r="FH16" s="51"/>
      <c r="FI16" s="51"/>
      <c r="FJ16" s="51"/>
      <c r="FK16" s="51"/>
      <c r="FL16" s="51"/>
      <c r="FM16" s="51"/>
      <c r="FN16" s="51"/>
      <c r="FO16" s="51"/>
      <c r="FP16" s="51"/>
      <c r="FQ16" s="51"/>
      <c r="FR16" s="51"/>
      <c r="FS16" s="51"/>
      <c r="FT16" s="51"/>
      <c r="FU16" s="51"/>
      <c r="FV16" s="51"/>
      <c r="FW16" s="51"/>
      <c r="FX16" s="51"/>
      <c r="FY16" s="51"/>
      <c r="FZ16" s="51"/>
      <c r="GA16" s="51"/>
      <c r="GB16" s="51"/>
      <c r="GC16" s="51"/>
      <c r="GD16" s="51"/>
      <c r="GE16" s="51"/>
      <c r="GF16" s="51"/>
      <c r="GG16" s="51"/>
      <c r="GH16" s="51"/>
      <c r="GI16" s="51"/>
      <c r="GJ16" s="51"/>
      <c r="GK16" s="51"/>
      <c r="GL16" s="51"/>
      <c r="GM16" s="51"/>
      <c r="GN16" s="51"/>
      <c r="GO16" s="51"/>
      <c r="GP16" s="51"/>
      <c r="GQ16" s="51"/>
      <c r="GR16" s="51"/>
      <c r="GS16" s="51"/>
      <c r="GT16" s="51"/>
      <c r="GU16" s="51"/>
      <c r="GV16" s="51"/>
      <c r="GW16" s="51"/>
      <c r="GX16" s="51"/>
      <c r="GY16" s="51"/>
      <c r="GZ16" s="51"/>
      <c r="HA16" s="51"/>
      <c r="HB16" s="51"/>
      <c r="HC16" s="51"/>
      <c r="HD16" s="51"/>
      <c r="HE16" s="51"/>
      <c r="HF16" s="51"/>
      <c r="HG16" s="51"/>
      <c r="HH16" s="51"/>
      <c r="HI16" s="51"/>
      <c r="HJ16" s="51"/>
      <c r="HK16" s="51"/>
      <c r="HL16" s="51"/>
      <c r="HM16" s="51"/>
      <c r="HN16" s="51"/>
      <c r="HO16" s="51"/>
      <c r="HP16" s="51"/>
      <c r="HQ16" s="51"/>
      <c r="HR16" s="51"/>
      <c r="HS16" s="51"/>
      <c r="HT16" s="51"/>
      <c r="HU16" s="51"/>
      <c r="HV16" s="51"/>
      <c r="HW16" s="51"/>
      <c r="HX16" s="51"/>
      <c r="HY16" s="51"/>
      <c r="HZ16" s="51"/>
      <c r="IA16" s="51"/>
      <c r="IB16" s="51"/>
      <c r="IC16" s="51"/>
      <c r="ID16" s="51"/>
      <c r="IE16" s="51"/>
      <c r="IF16" s="51"/>
      <c r="IG16" s="51"/>
      <c r="IH16" s="51"/>
      <c r="II16" s="51"/>
      <c r="IJ16" s="51"/>
      <c r="IK16" s="51"/>
      <c r="IL16" s="51"/>
      <c r="IM16" s="51"/>
      <c r="IN16" s="51"/>
      <c r="IO16" s="51"/>
      <c r="IP16" s="51"/>
      <c r="IQ16" s="51"/>
      <c r="IR16" s="51"/>
      <c r="IS16" s="51"/>
      <c r="IT16" s="51"/>
      <c r="IU16" s="51"/>
      <c r="IV16" s="51"/>
      <c r="IW16" s="51"/>
    </row>
    <row r="17" spans="2:257" ht="18" customHeight="1" x14ac:dyDescent="0.2">
      <c r="B17" s="264" t="s">
        <v>64</v>
      </c>
      <c r="C17" s="277">
        <v>163</v>
      </c>
      <c r="D17" s="297"/>
      <c r="E17" s="302">
        <v>0</v>
      </c>
      <c r="F17" s="297"/>
      <c r="G17" s="297">
        <f>SUM(C17:E17)</f>
        <v>163</v>
      </c>
      <c r="H17" s="297"/>
      <c r="I17" s="272">
        <v>112</v>
      </c>
      <c r="J17" s="297"/>
      <c r="K17" s="274">
        <v>0</v>
      </c>
      <c r="L17" s="297"/>
      <c r="M17" s="298">
        <f>SUM(I17:K17)</f>
        <v>112</v>
      </c>
      <c r="N17" s="297"/>
      <c r="O17" s="297">
        <f>SUM(G17+M17)</f>
        <v>275</v>
      </c>
      <c r="P17" s="297"/>
      <c r="Q17" s="272">
        <v>3</v>
      </c>
      <c r="R17" s="297"/>
      <c r="S17" s="274">
        <v>0</v>
      </c>
      <c r="T17" s="297"/>
      <c r="U17" s="299">
        <f>SUM(Q17:S17)</f>
        <v>3</v>
      </c>
      <c r="V17" s="267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/>
      <c r="DU17" s="51"/>
      <c r="DV17" s="51"/>
      <c r="DW17" s="51"/>
      <c r="DX17" s="51"/>
      <c r="DY17" s="51"/>
      <c r="DZ17" s="51"/>
      <c r="EA17" s="51"/>
      <c r="EB17" s="51"/>
      <c r="EC17" s="51"/>
      <c r="ED17" s="51"/>
      <c r="EE17" s="51"/>
      <c r="EF17" s="51"/>
      <c r="EG17" s="51"/>
      <c r="EH17" s="51"/>
      <c r="EI17" s="51"/>
      <c r="EJ17" s="51"/>
      <c r="EK17" s="51"/>
      <c r="EL17" s="51"/>
      <c r="EM17" s="51"/>
      <c r="EN17" s="51"/>
      <c r="EO17" s="51"/>
      <c r="EP17" s="51"/>
      <c r="EQ17" s="51"/>
      <c r="ER17" s="51"/>
      <c r="ES17" s="51"/>
      <c r="ET17" s="51"/>
      <c r="EU17" s="51"/>
      <c r="EV17" s="51"/>
      <c r="EW17" s="51"/>
      <c r="EX17" s="51"/>
      <c r="EY17" s="51"/>
      <c r="EZ17" s="51"/>
      <c r="FA17" s="51"/>
      <c r="FB17" s="51"/>
      <c r="FC17" s="51"/>
      <c r="FD17" s="51"/>
      <c r="FE17" s="51"/>
      <c r="FF17" s="51"/>
      <c r="FG17" s="51"/>
      <c r="FH17" s="51"/>
      <c r="FI17" s="51"/>
      <c r="FJ17" s="51"/>
      <c r="FK17" s="51"/>
      <c r="FL17" s="51"/>
      <c r="FM17" s="51"/>
      <c r="FN17" s="51"/>
      <c r="FO17" s="51"/>
      <c r="FP17" s="51"/>
      <c r="FQ17" s="51"/>
      <c r="FR17" s="51"/>
      <c r="FS17" s="51"/>
      <c r="FT17" s="51"/>
      <c r="FU17" s="51"/>
      <c r="FV17" s="51"/>
      <c r="FW17" s="51"/>
      <c r="FX17" s="51"/>
      <c r="FY17" s="51"/>
      <c r="FZ17" s="51"/>
      <c r="GA17" s="51"/>
      <c r="GB17" s="51"/>
      <c r="GC17" s="51"/>
      <c r="GD17" s="51"/>
      <c r="GE17" s="51"/>
      <c r="GF17" s="51"/>
      <c r="GG17" s="51"/>
      <c r="GH17" s="51"/>
      <c r="GI17" s="51"/>
      <c r="GJ17" s="51"/>
      <c r="GK17" s="51"/>
      <c r="GL17" s="51"/>
      <c r="GM17" s="51"/>
      <c r="GN17" s="51"/>
      <c r="GO17" s="51"/>
      <c r="GP17" s="51"/>
      <c r="GQ17" s="51"/>
      <c r="GR17" s="51"/>
      <c r="GS17" s="51"/>
      <c r="GT17" s="51"/>
      <c r="GU17" s="51"/>
      <c r="GV17" s="51"/>
      <c r="GW17" s="51"/>
      <c r="GX17" s="51"/>
      <c r="GY17" s="51"/>
      <c r="GZ17" s="51"/>
      <c r="HA17" s="51"/>
      <c r="HB17" s="51"/>
      <c r="HC17" s="51"/>
      <c r="HD17" s="51"/>
      <c r="HE17" s="51"/>
      <c r="HF17" s="51"/>
      <c r="HG17" s="51"/>
      <c r="HH17" s="51"/>
      <c r="HI17" s="51"/>
      <c r="HJ17" s="51"/>
      <c r="HK17" s="51"/>
      <c r="HL17" s="51"/>
      <c r="HM17" s="51"/>
      <c r="HN17" s="51"/>
      <c r="HO17" s="51"/>
      <c r="HP17" s="51"/>
      <c r="HQ17" s="51"/>
      <c r="HR17" s="51"/>
      <c r="HS17" s="51"/>
      <c r="HT17" s="51"/>
      <c r="HU17" s="51"/>
      <c r="HV17" s="51"/>
      <c r="HW17" s="51"/>
      <c r="HX17" s="51"/>
      <c r="HY17" s="51"/>
      <c r="HZ17" s="51"/>
      <c r="IA17" s="51"/>
      <c r="IB17" s="51"/>
      <c r="IC17" s="51"/>
      <c r="ID17" s="51"/>
      <c r="IE17" s="51"/>
      <c r="IF17" s="51"/>
      <c r="IG17" s="51"/>
      <c r="IH17" s="51"/>
      <c r="II17" s="51"/>
      <c r="IJ17" s="51"/>
      <c r="IK17" s="51"/>
      <c r="IL17" s="51"/>
      <c r="IM17" s="51"/>
      <c r="IN17" s="51"/>
      <c r="IO17" s="51"/>
      <c r="IP17" s="51"/>
      <c r="IQ17" s="51"/>
      <c r="IR17" s="51"/>
      <c r="IS17" s="51"/>
      <c r="IT17" s="51"/>
      <c r="IU17" s="51"/>
      <c r="IV17" s="51"/>
      <c r="IW17" s="51"/>
    </row>
    <row r="18" spans="2:257" ht="18" customHeight="1" x14ac:dyDescent="0.2">
      <c r="B18" s="250" t="s">
        <v>25</v>
      </c>
      <c r="C18" s="300">
        <f t="shared" ref="C18" si="18">SUM(C19:C21)</f>
        <v>1155</v>
      </c>
      <c r="D18" s="301"/>
      <c r="E18" s="302">
        <f t="shared" ref="E18" si="19">SUM(E19:E21)</f>
        <v>23</v>
      </c>
      <c r="F18" s="301"/>
      <c r="G18" s="301">
        <f>SUM(G19:G21)</f>
        <v>1178</v>
      </c>
      <c r="H18" s="301"/>
      <c r="I18" s="303">
        <f t="shared" ref="I18" si="20">SUM(I19:I21)</f>
        <v>1082</v>
      </c>
      <c r="J18" s="301"/>
      <c r="K18" s="302">
        <f t="shared" ref="K18" si="21">SUM(K19:K21)</f>
        <v>26</v>
      </c>
      <c r="L18" s="301"/>
      <c r="M18" s="304">
        <f>SUM(M19:M21)</f>
        <v>1108</v>
      </c>
      <c r="N18" s="301"/>
      <c r="O18" s="301">
        <f>SUM(O19:O21)</f>
        <v>2286</v>
      </c>
      <c r="P18" s="301"/>
      <c r="Q18" s="303">
        <f t="shared" ref="Q18" si="22">SUM(Q19:Q21)</f>
        <v>29</v>
      </c>
      <c r="R18" s="301"/>
      <c r="S18" s="302">
        <f t="shared" ref="S18" si="23">SUM(S19:S21)</f>
        <v>3</v>
      </c>
      <c r="T18" s="301"/>
      <c r="U18" s="301">
        <f>SUM(U19:U21)</f>
        <v>32</v>
      </c>
      <c r="V18" s="268"/>
      <c r="W18" s="50"/>
      <c r="X18" s="50"/>
      <c r="Y18" s="50"/>
      <c r="Z18" s="50"/>
      <c r="AA18" s="50"/>
      <c r="AB18" s="50" t="s">
        <v>162</v>
      </c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0"/>
      <c r="CG18" s="50"/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  <c r="DE18" s="50"/>
      <c r="DF18" s="50"/>
      <c r="DG18" s="50"/>
      <c r="DH18" s="50"/>
      <c r="DI18" s="50"/>
      <c r="DJ18" s="50"/>
      <c r="DK18" s="50"/>
      <c r="DL18" s="50"/>
      <c r="DM18" s="50"/>
      <c r="DN18" s="50"/>
      <c r="DO18" s="50"/>
      <c r="DP18" s="50"/>
      <c r="DQ18" s="50"/>
      <c r="DR18" s="50"/>
      <c r="DS18" s="50"/>
      <c r="DT18" s="50"/>
      <c r="DU18" s="50"/>
      <c r="DV18" s="50"/>
      <c r="DW18" s="50"/>
      <c r="DX18" s="50"/>
      <c r="DY18" s="50"/>
      <c r="DZ18" s="50"/>
      <c r="EA18" s="50"/>
      <c r="EB18" s="50"/>
      <c r="EC18" s="50"/>
      <c r="ED18" s="50"/>
      <c r="EE18" s="50"/>
      <c r="EF18" s="50"/>
      <c r="EG18" s="50"/>
      <c r="EH18" s="50"/>
      <c r="EI18" s="50"/>
      <c r="EJ18" s="50"/>
      <c r="EK18" s="50"/>
      <c r="EL18" s="50"/>
      <c r="EM18" s="50"/>
      <c r="EN18" s="50"/>
      <c r="EO18" s="50"/>
      <c r="EP18" s="50"/>
      <c r="EQ18" s="50"/>
      <c r="ER18" s="50"/>
      <c r="ES18" s="50"/>
      <c r="ET18" s="50"/>
      <c r="EU18" s="50"/>
      <c r="EV18" s="50"/>
      <c r="EW18" s="50"/>
      <c r="EX18" s="50"/>
      <c r="EY18" s="50"/>
      <c r="EZ18" s="50"/>
      <c r="FA18" s="50"/>
      <c r="FB18" s="50"/>
      <c r="FC18" s="50"/>
      <c r="FD18" s="50"/>
      <c r="FE18" s="50"/>
      <c r="FF18" s="50"/>
      <c r="FG18" s="50"/>
      <c r="FH18" s="50"/>
      <c r="FI18" s="50"/>
      <c r="FJ18" s="50"/>
      <c r="FK18" s="50"/>
      <c r="FL18" s="50"/>
      <c r="FM18" s="50"/>
      <c r="FN18" s="50"/>
      <c r="FO18" s="50"/>
      <c r="FP18" s="50"/>
      <c r="FQ18" s="50"/>
      <c r="FR18" s="50"/>
      <c r="FS18" s="50"/>
      <c r="FT18" s="50"/>
      <c r="FU18" s="50"/>
      <c r="FV18" s="50"/>
      <c r="FW18" s="50"/>
      <c r="FX18" s="50"/>
      <c r="FY18" s="50"/>
      <c r="FZ18" s="50"/>
      <c r="GA18" s="50"/>
      <c r="GB18" s="50"/>
      <c r="GC18" s="50"/>
      <c r="GD18" s="50"/>
      <c r="GE18" s="50"/>
      <c r="GF18" s="50"/>
      <c r="GG18" s="50"/>
      <c r="GH18" s="50"/>
      <c r="GI18" s="50"/>
      <c r="GJ18" s="50"/>
      <c r="GK18" s="50"/>
      <c r="GL18" s="50"/>
      <c r="GM18" s="50"/>
      <c r="GN18" s="50"/>
      <c r="GO18" s="50"/>
      <c r="GP18" s="50"/>
      <c r="GQ18" s="50"/>
      <c r="GR18" s="50"/>
      <c r="GS18" s="50"/>
      <c r="GT18" s="50"/>
      <c r="GU18" s="50"/>
      <c r="GV18" s="50"/>
      <c r="GW18" s="50"/>
      <c r="GX18" s="50"/>
      <c r="GY18" s="50"/>
      <c r="GZ18" s="50"/>
      <c r="HA18" s="50"/>
      <c r="HB18" s="50"/>
      <c r="HC18" s="50"/>
      <c r="HD18" s="50"/>
      <c r="HE18" s="50"/>
      <c r="HF18" s="50"/>
      <c r="HG18" s="50"/>
      <c r="HH18" s="50"/>
      <c r="HI18" s="50"/>
      <c r="HJ18" s="50"/>
      <c r="HK18" s="50"/>
      <c r="HL18" s="50"/>
      <c r="HM18" s="50"/>
      <c r="HN18" s="50"/>
      <c r="HO18" s="50"/>
      <c r="HP18" s="50"/>
      <c r="HQ18" s="50"/>
      <c r="HR18" s="50"/>
      <c r="HS18" s="50"/>
      <c r="HT18" s="50"/>
      <c r="HU18" s="50"/>
      <c r="HV18" s="50"/>
      <c r="HW18" s="50"/>
      <c r="HX18" s="50"/>
      <c r="HY18" s="50"/>
      <c r="HZ18" s="50"/>
      <c r="IA18" s="50"/>
      <c r="IB18" s="50"/>
      <c r="IC18" s="50"/>
      <c r="ID18" s="50"/>
      <c r="IE18" s="50"/>
      <c r="IF18" s="50"/>
      <c r="IG18" s="50"/>
      <c r="IH18" s="50"/>
      <c r="II18" s="50"/>
      <c r="IJ18" s="50"/>
      <c r="IK18" s="50"/>
      <c r="IL18" s="50"/>
      <c r="IM18" s="50"/>
      <c r="IN18" s="50"/>
      <c r="IO18" s="50"/>
      <c r="IP18" s="50"/>
      <c r="IQ18" s="50"/>
      <c r="IR18" s="50"/>
      <c r="IS18" s="50"/>
      <c r="IT18" s="50"/>
      <c r="IU18" s="50"/>
      <c r="IV18" s="50"/>
      <c r="IW18" s="50"/>
    </row>
    <row r="19" spans="2:257" ht="18" customHeight="1" x14ac:dyDescent="0.2">
      <c r="B19" s="264" t="s">
        <v>25</v>
      </c>
      <c r="C19" s="277">
        <v>1155</v>
      </c>
      <c r="D19" s="297"/>
      <c r="E19" s="274">
        <v>23</v>
      </c>
      <c r="F19" s="297"/>
      <c r="G19" s="297">
        <f>SUM(C19:E19)</f>
        <v>1178</v>
      </c>
      <c r="H19" s="297"/>
      <c r="I19" s="272">
        <v>1082</v>
      </c>
      <c r="J19" s="297"/>
      <c r="K19" s="274">
        <v>26</v>
      </c>
      <c r="L19" s="297"/>
      <c r="M19" s="298">
        <f>SUM(I19:K19)</f>
        <v>1108</v>
      </c>
      <c r="N19" s="297"/>
      <c r="O19" s="297">
        <f>SUM(G19+M19)</f>
        <v>2286</v>
      </c>
      <c r="P19" s="297"/>
      <c r="Q19" s="272">
        <v>29</v>
      </c>
      <c r="R19" s="297"/>
      <c r="S19" s="274">
        <v>3</v>
      </c>
      <c r="T19" s="297"/>
      <c r="U19" s="299">
        <f>SUM(Q19:S19)</f>
        <v>32</v>
      </c>
      <c r="V19" s="267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1"/>
      <c r="BX19" s="51"/>
      <c r="BY19" s="51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L19" s="51"/>
      <c r="CM19" s="51"/>
      <c r="CN19" s="51"/>
      <c r="CO19" s="51"/>
      <c r="CP19" s="51"/>
      <c r="CQ19" s="51"/>
      <c r="CR19" s="51"/>
      <c r="CS19" s="51"/>
      <c r="CT19" s="51"/>
      <c r="CU19" s="51"/>
      <c r="CV19" s="51"/>
      <c r="CW19" s="51"/>
      <c r="CX19" s="51"/>
      <c r="CY19" s="51"/>
      <c r="CZ19" s="51"/>
      <c r="DA19" s="51"/>
      <c r="DB19" s="51"/>
      <c r="DC19" s="51"/>
      <c r="DD19" s="51"/>
      <c r="DE19" s="51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1"/>
      <c r="EF19" s="51"/>
      <c r="EG19" s="51"/>
      <c r="EH19" s="51"/>
      <c r="EI19" s="51"/>
      <c r="EJ19" s="51"/>
      <c r="EK19" s="51"/>
      <c r="EL19" s="51"/>
      <c r="EM19" s="51"/>
      <c r="EN19" s="51"/>
      <c r="EO19" s="51"/>
      <c r="EP19" s="51"/>
      <c r="EQ19" s="51"/>
      <c r="ER19" s="51"/>
      <c r="ES19" s="51"/>
      <c r="ET19" s="51"/>
      <c r="EU19" s="51"/>
      <c r="EV19" s="51"/>
      <c r="EW19" s="51"/>
      <c r="EX19" s="51"/>
      <c r="EY19" s="51"/>
      <c r="EZ19" s="51"/>
      <c r="FA19" s="51"/>
      <c r="FB19" s="51"/>
      <c r="FC19" s="51"/>
      <c r="FD19" s="51"/>
      <c r="FE19" s="51"/>
      <c r="FF19" s="51"/>
      <c r="FG19" s="51"/>
      <c r="FH19" s="51"/>
      <c r="FI19" s="51"/>
      <c r="FJ19" s="51"/>
      <c r="FK19" s="51"/>
      <c r="FL19" s="51"/>
      <c r="FM19" s="51"/>
      <c r="FN19" s="51"/>
      <c r="FO19" s="51"/>
      <c r="FP19" s="51"/>
      <c r="FQ19" s="51"/>
      <c r="FR19" s="51"/>
      <c r="FS19" s="51"/>
      <c r="FT19" s="51"/>
      <c r="FU19" s="51"/>
      <c r="FV19" s="51"/>
      <c r="FW19" s="51"/>
      <c r="FX19" s="51"/>
      <c r="FY19" s="51"/>
      <c r="FZ19" s="51"/>
      <c r="GA19" s="51"/>
      <c r="GB19" s="51"/>
      <c r="GC19" s="51"/>
      <c r="GD19" s="51"/>
      <c r="GE19" s="51"/>
      <c r="GF19" s="51"/>
      <c r="GG19" s="51"/>
      <c r="GH19" s="51"/>
      <c r="GI19" s="51"/>
      <c r="GJ19" s="51"/>
      <c r="GK19" s="51"/>
      <c r="GL19" s="51"/>
      <c r="GM19" s="51"/>
      <c r="GN19" s="51"/>
      <c r="GO19" s="51"/>
      <c r="GP19" s="51"/>
      <c r="GQ19" s="51"/>
      <c r="GR19" s="51"/>
      <c r="GS19" s="51"/>
      <c r="GT19" s="51"/>
      <c r="GU19" s="51"/>
      <c r="GV19" s="51"/>
      <c r="GW19" s="51"/>
      <c r="GX19" s="51"/>
      <c r="GY19" s="51"/>
      <c r="GZ19" s="51"/>
      <c r="HA19" s="51"/>
      <c r="HB19" s="51"/>
      <c r="HC19" s="51"/>
      <c r="HD19" s="51"/>
      <c r="HE19" s="51"/>
      <c r="HF19" s="51"/>
      <c r="HG19" s="51"/>
      <c r="HH19" s="51"/>
      <c r="HI19" s="51"/>
      <c r="HJ19" s="51"/>
      <c r="HK19" s="51"/>
      <c r="HL19" s="51"/>
      <c r="HM19" s="51"/>
      <c r="HN19" s="51"/>
      <c r="HO19" s="51"/>
      <c r="HP19" s="51"/>
      <c r="HQ19" s="51"/>
      <c r="HR19" s="51"/>
      <c r="HS19" s="51"/>
      <c r="HT19" s="51"/>
      <c r="HU19" s="51"/>
      <c r="HV19" s="51"/>
      <c r="HW19" s="51"/>
      <c r="HX19" s="51"/>
      <c r="HY19" s="51"/>
      <c r="HZ19" s="51"/>
      <c r="IA19" s="51"/>
      <c r="IB19" s="51"/>
      <c r="IC19" s="51"/>
      <c r="ID19" s="51"/>
      <c r="IE19" s="51"/>
      <c r="IF19" s="51"/>
      <c r="IG19" s="51"/>
      <c r="IH19" s="51"/>
      <c r="II19" s="51"/>
      <c r="IJ19" s="51"/>
      <c r="IK19" s="51"/>
      <c r="IL19" s="51"/>
      <c r="IM19" s="51"/>
      <c r="IN19" s="51"/>
      <c r="IO19" s="51"/>
      <c r="IP19" s="51"/>
      <c r="IQ19" s="51"/>
      <c r="IR19" s="51"/>
      <c r="IS19" s="51"/>
      <c r="IT19" s="51"/>
      <c r="IU19" s="51"/>
      <c r="IV19" s="51"/>
      <c r="IW19" s="51"/>
    </row>
    <row r="20" spans="2:257" ht="18" customHeight="1" x14ac:dyDescent="0.2">
      <c r="B20" s="264" t="s">
        <v>61</v>
      </c>
      <c r="C20" s="277">
        <v>0</v>
      </c>
      <c r="D20" s="297"/>
      <c r="E20" s="302">
        <v>0</v>
      </c>
      <c r="F20" s="297"/>
      <c r="G20" s="297">
        <f>SUM(C20:E20)</f>
        <v>0</v>
      </c>
      <c r="H20" s="297"/>
      <c r="I20" s="272">
        <v>0</v>
      </c>
      <c r="J20" s="297"/>
      <c r="K20" s="274">
        <v>0</v>
      </c>
      <c r="L20" s="297"/>
      <c r="M20" s="298">
        <f>SUM(I20:K20)</f>
        <v>0</v>
      </c>
      <c r="N20" s="297"/>
      <c r="O20" s="297">
        <f>SUM(G20+M20)</f>
        <v>0</v>
      </c>
      <c r="P20" s="297"/>
      <c r="Q20" s="272">
        <v>0</v>
      </c>
      <c r="R20" s="297"/>
      <c r="S20" s="274">
        <v>0</v>
      </c>
      <c r="T20" s="297"/>
      <c r="U20" s="299">
        <f>SUM(Q20:S20)</f>
        <v>0</v>
      </c>
      <c r="V20" s="267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/>
      <c r="CR20" s="51"/>
      <c r="CS20" s="51"/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  <c r="DE20" s="51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1"/>
      <c r="EF20" s="51"/>
      <c r="EG20" s="51"/>
      <c r="EH20" s="51"/>
      <c r="EI20" s="51"/>
      <c r="EJ20" s="51"/>
      <c r="EK20" s="51"/>
      <c r="EL20" s="51"/>
      <c r="EM20" s="51"/>
      <c r="EN20" s="51"/>
      <c r="EO20" s="51"/>
      <c r="EP20" s="51"/>
      <c r="EQ20" s="51"/>
      <c r="ER20" s="51"/>
      <c r="ES20" s="51"/>
      <c r="ET20" s="51"/>
      <c r="EU20" s="51"/>
      <c r="EV20" s="51"/>
      <c r="EW20" s="51"/>
      <c r="EX20" s="51"/>
      <c r="EY20" s="51"/>
      <c r="EZ20" s="51"/>
      <c r="FA20" s="51"/>
      <c r="FB20" s="51"/>
      <c r="FC20" s="51"/>
      <c r="FD20" s="51"/>
      <c r="FE20" s="51"/>
      <c r="FF20" s="51"/>
      <c r="FG20" s="51"/>
      <c r="FH20" s="51"/>
      <c r="FI20" s="51"/>
      <c r="FJ20" s="51"/>
      <c r="FK20" s="51"/>
      <c r="FL20" s="51"/>
      <c r="FM20" s="51"/>
      <c r="FN20" s="51"/>
      <c r="FO20" s="51"/>
      <c r="FP20" s="51"/>
      <c r="FQ20" s="51"/>
      <c r="FR20" s="51"/>
      <c r="FS20" s="51"/>
      <c r="FT20" s="51"/>
      <c r="FU20" s="51"/>
      <c r="FV20" s="51"/>
      <c r="FW20" s="51"/>
      <c r="FX20" s="51"/>
      <c r="FY20" s="51"/>
      <c r="FZ20" s="51"/>
      <c r="GA20" s="51"/>
      <c r="GB20" s="51"/>
      <c r="GC20" s="51"/>
      <c r="GD20" s="51"/>
      <c r="GE20" s="51"/>
      <c r="GF20" s="51"/>
      <c r="GG20" s="51"/>
      <c r="GH20" s="51"/>
      <c r="GI20" s="51"/>
      <c r="GJ20" s="51"/>
      <c r="GK20" s="51"/>
      <c r="GL20" s="51"/>
      <c r="GM20" s="51"/>
      <c r="GN20" s="51"/>
      <c r="GO20" s="51"/>
      <c r="GP20" s="51"/>
      <c r="GQ20" s="51"/>
      <c r="GR20" s="51"/>
      <c r="GS20" s="51"/>
      <c r="GT20" s="51"/>
      <c r="GU20" s="51"/>
      <c r="GV20" s="51"/>
      <c r="GW20" s="51"/>
      <c r="GX20" s="51"/>
      <c r="GY20" s="51"/>
      <c r="GZ20" s="51"/>
      <c r="HA20" s="51"/>
      <c r="HB20" s="51"/>
      <c r="HC20" s="51"/>
      <c r="HD20" s="51"/>
      <c r="HE20" s="51"/>
      <c r="HF20" s="51"/>
      <c r="HG20" s="51"/>
      <c r="HH20" s="51"/>
      <c r="HI20" s="51"/>
      <c r="HJ20" s="51"/>
      <c r="HK20" s="51"/>
      <c r="HL20" s="51"/>
      <c r="HM20" s="51"/>
      <c r="HN20" s="51"/>
      <c r="HO20" s="51"/>
      <c r="HP20" s="51"/>
      <c r="HQ20" s="51"/>
      <c r="HR20" s="51"/>
      <c r="HS20" s="51"/>
      <c r="HT20" s="51"/>
      <c r="HU20" s="51"/>
      <c r="HV20" s="51"/>
      <c r="HW20" s="51"/>
      <c r="HX20" s="51"/>
      <c r="HY20" s="51"/>
      <c r="HZ20" s="51"/>
      <c r="IA20" s="51"/>
      <c r="IB20" s="51"/>
      <c r="IC20" s="51"/>
      <c r="ID20" s="51"/>
      <c r="IE20" s="51"/>
      <c r="IF20" s="51"/>
      <c r="IG20" s="51"/>
      <c r="IH20" s="51"/>
      <c r="II20" s="51"/>
      <c r="IJ20" s="51"/>
      <c r="IK20" s="51"/>
      <c r="IL20" s="51"/>
      <c r="IM20" s="51"/>
      <c r="IN20" s="51"/>
      <c r="IO20" s="51"/>
      <c r="IP20" s="51"/>
      <c r="IQ20" s="51"/>
      <c r="IR20" s="51"/>
      <c r="IS20" s="51"/>
      <c r="IT20" s="51"/>
      <c r="IU20" s="51"/>
      <c r="IV20" s="51"/>
      <c r="IW20" s="51"/>
    </row>
    <row r="21" spans="2:257" ht="18" customHeight="1" x14ac:dyDescent="0.2">
      <c r="B21" s="264" t="s">
        <v>52</v>
      </c>
      <c r="C21" s="277">
        <v>0</v>
      </c>
      <c r="D21" s="297"/>
      <c r="E21" s="302">
        <v>0</v>
      </c>
      <c r="F21" s="297"/>
      <c r="G21" s="297">
        <v>0</v>
      </c>
      <c r="H21" s="297"/>
      <c r="I21" s="272">
        <v>0</v>
      </c>
      <c r="J21" s="297"/>
      <c r="K21" s="274">
        <v>0</v>
      </c>
      <c r="L21" s="297"/>
      <c r="M21" s="298">
        <v>0</v>
      </c>
      <c r="N21" s="297"/>
      <c r="O21" s="297">
        <v>0</v>
      </c>
      <c r="P21" s="297"/>
      <c r="Q21" s="272">
        <v>0</v>
      </c>
      <c r="R21" s="297"/>
      <c r="S21" s="274">
        <v>0</v>
      </c>
      <c r="T21" s="297"/>
      <c r="U21" s="299">
        <v>0</v>
      </c>
      <c r="V21" s="267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51"/>
      <c r="BV21" s="51"/>
      <c r="BW21" s="51"/>
      <c r="BX21" s="51"/>
      <c r="BY21" s="51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L21" s="51"/>
      <c r="CM21" s="51"/>
      <c r="CN21" s="51"/>
      <c r="CO21" s="51"/>
      <c r="CP21" s="51"/>
      <c r="CQ21" s="51"/>
      <c r="CR21" s="51"/>
      <c r="CS21" s="51"/>
      <c r="CT21" s="51"/>
      <c r="CU21" s="51"/>
      <c r="CV21" s="51"/>
      <c r="CW21" s="51"/>
      <c r="CX21" s="51"/>
      <c r="CY21" s="51"/>
      <c r="CZ21" s="51"/>
      <c r="DA21" s="51"/>
      <c r="DB21" s="51"/>
      <c r="DC21" s="51"/>
      <c r="DD21" s="51"/>
      <c r="DE21" s="51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1"/>
      <c r="EF21" s="51"/>
      <c r="EG21" s="51"/>
      <c r="EH21" s="51"/>
      <c r="EI21" s="51"/>
      <c r="EJ21" s="51"/>
      <c r="EK21" s="51"/>
      <c r="EL21" s="51"/>
      <c r="EM21" s="51"/>
      <c r="EN21" s="51"/>
      <c r="EO21" s="51"/>
      <c r="EP21" s="51"/>
      <c r="EQ21" s="51"/>
      <c r="ER21" s="51"/>
      <c r="ES21" s="51"/>
      <c r="ET21" s="51"/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/>
      <c r="FG21" s="51"/>
      <c r="FH21" s="51"/>
      <c r="FI21" s="51"/>
      <c r="FJ21" s="51"/>
      <c r="FK21" s="51"/>
      <c r="FL21" s="51"/>
      <c r="FM21" s="51"/>
      <c r="FN21" s="51"/>
      <c r="FO21" s="51"/>
      <c r="FP21" s="51"/>
      <c r="FQ21" s="51"/>
      <c r="FR21" s="51"/>
      <c r="FS21" s="51"/>
      <c r="FT21" s="51"/>
      <c r="FU21" s="51"/>
      <c r="FV21" s="51"/>
      <c r="FW21" s="51"/>
      <c r="FX21" s="51"/>
      <c r="FY21" s="51"/>
      <c r="FZ21" s="51"/>
      <c r="GA21" s="51"/>
      <c r="GB21" s="51"/>
      <c r="GC21" s="51"/>
      <c r="GD21" s="51"/>
      <c r="GE21" s="51"/>
      <c r="GF21" s="51"/>
      <c r="GG21" s="51"/>
      <c r="GH21" s="51"/>
      <c r="GI21" s="51"/>
      <c r="GJ21" s="51"/>
      <c r="GK21" s="51"/>
      <c r="GL21" s="51"/>
      <c r="GM21" s="51"/>
      <c r="GN21" s="51"/>
      <c r="GO21" s="51"/>
      <c r="GP21" s="51"/>
      <c r="GQ21" s="51"/>
      <c r="GR21" s="51"/>
      <c r="GS21" s="51"/>
      <c r="GT21" s="51"/>
      <c r="GU21" s="51"/>
      <c r="GV21" s="51"/>
      <c r="GW21" s="51"/>
      <c r="GX21" s="51"/>
      <c r="GY21" s="51"/>
      <c r="GZ21" s="51"/>
      <c r="HA21" s="51"/>
      <c r="HB21" s="51"/>
      <c r="HC21" s="51"/>
      <c r="HD21" s="51"/>
      <c r="HE21" s="51"/>
      <c r="HF21" s="51"/>
      <c r="HG21" s="51"/>
      <c r="HH21" s="51"/>
      <c r="HI21" s="51"/>
      <c r="HJ21" s="51"/>
      <c r="HK21" s="51"/>
      <c r="HL21" s="51"/>
      <c r="HM21" s="51"/>
      <c r="HN21" s="51"/>
      <c r="HO21" s="51"/>
      <c r="HP21" s="51"/>
      <c r="HQ21" s="51"/>
      <c r="HR21" s="51"/>
      <c r="HS21" s="51"/>
      <c r="HT21" s="51"/>
      <c r="HU21" s="51"/>
      <c r="HV21" s="51"/>
      <c r="HW21" s="51"/>
      <c r="HX21" s="51"/>
      <c r="HY21" s="51"/>
      <c r="HZ21" s="51"/>
      <c r="IA21" s="51"/>
      <c r="IB21" s="51"/>
      <c r="IC21" s="51"/>
      <c r="ID21" s="51"/>
      <c r="IE21" s="51"/>
      <c r="IF21" s="51"/>
      <c r="IG21" s="51"/>
      <c r="IH21" s="51"/>
      <c r="II21" s="51"/>
      <c r="IJ21" s="51"/>
      <c r="IK21" s="51"/>
      <c r="IL21" s="51"/>
      <c r="IM21" s="51"/>
      <c r="IN21" s="51"/>
      <c r="IO21" s="51"/>
      <c r="IP21" s="51"/>
      <c r="IQ21" s="51"/>
      <c r="IR21" s="51"/>
      <c r="IS21" s="51"/>
      <c r="IT21" s="51"/>
      <c r="IU21" s="51"/>
      <c r="IV21" s="51"/>
      <c r="IW21" s="51"/>
    </row>
    <row r="22" spans="2:257" ht="18" customHeight="1" x14ac:dyDescent="0.2">
      <c r="B22" s="250" t="s">
        <v>22</v>
      </c>
      <c r="C22" s="300">
        <f t="shared" ref="C22" si="24">SUM(C23)</f>
        <v>518</v>
      </c>
      <c r="D22" s="301"/>
      <c r="E22" s="302">
        <f t="shared" ref="E22" si="25">SUM(E23)</f>
        <v>7</v>
      </c>
      <c r="F22" s="301"/>
      <c r="G22" s="301">
        <f>SUM(G23)</f>
        <v>525</v>
      </c>
      <c r="H22" s="301"/>
      <c r="I22" s="303">
        <f t="shared" ref="I22" si="26">SUM(I23)</f>
        <v>516</v>
      </c>
      <c r="J22" s="301"/>
      <c r="K22" s="302">
        <f t="shared" ref="K22" si="27">SUM(K23)</f>
        <v>0</v>
      </c>
      <c r="L22" s="301"/>
      <c r="M22" s="304">
        <f>SUM(M23)</f>
        <v>516</v>
      </c>
      <c r="N22" s="301"/>
      <c r="O22" s="301">
        <f>SUM(O23)</f>
        <v>1041</v>
      </c>
      <c r="P22" s="301"/>
      <c r="Q22" s="303">
        <f t="shared" ref="Q22" si="28">SUM(Q23)</f>
        <v>7</v>
      </c>
      <c r="R22" s="301"/>
      <c r="S22" s="302">
        <f t="shared" ref="S22" si="29">SUM(S23)</f>
        <v>0</v>
      </c>
      <c r="T22" s="301"/>
      <c r="U22" s="301">
        <f>SUM(U23)</f>
        <v>7</v>
      </c>
      <c r="V22" s="268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/>
      <c r="BU22" s="50"/>
      <c r="BV22" s="50"/>
      <c r="BW22" s="50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  <c r="DE22" s="50"/>
      <c r="DF22" s="50"/>
      <c r="DG22" s="50"/>
      <c r="DH22" s="50"/>
      <c r="DI22" s="50"/>
      <c r="DJ22" s="50"/>
      <c r="DK22" s="50"/>
      <c r="DL22" s="50"/>
      <c r="DM22" s="50"/>
      <c r="DN22" s="50"/>
      <c r="DO22" s="50"/>
      <c r="DP22" s="50"/>
      <c r="DQ22" s="50"/>
      <c r="DR22" s="50"/>
      <c r="DS22" s="50"/>
      <c r="DT22" s="50"/>
      <c r="DU22" s="50"/>
      <c r="DV22" s="50"/>
      <c r="DW22" s="50"/>
      <c r="DX22" s="50"/>
      <c r="DY22" s="50"/>
      <c r="DZ22" s="50"/>
      <c r="EA22" s="50"/>
      <c r="EB22" s="50"/>
      <c r="EC22" s="50"/>
      <c r="ED22" s="50"/>
      <c r="EE22" s="50"/>
      <c r="EF22" s="50"/>
      <c r="EG22" s="50"/>
      <c r="EH22" s="50"/>
      <c r="EI22" s="50"/>
      <c r="EJ22" s="50"/>
      <c r="EK22" s="50"/>
      <c r="EL22" s="50"/>
      <c r="EM22" s="50"/>
      <c r="EN22" s="50"/>
      <c r="EO22" s="50"/>
      <c r="EP22" s="50"/>
      <c r="EQ22" s="50"/>
      <c r="ER22" s="50"/>
      <c r="ES22" s="50"/>
      <c r="ET22" s="50"/>
      <c r="EU22" s="50"/>
      <c r="EV22" s="50"/>
      <c r="EW22" s="50"/>
      <c r="EX22" s="50"/>
      <c r="EY22" s="50"/>
      <c r="EZ22" s="50"/>
      <c r="FA22" s="50"/>
      <c r="FB22" s="50"/>
      <c r="FC22" s="50"/>
      <c r="FD22" s="50"/>
      <c r="FE22" s="50"/>
      <c r="FF22" s="50"/>
      <c r="FG22" s="50"/>
      <c r="FH22" s="50"/>
      <c r="FI22" s="50"/>
      <c r="FJ22" s="50"/>
      <c r="FK22" s="50"/>
      <c r="FL22" s="50"/>
      <c r="FM22" s="50"/>
      <c r="FN22" s="50"/>
      <c r="FO22" s="50"/>
      <c r="FP22" s="50"/>
      <c r="FQ22" s="50"/>
      <c r="FR22" s="50"/>
      <c r="FS22" s="50"/>
      <c r="FT22" s="50"/>
      <c r="FU22" s="50"/>
      <c r="FV22" s="50"/>
      <c r="FW22" s="50"/>
      <c r="FX22" s="50"/>
      <c r="FY22" s="50"/>
      <c r="FZ22" s="50"/>
      <c r="GA22" s="50"/>
      <c r="GB22" s="50"/>
      <c r="GC22" s="50"/>
      <c r="GD22" s="50"/>
      <c r="GE22" s="50"/>
      <c r="GF22" s="50"/>
      <c r="GG22" s="50"/>
      <c r="GH22" s="50"/>
      <c r="GI22" s="50"/>
      <c r="GJ22" s="50"/>
      <c r="GK22" s="50"/>
      <c r="GL22" s="50"/>
      <c r="GM22" s="50"/>
      <c r="GN22" s="50"/>
      <c r="GO22" s="50"/>
      <c r="GP22" s="50"/>
      <c r="GQ22" s="50"/>
      <c r="GR22" s="50"/>
      <c r="GS22" s="50"/>
      <c r="GT22" s="50"/>
      <c r="GU22" s="50"/>
      <c r="GV22" s="50"/>
      <c r="GW22" s="50"/>
      <c r="GX22" s="50"/>
      <c r="GY22" s="50"/>
      <c r="GZ22" s="50"/>
      <c r="HA22" s="50"/>
      <c r="HB22" s="50"/>
      <c r="HC22" s="50"/>
      <c r="HD22" s="50"/>
      <c r="HE22" s="50"/>
      <c r="HF22" s="50"/>
      <c r="HG22" s="50"/>
      <c r="HH22" s="50"/>
      <c r="HI22" s="50"/>
      <c r="HJ22" s="50"/>
      <c r="HK22" s="50"/>
      <c r="HL22" s="50"/>
      <c r="HM22" s="50"/>
      <c r="HN22" s="50"/>
      <c r="HO22" s="50"/>
      <c r="HP22" s="50"/>
      <c r="HQ22" s="50"/>
      <c r="HR22" s="50"/>
      <c r="HS22" s="50"/>
      <c r="HT22" s="50"/>
      <c r="HU22" s="50"/>
      <c r="HV22" s="50"/>
      <c r="HW22" s="50"/>
      <c r="HX22" s="50"/>
      <c r="HY22" s="50"/>
      <c r="HZ22" s="50"/>
      <c r="IA22" s="50"/>
      <c r="IB22" s="50"/>
      <c r="IC22" s="50"/>
      <c r="ID22" s="50"/>
      <c r="IE22" s="50"/>
      <c r="IF22" s="50"/>
      <c r="IG22" s="50"/>
      <c r="IH22" s="50"/>
      <c r="II22" s="50"/>
      <c r="IJ22" s="50"/>
      <c r="IK22" s="50"/>
      <c r="IL22" s="50"/>
      <c r="IM22" s="50"/>
      <c r="IN22" s="50"/>
      <c r="IO22" s="50"/>
      <c r="IP22" s="50"/>
      <c r="IQ22" s="50"/>
      <c r="IR22" s="50"/>
      <c r="IS22" s="50"/>
      <c r="IT22" s="50"/>
      <c r="IU22" s="50"/>
      <c r="IV22" s="50"/>
      <c r="IW22" s="50"/>
    </row>
    <row r="23" spans="2:257" ht="18" customHeight="1" x14ac:dyDescent="0.2">
      <c r="B23" s="264" t="s">
        <v>22</v>
      </c>
      <c r="C23" s="277">
        <v>518</v>
      </c>
      <c r="D23" s="297"/>
      <c r="E23" s="274">
        <v>7</v>
      </c>
      <c r="F23" s="297"/>
      <c r="G23" s="297">
        <f>SUM(C23:E23)</f>
        <v>525</v>
      </c>
      <c r="H23" s="297"/>
      <c r="I23" s="272">
        <v>516</v>
      </c>
      <c r="J23" s="297"/>
      <c r="K23" s="274">
        <v>0</v>
      </c>
      <c r="L23" s="297"/>
      <c r="M23" s="298">
        <f>SUM(I23:K23)</f>
        <v>516</v>
      </c>
      <c r="N23" s="297"/>
      <c r="O23" s="297">
        <f>SUM(G23+M23)</f>
        <v>1041</v>
      </c>
      <c r="P23" s="297"/>
      <c r="Q23" s="272">
        <v>7</v>
      </c>
      <c r="R23" s="297"/>
      <c r="S23" s="274">
        <v>0</v>
      </c>
      <c r="T23" s="297"/>
      <c r="U23" s="299">
        <f>SUM(Q23:S23)</f>
        <v>7</v>
      </c>
      <c r="V23" s="267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  <c r="DI23" s="51"/>
      <c r="DJ23" s="51"/>
      <c r="DK23" s="51"/>
      <c r="DL23" s="51"/>
      <c r="DM23" s="51"/>
      <c r="DN23" s="51"/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E23" s="51"/>
      <c r="EF23" s="51"/>
      <c r="EG23" s="51"/>
      <c r="EH23" s="51"/>
      <c r="EI23" s="51"/>
      <c r="EJ23" s="51"/>
      <c r="EK23" s="51"/>
      <c r="EL23" s="51"/>
      <c r="EM23" s="51"/>
      <c r="EN23" s="51"/>
      <c r="EO23" s="51"/>
      <c r="EP23" s="51"/>
      <c r="EQ23" s="51"/>
      <c r="ER23" s="51"/>
      <c r="ES23" s="51"/>
      <c r="ET23" s="51"/>
      <c r="EU23" s="51"/>
      <c r="EV23" s="51"/>
      <c r="EW23" s="51"/>
      <c r="EX23" s="51"/>
      <c r="EY23" s="51"/>
      <c r="EZ23" s="51"/>
      <c r="FA23" s="51"/>
      <c r="FB23" s="51"/>
      <c r="FC23" s="51"/>
      <c r="FD23" s="51"/>
      <c r="FE23" s="51"/>
      <c r="FF23" s="51"/>
      <c r="FG23" s="51"/>
      <c r="FH23" s="51"/>
      <c r="FI23" s="51"/>
      <c r="FJ23" s="51"/>
      <c r="FK23" s="51"/>
      <c r="FL23" s="51"/>
      <c r="FM23" s="51"/>
      <c r="FN23" s="51"/>
      <c r="FO23" s="51"/>
      <c r="FP23" s="51"/>
      <c r="FQ23" s="51"/>
      <c r="FR23" s="51"/>
      <c r="FS23" s="51"/>
      <c r="FT23" s="51"/>
      <c r="FU23" s="51"/>
      <c r="FV23" s="51"/>
      <c r="FW23" s="51"/>
      <c r="FX23" s="51"/>
      <c r="FY23" s="51"/>
      <c r="FZ23" s="51"/>
      <c r="GA23" s="51"/>
      <c r="GB23" s="51"/>
      <c r="GC23" s="51"/>
      <c r="GD23" s="51"/>
      <c r="GE23" s="51"/>
      <c r="GF23" s="51"/>
      <c r="GG23" s="51"/>
      <c r="GH23" s="51"/>
      <c r="GI23" s="51"/>
      <c r="GJ23" s="51"/>
      <c r="GK23" s="51"/>
      <c r="GL23" s="51"/>
      <c r="GM23" s="51"/>
      <c r="GN23" s="51"/>
      <c r="GO23" s="51"/>
      <c r="GP23" s="51"/>
      <c r="GQ23" s="51"/>
      <c r="GR23" s="51"/>
      <c r="GS23" s="51"/>
      <c r="GT23" s="51"/>
      <c r="GU23" s="51"/>
      <c r="GV23" s="51"/>
      <c r="GW23" s="51"/>
      <c r="GX23" s="51"/>
      <c r="GY23" s="51"/>
      <c r="GZ23" s="51"/>
      <c r="HA23" s="51"/>
      <c r="HB23" s="51"/>
      <c r="HC23" s="51"/>
      <c r="HD23" s="51"/>
      <c r="HE23" s="51"/>
      <c r="HF23" s="51"/>
      <c r="HG23" s="51"/>
      <c r="HH23" s="51"/>
      <c r="HI23" s="51"/>
      <c r="HJ23" s="51"/>
      <c r="HK23" s="51"/>
      <c r="HL23" s="51"/>
      <c r="HM23" s="51"/>
      <c r="HN23" s="51"/>
      <c r="HO23" s="51"/>
      <c r="HP23" s="51"/>
      <c r="HQ23" s="51"/>
      <c r="HR23" s="51"/>
      <c r="HS23" s="51"/>
      <c r="HT23" s="51"/>
      <c r="HU23" s="51"/>
      <c r="HV23" s="51"/>
      <c r="HW23" s="51"/>
      <c r="HX23" s="51"/>
      <c r="HY23" s="51"/>
      <c r="HZ23" s="51"/>
      <c r="IA23" s="51"/>
      <c r="IB23" s="51"/>
      <c r="IC23" s="51"/>
      <c r="ID23" s="51"/>
      <c r="IE23" s="51"/>
      <c r="IF23" s="51"/>
      <c r="IG23" s="51"/>
      <c r="IH23" s="51"/>
      <c r="II23" s="51"/>
      <c r="IJ23" s="51"/>
      <c r="IK23" s="51"/>
      <c r="IL23" s="51"/>
      <c r="IM23" s="51"/>
      <c r="IN23" s="51"/>
      <c r="IO23" s="51"/>
      <c r="IP23" s="51"/>
      <c r="IQ23" s="51"/>
      <c r="IR23" s="51"/>
      <c r="IS23" s="51"/>
      <c r="IT23" s="51"/>
      <c r="IU23" s="51"/>
      <c r="IV23" s="51"/>
      <c r="IW23" s="51"/>
    </row>
    <row r="24" spans="2:257" ht="18" customHeight="1" x14ac:dyDescent="0.2">
      <c r="B24" s="250" t="s">
        <v>20</v>
      </c>
      <c r="C24" s="300">
        <f t="shared" ref="C24" si="30">SUM(C25:C26)</f>
        <v>1542</v>
      </c>
      <c r="D24" s="301"/>
      <c r="E24" s="302">
        <f t="shared" ref="E24" si="31">SUM(E25:E26)</f>
        <v>60</v>
      </c>
      <c r="F24" s="301"/>
      <c r="G24" s="301">
        <f>SUM(G25:G26)</f>
        <v>1602</v>
      </c>
      <c r="H24" s="301"/>
      <c r="I24" s="303">
        <f t="shared" ref="I24" si="32">SUM(I25:I26)</f>
        <v>2193</v>
      </c>
      <c r="J24" s="301"/>
      <c r="K24" s="302">
        <f t="shared" ref="K24" si="33">SUM(K25:K26)</f>
        <v>19</v>
      </c>
      <c r="L24" s="301"/>
      <c r="M24" s="304">
        <f>SUM(M25:M26)</f>
        <v>2212</v>
      </c>
      <c r="N24" s="301"/>
      <c r="O24" s="301">
        <f>SUM(O25:O26)</f>
        <v>3814</v>
      </c>
      <c r="P24" s="301"/>
      <c r="Q24" s="303">
        <f t="shared" ref="Q24" si="34">SUM(Q25:Q26)</f>
        <v>41</v>
      </c>
      <c r="R24" s="301"/>
      <c r="S24" s="302">
        <f t="shared" ref="S24" si="35">SUM(S25:S26)</f>
        <v>0</v>
      </c>
      <c r="T24" s="301"/>
      <c r="U24" s="301">
        <f>SUM(U25:U26)</f>
        <v>41</v>
      </c>
      <c r="V24" s="268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  <c r="DE24" s="50"/>
      <c r="DF24" s="50"/>
      <c r="DG24" s="50"/>
      <c r="DH24" s="50"/>
      <c r="DI24" s="50"/>
      <c r="DJ24" s="50"/>
      <c r="DK24" s="50"/>
      <c r="DL24" s="50"/>
      <c r="DM24" s="50"/>
      <c r="DN24" s="50"/>
      <c r="DO24" s="50"/>
      <c r="DP24" s="50"/>
      <c r="DQ24" s="50"/>
      <c r="DR24" s="50"/>
      <c r="DS24" s="50"/>
      <c r="DT24" s="50"/>
      <c r="DU24" s="50"/>
      <c r="DV24" s="50"/>
      <c r="DW24" s="50"/>
      <c r="DX24" s="50"/>
      <c r="DY24" s="50"/>
      <c r="DZ24" s="50"/>
      <c r="EA24" s="50"/>
      <c r="EB24" s="50"/>
      <c r="EC24" s="50"/>
      <c r="ED24" s="50"/>
      <c r="EE24" s="50"/>
      <c r="EF24" s="50"/>
      <c r="EG24" s="50"/>
      <c r="EH24" s="50"/>
      <c r="EI24" s="50"/>
      <c r="EJ24" s="50"/>
      <c r="EK24" s="50"/>
      <c r="EL24" s="50"/>
      <c r="EM24" s="50"/>
      <c r="EN24" s="50"/>
      <c r="EO24" s="50"/>
      <c r="EP24" s="50"/>
      <c r="EQ24" s="50"/>
      <c r="ER24" s="50"/>
      <c r="ES24" s="50"/>
      <c r="ET24" s="50"/>
      <c r="EU24" s="50"/>
      <c r="EV24" s="50"/>
      <c r="EW24" s="50"/>
      <c r="EX24" s="50"/>
      <c r="EY24" s="50"/>
      <c r="EZ24" s="50"/>
      <c r="FA24" s="50"/>
      <c r="FB24" s="50"/>
      <c r="FC24" s="50"/>
      <c r="FD24" s="50"/>
      <c r="FE24" s="50"/>
      <c r="FF24" s="50"/>
      <c r="FG24" s="50"/>
      <c r="FH24" s="50"/>
      <c r="FI24" s="50"/>
      <c r="FJ24" s="50"/>
      <c r="FK24" s="50"/>
      <c r="FL24" s="50"/>
      <c r="FM24" s="50"/>
      <c r="FN24" s="50"/>
      <c r="FO24" s="50"/>
      <c r="FP24" s="50"/>
      <c r="FQ24" s="50"/>
      <c r="FR24" s="50"/>
      <c r="FS24" s="50"/>
      <c r="FT24" s="50"/>
      <c r="FU24" s="50"/>
      <c r="FV24" s="50"/>
      <c r="FW24" s="50"/>
      <c r="FX24" s="50"/>
      <c r="FY24" s="50"/>
      <c r="FZ24" s="50"/>
      <c r="GA24" s="50"/>
      <c r="GB24" s="50"/>
      <c r="GC24" s="50"/>
      <c r="GD24" s="50"/>
      <c r="GE24" s="50"/>
      <c r="GF24" s="50"/>
      <c r="GG24" s="50"/>
      <c r="GH24" s="50"/>
      <c r="GI24" s="50"/>
      <c r="GJ24" s="50"/>
      <c r="GK24" s="50"/>
      <c r="GL24" s="50"/>
      <c r="GM24" s="50"/>
      <c r="GN24" s="50"/>
      <c r="GO24" s="50"/>
      <c r="GP24" s="50"/>
      <c r="GQ24" s="50"/>
      <c r="GR24" s="50"/>
      <c r="GS24" s="50"/>
      <c r="GT24" s="50"/>
      <c r="GU24" s="50"/>
      <c r="GV24" s="50"/>
      <c r="GW24" s="50"/>
      <c r="GX24" s="50"/>
      <c r="GY24" s="50"/>
      <c r="GZ24" s="50"/>
      <c r="HA24" s="50"/>
      <c r="HB24" s="50"/>
      <c r="HC24" s="50"/>
      <c r="HD24" s="50"/>
      <c r="HE24" s="50"/>
      <c r="HF24" s="50"/>
      <c r="HG24" s="50"/>
      <c r="HH24" s="50"/>
      <c r="HI24" s="50"/>
      <c r="HJ24" s="50"/>
      <c r="HK24" s="50"/>
      <c r="HL24" s="50"/>
      <c r="HM24" s="50"/>
      <c r="HN24" s="50"/>
      <c r="HO24" s="50"/>
      <c r="HP24" s="50"/>
      <c r="HQ24" s="50"/>
      <c r="HR24" s="50"/>
      <c r="HS24" s="50"/>
      <c r="HT24" s="50"/>
      <c r="HU24" s="50"/>
      <c r="HV24" s="50"/>
      <c r="HW24" s="50"/>
      <c r="HX24" s="50"/>
      <c r="HY24" s="50"/>
      <c r="HZ24" s="50"/>
      <c r="IA24" s="50"/>
      <c r="IB24" s="50"/>
      <c r="IC24" s="50"/>
      <c r="ID24" s="50"/>
      <c r="IE24" s="50"/>
      <c r="IF24" s="50"/>
      <c r="IG24" s="50"/>
      <c r="IH24" s="50"/>
      <c r="II24" s="50"/>
      <c r="IJ24" s="50"/>
      <c r="IK24" s="50"/>
      <c r="IL24" s="50"/>
      <c r="IM24" s="50"/>
      <c r="IN24" s="50"/>
      <c r="IO24" s="50"/>
      <c r="IP24" s="50"/>
      <c r="IQ24" s="50"/>
      <c r="IR24" s="50"/>
      <c r="IS24" s="50"/>
      <c r="IT24" s="50"/>
      <c r="IU24" s="50"/>
      <c r="IV24" s="50"/>
      <c r="IW24" s="50"/>
    </row>
    <row r="25" spans="2:257" ht="18" customHeight="1" x14ac:dyDescent="0.2">
      <c r="B25" s="264" t="s">
        <v>20</v>
      </c>
      <c r="C25" s="277">
        <v>745</v>
      </c>
      <c r="D25" s="297"/>
      <c r="E25" s="302">
        <v>0</v>
      </c>
      <c r="F25" s="297"/>
      <c r="G25" s="297">
        <f>SUM(C25:E25)</f>
        <v>745</v>
      </c>
      <c r="H25" s="297"/>
      <c r="I25" s="272">
        <v>1291</v>
      </c>
      <c r="J25" s="297"/>
      <c r="K25" s="274">
        <v>0</v>
      </c>
      <c r="L25" s="297"/>
      <c r="M25" s="298">
        <f>SUM(I25:K25)</f>
        <v>1291</v>
      </c>
      <c r="N25" s="297"/>
      <c r="O25" s="297">
        <f>SUM(G25+M25)</f>
        <v>2036</v>
      </c>
      <c r="P25" s="297"/>
      <c r="Q25" s="272">
        <v>19</v>
      </c>
      <c r="R25" s="297"/>
      <c r="S25" s="274">
        <v>0</v>
      </c>
      <c r="T25" s="297"/>
      <c r="U25" s="297">
        <f>SUM(Q25:S25)</f>
        <v>19</v>
      </c>
      <c r="V25" s="267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1"/>
      <c r="DE25" s="51"/>
      <c r="DF25" s="51"/>
      <c r="DG25" s="51"/>
      <c r="DH25" s="51"/>
      <c r="DI25" s="51"/>
      <c r="DJ25" s="51"/>
      <c r="DK25" s="51"/>
      <c r="DL25" s="51"/>
      <c r="DM25" s="51"/>
      <c r="DN25" s="51"/>
      <c r="DO25" s="51"/>
      <c r="DP25" s="51"/>
      <c r="DQ25" s="51"/>
      <c r="DR25" s="51"/>
      <c r="DS25" s="51"/>
      <c r="DT25" s="51"/>
      <c r="DU25" s="51"/>
      <c r="DV25" s="51"/>
      <c r="DW25" s="51"/>
      <c r="DX25" s="51"/>
      <c r="DY25" s="51"/>
      <c r="DZ25" s="51"/>
      <c r="EA25" s="51"/>
      <c r="EB25" s="51"/>
      <c r="EC25" s="51"/>
      <c r="ED25" s="51"/>
      <c r="EE25" s="51"/>
      <c r="EF25" s="51"/>
      <c r="EG25" s="51"/>
      <c r="EH25" s="51"/>
      <c r="EI25" s="51"/>
      <c r="EJ25" s="51"/>
      <c r="EK25" s="51"/>
      <c r="EL25" s="51"/>
      <c r="EM25" s="51"/>
      <c r="EN25" s="51"/>
      <c r="EO25" s="51"/>
      <c r="EP25" s="51"/>
      <c r="EQ25" s="51"/>
      <c r="ER25" s="51"/>
      <c r="ES25" s="51"/>
      <c r="ET25" s="51"/>
      <c r="EU25" s="51"/>
      <c r="EV25" s="51"/>
      <c r="EW25" s="51"/>
      <c r="EX25" s="51"/>
      <c r="EY25" s="51"/>
      <c r="EZ25" s="51"/>
      <c r="FA25" s="51"/>
      <c r="FB25" s="51"/>
      <c r="FC25" s="51"/>
      <c r="FD25" s="51"/>
      <c r="FE25" s="51"/>
      <c r="FF25" s="51"/>
      <c r="FG25" s="51"/>
      <c r="FH25" s="51"/>
      <c r="FI25" s="51"/>
      <c r="FJ25" s="51"/>
      <c r="FK25" s="51"/>
      <c r="FL25" s="51"/>
      <c r="FM25" s="51"/>
      <c r="FN25" s="51"/>
      <c r="FO25" s="51"/>
      <c r="FP25" s="51"/>
      <c r="FQ25" s="51"/>
      <c r="FR25" s="51"/>
      <c r="FS25" s="51"/>
      <c r="FT25" s="51"/>
      <c r="FU25" s="51"/>
      <c r="FV25" s="51"/>
      <c r="FW25" s="51"/>
      <c r="FX25" s="51"/>
      <c r="FY25" s="51"/>
      <c r="FZ25" s="51"/>
      <c r="GA25" s="51"/>
      <c r="GB25" s="51"/>
      <c r="GC25" s="51"/>
      <c r="GD25" s="51"/>
      <c r="GE25" s="51"/>
      <c r="GF25" s="51"/>
      <c r="GG25" s="51"/>
      <c r="GH25" s="51"/>
      <c r="GI25" s="51"/>
      <c r="GJ25" s="51"/>
      <c r="GK25" s="51"/>
      <c r="GL25" s="51"/>
      <c r="GM25" s="51"/>
      <c r="GN25" s="51"/>
      <c r="GO25" s="51"/>
      <c r="GP25" s="51"/>
      <c r="GQ25" s="51"/>
      <c r="GR25" s="51"/>
      <c r="GS25" s="51"/>
      <c r="GT25" s="51"/>
      <c r="GU25" s="51"/>
      <c r="GV25" s="51"/>
      <c r="GW25" s="51"/>
      <c r="GX25" s="51"/>
      <c r="GY25" s="51"/>
      <c r="GZ25" s="51"/>
      <c r="HA25" s="51"/>
      <c r="HB25" s="51"/>
      <c r="HC25" s="51"/>
      <c r="HD25" s="51"/>
      <c r="HE25" s="51"/>
      <c r="HF25" s="51"/>
      <c r="HG25" s="51"/>
      <c r="HH25" s="51"/>
      <c r="HI25" s="51"/>
      <c r="HJ25" s="51"/>
      <c r="HK25" s="51"/>
      <c r="HL25" s="51"/>
      <c r="HM25" s="51"/>
      <c r="HN25" s="51"/>
      <c r="HO25" s="51"/>
      <c r="HP25" s="51"/>
      <c r="HQ25" s="51"/>
      <c r="HR25" s="51"/>
      <c r="HS25" s="51"/>
      <c r="HT25" s="51"/>
      <c r="HU25" s="51"/>
      <c r="HV25" s="51"/>
      <c r="HW25" s="51"/>
      <c r="HX25" s="51"/>
      <c r="HY25" s="51"/>
      <c r="HZ25" s="51"/>
      <c r="IA25" s="51"/>
      <c r="IB25" s="51"/>
      <c r="IC25" s="51"/>
      <c r="ID25" s="51"/>
      <c r="IE25" s="51"/>
      <c r="IF25" s="51"/>
      <c r="IG25" s="51"/>
      <c r="IH25" s="51"/>
      <c r="II25" s="51"/>
      <c r="IJ25" s="51"/>
      <c r="IK25" s="51"/>
      <c r="IL25" s="51"/>
      <c r="IM25" s="51"/>
      <c r="IN25" s="51"/>
      <c r="IO25" s="51"/>
      <c r="IP25" s="51"/>
      <c r="IQ25" s="51"/>
      <c r="IR25" s="51"/>
      <c r="IS25" s="51"/>
      <c r="IT25" s="51"/>
      <c r="IU25" s="51"/>
      <c r="IV25" s="51"/>
      <c r="IW25" s="51"/>
    </row>
    <row r="26" spans="2:257" ht="18" customHeight="1" x14ac:dyDescent="0.2">
      <c r="B26" s="264" t="s">
        <v>60</v>
      </c>
      <c r="C26" s="277">
        <v>797</v>
      </c>
      <c r="D26" s="297"/>
      <c r="E26" s="274">
        <v>60</v>
      </c>
      <c r="F26" s="297"/>
      <c r="G26" s="297">
        <f>SUM(C26:E26)</f>
        <v>857</v>
      </c>
      <c r="H26" s="297"/>
      <c r="I26" s="272">
        <v>902</v>
      </c>
      <c r="J26" s="297"/>
      <c r="K26" s="274">
        <v>19</v>
      </c>
      <c r="L26" s="297"/>
      <c r="M26" s="298">
        <f>SUM(I26:K26)</f>
        <v>921</v>
      </c>
      <c r="N26" s="297"/>
      <c r="O26" s="297">
        <f>SUM(G26+M26)</f>
        <v>1778</v>
      </c>
      <c r="P26" s="297"/>
      <c r="Q26" s="272">
        <v>22</v>
      </c>
      <c r="R26" s="297"/>
      <c r="S26" s="274">
        <v>0</v>
      </c>
      <c r="T26" s="297"/>
      <c r="U26" s="297">
        <f>SUM(Q26:S26)</f>
        <v>22</v>
      </c>
      <c r="V26" s="267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51"/>
      <c r="DZ26" s="51"/>
      <c r="EA26" s="51"/>
      <c r="EB26" s="51"/>
      <c r="EC26" s="51"/>
      <c r="ED26" s="51"/>
      <c r="EE26" s="51"/>
      <c r="EF26" s="51"/>
      <c r="EG26" s="51"/>
      <c r="EH26" s="51"/>
      <c r="EI26" s="51"/>
      <c r="EJ26" s="51"/>
      <c r="EK26" s="51"/>
      <c r="EL26" s="51"/>
      <c r="EM26" s="51"/>
      <c r="EN26" s="51"/>
      <c r="EO26" s="51"/>
      <c r="EP26" s="51"/>
      <c r="EQ26" s="51"/>
      <c r="ER26" s="51"/>
      <c r="ES26" s="51"/>
      <c r="ET26" s="51"/>
      <c r="EU26" s="51"/>
      <c r="EV26" s="51"/>
      <c r="EW26" s="51"/>
      <c r="EX26" s="51"/>
      <c r="EY26" s="51"/>
      <c r="EZ26" s="51"/>
      <c r="FA26" s="51"/>
      <c r="FB26" s="51"/>
      <c r="FC26" s="51"/>
      <c r="FD26" s="51"/>
      <c r="FE26" s="51"/>
      <c r="FF26" s="51"/>
      <c r="FG26" s="51"/>
      <c r="FH26" s="51"/>
      <c r="FI26" s="51"/>
      <c r="FJ26" s="51"/>
      <c r="FK26" s="51"/>
      <c r="FL26" s="51"/>
      <c r="FM26" s="51"/>
      <c r="FN26" s="51"/>
      <c r="FO26" s="51"/>
      <c r="FP26" s="51"/>
      <c r="FQ26" s="51"/>
      <c r="FR26" s="51"/>
      <c r="FS26" s="51"/>
      <c r="FT26" s="51"/>
      <c r="FU26" s="51"/>
      <c r="FV26" s="51"/>
      <c r="FW26" s="51"/>
      <c r="FX26" s="51"/>
      <c r="FY26" s="51"/>
      <c r="FZ26" s="51"/>
      <c r="GA26" s="51"/>
      <c r="GB26" s="51"/>
      <c r="GC26" s="51"/>
      <c r="GD26" s="51"/>
      <c r="GE26" s="51"/>
      <c r="GF26" s="51"/>
      <c r="GG26" s="51"/>
      <c r="GH26" s="51"/>
      <c r="GI26" s="51"/>
      <c r="GJ26" s="51"/>
      <c r="GK26" s="51"/>
      <c r="GL26" s="51"/>
      <c r="GM26" s="51"/>
      <c r="GN26" s="51"/>
      <c r="GO26" s="51"/>
      <c r="GP26" s="51"/>
      <c r="GQ26" s="51"/>
      <c r="GR26" s="51"/>
      <c r="GS26" s="51"/>
      <c r="GT26" s="51"/>
      <c r="GU26" s="51"/>
      <c r="GV26" s="51"/>
      <c r="GW26" s="51"/>
      <c r="GX26" s="51"/>
      <c r="GY26" s="51"/>
      <c r="GZ26" s="51"/>
      <c r="HA26" s="51"/>
      <c r="HB26" s="51"/>
      <c r="HC26" s="51"/>
      <c r="HD26" s="51"/>
      <c r="HE26" s="51"/>
      <c r="HF26" s="51"/>
      <c r="HG26" s="51"/>
      <c r="HH26" s="51"/>
      <c r="HI26" s="51"/>
      <c r="HJ26" s="51"/>
      <c r="HK26" s="51"/>
      <c r="HL26" s="51"/>
      <c r="HM26" s="51"/>
      <c r="HN26" s="51"/>
      <c r="HO26" s="51"/>
      <c r="HP26" s="51"/>
      <c r="HQ26" s="51"/>
      <c r="HR26" s="51"/>
      <c r="HS26" s="51"/>
      <c r="HT26" s="51"/>
      <c r="HU26" s="51"/>
      <c r="HV26" s="51"/>
      <c r="HW26" s="51"/>
      <c r="HX26" s="51"/>
      <c r="HY26" s="51"/>
      <c r="HZ26" s="51"/>
      <c r="IA26" s="51"/>
      <c r="IB26" s="51"/>
      <c r="IC26" s="51"/>
      <c r="ID26" s="51"/>
      <c r="IE26" s="51"/>
      <c r="IF26" s="51"/>
      <c r="IG26" s="51"/>
      <c r="IH26" s="51"/>
      <c r="II26" s="51"/>
      <c r="IJ26" s="51"/>
      <c r="IK26" s="51"/>
      <c r="IL26" s="51"/>
      <c r="IM26" s="51"/>
      <c r="IN26" s="51"/>
      <c r="IO26" s="51"/>
      <c r="IP26" s="51"/>
      <c r="IQ26" s="51"/>
      <c r="IR26" s="51"/>
      <c r="IS26" s="51"/>
      <c r="IT26" s="51"/>
      <c r="IU26" s="51"/>
      <c r="IV26" s="51"/>
      <c r="IW26" s="51"/>
    </row>
    <row r="27" spans="2:257" ht="18" customHeight="1" x14ac:dyDescent="0.2">
      <c r="B27" s="250" t="s">
        <v>28</v>
      </c>
      <c r="C27" s="300">
        <f t="shared" ref="C27" si="36">SUM(C28)</f>
        <v>1452</v>
      </c>
      <c r="D27" s="301"/>
      <c r="E27" s="302">
        <f t="shared" ref="E27" si="37">SUM(E28)</f>
        <v>111</v>
      </c>
      <c r="F27" s="301"/>
      <c r="G27" s="301">
        <f>SUM(G28)</f>
        <v>1563</v>
      </c>
      <c r="H27" s="301"/>
      <c r="I27" s="303">
        <f t="shared" ref="I27" si="38">SUM(I28)</f>
        <v>1701</v>
      </c>
      <c r="J27" s="301"/>
      <c r="K27" s="302">
        <f t="shared" ref="K27" si="39">SUM(K28)</f>
        <v>83</v>
      </c>
      <c r="L27" s="301"/>
      <c r="M27" s="304">
        <f>SUM(M28)</f>
        <v>1784</v>
      </c>
      <c r="N27" s="301"/>
      <c r="O27" s="301">
        <f>SUM(O28)</f>
        <v>3347</v>
      </c>
      <c r="P27" s="301"/>
      <c r="Q27" s="303">
        <f t="shared" ref="Q27" si="40">SUM(Q28)</f>
        <v>31</v>
      </c>
      <c r="R27" s="301"/>
      <c r="S27" s="302">
        <f t="shared" ref="S27" si="41">SUM(S28)</f>
        <v>1</v>
      </c>
      <c r="T27" s="301"/>
      <c r="U27" s="301">
        <f>SUM(U28)</f>
        <v>32</v>
      </c>
      <c r="V27" s="268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  <c r="DE27" s="50"/>
      <c r="DF27" s="50"/>
      <c r="DG27" s="50"/>
      <c r="DH27" s="50"/>
      <c r="DI27" s="50"/>
      <c r="DJ27" s="50"/>
      <c r="DK27" s="50"/>
      <c r="DL27" s="50"/>
      <c r="DM27" s="50"/>
      <c r="DN27" s="50"/>
      <c r="DO27" s="50"/>
      <c r="DP27" s="50"/>
      <c r="DQ27" s="50"/>
      <c r="DR27" s="50"/>
      <c r="DS27" s="50"/>
      <c r="DT27" s="50"/>
      <c r="DU27" s="50"/>
      <c r="DV27" s="50"/>
      <c r="DW27" s="50"/>
      <c r="DX27" s="50"/>
      <c r="DY27" s="50"/>
      <c r="DZ27" s="50"/>
      <c r="EA27" s="50"/>
      <c r="EB27" s="50"/>
      <c r="EC27" s="50"/>
      <c r="ED27" s="50"/>
      <c r="EE27" s="50"/>
      <c r="EF27" s="50"/>
      <c r="EG27" s="50"/>
      <c r="EH27" s="50"/>
      <c r="EI27" s="50"/>
      <c r="EJ27" s="50"/>
      <c r="EK27" s="50"/>
      <c r="EL27" s="50"/>
      <c r="EM27" s="50"/>
      <c r="EN27" s="50"/>
      <c r="EO27" s="50"/>
      <c r="EP27" s="50"/>
      <c r="EQ27" s="50"/>
      <c r="ER27" s="50"/>
      <c r="ES27" s="50"/>
      <c r="ET27" s="50"/>
      <c r="EU27" s="50"/>
      <c r="EV27" s="50"/>
      <c r="EW27" s="50"/>
      <c r="EX27" s="50"/>
      <c r="EY27" s="50"/>
      <c r="EZ27" s="50"/>
      <c r="FA27" s="50"/>
      <c r="FB27" s="50"/>
      <c r="FC27" s="50"/>
      <c r="FD27" s="50"/>
      <c r="FE27" s="50"/>
      <c r="FF27" s="50"/>
      <c r="FG27" s="50"/>
      <c r="FH27" s="50"/>
      <c r="FI27" s="50"/>
      <c r="FJ27" s="50"/>
      <c r="FK27" s="50"/>
      <c r="FL27" s="50"/>
      <c r="FM27" s="50"/>
      <c r="FN27" s="50"/>
      <c r="FO27" s="50"/>
      <c r="FP27" s="50"/>
      <c r="FQ27" s="50"/>
      <c r="FR27" s="50"/>
      <c r="FS27" s="50"/>
      <c r="FT27" s="50"/>
      <c r="FU27" s="50"/>
      <c r="FV27" s="50"/>
      <c r="FW27" s="50"/>
      <c r="FX27" s="50"/>
      <c r="FY27" s="50"/>
      <c r="FZ27" s="50"/>
      <c r="GA27" s="50"/>
      <c r="GB27" s="50"/>
      <c r="GC27" s="50"/>
      <c r="GD27" s="50"/>
      <c r="GE27" s="50"/>
      <c r="GF27" s="50"/>
      <c r="GG27" s="50"/>
      <c r="GH27" s="50"/>
      <c r="GI27" s="50"/>
      <c r="GJ27" s="50"/>
      <c r="GK27" s="50"/>
      <c r="GL27" s="50"/>
      <c r="GM27" s="50"/>
      <c r="GN27" s="50"/>
      <c r="GO27" s="50"/>
      <c r="GP27" s="50"/>
      <c r="GQ27" s="50"/>
      <c r="GR27" s="50"/>
      <c r="GS27" s="50"/>
      <c r="GT27" s="50"/>
      <c r="GU27" s="50"/>
      <c r="GV27" s="50"/>
      <c r="GW27" s="50"/>
      <c r="GX27" s="50"/>
      <c r="GY27" s="50"/>
      <c r="GZ27" s="50"/>
      <c r="HA27" s="50"/>
      <c r="HB27" s="50"/>
      <c r="HC27" s="50"/>
      <c r="HD27" s="50"/>
      <c r="HE27" s="50"/>
      <c r="HF27" s="50"/>
      <c r="HG27" s="50"/>
      <c r="HH27" s="50"/>
      <c r="HI27" s="50"/>
      <c r="HJ27" s="50"/>
      <c r="HK27" s="50"/>
      <c r="HL27" s="50"/>
      <c r="HM27" s="50"/>
      <c r="HN27" s="50"/>
      <c r="HO27" s="50"/>
      <c r="HP27" s="50"/>
      <c r="HQ27" s="50"/>
      <c r="HR27" s="50"/>
      <c r="HS27" s="50"/>
      <c r="HT27" s="50"/>
      <c r="HU27" s="50"/>
      <c r="HV27" s="50"/>
      <c r="HW27" s="50"/>
      <c r="HX27" s="50"/>
      <c r="HY27" s="50"/>
      <c r="HZ27" s="50"/>
      <c r="IA27" s="50"/>
      <c r="IB27" s="50"/>
      <c r="IC27" s="50"/>
      <c r="ID27" s="50"/>
      <c r="IE27" s="50"/>
      <c r="IF27" s="50"/>
      <c r="IG27" s="50"/>
      <c r="IH27" s="50"/>
      <c r="II27" s="50"/>
      <c r="IJ27" s="50"/>
      <c r="IK27" s="50"/>
      <c r="IL27" s="50"/>
      <c r="IM27" s="50"/>
      <c r="IN27" s="50"/>
      <c r="IO27" s="50"/>
      <c r="IP27" s="50"/>
      <c r="IQ27" s="50"/>
      <c r="IR27" s="50"/>
      <c r="IS27" s="50"/>
      <c r="IT27" s="50"/>
      <c r="IU27" s="50"/>
      <c r="IV27" s="50"/>
      <c r="IW27" s="50"/>
    </row>
    <row r="28" spans="2:257" ht="18" customHeight="1" x14ac:dyDescent="0.2">
      <c r="B28" s="264" t="s">
        <v>28</v>
      </c>
      <c r="C28" s="277">
        <v>1452</v>
      </c>
      <c r="D28" s="297"/>
      <c r="E28" s="274">
        <v>111</v>
      </c>
      <c r="F28" s="297"/>
      <c r="G28" s="297">
        <f>SUM(C28:E28)</f>
        <v>1563</v>
      </c>
      <c r="H28" s="297"/>
      <c r="I28" s="272">
        <v>1701</v>
      </c>
      <c r="J28" s="297"/>
      <c r="K28" s="274">
        <v>83</v>
      </c>
      <c r="L28" s="297"/>
      <c r="M28" s="298">
        <f>SUM(I28:K28)</f>
        <v>1784</v>
      </c>
      <c r="N28" s="297"/>
      <c r="O28" s="297">
        <f>SUM(G28+M28)</f>
        <v>3347</v>
      </c>
      <c r="P28" s="297"/>
      <c r="Q28" s="272">
        <v>31</v>
      </c>
      <c r="R28" s="297"/>
      <c r="S28" s="274">
        <v>1</v>
      </c>
      <c r="T28" s="297"/>
      <c r="U28" s="299">
        <f>SUM(Q28:S28)</f>
        <v>32</v>
      </c>
      <c r="V28" s="267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1"/>
      <c r="BU28" s="51"/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1"/>
      <c r="CJ28" s="51"/>
      <c r="CK28" s="51"/>
      <c r="CL28" s="51"/>
      <c r="CM28" s="51"/>
      <c r="CN28" s="51"/>
      <c r="CO28" s="51"/>
      <c r="CP28" s="51"/>
      <c r="CQ28" s="51"/>
      <c r="CR28" s="51"/>
      <c r="CS28" s="51"/>
      <c r="CT28" s="51"/>
      <c r="CU28" s="51"/>
      <c r="CV28" s="51"/>
      <c r="CW28" s="51"/>
      <c r="CX28" s="51"/>
      <c r="CY28" s="51"/>
      <c r="CZ28" s="51"/>
      <c r="DA28" s="51"/>
      <c r="DB28" s="51"/>
      <c r="DC28" s="51"/>
      <c r="DD28" s="51"/>
      <c r="DE28" s="51"/>
      <c r="DF28" s="51"/>
      <c r="DG28" s="51"/>
      <c r="DH28" s="51"/>
      <c r="DI28" s="51"/>
      <c r="DJ28" s="51"/>
      <c r="DK28" s="51"/>
      <c r="DL28" s="51"/>
      <c r="DM28" s="51"/>
      <c r="DN28" s="51"/>
      <c r="DO28" s="51"/>
      <c r="DP28" s="51"/>
      <c r="DQ28" s="51"/>
      <c r="DR28" s="51"/>
      <c r="DS28" s="51"/>
      <c r="DT28" s="51"/>
      <c r="DU28" s="51"/>
      <c r="DV28" s="51"/>
      <c r="DW28" s="51"/>
      <c r="DX28" s="51"/>
      <c r="DY28" s="51"/>
      <c r="DZ28" s="51"/>
      <c r="EA28" s="51"/>
      <c r="EB28" s="51"/>
      <c r="EC28" s="51"/>
      <c r="ED28" s="51"/>
      <c r="EE28" s="51"/>
      <c r="EF28" s="51"/>
      <c r="EG28" s="51"/>
      <c r="EH28" s="51"/>
      <c r="EI28" s="51"/>
      <c r="EJ28" s="51"/>
      <c r="EK28" s="51"/>
      <c r="EL28" s="51"/>
      <c r="EM28" s="51"/>
      <c r="EN28" s="51"/>
      <c r="EO28" s="51"/>
      <c r="EP28" s="51"/>
      <c r="EQ28" s="51"/>
      <c r="ER28" s="51"/>
      <c r="ES28" s="51"/>
      <c r="ET28" s="51"/>
      <c r="EU28" s="51"/>
      <c r="EV28" s="51"/>
      <c r="EW28" s="51"/>
      <c r="EX28" s="51"/>
      <c r="EY28" s="51"/>
      <c r="EZ28" s="51"/>
      <c r="FA28" s="51"/>
      <c r="FB28" s="51"/>
      <c r="FC28" s="51"/>
      <c r="FD28" s="51"/>
      <c r="FE28" s="51"/>
      <c r="FF28" s="51"/>
      <c r="FG28" s="51"/>
      <c r="FH28" s="51"/>
      <c r="FI28" s="51"/>
      <c r="FJ28" s="51"/>
      <c r="FK28" s="51"/>
      <c r="FL28" s="51"/>
      <c r="FM28" s="51"/>
      <c r="FN28" s="51"/>
      <c r="FO28" s="51"/>
      <c r="FP28" s="51"/>
      <c r="FQ28" s="51"/>
      <c r="FR28" s="51"/>
      <c r="FS28" s="51"/>
      <c r="FT28" s="51"/>
      <c r="FU28" s="51"/>
      <c r="FV28" s="51"/>
      <c r="FW28" s="51"/>
      <c r="FX28" s="51"/>
      <c r="FY28" s="51"/>
      <c r="FZ28" s="51"/>
      <c r="GA28" s="51"/>
      <c r="GB28" s="51"/>
      <c r="GC28" s="51"/>
      <c r="GD28" s="51"/>
      <c r="GE28" s="51"/>
      <c r="GF28" s="51"/>
      <c r="GG28" s="51"/>
      <c r="GH28" s="51"/>
      <c r="GI28" s="51"/>
      <c r="GJ28" s="51"/>
      <c r="GK28" s="51"/>
      <c r="GL28" s="51"/>
      <c r="GM28" s="51"/>
      <c r="GN28" s="51"/>
      <c r="GO28" s="51"/>
      <c r="GP28" s="51"/>
      <c r="GQ28" s="51"/>
      <c r="GR28" s="51"/>
      <c r="GS28" s="51"/>
      <c r="GT28" s="51"/>
      <c r="GU28" s="51"/>
      <c r="GV28" s="51"/>
      <c r="GW28" s="51"/>
      <c r="GX28" s="51"/>
      <c r="GY28" s="51"/>
      <c r="GZ28" s="51"/>
      <c r="HA28" s="51"/>
      <c r="HB28" s="51"/>
      <c r="HC28" s="51"/>
      <c r="HD28" s="51"/>
      <c r="HE28" s="51"/>
      <c r="HF28" s="51"/>
      <c r="HG28" s="51"/>
      <c r="HH28" s="51"/>
      <c r="HI28" s="51"/>
      <c r="HJ28" s="51"/>
      <c r="HK28" s="51"/>
      <c r="HL28" s="51"/>
      <c r="HM28" s="51"/>
      <c r="HN28" s="51"/>
      <c r="HO28" s="51"/>
      <c r="HP28" s="51"/>
      <c r="HQ28" s="51"/>
      <c r="HR28" s="51"/>
      <c r="HS28" s="51"/>
      <c r="HT28" s="51"/>
      <c r="HU28" s="51"/>
      <c r="HV28" s="51"/>
      <c r="HW28" s="51"/>
      <c r="HX28" s="51"/>
      <c r="HY28" s="51"/>
      <c r="HZ28" s="51"/>
      <c r="IA28" s="51"/>
      <c r="IB28" s="51"/>
      <c r="IC28" s="51"/>
      <c r="ID28" s="51"/>
      <c r="IE28" s="51"/>
      <c r="IF28" s="51"/>
      <c r="IG28" s="51"/>
      <c r="IH28" s="51"/>
      <c r="II28" s="51"/>
      <c r="IJ28" s="51"/>
      <c r="IK28" s="51"/>
      <c r="IL28" s="51"/>
      <c r="IM28" s="51"/>
      <c r="IN28" s="51"/>
      <c r="IO28" s="51"/>
      <c r="IP28" s="51"/>
      <c r="IQ28" s="51"/>
      <c r="IR28" s="51"/>
      <c r="IS28" s="51"/>
      <c r="IT28" s="51"/>
      <c r="IU28" s="51"/>
      <c r="IV28" s="51"/>
      <c r="IW28" s="51"/>
    </row>
    <row r="29" spans="2:257" ht="18" customHeight="1" x14ac:dyDescent="0.2">
      <c r="B29" s="250" t="s">
        <v>107</v>
      </c>
      <c r="C29" s="300">
        <f t="shared" ref="C29" si="42">SUM(C30:C32)</f>
        <v>6236</v>
      </c>
      <c r="D29" s="301"/>
      <c r="E29" s="302">
        <f t="shared" ref="E29" si="43">SUM(E30:E32)</f>
        <v>249</v>
      </c>
      <c r="F29" s="301"/>
      <c r="G29" s="301">
        <f>SUM(G30:G31)</f>
        <v>6485</v>
      </c>
      <c r="H29" s="301"/>
      <c r="I29" s="303">
        <f t="shared" ref="I29" si="44">SUM(I30:I32)</f>
        <v>7477</v>
      </c>
      <c r="J29" s="301"/>
      <c r="K29" s="302">
        <f t="shared" ref="K29" si="45">SUM(K30:K32)</f>
        <v>272</v>
      </c>
      <c r="L29" s="301"/>
      <c r="M29" s="304">
        <f>SUM(M30:M31)</f>
        <v>7749</v>
      </c>
      <c r="N29" s="301"/>
      <c r="O29" s="301">
        <f>SUM(O30:O31)</f>
        <v>14234</v>
      </c>
      <c r="P29" s="301"/>
      <c r="Q29" s="303">
        <f>SUM(Q30:Q31)</f>
        <v>91</v>
      </c>
      <c r="R29" s="301"/>
      <c r="S29" s="302">
        <f>SUM(S30:S31)</f>
        <v>13</v>
      </c>
      <c r="T29" s="301"/>
      <c r="U29" s="301">
        <f>SUM(U30:U31)</f>
        <v>104</v>
      </c>
      <c r="V29" s="268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  <c r="CC29" s="50"/>
      <c r="CD29" s="50"/>
      <c r="CE29" s="50"/>
      <c r="CF29" s="50"/>
      <c r="CG29" s="50"/>
      <c r="CH29" s="50"/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  <c r="DE29" s="50"/>
      <c r="DF29" s="50"/>
      <c r="DG29" s="50"/>
      <c r="DH29" s="50"/>
      <c r="DI29" s="50"/>
      <c r="DJ29" s="50"/>
      <c r="DK29" s="50"/>
      <c r="DL29" s="50"/>
      <c r="DM29" s="50"/>
      <c r="DN29" s="50"/>
      <c r="DO29" s="50"/>
      <c r="DP29" s="50"/>
      <c r="DQ29" s="50"/>
      <c r="DR29" s="50"/>
      <c r="DS29" s="50"/>
      <c r="DT29" s="50"/>
      <c r="DU29" s="50"/>
      <c r="DV29" s="50"/>
      <c r="DW29" s="50"/>
      <c r="DX29" s="50"/>
      <c r="DY29" s="50"/>
      <c r="DZ29" s="50"/>
      <c r="EA29" s="50"/>
      <c r="EB29" s="50"/>
      <c r="EC29" s="50"/>
      <c r="ED29" s="50"/>
      <c r="EE29" s="50"/>
      <c r="EF29" s="50"/>
      <c r="EG29" s="50"/>
      <c r="EH29" s="50"/>
      <c r="EI29" s="50"/>
      <c r="EJ29" s="50"/>
      <c r="EK29" s="50"/>
      <c r="EL29" s="50"/>
      <c r="EM29" s="50"/>
      <c r="EN29" s="50"/>
      <c r="EO29" s="50"/>
      <c r="EP29" s="50"/>
      <c r="EQ29" s="50"/>
      <c r="ER29" s="50"/>
      <c r="ES29" s="50"/>
      <c r="ET29" s="50"/>
      <c r="EU29" s="50"/>
      <c r="EV29" s="50"/>
      <c r="EW29" s="50"/>
      <c r="EX29" s="50"/>
      <c r="EY29" s="50"/>
      <c r="EZ29" s="50"/>
      <c r="FA29" s="50"/>
      <c r="FB29" s="50"/>
      <c r="FC29" s="50"/>
      <c r="FD29" s="50"/>
      <c r="FE29" s="50"/>
      <c r="FF29" s="50"/>
      <c r="FG29" s="50"/>
      <c r="FH29" s="50"/>
      <c r="FI29" s="50"/>
      <c r="FJ29" s="50"/>
      <c r="FK29" s="50"/>
      <c r="FL29" s="50"/>
      <c r="FM29" s="50"/>
      <c r="FN29" s="50"/>
      <c r="FO29" s="50"/>
      <c r="FP29" s="50"/>
      <c r="FQ29" s="50"/>
      <c r="FR29" s="50"/>
      <c r="FS29" s="50"/>
      <c r="FT29" s="50"/>
      <c r="FU29" s="50"/>
      <c r="FV29" s="50"/>
      <c r="FW29" s="50"/>
      <c r="FX29" s="50"/>
      <c r="FY29" s="50"/>
      <c r="FZ29" s="50"/>
      <c r="GA29" s="50"/>
      <c r="GB29" s="50"/>
      <c r="GC29" s="50"/>
      <c r="GD29" s="50"/>
      <c r="GE29" s="50"/>
      <c r="GF29" s="50"/>
      <c r="GG29" s="50"/>
      <c r="GH29" s="50"/>
      <c r="GI29" s="50"/>
      <c r="GJ29" s="50"/>
      <c r="GK29" s="50"/>
      <c r="GL29" s="50"/>
      <c r="GM29" s="50"/>
      <c r="GN29" s="50"/>
      <c r="GO29" s="50"/>
      <c r="GP29" s="50"/>
      <c r="GQ29" s="50"/>
      <c r="GR29" s="50"/>
      <c r="GS29" s="50"/>
      <c r="GT29" s="50"/>
      <c r="GU29" s="50"/>
      <c r="GV29" s="50"/>
      <c r="GW29" s="50"/>
      <c r="GX29" s="50"/>
      <c r="GY29" s="50"/>
      <c r="GZ29" s="50"/>
      <c r="HA29" s="50"/>
      <c r="HB29" s="50"/>
      <c r="HC29" s="50"/>
      <c r="HD29" s="50"/>
      <c r="HE29" s="50"/>
      <c r="HF29" s="50"/>
      <c r="HG29" s="50"/>
      <c r="HH29" s="50"/>
      <c r="HI29" s="50"/>
      <c r="HJ29" s="50"/>
      <c r="HK29" s="50"/>
      <c r="HL29" s="50"/>
      <c r="HM29" s="50"/>
      <c r="HN29" s="50"/>
      <c r="HO29" s="50"/>
      <c r="HP29" s="50"/>
      <c r="HQ29" s="50"/>
      <c r="HR29" s="50"/>
      <c r="HS29" s="50"/>
      <c r="HT29" s="50"/>
      <c r="HU29" s="50"/>
      <c r="HV29" s="50"/>
      <c r="HW29" s="50"/>
      <c r="HX29" s="50"/>
      <c r="HY29" s="50"/>
      <c r="HZ29" s="50"/>
      <c r="IA29" s="50"/>
      <c r="IB29" s="50"/>
      <c r="IC29" s="50"/>
      <c r="ID29" s="50"/>
      <c r="IE29" s="50"/>
      <c r="IF29" s="50"/>
      <c r="IG29" s="50"/>
      <c r="IH29" s="50"/>
      <c r="II29" s="50"/>
      <c r="IJ29" s="50"/>
      <c r="IK29" s="50"/>
      <c r="IL29" s="50"/>
      <c r="IM29" s="50"/>
      <c r="IN29" s="50"/>
      <c r="IO29" s="50"/>
      <c r="IP29" s="50"/>
      <c r="IQ29" s="50"/>
      <c r="IR29" s="50"/>
      <c r="IS29" s="50"/>
      <c r="IT29" s="50"/>
      <c r="IU29" s="50"/>
      <c r="IV29" s="50"/>
      <c r="IW29" s="50"/>
    </row>
    <row r="30" spans="2:257" ht="18" customHeight="1" x14ac:dyDescent="0.2">
      <c r="B30" s="264" t="s">
        <v>107</v>
      </c>
      <c r="C30" s="277">
        <v>6236</v>
      </c>
      <c r="D30" s="297"/>
      <c r="E30" s="274">
        <v>249</v>
      </c>
      <c r="F30" s="297"/>
      <c r="G30" s="297">
        <f>SUM(C30:E30)</f>
        <v>6485</v>
      </c>
      <c r="H30" s="297"/>
      <c r="I30" s="272">
        <v>7477</v>
      </c>
      <c r="J30" s="297"/>
      <c r="K30" s="274">
        <v>272</v>
      </c>
      <c r="L30" s="297"/>
      <c r="M30" s="298">
        <f>SUM(I30:K30)</f>
        <v>7749</v>
      </c>
      <c r="N30" s="297"/>
      <c r="O30" s="297">
        <f>SUM(G30+M30)</f>
        <v>14234</v>
      </c>
      <c r="P30" s="297"/>
      <c r="Q30" s="272">
        <v>91</v>
      </c>
      <c r="R30" s="297"/>
      <c r="S30" s="274">
        <v>13</v>
      </c>
      <c r="T30" s="297"/>
      <c r="U30" s="299">
        <f>SUM(Q30:S30)</f>
        <v>104</v>
      </c>
      <c r="V30" s="267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/>
      <c r="BU30" s="51"/>
      <c r="BV30" s="51"/>
      <c r="BW30" s="51"/>
      <c r="BX30" s="51"/>
      <c r="BY30" s="51"/>
      <c r="BZ30" s="51"/>
      <c r="CA30" s="51"/>
      <c r="CB30" s="51"/>
      <c r="CC30" s="51"/>
      <c r="CD30" s="51"/>
      <c r="CE30" s="51"/>
      <c r="CF30" s="51"/>
      <c r="CG30" s="51"/>
      <c r="CH30" s="51"/>
      <c r="CI30" s="51"/>
      <c r="CJ30" s="51"/>
      <c r="CK30" s="51"/>
      <c r="CL30" s="51"/>
      <c r="CM30" s="51"/>
      <c r="CN30" s="51"/>
      <c r="CO30" s="51"/>
      <c r="CP30" s="51"/>
      <c r="CQ30" s="51"/>
      <c r="CR30" s="51"/>
      <c r="CS30" s="51"/>
      <c r="CT30" s="51"/>
      <c r="CU30" s="51"/>
      <c r="CV30" s="51"/>
      <c r="CW30" s="51"/>
      <c r="CX30" s="51"/>
      <c r="CY30" s="51"/>
      <c r="CZ30" s="51"/>
      <c r="DA30" s="51"/>
      <c r="DB30" s="51"/>
      <c r="DC30" s="51"/>
      <c r="DD30" s="51"/>
      <c r="DE30" s="51"/>
      <c r="DF30" s="51"/>
      <c r="DG30" s="51"/>
      <c r="DH30" s="51"/>
      <c r="DI30" s="51"/>
      <c r="DJ30" s="51"/>
      <c r="DK30" s="51"/>
      <c r="DL30" s="51"/>
      <c r="DM30" s="51"/>
      <c r="DN30" s="51"/>
      <c r="DO30" s="51"/>
      <c r="DP30" s="51"/>
      <c r="DQ30" s="51"/>
      <c r="DR30" s="51"/>
      <c r="DS30" s="51"/>
      <c r="DT30" s="51"/>
      <c r="DU30" s="51"/>
      <c r="DV30" s="51"/>
      <c r="DW30" s="51"/>
      <c r="DX30" s="51"/>
      <c r="DY30" s="51"/>
      <c r="DZ30" s="51"/>
      <c r="EA30" s="51"/>
      <c r="EB30" s="51"/>
      <c r="EC30" s="51"/>
      <c r="ED30" s="51"/>
      <c r="EE30" s="51"/>
      <c r="EF30" s="51"/>
      <c r="EG30" s="51"/>
      <c r="EH30" s="51"/>
      <c r="EI30" s="51"/>
      <c r="EJ30" s="51"/>
      <c r="EK30" s="51"/>
      <c r="EL30" s="51"/>
      <c r="EM30" s="51"/>
      <c r="EN30" s="51"/>
      <c r="EO30" s="51"/>
      <c r="EP30" s="51"/>
      <c r="EQ30" s="51"/>
      <c r="ER30" s="51"/>
      <c r="ES30" s="51"/>
      <c r="ET30" s="51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51"/>
      <c r="FG30" s="51"/>
      <c r="FH30" s="51"/>
      <c r="FI30" s="51"/>
      <c r="FJ30" s="51"/>
      <c r="FK30" s="51"/>
      <c r="FL30" s="51"/>
      <c r="FM30" s="51"/>
      <c r="FN30" s="51"/>
      <c r="FO30" s="51"/>
      <c r="FP30" s="51"/>
      <c r="FQ30" s="51"/>
      <c r="FR30" s="51"/>
      <c r="FS30" s="51"/>
      <c r="FT30" s="51"/>
      <c r="FU30" s="51"/>
      <c r="FV30" s="51"/>
      <c r="FW30" s="51"/>
      <c r="FX30" s="51"/>
      <c r="FY30" s="51"/>
      <c r="FZ30" s="51"/>
      <c r="GA30" s="51"/>
      <c r="GB30" s="51"/>
      <c r="GC30" s="51"/>
      <c r="GD30" s="51"/>
      <c r="GE30" s="51"/>
      <c r="GF30" s="51"/>
      <c r="GG30" s="51"/>
      <c r="GH30" s="51"/>
      <c r="GI30" s="51"/>
      <c r="GJ30" s="51"/>
      <c r="GK30" s="51"/>
      <c r="GL30" s="51"/>
      <c r="GM30" s="51"/>
      <c r="GN30" s="51"/>
      <c r="GO30" s="51"/>
      <c r="GP30" s="51"/>
      <c r="GQ30" s="51"/>
      <c r="GR30" s="51"/>
      <c r="GS30" s="51"/>
      <c r="GT30" s="51"/>
      <c r="GU30" s="51"/>
      <c r="GV30" s="51"/>
      <c r="GW30" s="51"/>
      <c r="GX30" s="51"/>
      <c r="GY30" s="51"/>
      <c r="GZ30" s="51"/>
      <c r="HA30" s="51"/>
      <c r="HB30" s="51"/>
      <c r="HC30" s="51"/>
      <c r="HD30" s="51"/>
      <c r="HE30" s="51"/>
      <c r="HF30" s="51"/>
      <c r="HG30" s="51"/>
      <c r="HH30" s="51"/>
      <c r="HI30" s="51"/>
      <c r="HJ30" s="51"/>
      <c r="HK30" s="51"/>
      <c r="HL30" s="51"/>
      <c r="HM30" s="51"/>
      <c r="HN30" s="51"/>
      <c r="HO30" s="51"/>
      <c r="HP30" s="51"/>
      <c r="HQ30" s="51"/>
      <c r="HR30" s="51"/>
      <c r="HS30" s="51"/>
      <c r="HT30" s="51"/>
      <c r="HU30" s="51"/>
      <c r="HV30" s="51"/>
      <c r="HW30" s="51"/>
      <c r="HX30" s="51"/>
      <c r="HY30" s="51"/>
      <c r="HZ30" s="51"/>
      <c r="IA30" s="51"/>
      <c r="IB30" s="51"/>
      <c r="IC30" s="51"/>
      <c r="ID30" s="51"/>
      <c r="IE30" s="51"/>
      <c r="IF30" s="51"/>
      <c r="IG30" s="51"/>
      <c r="IH30" s="51"/>
      <c r="II30" s="51"/>
      <c r="IJ30" s="51"/>
      <c r="IK30" s="51"/>
      <c r="IL30" s="51"/>
      <c r="IM30" s="51"/>
      <c r="IN30" s="51"/>
      <c r="IO30" s="51"/>
      <c r="IP30" s="51"/>
      <c r="IQ30" s="51"/>
      <c r="IR30" s="51"/>
      <c r="IS30" s="51"/>
      <c r="IT30" s="51"/>
      <c r="IU30" s="51"/>
      <c r="IV30" s="51"/>
      <c r="IW30" s="51"/>
    </row>
    <row r="31" spans="2:257" ht="18" customHeight="1" x14ac:dyDescent="0.2">
      <c r="B31" s="264" t="s">
        <v>114</v>
      </c>
      <c r="C31" s="277">
        <v>0</v>
      </c>
      <c r="D31" s="297"/>
      <c r="E31" s="302">
        <v>0</v>
      </c>
      <c r="F31" s="297"/>
      <c r="G31" s="297">
        <f>SUM(C31:E31)</f>
        <v>0</v>
      </c>
      <c r="H31" s="297"/>
      <c r="I31" s="272">
        <v>0</v>
      </c>
      <c r="J31" s="297"/>
      <c r="K31" s="274">
        <v>0</v>
      </c>
      <c r="L31" s="297"/>
      <c r="M31" s="298">
        <f>SUM(I31:K31)</f>
        <v>0</v>
      </c>
      <c r="N31" s="297"/>
      <c r="O31" s="297">
        <f>SUM(G31+M31)</f>
        <v>0</v>
      </c>
      <c r="P31" s="297"/>
      <c r="Q31" s="272">
        <v>0</v>
      </c>
      <c r="R31" s="297"/>
      <c r="S31" s="274">
        <v>0</v>
      </c>
      <c r="T31" s="297"/>
      <c r="U31" s="299">
        <f>SUM(Q31:S31)</f>
        <v>0</v>
      </c>
      <c r="V31" s="267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  <c r="BZ31" s="51"/>
      <c r="CA31" s="51"/>
      <c r="CB31" s="51"/>
      <c r="CC31" s="51"/>
      <c r="CD31" s="51"/>
      <c r="CE31" s="51"/>
      <c r="CF31" s="51"/>
      <c r="CG31" s="51"/>
      <c r="CH31" s="51"/>
      <c r="CI31" s="51"/>
      <c r="CJ31" s="51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/>
      <c r="CX31" s="51"/>
      <c r="CY31" s="51"/>
      <c r="CZ31" s="51"/>
      <c r="DA31" s="51"/>
      <c r="DB31" s="51"/>
      <c r="DC31" s="51"/>
      <c r="DD31" s="51"/>
      <c r="DE31" s="51"/>
      <c r="DF31" s="51"/>
      <c r="DG31" s="51"/>
      <c r="DH31" s="51"/>
      <c r="DI31" s="51"/>
      <c r="DJ31" s="51"/>
      <c r="DK31" s="51"/>
      <c r="DL31" s="51"/>
      <c r="DM31" s="51"/>
      <c r="DN31" s="51"/>
      <c r="DO31" s="51"/>
      <c r="DP31" s="51"/>
      <c r="DQ31" s="51"/>
      <c r="DR31" s="51"/>
      <c r="DS31" s="51"/>
      <c r="DT31" s="51"/>
      <c r="DU31" s="51"/>
      <c r="DV31" s="51"/>
      <c r="DW31" s="51"/>
      <c r="DX31" s="51"/>
      <c r="DY31" s="51"/>
      <c r="DZ31" s="51"/>
      <c r="EA31" s="51"/>
      <c r="EB31" s="51"/>
      <c r="EC31" s="51"/>
      <c r="ED31" s="51"/>
      <c r="EE31" s="51"/>
      <c r="EF31" s="51"/>
      <c r="EG31" s="51"/>
      <c r="EH31" s="51"/>
      <c r="EI31" s="51"/>
      <c r="EJ31" s="51"/>
      <c r="EK31" s="51"/>
      <c r="EL31" s="51"/>
      <c r="EM31" s="51"/>
      <c r="EN31" s="51"/>
      <c r="EO31" s="51"/>
      <c r="EP31" s="51"/>
      <c r="EQ31" s="51"/>
      <c r="ER31" s="51"/>
      <c r="ES31" s="51"/>
      <c r="ET31" s="51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51"/>
      <c r="FG31" s="51"/>
      <c r="FH31" s="51"/>
      <c r="FI31" s="51"/>
      <c r="FJ31" s="51"/>
      <c r="FK31" s="51"/>
      <c r="FL31" s="51"/>
      <c r="FM31" s="51"/>
      <c r="FN31" s="51"/>
      <c r="FO31" s="51"/>
      <c r="FP31" s="51"/>
      <c r="FQ31" s="51"/>
      <c r="FR31" s="51"/>
      <c r="FS31" s="51"/>
      <c r="FT31" s="51"/>
      <c r="FU31" s="51"/>
      <c r="FV31" s="51"/>
      <c r="FW31" s="51"/>
      <c r="FX31" s="51"/>
      <c r="FY31" s="51"/>
      <c r="FZ31" s="51"/>
      <c r="GA31" s="51"/>
      <c r="GB31" s="51"/>
      <c r="GC31" s="51"/>
      <c r="GD31" s="51"/>
      <c r="GE31" s="51"/>
      <c r="GF31" s="51"/>
      <c r="GG31" s="51"/>
      <c r="GH31" s="51"/>
      <c r="GI31" s="51"/>
      <c r="GJ31" s="51"/>
      <c r="GK31" s="51"/>
      <c r="GL31" s="51"/>
      <c r="GM31" s="51"/>
      <c r="GN31" s="51"/>
      <c r="GO31" s="51"/>
      <c r="GP31" s="51"/>
      <c r="GQ31" s="51"/>
      <c r="GR31" s="51"/>
      <c r="GS31" s="51"/>
      <c r="GT31" s="51"/>
      <c r="GU31" s="51"/>
      <c r="GV31" s="51"/>
      <c r="GW31" s="51"/>
      <c r="GX31" s="51"/>
      <c r="GY31" s="51"/>
      <c r="GZ31" s="51"/>
      <c r="HA31" s="51"/>
      <c r="HB31" s="51"/>
      <c r="HC31" s="51"/>
      <c r="HD31" s="51"/>
      <c r="HE31" s="51"/>
      <c r="HF31" s="51"/>
      <c r="HG31" s="51"/>
      <c r="HH31" s="51"/>
      <c r="HI31" s="51"/>
      <c r="HJ31" s="51"/>
      <c r="HK31" s="51"/>
      <c r="HL31" s="51"/>
      <c r="HM31" s="51"/>
      <c r="HN31" s="51"/>
      <c r="HO31" s="51"/>
      <c r="HP31" s="51"/>
      <c r="HQ31" s="51"/>
      <c r="HR31" s="51"/>
      <c r="HS31" s="51"/>
      <c r="HT31" s="51"/>
      <c r="HU31" s="51"/>
      <c r="HV31" s="51"/>
      <c r="HW31" s="51"/>
      <c r="HX31" s="51"/>
      <c r="HY31" s="51"/>
      <c r="HZ31" s="51"/>
      <c r="IA31" s="51"/>
      <c r="IB31" s="51"/>
      <c r="IC31" s="51"/>
      <c r="ID31" s="51"/>
      <c r="IE31" s="51"/>
      <c r="IF31" s="51"/>
      <c r="IG31" s="51"/>
      <c r="IH31" s="51"/>
      <c r="II31" s="51"/>
      <c r="IJ31" s="51"/>
      <c r="IK31" s="51"/>
      <c r="IL31" s="51"/>
      <c r="IM31" s="51"/>
      <c r="IN31" s="51"/>
      <c r="IO31" s="51"/>
      <c r="IP31" s="51"/>
      <c r="IQ31" s="51"/>
      <c r="IR31" s="51"/>
      <c r="IS31" s="51"/>
      <c r="IT31" s="51"/>
      <c r="IU31" s="51"/>
      <c r="IV31" s="51"/>
      <c r="IW31" s="51"/>
    </row>
    <row r="32" spans="2:257" ht="18" customHeight="1" x14ac:dyDescent="0.2">
      <c r="B32" s="264" t="s">
        <v>45</v>
      </c>
      <c r="C32" s="277">
        <v>0</v>
      </c>
      <c r="D32" s="297"/>
      <c r="E32" s="302">
        <v>0</v>
      </c>
      <c r="F32" s="297"/>
      <c r="G32" s="297">
        <v>0</v>
      </c>
      <c r="H32" s="297"/>
      <c r="I32" s="272">
        <v>0</v>
      </c>
      <c r="J32" s="297"/>
      <c r="K32" s="274">
        <v>0</v>
      </c>
      <c r="L32" s="297"/>
      <c r="M32" s="298">
        <v>0</v>
      </c>
      <c r="N32" s="297"/>
      <c r="O32" s="297">
        <v>0</v>
      </c>
      <c r="P32" s="297"/>
      <c r="Q32" s="272">
        <v>0</v>
      </c>
      <c r="R32" s="297"/>
      <c r="S32" s="274">
        <v>0</v>
      </c>
      <c r="T32" s="297"/>
      <c r="U32" s="299">
        <v>0</v>
      </c>
      <c r="V32" s="267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1"/>
      <c r="BY32" s="51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L32" s="51"/>
      <c r="CM32" s="51"/>
      <c r="CN32" s="51"/>
      <c r="CO32" s="51"/>
      <c r="CP32" s="51"/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1"/>
      <c r="FN32" s="51"/>
      <c r="FO32" s="51"/>
      <c r="FP32" s="51"/>
      <c r="FQ32" s="51"/>
      <c r="FR32" s="51"/>
      <c r="FS32" s="51"/>
      <c r="FT32" s="51"/>
      <c r="FU32" s="51"/>
      <c r="FV32" s="51"/>
      <c r="FW32" s="51"/>
      <c r="FX32" s="51"/>
      <c r="FY32" s="51"/>
      <c r="FZ32" s="51"/>
      <c r="GA32" s="51"/>
      <c r="GB32" s="51"/>
      <c r="GC32" s="51"/>
      <c r="GD32" s="51"/>
      <c r="GE32" s="51"/>
      <c r="GF32" s="51"/>
      <c r="GG32" s="51"/>
      <c r="GH32" s="51"/>
      <c r="GI32" s="51"/>
      <c r="GJ32" s="51"/>
      <c r="GK32" s="51"/>
      <c r="GL32" s="51"/>
      <c r="GM32" s="51"/>
      <c r="GN32" s="51"/>
      <c r="GO32" s="51"/>
      <c r="GP32" s="51"/>
      <c r="GQ32" s="51"/>
      <c r="GR32" s="51"/>
      <c r="GS32" s="51"/>
      <c r="GT32" s="51"/>
      <c r="GU32" s="51"/>
      <c r="GV32" s="51"/>
      <c r="GW32" s="51"/>
      <c r="GX32" s="51"/>
      <c r="GY32" s="51"/>
      <c r="GZ32" s="51"/>
      <c r="HA32" s="51"/>
      <c r="HB32" s="51"/>
      <c r="HC32" s="51"/>
      <c r="HD32" s="51"/>
      <c r="HE32" s="51"/>
      <c r="HF32" s="51"/>
      <c r="HG32" s="51"/>
      <c r="HH32" s="51"/>
      <c r="HI32" s="51"/>
      <c r="HJ32" s="51"/>
      <c r="HK32" s="51"/>
      <c r="HL32" s="51"/>
      <c r="HM32" s="51"/>
      <c r="HN32" s="51"/>
      <c r="HO32" s="51"/>
      <c r="HP32" s="51"/>
      <c r="HQ32" s="51"/>
      <c r="HR32" s="51"/>
      <c r="HS32" s="51"/>
      <c r="HT32" s="51"/>
      <c r="HU32" s="51"/>
      <c r="HV32" s="51"/>
      <c r="HW32" s="51"/>
      <c r="HX32" s="51"/>
      <c r="HY32" s="51"/>
      <c r="HZ32" s="51"/>
      <c r="IA32" s="51"/>
      <c r="IB32" s="51"/>
      <c r="IC32" s="51"/>
      <c r="ID32" s="51"/>
      <c r="IE32" s="51"/>
      <c r="IF32" s="51"/>
      <c r="IG32" s="51"/>
      <c r="IH32" s="51"/>
      <c r="II32" s="51"/>
      <c r="IJ32" s="51"/>
      <c r="IK32" s="51"/>
      <c r="IL32" s="51"/>
      <c r="IM32" s="51"/>
      <c r="IN32" s="51"/>
      <c r="IO32" s="51"/>
      <c r="IP32" s="51"/>
      <c r="IQ32" s="51"/>
      <c r="IR32" s="51"/>
      <c r="IS32" s="51"/>
      <c r="IT32" s="51"/>
      <c r="IU32" s="51"/>
      <c r="IV32" s="51"/>
      <c r="IW32" s="51"/>
    </row>
    <row r="33" spans="2:257" ht="18" customHeight="1" x14ac:dyDescent="0.2">
      <c r="B33" s="250" t="s">
        <v>40</v>
      </c>
      <c r="C33" s="300">
        <f t="shared" ref="C33" si="46">SUM(C34:C35)</f>
        <v>546</v>
      </c>
      <c r="D33" s="301"/>
      <c r="E33" s="302">
        <f t="shared" ref="E33" si="47">SUM(E34:E35)</f>
        <v>48</v>
      </c>
      <c r="F33" s="301"/>
      <c r="G33" s="301">
        <f>SUM(G34:G35)</f>
        <v>594</v>
      </c>
      <c r="H33" s="301"/>
      <c r="I33" s="303">
        <f t="shared" ref="I33" si="48">SUM(I34:I35)</f>
        <v>440</v>
      </c>
      <c r="J33" s="301"/>
      <c r="K33" s="302">
        <f t="shared" ref="K33" si="49">SUM(K34:K35)</f>
        <v>2</v>
      </c>
      <c r="L33" s="301"/>
      <c r="M33" s="304">
        <f>SUM(M34:M35)</f>
        <v>442</v>
      </c>
      <c r="N33" s="301"/>
      <c r="O33" s="301">
        <f>SUM(O34:O35)</f>
        <v>1036</v>
      </c>
      <c r="P33" s="301"/>
      <c r="Q33" s="303">
        <f t="shared" ref="Q33" si="50">SUM(Q34:Q35)</f>
        <v>8</v>
      </c>
      <c r="R33" s="301"/>
      <c r="S33" s="302">
        <f t="shared" ref="S33" si="51">SUM(S34:S35)</f>
        <v>1</v>
      </c>
      <c r="T33" s="301"/>
      <c r="U33" s="301">
        <f>SUM(U34:U35)</f>
        <v>9</v>
      </c>
      <c r="V33" s="268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  <c r="DE33" s="50"/>
      <c r="DF33" s="50"/>
      <c r="DG33" s="50"/>
      <c r="DH33" s="50"/>
      <c r="DI33" s="50"/>
      <c r="DJ33" s="50"/>
      <c r="DK33" s="50"/>
      <c r="DL33" s="50"/>
      <c r="DM33" s="50"/>
      <c r="DN33" s="50"/>
      <c r="DO33" s="50"/>
      <c r="DP33" s="50"/>
      <c r="DQ33" s="50"/>
      <c r="DR33" s="50"/>
      <c r="DS33" s="50"/>
      <c r="DT33" s="50"/>
      <c r="DU33" s="50"/>
      <c r="DV33" s="50"/>
      <c r="DW33" s="50"/>
      <c r="DX33" s="50"/>
      <c r="DY33" s="50"/>
      <c r="DZ33" s="50"/>
      <c r="EA33" s="50"/>
      <c r="EB33" s="50"/>
      <c r="EC33" s="50"/>
      <c r="ED33" s="50"/>
      <c r="EE33" s="50"/>
      <c r="EF33" s="50"/>
      <c r="EG33" s="50"/>
      <c r="EH33" s="50"/>
      <c r="EI33" s="50"/>
      <c r="EJ33" s="50"/>
      <c r="EK33" s="50"/>
      <c r="EL33" s="50"/>
      <c r="EM33" s="50"/>
      <c r="EN33" s="50"/>
      <c r="EO33" s="50"/>
      <c r="EP33" s="50"/>
      <c r="EQ33" s="50"/>
      <c r="ER33" s="50"/>
      <c r="ES33" s="50"/>
      <c r="ET33" s="50"/>
      <c r="EU33" s="50"/>
      <c r="EV33" s="50"/>
      <c r="EW33" s="50"/>
      <c r="EX33" s="50"/>
      <c r="EY33" s="50"/>
      <c r="EZ33" s="50"/>
      <c r="FA33" s="50"/>
      <c r="FB33" s="50"/>
      <c r="FC33" s="50"/>
      <c r="FD33" s="50"/>
      <c r="FE33" s="50"/>
      <c r="FF33" s="50"/>
      <c r="FG33" s="50"/>
      <c r="FH33" s="50"/>
      <c r="FI33" s="50"/>
      <c r="FJ33" s="50"/>
      <c r="FK33" s="50"/>
      <c r="FL33" s="50"/>
      <c r="FM33" s="50"/>
      <c r="FN33" s="50"/>
      <c r="FO33" s="50"/>
      <c r="FP33" s="50"/>
      <c r="FQ33" s="50"/>
      <c r="FR33" s="50"/>
      <c r="FS33" s="50"/>
      <c r="FT33" s="50"/>
      <c r="FU33" s="50"/>
      <c r="FV33" s="50"/>
      <c r="FW33" s="50"/>
      <c r="FX33" s="50"/>
      <c r="FY33" s="50"/>
      <c r="FZ33" s="50"/>
      <c r="GA33" s="50"/>
      <c r="GB33" s="50"/>
      <c r="GC33" s="50"/>
      <c r="GD33" s="50"/>
      <c r="GE33" s="50"/>
      <c r="GF33" s="50"/>
      <c r="GG33" s="50"/>
      <c r="GH33" s="50"/>
      <c r="GI33" s="50"/>
      <c r="GJ33" s="50"/>
      <c r="GK33" s="50"/>
      <c r="GL33" s="50"/>
      <c r="GM33" s="50"/>
      <c r="GN33" s="50"/>
      <c r="GO33" s="50"/>
      <c r="GP33" s="50"/>
      <c r="GQ33" s="50"/>
      <c r="GR33" s="50"/>
      <c r="GS33" s="50"/>
      <c r="GT33" s="50"/>
      <c r="GU33" s="50"/>
      <c r="GV33" s="50"/>
      <c r="GW33" s="50"/>
      <c r="GX33" s="50"/>
      <c r="GY33" s="50"/>
      <c r="GZ33" s="50"/>
      <c r="HA33" s="50"/>
      <c r="HB33" s="50"/>
      <c r="HC33" s="50"/>
      <c r="HD33" s="50"/>
      <c r="HE33" s="50"/>
      <c r="HF33" s="50"/>
      <c r="HG33" s="50"/>
      <c r="HH33" s="50"/>
      <c r="HI33" s="50"/>
      <c r="HJ33" s="50"/>
      <c r="HK33" s="50"/>
      <c r="HL33" s="50"/>
      <c r="HM33" s="50"/>
      <c r="HN33" s="50"/>
      <c r="HO33" s="50"/>
      <c r="HP33" s="50"/>
      <c r="HQ33" s="50"/>
      <c r="HR33" s="50"/>
      <c r="HS33" s="50"/>
      <c r="HT33" s="50"/>
      <c r="HU33" s="50"/>
      <c r="HV33" s="50"/>
      <c r="HW33" s="50"/>
      <c r="HX33" s="50"/>
      <c r="HY33" s="50"/>
      <c r="HZ33" s="50"/>
      <c r="IA33" s="50"/>
      <c r="IB33" s="50"/>
      <c r="IC33" s="50"/>
      <c r="ID33" s="50"/>
      <c r="IE33" s="50"/>
      <c r="IF33" s="50"/>
      <c r="IG33" s="50"/>
      <c r="IH33" s="50"/>
      <c r="II33" s="50"/>
      <c r="IJ33" s="50"/>
      <c r="IK33" s="50"/>
      <c r="IL33" s="50"/>
      <c r="IM33" s="50"/>
      <c r="IN33" s="50"/>
      <c r="IO33" s="50"/>
      <c r="IP33" s="50"/>
      <c r="IQ33" s="50"/>
      <c r="IR33" s="50"/>
      <c r="IS33" s="50"/>
      <c r="IT33" s="50"/>
      <c r="IU33" s="50"/>
      <c r="IV33" s="50"/>
      <c r="IW33" s="50"/>
    </row>
    <row r="34" spans="2:257" ht="18" customHeight="1" x14ac:dyDescent="0.2">
      <c r="B34" s="264" t="s">
        <v>40</v>
      </c>
      <c r="C34" s="277">
        <v>546</v>
      </c>
      <c r="D34" s="297"/>
      <c r="E34" s="274">
        <v>48</v>
      </c>
      <c r="F34" s="297"/>
      <c r="G34" s="297">
        <f>SUM(C34:E34)</f>
        <v>594</v>
      </c>
      <c r="H34" s="297"/>
      <c r="I34" s="272">
        <v>440</v>
      </c>
      <c r="J34" s="297"/>
      <c r="K34" s="274">
        <v>2</v>
      </c>
      <c r="L34" s="297"/>
      <c r="M34" s="298">
        <f>SUM(I34:K34)</f>
        <v>442</v>
      </c>
      <c r="N34" s="297"/>
      <c r="O34" s="297">
        <f>SUM(G34+M34)</f>
        <v>1036</v>
      </c>
      <c r="P34" s="297"/>
      <c r="Q34" s="272">
        <v>8</v>
      </c>
      <c r="R34" s="297"/>
      <c r="S34" s="274">
        <v>1</v>
      </c>
      <c r="T34" s="297"/>
      <c r="U34" s="299">
        <f>SUM(Q34:S34)</f>
        <v>9</v>
      </c>
      <c r="V34" s="267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/>
      <c r="DA34" s="51"/>
      <c r="DB34" s="51"/>
      <c r="DC34" s="51"/>
      <c r="DD34" s="51"/>
      <c r="DE34" s="51"/>
      <c r="DF34" s="51"/>
      <c r="DG34" s="51"/>
      <c r="DH34" s="51"/>
      <c r="DI34" s="51"/>
      <c r="DJ34" s="51"/>
      <c r="DK34" s="51"/>
      <c r="DL34" s="51"/>
      <c r="DM34" s="51"/>
      <c r="DN34" s="51"/>
      <c r="DO34" s="51"/>
      <c r="DP34" s="51"/>
      <c r="DQ34" s="51"/>
      <c r="DR34" s="51"/>
      <c r="DS34" s="51"/>
      <c r="DT34" s="51"/>
      <c r="DU34" s="51"/>
      <c r="DV34" s="51"/>
      <c r="DW34" s="51"/>
      <c r="DX34" s="51"/>
      <c r="DY34" s="51"/>
      <c r="DZ34" s="51"/>
      <c r="EA34" s="51"/>
      <c r="EB34" s="51"/>
      <c r="EC34" s="51"/>
      <c r="ED34" s="51"/>
      <c r="EE34" s="51"/>
      <c r="EF34" s="51"/>
      <c r="EG34" s="51"/>
      <c r="EH34" s="51"/>
      <c r="EI34" s="51"/>
      <c r="EJ34" s="51"/>
      <c r="EK34" s="51"/>
      <c r="EL34" s="51"/>
      <c r="EM34" s="51"/>
      <c r="EN34" s="51"/>
      <c r="EO34" s="51"/>
      <c r="EP34" s="51"/>
      <c r="EQ34" s="51"/>
      <c r="ER34" s="51"/>
      <c r="ES34" s="51"/>
      <c r="ET34" s="51"/>
      <c r="EU34" s="51"/>
      <c r="EV34" s="51"/>
      <c r="EW34" s="51"/>
      <c r="EX34" s="51"/>
      <c r="EY34" s="51"/>
      <c r="EZ34" s="51"/>
      <c r="FA34" s="51"/>
      <c r="FB34" s="51"/>
      <c r="FC34" s="51"/>
      <c r="FD34" s="51"/>
      <c r="FE34" s="51"/>
      <c r="FF34" s="51"/>
      <c r="FG34" s="51"/>
      <c r="FH34" s="51"/>
      <c r="FI34" s="51"/>
      <c r="FJ34" s="51"/>
      <c r="FK34" s="51"/>
      <c r="FL34" s="51"/>
      <c r="FM34" s="51"/>
      <c r="FN34" s="51"/>
      <c r="FO34" s="51"/>
      <c r="FP34" s="51"/>
      <c r="FQ34" s="51"/>
      <c r="FR34" s="51"/>
      <c r="FS34" s="51"/>
      <c r="FT34" s="51"/>
      <c r="FU34" s="51"/>
      <c r="FV34" s="51"/>
      <c r="FW34" s="51"/>
      <c r="FX34" s="51"/>
      <c r="FY34" s="51"/>
      <c r="FZ34" s="51"/>
      <c r="GA34" s="51"/>
      <c r="GB34" s="51"/>
      <c r="GC34" s="51"/>
      <c r="GD34" s="51"/>
      <c r="GE34" s="51"/>
      <c r="GF34" s="51"/>
      <c r="GG34" s="51"/>
      <c r="GH34" s="51"/>
      <c r="GI34" s="51"/>
      <c r="GJ34" s="51"/>
      <c r="GK34" s="51"/>
      <c r="GL34" s="51"/>
      <c r="GM34" s="51"/>
      <c r="GN34" s="51"/>
      <c r="GO34" s="51"/>
      <c r="GP34" s="51"/>
      <c r="GQ34" s="51"/>
      <c r="GR34" s="51"/>
      <c r="GS34" s="51"/>
      <c r="GT34" s="51"/>
      <c r="GU34" s="51"/>
      <c r="GV34" s="51"/>
      <c r="GW34" s="51"/>
      <c r="GX34" s="51"/>
      <c r="GY34" s="51"/>
      <c r="GZ34" s="51"/>
      <c r="HA34" s="51"/>
      <c r="HB34" s="51"/>
      <c r="HC34" s="51"/>
      <c r="HD34" s="51"/>
      <c r="HE34" s="51"/>
      <c r="HF34" s="51"/>
      <c r="HG34" s="51"/>
      <c r="HH34" s="51"/>
      <c r="HI34" s="51"/>
      <c r="HJ34" s="51"/>
      <c r="HK34" s="51"/>
      <c r="HL34" s="51"/>
      <c r="HM34" s="51"/>
      <c r="HN34" s="51"/>
      <c r="HO34" s="51"/>
      <c r="HP34" s="51"/>
      <c r="HQ34" s="51"/>
      <c r="HR34" s="51"/>
      <c r="HS34" s="51"/>
      <c r="HT34" s="51"/>
      <c r="HU34" s="51"/>
      <c r="HV34" s="51"/>
      <c r="HW34" s="51"/>
      <c r="HX34" s="51"/>
      <c r="HY34" s="51"/>
      <c r="HZ34" s="51"/>
      <c r="IA34" s="51"/>
      <c r="IB34" s="51"/>
      <c r="IC34" s="51"/>
      <c r="ID34" s="51"/>
      <c r="IE34" s="51"/>
      <c r="IF34" s="51"/>
      <c r="IG34" s="51"/>
      <c r="IH34" s="51"/>
      <c r="II34" s="51"/>
      <c r="IJ34" s="51"/>
      <c r="IK34" s="51"/>
      <c r="IL34" s="51"/>
      <c r="IM34" s="51"/>
      <c r="IN34" s="51"/>
      <c r="IO34" s="51"/>
      <c r="IP34" s="51"/>
      <c r="IQ34" s="51"/>
      <c r="IR34" s="51"/>
      <c r="IS34" s="51"/>
      <c r="IT34" s="51"/>
      <c r="IU34" s="51"/>
      <c r="IV34" s="51"/>
      <c r="IW34" s="51"/>
    </row>
    <row r="35" spans="2:257" ht="18" customHeight="1" x14ac:dyDescent="0.2">
      <c r="B35" s="264" t="s">
        <v>134</v>
      </c>
      <c r="C35" s="277">
        <v>0</v>
      </c>
      <c r="D35" s="297"/>
      <c r="E35" s="302">
        <v>0</v>
      </c>
      <c r="F35" s="297"/>
      <c r="G35" s="297">
        <f>SUM(C35:E35)</f>
        <v>0</v>
      </c>
      <c r="H35" s="297"/>
      <c r="I35" s="272">
        <v>0</v>
      </c>
      <c r="J35" s="297"/>
      <c r="K35" s="274">
        <v>0</v>
      </c>
      <c r="L35" s="297"/>
      <c r="M35" s="298">
        <v>0</v>
      </c>
      <c r="N35" s="297"/>
      <c r="O35" s="297">
        <v>0</v>
      </c>
      <c r="P35" s="297"/>
      <c r="Q35" s="272">
        <v>0</v>
      </c>
      <c r="R35" s="297"/>
      <c r="S35" s="274">
        <v>0</v>
      </c>
      <c r="T35" s="297"/>
      <c r="U35" s="299">
        <v>0</v>
      </c>
      <c r="V35" s="267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  <c r="BZ35" s="51"/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51"/>
      <c r="CX35" s="51"/>
      <c r="CY35" s="51"/>
      <c r="CZ35" s="51"/>
      <c r="DA35" s="51"/>
      <c r="DB35" s="51"/>
      <c r="DC35" s="51"/>
      <c r="DD35" s="51"/>
      <c r="DE35" s="51"/>
      <c r="DF35" s="51"/>
      <c r="DG35" s="51"/>
      <c r="DH35" s="51"/>
      <c r="DI35" s="51"/>
      <c r="DJ35" s="51"/>
      <c r="DK35" s="51"/>
      <c r="DL35" s="51"/>
      <c r="DM35" s="51"/>
      <c r="DN35" s="51"/>
      <c r="DO35" s="51"/>
      <c r="DP35" s="51"/>
      <c r="DQ35" s="51"/>
      <c r="DR35" s="51"/>
      <c r="DS35" s="51"/>
      <c r="DT35" s="51"/>
      <c r="DU35" s="51"/>
      <c r="DV35" s="51"/>
      <c r="DW35" s="51"/>
      <c r="DX35" s="51"/>
      <c r="DY35" s="51"/>
      <c r="DZ35" s="51"/>
      <c r="EA35" s="51"/>
      <c r="EB35" s="51"/>
      <c r="EC35" s="51"/>
      <c r="ED35" s="51"/>
      <c r="EE35" s="51"/>
      <c r="EF35" s="51"/>
      <c r="EG35" s="51"/>
      <c r="EH35" s="51"/>
      <c r="EI35" s="51"/>
      <c r="EJ35" s="51"/>
      <c r="EK35" s="51"/>
      <c r="EL35" s="51"/>
      <c r="EM35" s="51"/>
      <c r="EN35" s="51"/>
      <c r="EO35" s="51"/>
      <c r="EP35" s="51"/>
      <c r="EQ35" s="51"/>
      <c r="ER35" s="51"/>
      <c r="ES35" s="51"/>
      <c r="ET35" s="51"/>
      <c r="EU35" s="51"/>
      <c r="EV35" s="51"/>
      <c r="EW35" s="51"/>
      <c r="EX35" s="51"/>
      <c r="EY35" s="51"/>
      <c r="EZ35" s="51"/>
      <c r="FA35" s="51"/>
      <c r="FB35" s="51"/>
      <c r="FC35" s="51"/>
      <c r="FD35" s="51"/>
      <c r="FE35" s="51"/>
      <c r="FF35" s="51"/>
      <c r="FG35" s="51"/>
      <c r="FH35" s="51"/>
      <c r="FI35" s="51"/>
      <c r="FJ35" s="51"/>
      <c r="FK35" s="51"/>
      <c r="FL35" s="51"/>
      <c r="FM35" s="51"/>
      <c r="FN35" s="51"/>
      <c r="FO35" s="51"/>
      <c r="FP35" s="51"/>
      <c r="FQ35" s="51"/>
      <c r="FR35" s="51"/>
      <c r="FS35" s="51"/>
      <c r="FT35" s="51"/>
      <c r="FU35" s="51"/>
      <c r="FV35" s="51"/>
      <c r="FW35" s="51"/>
      <c r="FX35" s="51"/>
      <c r="FY35" s="51"/>
      <c r="FZ35" s="51"/>
      <c r="GA35" s="51"/>
      <c r="GB35" s="51"/>
      <c r="GC35" s="51"/>
      <c r="GD35" s="51"/>
      <c r="GE35" s="51"/>
      <c r="GF35" s="51"/>
      <c r="GG35" s="51"/>
      <c r="GH35" s="51"/>
      <c r="GI35" s="51"/>
      <c r="GJ35" s="51"/>
      <c r="GK35" s="51"/>
      <c r="GL35" s="51"/>
      <c r="GM35" s="51"/>
      <c r="GN35" s="51"/>
      <c r="GO35" s="51"/>
      <c r="GP35" s="51"/>
      <c r="GQ35" s="51"/>
      <c r="GR35" s="51"/>
      <c r="GS35" s="51"/>
      <c r="GT35" s="51"/>
      <c r="GU35" s="51"/>
      <c r="GV35" s="51"/>
      <c r="GW35" s="51"/>
      <c r="GX35" s="51"/>
      <c r="GY35" s="51"/>
      <c r="GZ35" s="51"/>
      <c r="HA35" s="51"/>
      <c r="HB35" s="51"/>
      <c r="HC35" s="51"/>
      <c r="HD35" s="51"/>
      <c r="HE35" s="51"/>
      <c r="HF35" s="51"/>
      <c r="HG35" s="51"/>
      <c r="HH35" s="51"/>
      <c r="HI35" s="51"/>
      <c r="HJ35" s="51"/>
      <c r="HK35" s="51"/>
      <c r="HL35" s="51"/>
      <c r="HM35" s="51"/>
      <c r="HN35" s="51"/>
      <c r="HO35" s="51"/>
      <c r="HP35" s="51"/>
      <c r="HQ35" s="51"/>
      <c r="HR35" s="51"/>
      <c r="HS35" s="51"/>
      <c r="HT35" s="51"/>
      <c r="HU35" s="51"/>
      <c r="HV35" s="51"/>
      <c r="HW35" s="51"/>
      <c r="HX35" s="51"/>
      <c r="HY35" s="51"/>
      <c r="HZ35" s="51"/>
      <c r="IA35" s="51"/>
      <c r="IB35" s="51"/>
      <c r="IC35" s="51"/>
      <c r="ID35" s="51"/>
      <c r="IE35" s="51"/>
      <c r="IF35" s="51"/>
      <c r="IG35" s="51"/>
      <c r="IH35" s="51"/>
      <c r="II35" s="51"/>
      <c r="IJ35" s="51"/>
      <c r="IK35" s="51"/>
      <c r="IL35" s="51"/>
      <c r="IM35" s="51"/>
      <c r="IN35" s="51"/>
      <c r="IO35" s="51"/>
      <c r="IP35" s="51"/>
      <c r="IQ35" s="51"/>
      <c r="IR35" s="51"/>
      <c r="IS35" s="51"/>
      <c r="IT35" s="51"/>
      <c r="IU35" s="51"/>
      <c r="IV35" s="51"/>
      <c r="IW35" s="51"/>
    </row>
    <row r="36" spans="2:257" ht="18" customHeight="1" x14ac:dyDescent="0.2">
      <c r="B36" s="250" t="s">
        <v>47</v>
      </c>
      <c r="C36" s="300">
        <f t="shared" ref="C36" si="52">SUM(C37)</f>
        <v>490</v>
      </c>
      <c r="D36" s="301"/>
      <c r="E36" s="302">
        <f t="shared" ref="E36" si="53">SUM(E37)</f>
        <v>95</v>
      </c>
      <c r="F36" s="301"/>
      <c r="G36" s="301">
        <f>SUM(G37)</f>
        <v>585</v>
      </c>
      <c r="H36" s="301"/>
      <c r="I36" s="303">
        <f t="shared" ref="I36" si="54">SUM(I37)</f>
        <v>687</v>
      </c>
      <c r="J36" s="301"/>
      <c r="K36" s="302">
        <f t="shared" ref="K36" si="55">SUM(K37)</f>
        <v>70</v>
      </c>
      <c r="L36" s="301"/>
      <c r="M36" s="304">
        <f>SUM(M37)</f>
        <v>757</v>
      </c>
      <c r="N36" s="301"/>
      <c r="O36" s="301">
        <f>SUM(O37)</f>
        <v>1342</v>
      </c>
      <c r="P36" s="301"/>
      <c r="Q36" s="303">
        <f t="shared" ref="Q36" si="56">SUM(Q37)</f>
        <v>17</v>
      </c>
      <c r="R36" s="301"/>
      <c r="S36" s="302">
        <f t="shared" ref="S36" si="57">SUM(S37)</f>
        <v>0</v>
      </c>
      <c r="T36" s="301"/>
      <c r="U36" s="301">
        <f>SUM(U37)</f>
        <v>17</v>
      </c>
      <c r="V36" s="268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  <c r="CC36" s="50"/>
      <c r="CD36" s="50"/>
      <c r="CE36" s="50"/>
      <c r="CF36" s="50"/>
      <c r="CG36" s="50"/>
      <c r="CH36" s="50"/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  <c r="DE36" s="50"/>
      <c r="DF36" s="50"/>
      <c r="DG36" s="50"/>
      <c r="DH36" s="50"/>
      <c r="DI36" s="50"/>
      <c r="DJ36" s="50"/>
      <c r="DK36" s="50"/>
      <c r="DL36" s="50"/>
      <c r="DM36" s="50"/>
      <c r="DN36" s="50"/>
      <c r="DO36" s="50"/>
      <c r="DP36" s="50"/>
      <c r="DQ36" s="50"/>
      <c r="DR36" s="50"/>
      <c r="DS36" s="50"/>
      <c r="DT36" s="50"/>
      <c r="DU36" s="50"/>
      <c r="DV36" s="50"/>
      <c r="DW36" s="50"/>
      <c r="DX36" s="50"/>
      <c r="DY36" s="50"/>
      <c r="DZ36" s="50"/>
      <c r="EA36" s="50"/>
      <c r="EB36" s="50"/>
      <c r="EC36" s="50"/>
      <c r="ED36" s="50"/>
      <c r="EE36" s="50"/>
      <c r="EF36" s="50"/>
      <c r="EG36" s="50"/>
      <c r="EH36" s="50"/>
      <c r="EI36" s="50"/>
      <c r="EJ36" s="50"/>
      <c r="EK36" s="50"/>
      <c r="EL36" s="50"/>
      <c r="EM36" s="50"/>
      <c r="EN36" s="50"/>
      <c r="EO36" s="50"/>
      <c r="EP36" s="50"/>
      <c r="EQ36" s="50"/>
      <c r="ER36" s="50"/>
      <c r="ES36" s="50"/>
      <c r="ET36" s="50"/>
      <c r="EU36" s="50"/>
      <c r="EV36" s="50"/>
      <c r="EW36" s="50"/>
      <c r="EX36" s="50"/>
      <c r="EY36" s="50"/>
      <c r="EZ36" s="50"/>
      <c r="FA36" s="50"/>
      <c r="FB36" s="50"/>
      <c r="FC36" s="50"/>
      <c r="FD36" s="50"/>
      <c r="FE36" s="50"/>
      <c r="FF36" s="50"/>
      <c r="FG36" s="50"/>
      <c r="FH36" s="50"/>
      <c r="FI36" s="50"/>
      <c r="FJ36" s="50"/>
      <c r="FK36" s="50"/>
      <c r="FL36" s="50"/>
      <c r="FM36" s="50"/>
      <c r="FN36" s="50"/>
      <c r="FO36" s="50"/>
      <c r="FP36" s="50"/>
      <c r="FQ36" s="50"/>
      <c r="FR36" s="50"/>
      <c r="FS36" s="50"/>
      <c r="FT36" s="50"/>
      <c r="FU36" s="50"/>
      <c r="FV36" s="50"/>
      <c r="FW36" s="50"/>
      <c r="FX36" s="50"/>
      <c r="FY36" s="50"/>
      <c r="FZ36" s="50"/>
      <c r="GA36" s="50"/>
      <c r="GB36" s="50"/>
      <c r="GC36" s="50"/>
      <c r="GD36" s="50"/>
      <c r="GE36" s="50"/>
      <c r="GF36" s="50"/>
      <c r="GG36" s="50"/>
      <c r="GH36" s="50"/>
      <c r="GI36" s="50"/>
      <c r="GJ36" s="50"/>
      <c r="GK36" s="50"/>
      <c r="GL36" s="50"/>
      <c r="GM36" s="50"/>
      <c r="GN36" s="50"/>
      <c r="GO36" s="50"/>
      <c r="GP36" s="50"/>
      <c r="GQ36" s="50"/>
      <c r="GR36" s="50"/>
      <c r="GS36" s="50"/>
      <c r="GT36" s="50"/>
      <c r="GU36" s="50"/>
      <c r="GV36" s="50"/>
      <c r="GW36" s="50"/>
      <c r="GX36" s="50"/>
      <c r="GY36" s="50"/>
      <c r="GZ36" s="50"/>
      <c r="HA36" s="50"/>
      <c r="HB36" s="50"/>
      <c r="HC36" s="50"/>
      <c r="HD36" s="50"/>
      <c r="HE36" s="50"/>
      <c r="HF36" s="50"/>
      <c r="HG36" s="50"/>
      <c r="HH36" s="50"/>
      <c r="HI36" s="50"/>
      <c r="HJ36" s="50"/>
      <c r="HK36" s="50"/>
      <c r="HL36" s="50"/>
      <c r="HM36" s="50"/>
      <c r="HN36" s="50"/>
      <c r="HO36" s="50"/>
      <c r="HP36" s="50"/>
      <c r="HQ36" s="50"/>
      <c r="HR36" s="50"/>
      <c r="HS36" s="50"/>
      <c r="HT36" s="50"/>
      <c r="HU36" s="50"/>
      <c r="HV36" s="50"/>
      <c r="HW36" s="50"/>
      <c r="HX36" s="50"/>
      <c r="HY36" s="50"/>
      <c r="HZ36" s="50"/>
      <c r="IA36" s="50"/>
      <c r="IB36" s="50"/>
      <c r="IC36" s="50"/>
      <c r="ID36" s="50"/>
      <c r="IE36" s="50"/>
      <c r="IF36" s="50"/>
      <c r="IG36" s="50"/>
      <c r="IH36" s="50"/>
      <c r="II36" s="50"/>
      <c r="IJ36" s="50"/>
      <c r="IK36" s="50"/>
      <c r="IL36" s="50"/>
      <c r="IM36" s="50"/>
      <c r="IN36" s="50"/>
      <c r="IO36" s="50"/>
      <c r="IP36" s="50"/>
      <c r="IQ36" s="50"/>
      <c r="IR36" s="50"/>
      <c r="IS36" s="50"/>
      <c r="IT36" s="50"/>
      <c r="IU36" s="50"/>
      <c r="IV36" s="50"/>
      <c r="IW36" s="50"/>
    </row>
    <row r="37" spans="2:257" ht="18" customHeight="1" x14ac:dyDescent="0.2">
      <c r="B37" s="264" t="s">
        <v>47</v>
      </c>
      <c r="C37" s="277">
        <v>490</v>
      </c>
      <c r="D37" s="297"/>
      <c r="E37" s="274">
        <v>95</v>
      </c>
      <c r="F37" s="297"/>
      <c r="G37" s="297">
        <f>SUM(C37:E37)</f>
        <v>585</v>
      </c>
      <c r="H37" s="297"/>
      <c r="I37" s="272">
        <v>687</v>
      </c>
      <c r="J37" s="297"/>
      <c r="K37" s="274">
        <v>70</v>
      </c>
      <c r="L37" s="297"/>
      <c r="M37" s="298">
        <f>SUM(I37:K37)</f>
        <v>757</v>
      </c>
      <c r="N37" s="297"/>
      <c r="O37" s="297">
        <f>SUM(G37+M37)</f>
        <v>1342</v>
      </c>
      <c r="P37" s="297"/>
      <c r="Q37" s="272">
        <v>17</v>
      </c>
      <c r="R37" s="297"/>
      <c r="S37" s="274">
        <v>0</v>
      </c>
      <c r="T37" s="297"/>
      <c r="U37" s="299">
        <f>SUM(Q37:S37)</f>
        <v>17</v>
      </c>
      <c r="V37" s="267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51"/>
      <c r="CB37" s="51"/>
      <c r="CC37" s="51"/>
      <c r="CD37" s="51"/>
      <c r="CE37" s="51"/>
      <c r="CF37" s="51"/>
      <c r="CG37" s="51"/>
      <c r="CH37" s="51"/>
      <c r="CI37" s="51"/>
      <c r="CJ37" s="51"/>
      <c r="CK37" s="51"/>
      <c r="CL37" s="51"/>
      <c r="CM37" s="51"/>
      <c r="CN37" s="51"/>
      <c r="CO37" s="51"/>
      <c r="CP37" s="51"/>
      <c r="CQ37" s="51"/>
      <c r="CR37" s="51"/>
      <c r="CS37" s="51"/>
      <c r="CT37" s="51"/>
      <c r="CU37" s="51"/>
      <c r="CV37" s="51"/>
      <c r="CW37" s="51"/>
      <c r="CX37" s="51"/>
      <c r="CY37" s="51"/>
      <c r="CZ37" s="51"/>
      <c r="DA37" s="51"/>
      <c r="DB37" s="51"/>
      <c r="DC37" s="51"/>
      <c r="DD37" s="51"/>
      <c r="DE37" s="51"/>
      <c r="DF37" s="51"/>
      <c r="DG37" s="51"/>
      <c r="DH37" s="51"/>
      <c r="DI37" s="51"/>
      <c r="DJ37" s="51"/>
      <c r="DK37" s="51"/>
      <c r="DL37" s="51"/>
      <c r="DM37" s="51"/>
      <c r="DN37" s="51"/>
      <c r="DO37" s="51"/>
      <c r="DP37" s="51"/>
      <c r="DQ37" s="51"/>
      <c r="DR37" s="51"/>
      <c r="DS37" s="51"/>
      <c r="DT37" s="51"/>
      <c r="DU37" s="51"/>
      <c r="DV37" s="51"/>
      <c r="DW37" s="51"/>
      <c r="DX37" s="51"/>
      <c r="DY37" s="51"/>
      <c r="DZ37" s="51"/>
      <c r="EA37" s="51"/>
      <c r="EB37" s="51"/>
      <c r="EC37" s="51"/>
      <c r="ED37" s="51"/>
      <c r="EE37" s="51"/>
      <c r="EF37" s="51"/>
      <c r="EG37" s="51"/>
      <c r="EH37" s="51"/>
      <c r="EI37" s="51"/>
      <c r="EJ37" s="51"/>
      <c r="EK37" s="51"/>
      <c r="EL37" s="51"/>
      <c r="EM37" s="51"/>
      <c r="EN37" s="51"/>
      <c r="EO37" s="51"/>
      <c r="EP37" s="51"/>
      <c r="EQ37" s="51"/>
      <c r="ER37" s="51"/>
      <c r="ES37" s="51"/>
      <c r="ET37" s="51"/>
      <c r="EU37" s="51"/>
      <c r="EV37" s="51"/>
      <c r="EW37" s="51"/>
      <c r="EX37" s="51"/>
      <c r="EY37" s="51"/>
      <c r="EZ37" s="51"/>
      <c r="FA37" s="51"/>
      <c r="FB37" s="51"/>
      <c r="FC37" s="51"/>
      <c r="FD37" s="51"/>
      <c r="FE37" s="51"/>
      <c r="FF37" s="51"/>
      <c r="FG37" s="51"/>
      <c r="FH37" s="51"/>
      <c r="FI37" s="51"/>
      <c r="FJ37" s="51"/>
      <c r="FK37" s="51"/>
      <c r="FL37" s="51"/>
      <c r="FM37" s="51"/>
      <c r="FN37" s="51"/>
      <c r="FO37" s="51"/>
      <c r="FP37" s="51"/>
      <c r="FQ37" s="51"/>
      <c r="FR37" s="51"/>
      <c r="FS37" s="51"/>
      <c r="FT37" s="51"/>
      <c r="FU37" s="51"/>
      <c r="FV37" s="51"/>
      <c r="FW37" s="51"/>
      <c r="FX37" s="51"/>
      <c r="FY37" s="51"/>
      <c r="FZ37" s="51"/>
      <c r="GA37" s="51"/>
      <c r="GB37" s="51"/>
      <c r="GC37" s="51"/>
      <c r="GD37" s="51"/>
      <c r="GE37" s="51"/>
      <c r="GF37" s="51"/>
      <c r="GG37" s="51"/>
      <c r="GH37" s="51"/>
      <c r="GI37" s="51"/>
      <c r="GJ37" s="51"/>
      <c r="GK37" s="51"/>
      <c r="GL37" s="51"/>
      <c r="GM37" s="51"/>
      <c r="GN37" s="51"/>
      <c r="GO37" s="51"/>
      <c r="GP37" s="51"/>
      <c r="GQ37" s="51"/>
      <c r="GR37" s="51"/>
      <c r="GS37" s="51"/>
      <c r="GT37" s="51"/>
      <c r="GU37" s="51"/>
      <c r="GV37" s="51"/>
      <c r="GW37" s="51"/>
      <c r="GX37" s="51"/>
      <c r="GY37" s="51"/>
      <c r="GZ37" s="51"/>
      <c r="HA37" s="51"/>
      <c r="HB37" s="51"/>
      <c r="HC37" s="51"/>
      <c r="HD37" s="51"/>
      <c r="HE37" s="51"/>
      <c r="HF37" s="51"/>
      <c r="HG37" s="51"/>
      <c r="HH37" s="51"/>
      <c r="HI37" s="51"/>
      <c r="HJ37" s="51"/>
      <c r="HK37" s="51"/>
      <c r="HL37" s="51"/>
      <c r="HM37" s="51"/>
      <c r="HN37" s="51"/>
      <c r="HO37" s="51"/>
      <c r="HP37" s="51"/>
      <c r="HQ37" s="51"/>
      <c r="HR37" s="51"/>
      <c r="HS37" s="51"/>
      <c r="HT37" s="51"/>
      <c r="HU37" s="51"/>
      <c r="HV37" s="51"/>
      <c r="HW37" s="51"/>
      <c r="HX37" s="51"/>
      <c r="HY37" s="51"/>
      <c r="HZ37" s="51"/>
      <c r="IA37" s="51"/>
      <c r="IB37" s="51"/>
      <c r="IC37" s="51"/>
      <c r="ID37" s="51"/>
      <c r="IE37" s="51"/>
      <c r="IF37" s="51"/>
      <c r="IG37" s="51"/>
      <c r="IH37" s="51"/>
      <c r="II37" s="51"/>
      <c r="IJ37" s="51"/>
      <c r="IK37" s="51"/>
      <c r="IL37" s="51"/>
      <c r="IM37" s="51"/>
      <c r="IN37" s="51"/>
      <c r="IO37" s="51"/>
      <c r="IP37" s="51"/>
      <c r="IQ37" s="51"/>
      <c r="IR37" s="51"/>
      <c r="IS37" s="51"/>
      <c r="IT37" s="51"/>
      <c r="IU37" s="51"/>
      <c r="IV37" s="51"/>
      <c r="IW37" s="51"/>
    </row>
    <row r="38" spans="2:257" ht="18" customHeight="1" x14ac:dyDescent="0.2">
      <c r="B38" s="250" t="s">
        <v>18</v>
      </c>
      <c r="C38" s="300">
        <f>SUM(C39:C41)</f>
        <v>2593</v>
      </c>
      <c r="D38" s="301"/>
      <c r="E38" s="302">
        <f t="shared" ref="E38" si="58">SUM(E39:E40)</f>
        <v>266</v>
      </c>
      <c r="F38" s="301"/>
      <c r="G38" s="301">
        <f>SUM(G39:G40)</f>
        <v>2859</v>
      </c>
      <c r="H38" s="301"/>
      <c r="I38" s="303">
        <f t="shared" ref="I38" si="59">SUM(I39:I40)</f>
        <v>2666</v>
      </c>
      <c r="J38" s="301"/>
      <c r="K38" s="302">
        <f t="shared" ref="K38" si="60">SUM(K39:K40)</f>
        <v>277</v>
      </c>
      <c r="L38" s="301"/>
      <c r="M38" s="304">
        <f>SUM(M39:M40)</f>
        <v>2943</v>
      </c>
      <c r="N38" s="301"/>
      <c r="O38" s="301">
        <f>SUM(O39:O40)</f>
        <v>5802</v>
      </c>
      <c r="P38" s="301"/>
      <c r="Q38" s="303">
        <f t="shared" ref="Q38" si="61">SUM(Q39:Q40)</f>
        <v>23</v>
      </c>
      <c r="R38" s="301"/>
      <c r="S38" s="302">
        <f t="shared" ref="S38" si="62">SUM(S39:S40)</f>
        <v>15</v>
      </c>
      <c r="T38" s="301"/>
      <c r="U38" s="301">
        <f>SUM(U39:U40)</f>
        <v>38</v>
      </c>
      <c r="V38" s="268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  <c r="CC38" s="50"/>
      <c r="CD38" s="50"/>
      <c r="CE38" s="50"/>
      <c r="CF38" s="50"/>
      <c r="CG38" s="50"/>
      <c r="CH38" s="50"/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0"/>
      <c r="DB38" s="50"/>
      <c r="DC38" s="50"/>
      <c r="DD38" s="50"/>
      <c r="DE38" s="50"/>
      <c r="DF38" s="50"/>
      <c r="DG38" s="50"/>
      <c r="DH38" s="50"/>
      <c r="DI38" s="50"/>
      <c r="DJ38" s="50"/>
      <c r="DK38" s="50"/>
      <c r="DL38" s="50"/>
      <c r="DM38" s="50"/>
      <c r="DN38" s="50"/>
      <c r="DO38" s="50"/>
      <c r="DP38" s="50"/>
      <c r="DQ38" s="50"/>
      <c r="DR38" s="50"/>
      <c r="DS38" s="50"/>
      <c r="DT38" s="50"/>
      <c r="DU38" s="50"/>
      <c r="DV38" s="50"/>
      <c r="DW38" s="50"/>
      <c r="DX38" s="50"/>
      <c r="DY38" s="50"/>
      <c r="DZ38" s="50"/>
      <c r="EA38" s="50"/>
      <c r="EB38" s="50"/>
      <c r="EC38" s="50"/>
      <c r="ED38" s="50"/>
      <c r="EE38" s="50"/>
      <c r="EF38" s="50"/>
      <c r="EG38" s="50"/>
      <c r="EH38" s="50"/>
      <c r="EI38" s="50"/>
      <c r="EJ38" s="50"/>
      <c r="EK38" s="50"/>
      <c r="EL38" s="50"/>
      <c r="EM38" s="50"/>
      <c r="EN38" s="50"/>
      <c r="EO38" s="50"/>
      <c r="EP38" s="50"/>
      <c r="EQ38" s="50"/>
      <c r="ER38" s="50"/>
      <c r="ES38" s="50"/>
      <c r="ET38" s="50"/>
      <c r="EU38" s="50"/>
      <c r="EV38" s="50"/>
      <c r="EW38" s="50"/>
      <c r="EX38" s="50"/>
      <c r="EY38" s="50"/>
      <c r="EZ38" s="50"/>
      <c r="FA38" s="50"/>
      <c r="FB38" s="50"/>
      <c r="FC38" s="50"/>
      <c r="FD38" s="50"/>
      <c r="FE38" s="50"/>
      <c r="FF38" s="50"/>
      <c r="FG38" s="50"/>
      <c r="FH38" s="50"/>
      <c r="FI38" s="50"/>
      <c r="FJ38" s="50"/>
      <c r="FK38" s="50"/>
      <c r="FL38" s="50"/>
      <c r="FM38" s="50"/>
      <c r="FN38" s="50"/>
      <c r="FO38" s="50"/>
      <c r="FP38" s="50"/>
      <c r="FQ38" s="50"/>
      <c r="FR38" s="50"/>
      <c r="FS38" s="50"/>
      <c r="FT38" s="50"/>
      <c r="FU38" s="50"/>
      <c r="FV38" s="50"/>
      <c r="FW38" s="50"/>
      <c r="FX38" s="50"/>
      <c r="FY38" s="50"/>
      <c r="FZ38" s="50"/>
      <c r="GA38" s="50"/>
      <c r="GB38" s="50"/>
      <c r="GC38" s="50"/>
      <c r="GD38" s="50"/>
      <c r="GE38" s="50"/>
      <c r="GF38" s="50"/>
      <c r="GG38" s="50"/>
      <c r="GH38" s="50"/>
      <c r="GI38" s="50"/>
      <c r="GJ38" s="50"/>
      <c r="GK38" s="50"/>
      <c r="GL38" s="50"/>
      <c r="GM38" s="50"/>
      <c r="GN38" s="50"/>
      <c r="GO38" s="50"/>
      <c r="GP38" s="50"/>
      <c r="GQ38" s="50"/>
      <c r="GR38" s="50"/>
      <c r="GS38" s="50"/>
      <c r="GT38" s="50"/>
      <c r="GU38" s="50"/>
      <c r="GV38" s="50"/>
      <c r="GW38" s="50"/>
      <c r="GX38" s="50"/>
      <c r="GY38" s="50"/>
      <c r="GZ38" s="50"/>
      <c r="HA38" s="50"/>
      <c r="HB38" s="50"/>
      <c r="HC38" s="50"/>
      <c r="HD38" s="50"/>
      <c r="HE38" s="50"/>
      <c r="HF38" s="50"/>
      <c r="HG38" s="50"/>
      <c r="HH38" s="50"/>
      <c r="HI38" s="50"/>
      <c r="HJ38" s="50"/>
      <c r="HK38" s="50"/>
      <c r="HL38" s="50"/>
      <c r="HM38" s="50"/>
      <c r="HN38" s="50"/>
      <c r="HO38" s="50"/>
      <c r="HP38" s="50"/>
      <c r="HQ38" s="50"/>
      <c r="HR38" s="50"/>
      <c r="HS38" s="50"/>
      <c r="HT38" s="50"/>
      <c r="HU38" s="50"/>
      <c r="HV38" s="50"/>
      <c r="HW38" s="50"/>
      <c r="HX38" s="50"/>
      <c r="HY38" s="50"/>
      <c r="HZ38" s="50"/>
      <c r="IA38" s="50"/>
      <c r="IB38" s="50"/>
      <c r="IC38" s="50"/>
      <c r="ID38" s="50"/>
      <c r="IE38" s="50"/>
      <c r="IF38" s="50"/>
      <c r="IG38" s="50"/>
      <c r="IH38" s="50"/>
      <c r="II38" s="50"/>
      <c r="IJ38" s="50"/>
      <c r="IK38" s="50"/>
      <c r="IL38" s="50"/>
      <c r="IM38" s="50"/>
      <c r="IN38" s="50"/>
      <c r="IO38" s="50"/>
      <c r="IP38" s="50"/>
      <c r="IQ38" s="50"/>
      <c r="IR38" s="50"/>
      <c r="IS38" s="50"/>
      <c r="IT38" s="50"/>
      <c r="IU38" s="50"/>
      <c r="IV38" s="50"/>
      <c r="IW38" s="50"/>
    </row>
    <row r="39" spans="2:257" ht="18" customHeight="1" x14ac:dyDescent="0.2">
      <c r="B39" s="264" t="s">
        <v>18</v>
      </c>
      <c r="C39" s="277">
        <v>2593</v>
      </c>
      <c r="D39" s="297"/>
      <c r="E39" s="274">
        <v>266</v>
      </c>
      <c r="F39" s="297"/>
      <c r="G39" s="297">
        <f>SUM(C39:E39)</f>
        <v>2859</v>
      </c>
      <c r="H39" s="297"/>
      <c r="I39" s="272">
        <v>2666</v>
      </c>
      <c r="J39" s="297"/>
      <c r="K39" s="274">
        <v>277</v>
      </c>
      <c r="L39" s="297"/>
      <c r="M39" s="298">
        <f>SUM(I39:K39)</f>
        <v>2943</v>
      </c>
      <c r="N39" s="297"/>
      <c r="O39" s="297">
        <f>SUM(G39+M39)</f>
        <v>5802</v>
      </c>
      <c r="P39" s="297"/>
      <c r="Q39" s="272">
        <v>23</v>
      </c>
      <c r="R39" s="297"/>
      <c r="S39" s="274">
        <v>15</v>
      </c>
      <c r="T39" s="297"/>
      <c r="U39" s="299">
        <f>SUM(Q39:S39)</f>
        <v>38</v>
      </c>
      <c r="V39" s="267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51"/>
      <c r="CJ39" s="51"/>
      <c r="CK39" s="51"/>
      <c r="CL39" s="51"/>
      <c r="CM39" s="51"/>
      <c r="CN39" s="51"/>
      <c r="CO39" s="51"/>
      <c r="CP39" s="51"/>
      <c r="CQ39" s="51"/>
      <c r="CR39" s="51"/>
      <c r="CS39" s="51"/>
      <c r="CT39" s="51"/>
      <c r="CU39" s="51"/>
      <c r="CV39" s="51"/>
      <c r="CW39" s="51"/>
      <c r="CX39" s="51"/>
      <c r="CY39" s="51"/>
      <c r="CZ39" s="51"/>
      <c r="DA39" s="51"/>
      <c r="DB39" s="51"/>
      <c r="DC39" s="51"/>
      <c r="DD39" s="51"/>
      <c r="DE39" s="51"/>
      <c r="DF39" s="51"/>
      <c r="DG39" s="51"/>
      <c r="DH39" s="51"/>
      <c r="DI39" s="51"/>
      <c r="DJ39" s="51"/>
      <c r="DK39" s="51"/>
      <c r="DL39" s="51"/>
      <c r="DM39" s="51"/>
      <c r="DN39" s="51"/>
      <c r="DO39" s="51"/>
      <c r="DP39" s="51"/>
      <c r="DQ39" s="51"/>
      <c r="DR39" s="51"/>
      <c r="DS39" s="51"/>
      <c r="DT39" s="51"/>
      <c r="DU39" s="51"/>
      <c r="DV39" s="51"/>
      <c r="DW39" s="51"/>
      <c r="DX39" s="51"/>
      <c r="DY39" s="51"/>
      <c r="DZ39" s="51"/>
      <c r="EA39" s="51"/>
      <c r="EB39" s="51"/>
      <c r="EC39" s="51"/>
      <c r="ED39" s="51"/>
      <c r="EE39" s="51"/>
      <c r="EF39" s="51"/>
      <c r="EG39" s="51"/>
      <c r="EH39" s="51"/>
      <c r="EI39" s="51"/>
      <c r="EJ39" s="51"/>
      <c r="EK39" s="51"/>
      <c r="EL39" s="51"/>
      <c r="EM39" s="51"/>
      <c r="EN39" s="51"/>
      <c r="EO39" s="51"/>
      <c r="EP39" s="51"/>
      <c r="EQ39" s="51"/>
      <c r="ER39" s="51"/>
      <c r="ES39" s="51"/>
      <c r="ET39" s="51"/>
      <c r="EU39" s="51"/>
      <c r="EV39" s="51"/>
      <c r="EW39" s="51"/>
      <c r="EX39" s="51"/>
      <c r="EY39" s="51"/>
      <c r="EZ39" s="51"/>
      <c r="FA39" s="51"/>
      <c r="FB39" s="51"/>
      <c r="FC39" s="51"/>
      <c r="FD39" s="51"/>
      <c r="FE39" s="51"/>
      <c r="FF39" s="51"/>
      <c r="FG39" s="51"/>
      <c r="FH39" s="51"/>
      <c r="FI39" s="51"/>
      <c r="FJ39" s="51"/>
      <c r="FK39" s="51"/>
      <c r="FL39" s="51"/>
      <c r="FM39" s="51"/>
      <c r="FN39" s="51"/>
      <c r="FO39" s="51"/>
      <c r="FP39" s="51"/>
      <c r="FQ39" s="51"/>
      <c r="FR39" s="51"/>
      <c r="FS39" s="51"/>
      <c r="FT39" s="51"/>
      <c r="FU39" s="51"/>
      <c r="FV39" s="51"/>
      <c r="FW39" s="51"/>
      <c r="FX39" s="51"/>
      <c r="FY39" s="51"/>
      <c r="FZ39" s="51"/>
      <c r="GA39" s="51"/>
      <c r="GB39" s="51"/>
      <c r="GC39" s="51"/>
      <c r="GD39" s="51"/>
      <c r="GE39" s="51"/>
      <c r="GF39" s="51"/>
      <c r="GG39" s="51"/>
      <c r="GH39" s="51"/>
      <c r="GI39" s="51"/>
      <c r="GJ39" s="51"/>
      <c r="GK39" s="51"/>
      <c r="GL39" s="51"/>
      <c r="GM39" s="51"/>
      <c r="GN39" s="51"/>
      <c r="GO39" s="51"/>
      <c r="GP39" s="51"/>
      <c r="GQ39" s="51"/>
      <c r="GR39" s="51"/>
      <c r="GS39" s="51"/>
      <c r="GT39" s="51"/>
      <c r="GU39" s="51"/>
      <c r="GV39" s="51"/>
      <c r="GW39" s="51"/>
      <c r="GX39" s="51"/>
      <c r="GY39" s="51"/>
      <c r="GZ39" s="51"/>
      <c r="HA39" s="51"/>
      <c r="HB39" s="51"/>
      <c r="HC39" s="51"/>
      <c r="HD39" s="51"/>
      <c r="HE39" s="51"/>
      <c r="HF39" s="51"/>
      <c r="HG39" s="51"/>
      <c r="HH39" s="51"/>
      <c r="HI39" s="51"/>
      <c r="HJ39" s="51"/>
      <c r="HK39" s="51"/>
      <c r="HL39" s="51"/>
      <c r="HM39" s="51"/>
      <c r="HN39" s="51"/>
      <c r="HO39" s="51"/>
      <c r="HP39" s="51"/>
      <c r="HQ39" s="51"/>
      <c r="HR39" s="51"/>
      <c r="HS39" s="51"/>
      <c r="HT39" s="51"/>
      <c r="HU39" s="51"/>
      <c r="HV39" s="51"/>
      <c r="HW39" s="51"/>
      <c r="HX39" s="51"/>
      <c r="HY39" s="51"/>
      <c r="HZ39" s="51"/>
      <c r="IA39" s="51"/>
      <c r="IB39" s="51"/>
      <c r="IC39" s="51"/>
      <c r="ID39" s="51"/>
      <c r="IE39" s="51"/>
      <c r="IF39" s="51"/>
      <c r="IG39" s="51"/>
      <c r="IH39" s="51"/>
      <c r="II39" s="51"/>
      <c r="IJ39" s="51"/>
      <c r="IK39" s="51"/>
      <c r="IL39" s="51"/>
      <c r="IM39" s="51"/>
      <c r="IN39" s="51"/>
      <c r="IO39" s="51"/>
      <c r="IP39" s="51"/>
      <c r="IQ39" s="51"/>
      <c r="IR39" s="51"/>
      <c r="IS39" s="51"/>
      <c r="IT39" s="51"/>
      <c r="IU39" s="51"/>
      <c r="IV39" s="51"/>
      <c r="IW39" s="51"/>
    </row>
    <row r="40" spans="2:257" ht="18" customHeight="1" x14ac:dyDescent="0.2">
      <c r="B40" s="264" t="s">
        <v>42</v>
      </c>
      <c r="C40" s="277">
        <v>0</v>
      </c>
      <c r="D40" s="297"/>
      <c r="E40" s="302">
        <v>0</v>
      </c>
      <c r="F40" s="297"/>
      <c r="G40" s="297">
        <f>SUM(C40:E40)</f>
        <v>0</v>
      </c>
      <c r="H40" s="297"/>
      <c r="I40" s="272">
        <v>0</v>
      </c>
      <c r="J40" s="297"/>
      <c r="K40" s="274">
        <v>0</v>
      </c>
      <c r="L40" s="297"/>
      <c r="M40" s="298">
        <f>SUM(I40:K40)</f>
        <v>0</v>
      </c>
      <c r="N40" s="297"/>
      <c r="O40" s="297">
        <f>SUM(G40+M40)</f>
        <v>0</v>
      </c>
      <c r="P40" s="297"/>
      <c r="Q40" s="272">
        <v>0</v>
      </c>
      <c r="R40" s="297"/>
      <c r="S40" s="274">
        <v>0</v>
      </c>
      <c r="T40" s="297"/>
      <c r="U40" s="299">
        <f>SUM(Q40:S40)</f>
        <v>0</v>
      </c>
      <c r="V40" s="267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51"/>
      <c r="CH40" s="51"/>
      <c r="CI40" s="51"/>
      <c r="CJ40" s="51"/>
      <c r="CK40" s="51"/>
      <c r="CL40" s="51"/>
      <c r="CM40" s="51"/>
      <c r="CN40" s="51"/>
      <c r="CO40" s="51"/>
      <c r="CP40" s="51"/>
      <c r="CQ40" s="51"/>
      <c r="CR40" s="51"/>
      <c r="CS40" s="51"/>
      <c r="CT40" s="51"/>
      <c r="CU40" s="51"/>
      <c r="CV40" s="51"/>
      <c r="CW40" s="51"/>
      <c r="CX40" s="51"/>
      <c r="CY40" s="51"/>
      <c r="CZ40" s="51"/>
      <c r="DA40" s="51"/>
      <c r="DB40" s="51"/>
      <c r="DC40" s="51"/>
      <c r="DD40" s="51"/>
      <c r="DE40" s="51"/>
      <c r="DF40" s="51"/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51"/>
      <c r="DW40" s="51"/>
      <c r="DX40" s="51"/>
      <c r="DY40" s="51"/>
      <c r="DZ40" s="51"/>
      <c r="EA40" s="51"/>
      <c r="EB40" s="51"/>
      <c r="EC40" s="51"/>
      <c r="ED40" s="51"/>
      <c r="EE40" s="51"/>
      <c r="EF40" s="51"/>
      <c r="EG40" s="51"/>
      <c r="EH40" s="51"/>
      <c r="EI40" s="51"/>
      <c r="EJ40" s="51"/>
      <c r="EK40" s="51"/>
      <c r="EL40" s="51"/>
      <c r="EM40" s="51"/>
      <c r="EN40" s="51"/>
      <c r="EO40" s="51"/>
      <c r="EP40" s="51"/>
      <c r="EQ40" s="51"/>
      <c r="ER40" s="51"/>
      <c r="ES40" s="51"/>
      <c r="ET40" s="51"/>
      <c r="EU40" s="51"/>
      <c r="EV40" s="51"/>
      <c r="EW40" s="51"/>
      <c r="EX40" s="51"/>
      <c r="EY40" s="51"/>
      <c r="EZ40" s="51"/>
      <c r="FA40" s="51"/>
      <c r="FB40" s="51"/>
      <c r="FC40" s="51"/>
      <c r="FD40" s="51"/>
      <c r="FE40" s="51"/>
      <c r="FF40" s="51"/>
      <c r="FG40" s="51"/>
      <c r="FH40" s="51"/>
      <c r="FI40" s="51"/>
      <c r="FJ40" s="51"/>
      <c r="FK40" s="51"/>
      <c r="FL40" s="51"/>
      <c r="FM40" s="51"/>
      <c r="FN40" s="51"/>
      <c r="FO40" s="51"/>
      <c r="FP40" s="51"/>
      <c r="FQ40" s="51"/>
      <c r="FR40" s="51"/>
      <c r="FS40" s="51"/>
      <c r="FT40" s="51"/>
      <c r="FU40" s="51"/>
      <c r="FV40" s="51"/>
      <c r="FW40" s="51"/>
      <c r="FX40" s="51"/>
      <c r="FY40" s="51"/>
      <c r="FZ40" s="51"/>
      <c r="GA40" s="51"/>
      <c r="GB40" s="51"/>
      <c r="GC40" s="51"/>
      <c r="GD40" s="51"/>
      <c r="GE40" s="51"/>
      <c r="GF40" s="51"/>
      <c r="GG40" s="51"/>
      <c r="GH40" s="51"/>
      <c r="GI40" s="51"/>
      <c r="GJ40" s="51"/>
      <c r="GK40" s="51"/>
      <c r="GL40" s="51"/>
      <c r="GM40" s="51"/>
      <c r="GN40" s="51"/>
      <c r="GO40" s="51"/>
      <c r="GP40" s="51"/>
      <c r="GQ40" s="51"/>
      <c r="GR40" s="51"/>
      <c r="GS40" s="51"/>
      <c r="GT40" s="51"/>
      <c r="GU40" s="51"/>
      <c r="GV40" s="51"/>
      <c r="GW40" s="51"/>
      <c r="GX40" s="51"/>
      <c r="GY40" s="51"/>
      <c r="GZ40" s="51"/>
      <c r="HA40" s="51"/>
      <c r="HB40" s="51"/>
      <c r="HC40" s="51"/>
      <c r="HD40" s="51"/>
      <c r="HE40" s="51"/>
      <c r="HF40" s="51"/>
      <c r="HG40" s="51"/>
      <c r="HH40" s="51"/>
      <c r="HI40" s="51"/>
      <c r="HJ40" s="51"/>
      <c r="HK40" s="51"/>
      <c r="HL40" s="51"/>
      <c r="HM40" s="51"/>
      <c r="HN40" s="51"/>
      <c r="HO40" s="51"/>
      <c r="HP40" s="51"/>
      <c r="HQ40" s="51"/>
      <c r="HR40" s="51"/>
      <c r="HS40" s="51"/>
      <c r="HT40" s="51"/>
      <c r="HU40" s="51"/>
      <c r="HV40" s="51"/>
      <c r="HW40" s="51"/>
      <c r="HX40" s="51"/>
      <c r="HY40" s="51"/>
      <c r="HZ40" s="51"/>
      <c r="IA40" s="51"/>
      <c r="IB40" s="51"/>
      <c r="IC40" s="51"/>
      <c r="ID40" s="51"/>
      <c r="IE40" s="51"/>
      <c r="IF40" s="51"/>
      <c r="IG40" s="51"/>
      <c r="IH40" s="51"/>
      <c r="II40" s="51"/>
      <c r="IJ40" s="51"/>
      <c r="IK40" s="51"/>
      <c r="IL40" s="51"/>
      <c r="IM40" s="51"/>
      <c r="IN40" s="51"/>
      <c r="IO40" s="51"/>
      <c r="IP40" s="51"/>
      <c r="IQ40" s="51"/>
      <c r="IR40" s="51"/>
      <c r="IS40" s="51"/>
      <c r="IT40" s="51"/>
      <c r="IU40" s="51"/>
      <c r="IV40" s="51"/>
      <c r="IW40" s="51"/>
    </row>
    <row r="41" spans="2:257" ht="18" customHeight="1" x14ac:dyDescent="0.2">
      <c r="B41" s="264" t="s">
        <v>35</v>
      </c>
      <c r="C41" s="277">
        <v>0</v>
      </c>
      <c r="D41" s="297"/>
      <c r="E41" s="302">
        <v>0</v>
      </c>
      <c r="F41" s="297"/>
      <c r="G41" s="297">
        <v>0</v>
      </c>
      <c r="H41" s="297"/>
      <c r="I41" s="272">
        <v>0</v>
      </c>
      <c r="J41" s="297"/>
      <c r="K41" s="274">
        <v>0</v>
      </c>
      <c r="L41" s="297"/>
      <c r="M41" s="298">
        <v>0</v>
      </c>
      <c r="N41" s="297"/>
      <c r="O41" s="297">
        <v>0</v>
      </c>
      <c r="P41" s="297"/>
      <c r="Q41" s="272">
        <v>0</v>
      </c>
      <c r="R41" s="297"/>
      <c r="S41" s="274">
        <v>0</v>
      </c>
      <c r="T41" s="297"/>
      <c r="U41" s="299">
        <v>0</v>
      </c>
      <c r="V41" s="267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1"/>
      <c r="BW41" s="51"/>
      <c r="BX41" s="51"/>
      <c r="BY41" s="51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L41" s="51"/>
      <c r="CM41" s="51"/>
      <c r="CN41" s="51"/>
      <c r="CO41" s="51"/>
      <c r="CP41" s="51"/>
      <c r="CQ41" s="51"/>
      <c r="CR41" s="51"/>
      <c r="CS41" s="51"/>
      <c r="CT41" s="51"/>
      <c r="CU41" s="51"/>
      <c r="CV41" s="51"/>
      <c r="CW41" s="51"/>
      <c r="CX41" s="51"/>
      <c r="CY41" s="51"/>
      <c r="CZ41" s="51"/>
      <c r="DA41" s="51"/>
      <c r="DB41" s="51"/>
      <c r="DC41" s="51"/>
      <c r="DD41" s="51"/>
      <c r="DE41" s="51"/>
      <c r="DF41" s="51"/>
      <c r="DG41" s="51"/>
      <c r="DH41" s="51"/>
      <c r="DI41" s="51"/>
      <c r="DJ41" s="51"/>
      <c r="DK41" s="51"/>
      <c r="DL41" s="51"/>
      <c r="DM41" s="51"/>
      <c r="DN41" s="51"/>
      <c r="DO41" s="51"/>
      <c r="DP41" s="51"/>
      <c r="DQ41" s="51"/>
      <c r="DR41" s="51"/>
      <c r="DS41" s="51"/>
      <c r="DT41" s="51"/>
      <c r="DU41" s="51"/>
      <c r="DV41" s="51"/>
      <c r="DW41" s="51"/>
      <c r="DX41" s="51"/>
      <c r="DY41" s="51"/>
      <c r="DZ41" s="51"/>
      <c r="EA41" s="51"/>
      <c r="EB41" s="51"/>
      <c r="EC41" s="51"/>
      <c r="ED41" s="51"/>
      <c r="EE41" s="51"/>
      <c r="EF41" s="51"/>
      <c r="EG41" s="51"/>
      <c r="EH41" s="51"/>
      <c r="EI41" s="51"/>
      <c r="EJ41" s="51"/>
      <c r="EK41" s="51"/>
      <c r="EL41" s="51"/>
      <c r="EM41" s="51"/>
      <c r="EN41" s="51"/>
      <c r="EO41" s="51"/>
      <c r="EP41" s="51"/>
      <c r="EQ41" s="51"/>
      <c r="ER41" s="51"/>
      <c r="ES41" s="51"/>
      <c r="ET41" s="51"/>
      <c r="EU41" s="51"/>
      <c r="EV41" s="51"/>
      <c r="EW41" s="51"/>
      <c r="EX41" s="51"/>
      <c r="EY41" s="51"/>
      <c r="EZ41" s="51"/>
      <c r="FA41" s="51"/>
      <c r="FB41" s="51"/>
      <c r="FC41" s="51"/>
      <c r="FD41" s="51"/>
      <c r="FE41" s="51"/>
      <c r="FF41" s="51"/>
      <c r="FG41" s="51"/>
      <c r="FH41" s="51"/>
      <c r="FI41" s="51"/>
      <c r="FJ41" s="51"/>
      <c r="FK41" s="51"/>
      <c r="FL41" s="51"/>
      <c r="FM41" s="51"/>
      <c r="FN41" s="51"/>
      <c r="FO41" s="51"/>
      <c r="FP41" s="51"/>
      <c r="FQ41" s="51"/>
      <c r="FR41" s="51"/>
      <c r="FS41" s="51"/>
      <c r="FT41" s="51"/>
      <c r="FU41" s="51"/>
      <c r="FV41" s="51"/>
      <c r="FW41" s="51"/>
      <c r="FX41" s="51"/>
      <c r="FY41" s="51"/>
      <c r="FZ41" s="51"/>
      <c r="GA41" s="51"/>
      <c r="GB41" s="51"/>
      <c r="GC41" s="51"/>
      <c r="GD41" s="51"/>
      <c r="GE41" s="51"/>
      <c r="GF41" s="51"/>
      <c r="GG41" s="51"/>
      <c r="GH41" s="51"/>
      <c r="GI41" s="51"/>
      <c r="GJ41" s="51"/>
      <c r="GK41" s="51"/>
      <c r="GL41" s="51"/>
      <c r="GM41" s="51"/>
      <c r="GN41" s="51"/>
      <c r="GO41" s="51"/>
      <c r="GP41" s="51"/>
      <c r="GQ41" s="51"/>
      <c r="GR41" s="51"/>
      <c r="GS41" s="51"/>
      <c r="GT41" s="51"/>
      <c r="GU41" s="51"/>
      <c r="GV41" s="51"/>
      <c r="GW41" s="51"/>
      <c r="GX41" s="51"/>
      <c r="GY41" s="51"/>
      <c r="GZ41" s="51"/>
      <c r="HA41" s="51"/>
      <c r="HB41" s="51"/>
      <c r="HC41" s="51"/>
      <c r="HD41" s="51"/>
      <c r="HE41" s="51"/>
      <c r="HF41" s="51"/>
      <c r="HG41" s="51"/>
      <c r="HH41" s="51"/>
      <c r="HI41" s="51"/>
      <c r="HJ41" s="51"/>
      <c r="HK41" s="51"/>
      <c r="HL41" s="51"/>
      <c r="HM41" s="51"/>
      <c r="HN41" s="51"/>
      <c r="HO41" s="51"/>
      <c r="HP41" s="51"/>
      <c r="HQ41" s="51"/>
      <c r="HR41" s="51"/>
      <c r="HS41" s="51"/>
      <c r="HT41" s="51"/>
      <c r="HU41" s="51"/>
      <c r="HV41" s="51"/>
      <c r="HW41" s="51"/>
      <c r="HX41" s="51"/>
      <c r="HY41" s="51"/>
      <c r="HZ41" s="51"/>
      <c r="IA41" s="51"/>
      <c r="IB41" s="51"/>
      <c r="IC41" s="51"/>
      <c r="ID41" s="51"/>
      <c r="IE41" s="51"/>
      <c r="IF41" s="51"/>
      <c r="IG41" s="51"/>
      <c r="IH41" s="51"/>
      <c r="II41" s="51"/>
      <c r="IJ41" s="51"/>
      <c r="IK41" s="51"/>
      <c r="IL41" s="51"/>
      <c r="IM41" s="51"/>
      <c r="IN41" s="51"/>
      <c r="IO41" s="51"/>
      <c r="IP41" s="51"/>
      <c r="IQ41" s="51"/>
      <c r="IR41" s="51"/>
      <c r="IS41" s="51"/>
      <c r="IT41" s="51"/>
      <c r="IU41" s="51"/>
      <c r="IV41" s="51"/>
      <c r="IW41" s="51"/>
    </row>
    <row r="42" spans="2:257" ht="18" customHeight="1" x14ac:dyDescent="0.2">
      <c r="B42" s="250" t="s">
        <v>48</v>
      </c>
      <c r="C42" s="300">
        <f>SUM(C43:C45)</f>
        <v>575</v>
      </c>
      <c r="D42" s="301"/>
      <c r="E42" s="302">
        <f t="shared" ref="E42" si="63">SUM(E43:E44)</f>
        <v>0</v>
      </c>
      <c r="F42" s="301"/>
      <c r="G42" s="301">
        <f>SUM(G43:G44)</f>
        <v>575</v>
      </c>
      <c r="H42" s="301"/>
      <c r="I42" s="303">
        <f>SUM(I43:I47)</f>
        <v>597</v>
      </c>
      <c r="J42" s="301"/>
      <c r="K42" s="302">
        <f t="shared" ref="K42" si="64">SUM(K43:K44)</f>
        <v>0</v>
      </c>
      <c r="L42" s="301"/>
      <c r="M42" s="304">
        <f>SUM(M43:M44)</f>
        <v>597</v>
      </c>
      <c r="N42" s="301"/>
      <c r="O42" s="301">
        <f>SUM(O43:O44)</f>
        <v>1172</v>
      </c>
      <c r="P42" s="301"/>
      <c r="Q42" s="303">
        <f t="shared" ref="Q42" si="65">SUM(Q43:Q44)</f>
        <v>9</v>
      </c>
      <c r="R42" s="301"/>
      <c r="S42" s="302">
        <f t="shared" ref="S42" si="66">SUM(S43:S44)</f>
        <v>0</v>
      </c>
      <c r="T42" s="301"/>
      <c r="U42" s="301">
        <f>SUM(U43:U44)</f>
        <v>9</v>
      </c>
      <c r="V42" s="268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  <c r="CC42" s="50"/>
      <c r="CD42" s="50"/>
      <c r="CE42" s="50"/>
      <c r="CF42" s="50"/>
      <c r="CG42" s="50"/>
      <c r="CH42" s="50"/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  <c r="DE42" s="50"/>
      <c r="DF42" s="50"/>
      <c r="DG42" s="50"/>
      <c r="DH42" s="50"/>
      <c r="DI42" s="50"/>
      <c r="DJ42" s="50"/>
      <c r="DK42" s="50"/>
      <c r="DL42" s="50"/>
      <c r="DM42" s="50"/>
      <c r="DN42" s="50"/>
      <c r="DO42" s="50"/>
      <c r="DP42" s="50"/>
      <c r="DQ42" s="50"/>
      <c r="DR42" s="50"/>
      <c r="DS42" s="50"/>
      <c r="DT42" s="50"/>
      <c r="DU42" s="50"/>
      <c r="DV42" s="50"/>
      <c r="DW42" s="50"/>
      <c r="DX42" s="50"/>
      <c r="DY42" s="50"/>
      <c r="DZ42" s="50"/>
      <c r="EA42" s="50"/>
      <c r="EB42" s="50"/>
      <c r="EC42" s="50"/>
      <c r="ED42" s="50"/>
      <c r="EE42" s="50"/>
      <c r="EF42" s="50"/>
      <c r="EG42" s="50"/>
      <c r="EH42" s="50"/>
      <c r="EI42" s="50"/>
      <c r="EJ42" s="50"/>
      <c r="EK42" s="50"/>
      <c r="EL42" s="50"/>
      <c r="EM42" s="50"/>
      <c r="EN42" s="50"/>
      <c r="EO42" s="50"/>
      <c r="EP42" s="50"/>
      <c r="EQ42" s="50"/>
      <c r="ER42" s="50"/>
      <c r="ES42" s="50"/>
      <c r="ET42" s="50"/>
      <c r="EU42" s="50"/>
      <c r="EV42" s="50"/>
      <c r="EW42" s="50"/>
      <c r="EX42" s="50"/>
      <c r="EY42" s="50"/>
      <c r="EZ42" s="50"/>
      <c r="FA42" s="50"/>
      <c r="FB42" s="50"/>
      <c r="FC42" s="50"/>
      <c r="FD42" s="50"/>
      <c r="FE42" s="50"/>
      <c r="FF42" s="50"/>
      <c r="FG42" s="50"/>
      <c r="FH42" s="50"/>
      <c r="FI42" s="50"/>
      <c r="FJ42" s="50"/>
      <c r="FK42" s="50"/>
      <c r="FL42" s="50"/>
      <c r="FM42" s="50"/>
      <c r="FN42" s="50"/>
      <c r="FO42" s="50"/>
      <c r="FP42" s="50"/>
      <c r="FQ42" s="50"/>
      <c r="FR42" s="50"/>
      <c r="FS42" s="50"/>
      <c r="FT42" s="50"/>
      <c r="FU42" s="50"/>
      <c r="FV42" s="50"/>
      <c r="FW42" s="50"/>
      <c r="FX42" s="50"/>
      <c r="FY42" s="50"/>
      <c r="FZ42" s="50"/>
      <c r="GA42" s="50"/>
      <c r="GB42" s="50"/>
      <c r="GC42" s="50"/>
      <c r="GD42" s="50"/>
      <c r="GE42" s="50"/>
      <c r="GF42" s="50"/>
      <c r="GG42" s="50"/>
      <c r="GH42" s="50"/>
      <c r="GI42" s="50"/>
      <c r="GJ42" s="50"/>
      <c r="GK42" s="50"/>
      <c r="GL42" s="50"/>
      <c r="GM42" s="50"/>
      <c r="GN42" s="50"/>
      <c r="GO42" s="50"/>
      <c r="GP42" s="50"/>
      <c r="GQ42" s="50"/>
      <c r="GR42" s="50"/>
      <c r="GS42" s="50"/>
      <c r="GT42" s="50"/>
      <c r="GU42" s="50"/>
      <c r="GV42" s="50"/>
      <c r="GW42" s="50"/>
      <c r="GX42" s="50"/>
      <c r="GY42" s="50"/>
      <c r="GZ42" s="50"/>
      <c r="HA42" s="50"/>
      <c r="HB42" s="50"/>
      <c r="HC42" s="50"/>
      <c r="HD42" s="50"/>
      <c r="HE42" s="50"/>
      <c r="HF42" s="50"/>
      <c r="HG42" s="50"/>
      <c r="HH42" s="50"/>
      <c r="HI42" s="50"/>
      <c r="HJ42" s="50"/>
      <c r="HK42" s="50"/>
      <c r="HL42" s="50"/>
      <c r="HM42" s="50"/>
      <c r="HN42" s="50"/>
      <c r="HO42" s="50"/>
      <c r="HP42" s="50"/>
      <c r="HQ42" s="50"/>
      <c r="HR42" s="50"/>
      <c r="HS42" s="50"/>
      <c r="HT42" s="50"/>
      <c r="HU42" s="50"/>
      <c r="HV42" s="50"/>
      <c r="HW42" s="50"/>
      <c r="HX42" s="50"/>
      <c r="HY42" s="50"/>
      <c r="HZ42" s="50"/>
      <c r="IA42" s="50"/>
      <c r="IB42" s="50"/>
      <c r="IC42" s="50"/>
      <c r="ID42" s="50"/>
      <c r="IE42" s="50"/>
      <c r="IF42" s="50"/>
      <c r="IG42" s="50"/>
      <c r="IH42" s="50"/>
      <c r="II42" s="50"/>
      <c r="IJ42" s="50"/>
      <c r="IK42" s="50"/>
      <c r="IL42" s="50"/>
      <c r="IM42" s="50"/>
      <c r="IN42" s="50"/>
      <c r="IO42" s="50"/>
      <c r="IP42" s="50"/>
      <c r="IQ42" s="50"/>
      <c r="IR42" s="50"/>
      <c r="IS42" s="50"/>
      <c r="IT42" s="50"/>
      <c r="IU42" s="50"/>
      <c r="IV42" s="50"/>
      <c r="IW42" s="50"/>
    </row>
    <row r="43" spans="2:257" ht="18" customHeight="1" x14ac:dyDescent="0.2">
      <c r="B43" s="264" t="s">
        <v>115</v>
      </c>
      <c r="C43" s="277">
        <v>575</v>
      </c>
      <c r="D43" s="297"/>
      <c r="E43" s="302">
        <v>0</v>
      </c>
      <c r="F43" s="297"/>
      <c r="G43" s="297">
        <f>SUM(C43:E43)</f>
        <v>575</v>
      </c>
      <c r="H43" s="297"/>
      <c r="I43" s="272">
        <v>597</v>
      </c>
      <c r="J43" s="297"/>
      <c r="K43" s="274">
        <v>0</v>
      </c>
      <c r="L43" s="297"/>
      <c r="M43" s="298">
        <f>SUM(I43:K43)</f>
        <v>597</v>
      </c>
      <c r="N43" s="297"/>
      <c r="O43" s="297">
        <f>SUM(G43+M43)</f>
        <v>1172</v>
      </c>
      <c r="P43" s="297"/>
      <c r="Q43" s="272">
        <v>9</v>
      </c>
      <c r="R43" s="297"/>
      <c r="S43" s="274">
        <v>0</v>
      </c>
      <c r="T43" s="297"/>
      <c r="U43" s="299">
        <f>SUM(Q43:S43)</f>
        <v>9</v>
      </c>
      <c r="V43" s="267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1"/>
      <c r="BW43" s="51"/>
      <c r="BX43" s="51"/>
      <c r="BY43" s="51"/>
      <c r="BZ43" s="51"/>
      <c r="CA43" s="51"/>
      <c r="CB43" s="51"/>
      <c r="CC43" s="51"/>
      <c r="CD43" s="51"/>
      <c r="CE43" s="51"/>
      <c r="CF43" s="51"/>
      <c r="CG43" s="51"/>
      <c r="CH43" s="51"/>
      <c r="CI43" s="51"/>
      <c r="CJ43" s="51"/>
      <c r="CK43" s="51"/>
      <c r="CL43" s="51"/>
      <c r="CM43" s="51"/>
      <c r="CN43" s="51"/>
      <c r="CO43" s="51"/>
      <c r="CP43" s="51"/>
      <c r="CQ43" s="51"/>
      <c r="CR43" s="51"/>
      <c r="CS43" s="51"/>
      <c r="CT43" s="51"/>
      <c r="CU43" s="51"/>
      <c r="CV43" s="51"/>
      <c r="CW43" s="51"/>
      <c r="CX43" s="51"/>
      <c r="CY43" s="51"/>
      <c r="CZ43" s="51"/>
      <c r="DA43" s="51"/>
      <c r="DB43" s="51"/>
      <c r="DC43" s="51"/>
      <c r="DD43" s="51"/>
      <c r="DE43" s="51"/>
      <c r="DF43" s="51"/>
      <c r="DG43" s="51"/>
      <c r="DH43" s="51"/>
      <c r="DI43" s="51"/>
      <c r="DJ43" s="51"/>
      <c r="DK43" s="51"/>
      <c r="DL43" s="51"/>
      <c r="DM43" s="51"/>
      <c r="DN43" s="51"/>
      <c r="DO43" s="51"/>
      <c r="DP43" s="51"/>
      <c r="DQ43" s="51"/>
      <c r="DR43" s="51"/>
      <c r="DS43" s="51"/>
      <c r="DT43" s="51"/>
      <c r="DU43" s="51"/>
      <c r="DV43" s="51"/>
      <c r="DW43" s="51"/>
      <c r="DX43" s="51"/>
      <c r="DY43" s="51"/>
      <c r="DZ43" s="51"/>
      <c r="EA43" s="51"/>
      <c r="EB43" s="51"/>
      <c r="EC43" s="51"/>
      <c r="ED43" s="51"/>
      <c r="EE43" s="51"/>
      <c r="EF43" s="51"/>
      <c r="EG43" s="51"/>
      <c r="EH43" s="51"/>
      <c r="EI43" s="51"/>
      <c r="EJ43" s="51"/>
      <c r="EK43" s="51"/>
      <c r="EL43" s="51"/>
      <c r="EM43" s="51"/>
      <c r="EN43" s="51"/>
      <c r="EO43" s="51"/>
      <c r="EP43" s="51"/>
      <c r="EQ43" s="51"/>
      <c r="ER43" s="51"/>
      <c r="ES43" s="51"/>
      <c r="ET43" s="51"/>
      <c r="EU43" s="51"/>
      <c r="EV43" s="51"/>
      <c r="EW43" s="51"/>
      <c r="EX43" s="51"/>
      <c r="EY43" s="51"/>
      <c r="EZ43" s="51"/>
      <c r="FA43" s="51"/>
      <c r="FB43" s="51"/>
      <c r="FC43" s="51"/>
      <c r="FD43" s="51"/>
      <c r="FE43" s="51"/>
      <c r="FF43" s="51"/>
      <c r="FG43" s="51"/>
      <c r="FH43" s="51"/>
      <c r="FI43" s="51"/>
      <c r="FJ43" s="51"/>
      <c r="FK43" s="51"/>
      <c r="FL43" s="51"/>
      <c r="FM43" s="51"/>
      <c r="FN43" s="51"/>
      <c r="FO43" s="51"/>
      <c r="FP43" s="51"/>
      <c r="FQ43" s="51"/>
      <c r="FR43" s="51"/>
      <c r="FS43" s="51"/>
      <c r="FT43" s="51"/>
      <c r="FU43" s="51"/>
      <c r="FV43" s="51"/>
      <c r="FW43" s="51"/>
      <c r="FX43" s="51"/>
      <c r="FY43" s="51"/>
      <c r="FZ43" s="51"/>
      <c r="GA43" s="51"/>
      <c r="GB43" s="51"/>
      <c r="GC43" s="51"/>
      <c r="GD43" s="51"/>
      <c r="GE43" s="51"/>
      <c r="GF43" s="51"/>
      <c r="GG43" s="51"/>
      <c r="GH43" s="51"/>
      <c r="GI43" s="51"/>
      <c r="GJ43" s="51"/>
      <c r="GK43" s="51"/>
      <c r="GL43" s="51"/>
      <c r="GM43" s="51"/>
      <c r="GN43" s="51"/>
      <c r="GO43" s="51"/>
      <c r="GP43" s="51"/>
      <c r="GQ43" s="51"/>
      <c r="GR43" s="51"/>
      <c r="GS43" s="51"/>
      <c r="GT43" s="51"/>
      <c r="GU43" s="51"/>
      <c r="GV43" s="51"/>
      <c r="GW43" s="51"/>
      <c r="GX43" s="51"/>
      <c r="GY43" s="51"/>
      <c r="GZ43" s="51"/>
      <c r="HA43" s="51"/>
      <c r="HB43" s="51"/>
      <c r="HC43" s="51"/>
      <c r="HD43" s="51"/>
      <c r="HE43" s="51"/>
      <c r="HF43" s="51"/>
      <c r="HG43" s="51"/>
      <c r="HH43" s="51"/>
      <c r="HI43" s="51"/>
      <c r="HJ43" s="51"/>
      <c r="HK43" s="51"/>
      <c r="HL43" s="51"/>
      <c r="HM43" s="51"/>
      <c r="HN43" s="51"/>
      <c r="HO43" s="51"/>
      <c r="HP43" s="51"/>
      <c r="HQ43" s="51"/>
      <c r="HR43" s="51"/>
      <c r="HS43" s="51"/>
      <c r="HT43" s="51"/>
      <c r="HU43" s="51"/>
      <c r="HV43" s="51"/>
      <c r="HW43" s="51"/>
      <c r="HX43" s="51"/>
      <c r="HY43" s="51"/>
      <c r="HZ43" s="51"/>
      <c r="IA43" s="51"/>
      <c r="IB43" s="51"/>
      <c r="IC43" s="51"/>
      <c r="ID43" s="51"/>
      <c r="IE43" s="51"/>
      <c r="IF43" s="51"/>
      <c r="IG43" s="51"/>
      <c r="IH43" s="51"/>
      <c r="II43" s="51"/>
      <c r="IJ43" s="51"/>
      <c r="IK43" s="51"/>
      <c r="IL43" s="51"/>
      <c r="IM43" s="51"/>
      <c r="IN43" s="51"/>
      <c r="IO43" s="51"/>
      <c r="IP43" s="51"/>
      <c r="IQ43" s="51"/>
      <c r="IR43" s="51"/>
      <c r="IS43" s="51"/>
      <c r="IT43" s="51"/>
      <c r="IU43" s="51"/>
      <c r="IV43" s="51"/>
      <c r="IW43" s="51"/>
    </row>
    <row r="44" spans="2:257" ht="18" customHeight="1" x14ac:dyDescent="0.2">
      <c r="B44" s="264" t="s">
        <v>53</v>
      </c>
      <c r="C44" s="277">
        <v>0</v>
      </c>
      <c r="D44" s="297"/>
      <c r="E44" s="302">
        <v>0</v>
      </c>
      <c r="F44" s="297"/>
      <c r="G44" s="297">
        <f>SUM(C44:E44)</f>
        <v>0</v>
      </c>
      <c r="H44" s="297"/>
      <c r="I44" s="272">
        <v>0</v>
      </c>
      <c r="J44" s="297"/>
      <c r="K44" s="274">
        <v>0</v>
      </c>
      <c r="L44" s="297"/>
      <c r="M44" s="298">
        <f>SUM(I44:K44)</f>
        <v>0</v>
      </c>
      <c r="N44" s="297"/>
      <c r="O44" s="297">
        <f>SUM(G44+M44)</f>
        <v>0</v>
      </c>
      <c r="P44" s="297"/>
      <c r="Q44" s="272">
        <v>0</v>
      </c>
      <c r="R44" s="297"/>
      <c r="S44" s="274">
        <v>0</v>
      </c>
      <c r="T44" s="297"/>
      <c r="U44" s="299">
        <f>SUM(Q44:S44)</f>
        <v>0</v>
      </c>
      <c r="V44" s="267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51"/>
      <c r="BX44" s="51"/>
      <c r="BY44" s="51"/>
      <c r="BZ44" s="51"/>
      <c r="CA44" s="51"/>
      <c r="CB44" s="51"/>
      <c r="CC44" s="51"/>
      <c r="CD44" s="51"/>
      <c r="CE44" s="51"/>
      <c r="CF44" s="51"/>
      <c r="CG44" s="51"/>
      <c r="CH44" s="51"/>
      <c r="CI44" s="51"/>
      <c r="CJ44" s="51"/>
      <c r="CK44" s="51"/>
      <c r="CL44" s="51"/>
      <c r="CM44" s="51"/>
      <c r="CN44" s="51"/>
      <c r="CO44" s="51"/>
      <c r="CP44" s="51"/>
      <c r="CQ44" s="51"/>
      <c r="CR44" s="51"/>
      <c r="CS44" s="51"/>
      <c r="CT44" s="51"/>
      <c r="CU44" s="51"/>
      <c r="CV44" s="51"/>
      <c r="CW44" s="51"/>
      <c r="CX44" s="51"/>
      <c r="CY44" s="51"/>
      <c r="CZ44" s="51"/>
      <c r="DA44" s="51"/>
      <c r="DB44" s="51"/>
      <c r="DC44" s="51"/>
      <c r="DD44" s="51"/>
      <c r="DE44" s="51"/>
      <c r="DF44" s="51"/>
      <c r="DG44" s="51"/>
      <c r="DH44" s="51"/>
      <c r="DI44" s="51"/>
      <c r="DJ44" s="51"/>
      <c r="DK44" s="51"/>
      <c r="DL44" s="51"/>
      <c r="DM44" s="51"/>
      <c r="DN44" s="51"/>
      <c r="DO44" s="51"/>
      <c r="DP44" s="51"/>
      <c r="DQ44" s="51"/>
      <c r="DR44" s="51"/>
      <c r="DS44" s="51"/>
      <c r="DT44" s="51"/>
      <c r="DU44" s="51"/>
      <c r="DV44" s="51"/>
      <c r="DW44" s="51"/>
      <c r="DX44" s="51"/>
      <c r="DY44" s="51"/>
      <c r="DZ44" s="51"/>
      <c r="EA44" s="51"/>
      <c r="EB44" s="51"/>
      <c r="EC44" s="51"/>
      <c r="ED44" s="51"/>
      <c r="EE44" s="51"/>
      <c r="EF44" s="51"/>
      <c r="EG44" s="51"/>
      <c r="EH44" s="51"/>
      <c r="EI44" s="51"/>
      <c r="EJ44" s="51"/>
      <c r="EK44" s="51"/>
      <c r="EL44" s="51"/>
      <c r="EM44" s="51"/>
      <c r="EN44" s="51"/>
      <c r="EO44" s="51"/>
      <c r="EP44" s="51"/>
      <c r="EQ44" s="51"/>
      <c r="ER44" s="51"/>
      <c r="ES44" s="51"/>
      <c r="ET44" s="51"/>
      <c r="EU44" s="51"/>
      <c r="EV44" s="51"/>
      <c r="EW44" s="51"/>
      <c r="EX44" s="51"/>
      <c r="EY44" s="51"/>
      <c r="EZ44" s="51"/>
      <c r="FA44" s="51"/>
      <c r="FB44" s="51"/>
      <c r="FC44" s="51"/>
      <c r="FD44" s="51"/>
      <c r="FE44" s="51"/>
      <c r="FF44" s="51"/>
      <c r="FG44" s="51"/>
      <c r="FH44" s="51"/>
      <c r="FI44" s="51"/>
      <c r="FJ44" s="51"/>
      <c r="FK44" s="51"/>
      <c r="FL44" s="51"/>
      <c r="FM44" s="51"/>
      <c r="FN44" s="51"/>
      <c r="FO44" s="51"/>
      <c r="FP44" s="51"/>
      <c r="FQ44" s="51"/>
      <c r="FR44" s="51"/>
      <c r="FS44" s="51"/>
      <c r="FT44" s="51"/>
      <c r="FU44" s="51"/>
      <c r="FV44" s="51"/>
      <c r="FW44" s="51"/>
      <c r="FX44" s="51"/>
      <c r="FY44" s="51"/>
      <c r="FZ44" s="51"/>
      <c r="GA44" s="51"/>
      <c r="GB44" s="51"/>
      <c r="GC44" s="51"/>
      <c r="GD44" s="51"/>
      <c r="GE44" s="51"/>
      <c r="GF44" s="51"/>
      <c r="GG44" s="51"/>
      <c r="GH44" s="51"/>
      <c r="GI44" s="51"/>
      <c r="GJ44" s="51"/>
      <c r="GK44" s="51"/>
      <c r="GL44" s="51"/>
      <c r="GM44" s="51"/>
      <c r="GN44" s="51"/>
      <c r="GO44" s="51"/>
      <c r="GP44" s="51"/>
      <c r="GQ44" s="51"/>
      <c r="GR44" s="51"/>
      <c r="GS44" s="51"/>
      <c r="GT44" s="51"/>
      <c r="GU44" s="51"/>
      <c r="GV44" s="51"/>
      <c r="GW44" s="51"/>
      <c r="GX44" s="51"/>
      <c r="GY44" s="51"/>
      <c r="GZ44" s="51"/>
      <c r="HA44" s="51"/>
      <c r="HB44" s="51"/>
      <c r="HC44" s="51"/>
      <c r="HD44" s="51"/>
      <c r="HE44" s="51"/>
      <c r="HF44" s="51"/>
      <c r="HG44" s="51"/>
      <c r="HH44" s="51"/>
      <c r="HI44" s="51"/>
      <c r="HJ44" s="51"/>
      <c r="HK44" s="51"/>
      <c r="HL44" s="51"/>
      <c r="HM44" s="51"/>
      <c r="HN44" s="51"/>
      <c r="HO44" s="51"/>
      <c r="HP44" s="51"/>
      <c r="HQ44" s="51"/>
      <c r="HR44" s="51"/>
      <c r="HS44" s="51"/>
      <c r="HT44" s="51"/>
      <c r="HU44" s="51"/>
      <c r="HV44" s="51"/>
      <c r="HW44" s="51"/>
      <c r="HX44" s="51"/>
      <c r="HY44" s="51"/>
      <c r="HZ44" s="51"/>
      <c r="IA44" s="51"/>
      <c r="IB44" s="51"/>
      <c r="IC44" s="51"/>
      <c r="ID44" s="51"/>
      <c r="IE44" s="51"/>
      <c r="IF44" s="51"/>
      <c r="IG44" s="51"/>
      <c r="IH44" s="51"/>
      <c r="II44" s="51"/>
      <c r="IJ44" s="51"/>
      <c r="IK44" s="51"/>
      <c r="IL44" s="51"/>
      <c r="IM44" s="51"/>
      <c r="IN44" s="51"/>
      <c r="IO44" s="51"/>
      <c r="IP44" s="51"/>
      <c r="IQ44" s="51"/>
      <c r="IR44" s="51"/>
      <c r="IS44" s="51"/>
      <c r="IT44" s="51"/>
      <c r="IU44" s="51"/>
      <c r="IV44" s="51"/>
      <c r="IW44" s="51"/>
    </row>
    <row r="45" spans="2:257" ht="18" customHeight="1" x14ac:dyDescent="0.2">
      <c r="B45" s="264" t="s">
        <v>62</v>
      </c>
      <c r="C45" s="277">
        <v>0</v>
      </c>
      <c r="D45" s="297"/>
      <c r="E45" s="302">
        <v>0</v>
      </c>
      <c r="F45" s="297"/>
      <c r="G45" s="297">
        <v>0</v>
      </c>
      <c r="H45" s="297"/>
      <c r="I45" s="272">
        <v>0</v>
      </c>
      <c r="J45" s="297"/>
      <c r="K45" s="274">
        <v>0</v>
      </c>
      <c r="L45" s="297"/>
      <c r="M45" s="298">
        <v>0</v>
      </c>
      <c r="N45" s="297"/>
      <c r="O45" s="297">
        <v>0</v>
      </c>
      <c r="P45" s="297"/>
      <c r="Q45" s="272">
        <v>0</v>
      </c>
      <c r="R45" s="297"/>
      <c r="S45" s="274">
        <v>0</v>
      </c>
      <c r="T45" s="297"/>
      <c r="U45" s="299">
        <v>0</v>
      </c>
      <c r="V45" s="267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  <c r="CL45" s="51"/>
      <c r="CM45" s="51"/>
      <c r="CN45" s="51"/>
      <c r="CO45" s="51"/>
      <c r="CP45" s="51"/>
      <c r="CQ45" s="51"/>
      <c r="CR45" s="51"/>
      <c r="CS45" s="51"/>
      <c r="CT45" s="51"/>
      <c r="CU45" s="51"/>
      <c r="CV45" s="51"/>
      <c r="CW45" s="51"/>
      <c r="CX45" s="51"/>
      <c r="CY45" s="51"/>
      <c r="CZ45" s="51"/>
      <c r="DA45" s="51"/>
      <c r="DB45" s="51"/>
      <c r="DC45" s="51"/>
      <c r="DD45" s="51"/>
      <c r="DE45" s="51"/>
      <c r="DF45" s="51"/>
      <c r="DG45" s="51"/>
      <c r="DH45" s="51"/>
      <c r="DI45" s="51"/>
      <c r="DJ45" s="51"/>
      <c r="DK45" s="51"/>
      <c r="DL45" s="51"/>
      <c r="DM45" s="51"/>
      <c r="DN45" s="51"/>
      <c r="DO45" s="51"/>
      <c r="DP45" s="51"/>
      <c r="DQ45" s="51"/>
      <c r="DR45" s="51"/>
      <c r="DS45" s="51"/>
      <c r="DT45" s="51"/>
      <c r="DU45" s="51"/>
      <c r="DV45" s="51"/>
      <c r="DW45" s="51"/>
      <c r="DX45" s="51"/>
      <c r="DY45" s="51"/>
      <c r="DZ45" s="51"/>
      <c r="EA45" s="51"/>
      <c r="EB45" s="51"/>
      <c r="EC45" s="51"/>
      <c r="ED45" s="51"/>
      <c r="EE45" s="51"/>
      <c r="EF45" s="51"/>
      <c r="EG45" s="51"/>
      <c r="EH45" s="51"/>
      <c r="EI45" s="51"/>
      <c r="EJ45" s="51"/>
      <c r="EK45" s="51"/>
      <c r="EL45" s="51"/>
      <c r="EM45" s="51"/>
      <c r="EN45" s="51"/>
      <c r="EO45" s="51"/>
      <c r="EP45" s="51"/>
      <c r="EQ45" s="51"/>
      <c r="ER45" s="51"/>
      <c r="ES45" s="51"/>
      <c r="ET45" s="51"/>
      <c r="EU45" s="51"/>
      <c r="EV45" s="51"/>
      <c r="EW45" s="51"/>
      <c r="EX45" s="51"/>
      <c r="EY45" s="51"/>
      <c r="EZ45" s="51"/>
      <c r="FA45" s="51"/>
      <c r="FB45" s="51"/>
      <c r="FC45" s="51"/>
      <c r="FD45" s="51"/>
      <c r="FE45" s="51"/>
      <c r="FF45" s="51"/>
      <c r="FG45" s="51"/>
      <c r="FH45" s="51"/>
      <c r="FI45" s="51"/>
      <c r="FJ45" s="51"/>
      <c r="FK45" s="51"/>
      <c r="FL45" s="51"/>
      <c r="FM45" s="51"/>
      <c r="FN45" s="51"/>
      <c r="FO45" s="51"/>
      <c r="FP45" s="51"/>
      <c r="FQ45" s="51"/>
      <c r="FR45" s="51"/>
      <c r="FS45" s="51"/>
      <c r="FT45" s="51"/>
      <c r="FU45" s="51"/>
      <c r="FV45" s="51"/>
      <c r="FW45" s="51"/>
      <c r="FX45" s="51"/>
      <c r="FY45" s="51"/>
      <c r="FZ45" s="51"/>
      <c r="GA45" s="51"/>
      <c r="GB45" s="51"/>
      <c r="GC45" s="51"/>
      <c r="GD45" s="51"/>
      <c r="GE45" s="51"/>
      <c r="GF45" s="51"/>
      <c r="GG45" s="51"/>
      <c r="GH45" s="51"/>
      <c r="GI45" s="51"/>
      <c r="GJ45" s="51"/>
      <c r="GK45" s="51"/>
      <c r="GL45" s="51"/>
      <c r="GM45" s="51"/>
      <c r="GN45" s="51"/>
      <c r="GO45" s="51"/>
      <c r="GP45" s="51"/>
      <c r="GQ45" s="51"/>
      <c r="GR45" s="51"/>
      <c r="GS45" s="51"/>
      <c r="GT45" s="51"/>
      <c r="GU45" s="51"/>
      <c r="GV45" s="51"/>
      <c r="GW45" s="51"/>
      <c r="GX45" s="51"/>
      <c r="GY45" s="51"/>
      <c r="GZ45" s="51"/>
      <c r="HA45" s="51"/>
      <c r="HB45" s="51"/>
      <c r="HC45" s="51"/>
      <c r="HD45" s="51"/>
      <c r="HE45" s="51"/>
      <c r="HF45" s="51"/>
      <c r="HG45" s="51"/>
      <c r="HH45" s="51"/>
      <c r="HI45" s="51"/>
      <c r="HJ45" s="51"/>
      <c r="HK45" s="51"/>
      <c r="HL45" s="51"/>
      <c r="HM45" s="51"/>
      <c r="HN45" s="51"/>
      <c r="HO45" s="51"/>
      <c r="HP45" s="51"/>
      <c r="HQ45" s="51"/>
      <c r="HR45" s="51"/>
      <c r="HS45" s="51"/>
      <c r="HT45" s="51"/>
      <c r="HU45" s="51"/>
      <c r="HV45" s="51"/>
      <c r="HW45" s="51"/>
      <c r="HX45" s="51"/>
      <c r="HY45" s="51"/>
      <c r="HZ45" s="51"/>
      <c r="IA45" s="51"/>
      <c r="IB45" s="51"/>
      <c r="IC45" s="51"/>
      <c r="ID45" s="51"/>
      <c r="IE45" s="51"/>
      <c r="IF45" s="51"/>
      <c r="IG45" s="51"/>
      <c r="IH45" s="51"/>
      <c r="II45" s="51"/>
      <c r="IJ45" s="51"/>
      <c r="IK45" s="51"/>
      <c r="IL45" s="51"/>
      <c r="IM45" s="51"/>
      <c r="IN45" s="51"/>
      <c r="IO45" s="51"/>
      <c r="IP45" s="51"/>
      <c r="IQ45" s="51"/>
      <c r="IR45" s="51"/>
      <c r="IS45" s="51"/>
      <c r="IT45" s="51"/>
      <c r="IU45" s="51"/>
      <c r="IV45" s="51"/>
      <c r="IW45" s="51"/>
    </row>
    <row r="46" spans="2:257" ht="18" customHeight="1" x14ac:dyDescent="0.2">
      <c r="B46" s="264" t="s">
        <v>55</v>
      </c>
      <c r="C46" s="277">
        <v>0</v>
      </c>
      <c r="D46" s="297"/>
      <c r="E46" s="302">
        <v>0</v>
      </c>
      <c r="F46" s="297"/>
      <c r="G46" s="297">
        <v>0</v>
      </c>
      <c r="H46" s="297"/>
      <c r="I46" s="272">
        <v>0</v>
      </c>
      <c r="J46" s="297"/>
      <c r="K46" s="274">
        <v>0</v>
      </c>
      <c r="L46" s="297"/>
      <c r="M46" s="298">
        <v>0</v>
      </c>
      <c r="N46" s="297"/>
      <c r="O46" s="297">
        <v>0</v>
      </c>
      <c r="P46" s="297"/>
      <c r="Q46" s="272">
        <v>0</v>
      </c>
      <c r="R46" s="297"/>
      <c r="S46" s="274">
        <v>0</v>
      </c>
      <c r="T46" s="297"/>
      <c r="U46" s="299">
        <v>0</v>
      </c>
      <c r="V46" s="267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L46" s="51"/>
      <c r="CM46" s="51"/>
      <c r="CN46" s="51"/>
      <c r="CO46" s="51"/>
      <c r="CP46" s="51"/>
      <c r="CQ46" s="51"/>
      <c r="CR46" s="51"/>
      <c r="CS46" s="51"/>
      <c r="CT46" s="51"/>
      <c r="CU46" s="51"/>
      <c r="CV46" s="51"/>
      <c r="CW46" s="51"/>
      <c r="CX46" s="51"/>
      <c r="CY46" s="51"/>
      <c r="CZ46" s="51"/>
      <c r="DA46" s="51"/>
      <c r="DB46" s="51"/>
      <c r="DC46" s="51"/>
      <c r="DD46" s="51"/>
      <c r="DE46" s="51"/>
      <c r="DF46" s="51"/>
      <c r="DG46" s="51"/>
      <c r="DH46" s="51"/>
      <c r="DI46" s="51"/>
      <c r="DJ46" s="51"/>
      <c r="DK46" s="51"/>
      <c r="DL46" s="51"/>
      <c r="DM46" s="51"/>
      <c r="DN46" s="51"/>
      <c r="DO46" s="51"/>
      <c r="DP46" s="51"/>
      <c r="DQ46" s="51"/>
      <c r="DR46" s="51"/>
      <c r="DS46" s="51"/>
      <c r="DT46" s="51"/>
      <c r="DU46" s="51"/>
      <c r="DV46" s="51"/>
      <c r="DW46" s="51"/>
      <c r="DX46" s="51"/>
      <c r="DY46" s="51"/>
      <c r="DZ46" s="51"/>
      <c r="EA46" s="51"/>
      <c r="EB46" s="51"/>
      <c r="EC46" s="51"/>
      <c r="ED46" s="51"/>
      <c r="EE46" s="51"/>
      <c r="EF46" s="51"/>
      <c r="EG46" s="51"/>
      <c r="EH46" s="51"/>
      <c r="EI46" s="51"/>
      <c r="EJ46" s="51"/>
      <c r="EK46" s="51"/>
      <c r="EL46" s="51"/>
      <c r="EM46" s="51"/>
      <c r="EN46" s="51"/>
      <c r="EO46" s="51"/>
      <c r="EP46" s="51"/>
      <c r="EQ46" s="51"/>
      <c r="ER46" s="51"/>
      <c r="ES46" s="51"/>
      <c r="ET46" s="51"/>
      <c r="EU46" s="51"/>
      <c r="EV46" s="51"/>
      <c r="EW46" s="51"/>
      <c r="EX46" s="51"/>
      <c r="EY46" s="51"/>
      <c r="EZ46" s="51"/>
      <c r="FA46" s="51"/>
      <c r="FB46" s="51"/>
      <c r="FC46" s="51"/>
      <c r="FD46" s="51"/>
      <c r="FE46" s="51"/>
      <c r="FF46" s="51"/>
      <c r="FG46" s="51"/>
      <c r="FH46" s="51"/>
      <c r="FI46" s="51"/>
      <c r="FJ46" s="51"/>
      <c r="FK46" s="51"/>
      <c r="FL46" s="51"/>
      <c r="FM46" s="51"/>
      <c r="FN46" s="51"/>
      <c r="FO46" s="51"/>
      <c r="FP46" s="51"/>
      <c r="FQ46" s="51"/>
      <c r="FR46" s="51"/>
      <c r="FS46" s="51"/>
      <c r="FT46" s="51"/>
      <c r="FU46" s="51"/>
      <c r="FV46" s="51"/>
      <c r="FW46" s="51"/>
      <c r="FX46" s="51"/>
      <c r="FY46" s="51"/>
      <c r="FZ46" s="51"/>
      <c r="GA46" s="51"/>
      <c r="GB46" s="51"/>
      <c r="GC46" s="51"/>
      <c r="GD46" s="51"/>
      <c r="GE46" s="51"/>
      <c r="GF46" s="51"/>
      <c r="GG46" s="51"/>
      <c r="GH46" s="51"/>
      <c r="GI46" s="51"/>
      <c r="GJ46" s="51"/>
      <c r="GK46" s="51"/>
      <c r="GL46" s="51"/>
      <c r="GM46" s="51"/>
      <c r="GN46" s="51"/>
      <c r="GO46" s="51"/>
      <c r="GP46" s="51"/>
      <c r="GQ46" s="51"/>
      <c r="GR46" s="51"/>
      <c r="GS46" s="51"/>
      <c r="GT46" s="51"/>
      <c r="GU46" s="51"/>
      <c r="GV46" s="51"/>
      <c r="GW46" s="51"/>
      <c r="GX46" s="51"/>
      <c r="GY46" s="51"/>
      <c r="GZ46" s="51"/>
      <c r="HA46" s="51"/>
      <c r="HB46" s="51"/>
      <c r="HC46" s="51"/>
      <c r="HD46" s="51"/>
      <c r="HE46" s="51"/>
      <c r="HF46" s="51"/>
      <c r="HG46" s="51"/>
      <c r="HH46" s="51"/>
      <c r="HI46" s="51"/>
      <c r="HJ46" s="51"/>
      <c r="HK46" s="51"/>
      <c r="HL46" s="51"/>
      <c r="HM46" s="51"/>
      <c r="HN46" s="51"/>
      <c r="HO46" s="51"/>
      <c r="HP46" s="51"/>
      <c r="HQ46" s="51"/>
      <c r="HR46" s="51"/>
      <c r="HS46" s="51"/>
      <c r="HT46" s="51"/>
      <c r="HU46" s="51"/>
      <c r="HV46" s="51"/>
      <c r="HW46" s="51"/>
      <c r="HX46" s="51"/>
      <c r="HY46" s="51"/>
      <c r="HZ46" s="51"/>
      <c r="IA46" s="51"/>
      <c r="IB46" s="51"/>
      <c r="IC46" s="51"/>
      <c r="ID46" s="51"/>
      <c r="IE46" s="51"/>
      <c r="IF46" s="51"/>
      <c r="IG46" s="51"/>
      <c r="IH46" s="51"/>
      <c r="II46" s="51"/>
      <c r="IJ46" s="51"/>
      <c r="IK46" s="51"/>
      <c r="IL46" s="51"/>
      <c r="IM46" s="51"/>
      <c r="IN46" s="51"/>
      <c r="IO46" s="51"/>
      <c r="IP46" s="51"/>
      <c r="IQ46" s="51"/>
      <c r="IR46" s="51"/>
      <c r="IS46" s="51"/>
      <c r="IT46" s="51"/>
      <c r="IU46" s="51"/>
      <c r="IV46" s="51"/>
      <c r="IW46" s="51"/>
    </row>
    <row r="47" spans="2:257" ht="18" customHeight="1" x14ac:dyDescent="0.2">
      <c r="B47" s="264" t="s">
        <v>54</v>
      </c>
      <c r="C47" s="277">
        <v>0</v>
      </c>
      <c r="D47" s="297"/>
      <c r="E47" s="302">
        <v>0</v>
      </c>
      <c r="F47" s="297"/>
      <c r="G47" s="297">
        <v>0</v>
      </c>
      <c r="H47" s="297"/>
      <c r="I47" s="272">
        <v>0</v>
      </c>
      <c r="J47" s="297"/>
      <c r="K47" s="274">
        <v>0</v>
      </c>
      <c r="L47" s="297"/>
      <c r="M47" s="298">
        <v>0</v>
      </c>
      <c r="N47" s="297"/>
      <c r="O47" s="297">
        <v>0</v>
      </c>
      <c r="P47" s="297"/>
      <c r="Q47" s="272">
        <v>0</v>
      </c>
      <c r="R47" s="297"/>
      <c r="S47" s="274">
        <v>0</v>
      </c>
      <c r="T47" s="297"/>
      <c r="U47" s="299">
        <v>0</v>
      </c>
      <c r="V47" s="267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L47" s="51"/>
      <c r="CM47" s="51"/>
      <c r="CN47" s="51"/>
      <c r="CO47" s="51"/>
      <c r="CP47" s="51"/>
      <c r="CQ47" s="51"/>
      <c r="CR47" s="51"/>
      <c r="CS47" s="51"/>
      <c r="CT47" s="51"/>
      <c r="CU47" s="51"/>
      <c r="CV47" s="51"/>
      <c r="CW47" s="51"/>
      <c r="CX47" s="51"/>
      <c r="CY47" s="51"/>
      <c r="CZ47" s="51"/>
      <c r="DA47" s="51"/>
      <c r="DB47" s="51"/>
      <c r="DC47" s="51"/>
      <c r="DD47" s="51"/>
      <c r="DE47" s="51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  <c r="DT47" s="51"/>
      <c r="DU47" s="51"/>
      <c r="DV47" s="51"/>
      <c r="DW47" s="51"/>
      <c r="DX47" s="51"/>
      <c r="DY47" s="51"/>
      <c r="DZ47" s="51"/>
      <c r="EA47" s="51"/>
      <c r="EB47" s="51"/>
      <c r="EC47" s="51"/>
      <c r="ED47" s="51"/>
      <c r="EE47" s="51"/>
      <c r="EF47" s="51"/>
      <c r="EG47" s="51"/>
      <c r="EH47" s="51"/>
      <c r="EI47" s="51"/>
      <c r="EJ47" s="51"/>
      <c r="EK47" s="51"/>
      <c r="EL47" s="51"/>
      <c r="EM47" s="51"/>
      <c r="EN47" s="51"/>
      <c r="EO47" s="51"/>
      <c r="EP47" s="51"/>
      <c r="EQ47" s="51"/>
      <c r="ER47" s="51"/>
      <c r="ES47" s="51"/>
      <c r="ET47" s="51"/>
      <c r="EU47" s="51"/>
      <c r="EV47" s="51"/>
      <c r="EW47" s="51"/>
      <c r="EX47" s="51"/>
      <c r="EY47" s="51"/>
      <c r="EZ47" s="51"/>
      <c r="FA47" s="51"/>
      <c r="FB47" s="51"/>
      <c r="FC47" s="51"/>
      <c r="FD47" s="51"/>
      <c r="FE47" s="51"/>
      <c r="FF47" s="51"/>
      <c r="FG47" s="51"/>
      <c r="FH47" s="51"/>
      <c r="FI47" s="51"/>
      <c r="FJ47" s="51"/>
      <c r="FK47" s="51"/>
      <c r="FL47" s="51"/>
      <c r="FM47" s="51"/>
      <c r="FN47" s="51"/>
      <c r="FO47" s="51"/>
      <c r="FP47" s="51"/>
      <c r="FQ47" s="51"/>
      <c r="FR47" s="51"/>
      <c r="FS47" s="51"/>
      <c r="FT47" s="51"/>
      <c r="FU47" s="51"/>
      <c r="FV47" s="51"/>
      <c r="FW47" s="51"/>
      <c r="FX47" s="51"/>
      <c r="FY47" s="51"/>
      <c r="FZ47" s="51"/>
      <c r="GA47" s="51"/>
      <c r="GB47" s="51"/>
      <c r="GC47" s="51"/>
      <c r="GD47" s="51"/>
      <c r="GE47" s="51"/>
      <c r="GF47" s="51"/>
      <c r="GG47" s="51"/>
      <c r="GH47" s="51"/>
      <c r="GI47" s="51"/>
      <c r="GJ47" s="51"/>
      <c r="GK47" s="51"/>
      <c r="GL47" s="51"/>
      <c r="GM47" s="51"/>
      <c r="GN47" s="51"/>
      <c r="GO47" s="51"/>
      <c r="GP47" s="51"/>
      <c r="GQ47" s="51"/>
      <c r="GR47" s="51"/>
      <c r="GS47" s="51"/>
      <c r="GT47" s="51"/>
      <c r="GU47" s="51"/>
      <c r="GV47" s="51"/>
      <c r="GW47" s="51"/>
      <c r="GX47" s="51"/>
      <c r="GY47" s="51"/>
      <c r="GZ47" s="51"/>
      <c r="HA47" s="51"/>
      <c r="HB47" s="51"/>
      <c r="HC47" s="51"/>
      <c r="HD47" s="51"/>
      <c r="HE47" s="51"/>
      <c r="HF47" s="51"/>
      <c r="HG47" s="51"/>
      <c r="HH47" s="51"/>
      <c r="HI47" s="51"/>
      <c r="HJ47" s="51"/>
      <c r="HK47" s="51"/>
      <c r="HL47" s="51"/>
      <c r="HM47" s="51"/>
      <c r="HN47" s="51"/>
      <c r="HO47" s="51"/>
      <c r="HP47" s="51"/>
      <c r="HQ47" s="51"/>
      <c r="HR47" s="51"/>
      <c r="HS47" s="51"/>
      <c r="HT47" s="51"/>
      <c r="HU47" s="51"/>
      <c r="HV47" s="51"/>
      <c r="HW47" s="51"/>
      <c r="HX47" s="51"/>
      <c r="HY47" s="51"/>
      <c r="HZ47" s="51"/>
      <c r="IA47" s="51"/>
      <c r="IB47" s="51"/>
      <c r="IC47" s="51"/>
      <c r="ID47" s="51"/>
      <c r="IE47" s="51"/>
      <c r="IF47" s="51"/>
      <c r="IG47" s="51"/>
      <c r="IH47" s="51"/>
      <c r="II47" s="51"/>
      <c r="IJ47" s="51"/>
      <c r="IK47" s="51"/>
      <c r="IL47" s="51"/>
      <c r="IM47" s="51"/>
      <c r="IN47" s="51"/>
      <c r="IO47" s="51"/>
      <c r="IP47" s="51"/>
      <c r="IQ47" s="51"/>
      <c r="IR47" s="51"/>
      <c r="IS47" s="51"/>
      <c r="IT47" s="51"/>
      <c r="IU47" s="51"/>
      <c r="IV47" s="51"/>
      <c r="IW47" s="51"/>
    </row>
    <row r="48" spans="2:257" ht="18" customHeight="1" x14ac:dyDescent="0.2">
      <c r="B48" s="250" t="s">
        <v>26</v>
      </c>
      <c r="C48" s="300">
        <f>SUM(C49:C51)</f>
        <v>2269</v>
      </c>
      <c r="D48" s="301"/>
      <c r="E48" s="302">
        <f t="shared" ref="E48" si="67">SUM(E49:E50)</f>
        <v>350</v>
      </c>
      <c r="F48" s="301"/>
      <c r="G48" s="301">
        <f>SUM(G49:G50)</f>
        <v>2619</v>
      </c>
      <c r="H48" s="301"/>
      <c r="I48" s="303">
        <f t="shared" ref="I48" si="68">SUM(I49:I50)</f>
        <v>2343</v>
      </c>
      <c r="J48" s="301"/>
      <c r="K48" s="302">
        <f t="shared" ref="K48" si="69">SUM(K49:K50)</f>
        <v>298</v>
      </c>
      <c r="L48" s="301"/>
      <c r="M48" s="304">
        <f>SUM(M49:M50)</f>
        <v>2641</v>
      </c>
      <c r="N48" s="301"/>
      <c r="O48" s="301">
        <f>SUM(O49:O50)</f>
        <v>5260</v>
      </c>
      <c r="P48" s="301"/>
      <c r="Q48" s="303">
        <f t="shared" ref="Q48" si="70">SUM(Q49:Q50)</f>
        <v>74</v>
      </c>
      <c r="R48" s="301"/>
      <c r="S48" s="302">
        <f t="shared" ref="S48" si="71">SUM(S49:S50)</f>
        <v>28</v>
      </c>
      <c r="T48" s="301"/>
      <c r="U48" s="301">
        <f>SUM(U49:U50)</f>
        <v>102</v>
      </c>
      <c r="V48" s="268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  <c r="BT48" s="50"/>
      <c r="BU48" s="50"/>
      <c r="BV48" s="50"/>
      <c r="BW48" s="50"/>
      <c r="BX48" s="50"/>
      <c r="BY48" s="50"/>
      <c r="BZ48" s="50"/>
      <c r="CA48" s="50"/>
      <c r="CB48" s="50"/>
      <c r="CC48" s="50"/>
      <c r="CD48" s="50"/>
      <c r="CE48" s="50"/>
      <c r="CF48" s="50"/>
      <c r="CG48" s="50"/>
      <c r="CH48" s="50"/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0"/>
      <c r="DB48" s="50"/>
      <c r="DC48" s="50"/>
      <c r="DD48" s="50"/>
      <c r="DE48" s="50"/>
      <c r="DF48" s="50"/>
      <c r="DG48" s="50"/>
      <c r="DH48" s="50"/>
      <c r="DI48" s="50"/>
      <c r="DJ48" s="50"/>
      <c r="DK48" s="50"/>
      <c r="DL48" s="50"/>
      <c r="DM48" s="50"/>
      <c r="DN48" s="50"/>
      <c r="DO48" s="50"/>
      <c r="DP48" s="50"/>
      <c r="DQ48" s="50"/>
      <c r="DR48" s="50"/>
      <c r="DS48" s="50"/>
      <c r="DT48" s="50"/>
      <c r="DU48" s="50"/>
      <c r="DV48" s="50"/>
      <c r="DW48" s="50"/>
      <c r="DX48" s="50"/>
      <c r="DY48" s="50"/>
      <c r="DZ48" s="50"/>
      <c r="EA48" s="50"/>
      <c r="EB48" s="50"/>
      <c r="EC48" s="50"/>
      <c r="ED48" s="50"/>
      <c r="EE48" s="50"/>
      <c r="EF48" s="50"/>
      <c r="EG48" s="50"/>
      <c r="EH48" s="50"/>
      <c r="EI48" s="50"/>
      <c r="EJ48" s="50"/>
      <c r="EK48" s="50"/>
      <c r="EL48" s="50"/>
      <c r="EM48" s="50"/>
      <c r="EN48" s="50"/>
      <c r="EO48" s="50"/>
      <c r="EP48" s="50"/>
      <c r="EQ48" s="50"/>
      <c r="ER48" s="50"/>
      <c r="ES48" s="50"/>
      <c r="ET48" s="50"/>
      <c r="EU48" s="50"/>
      <c r="EV48" s="50"/>
      <c r="EW48" s="50"/>
      <c r="EX48" s="50"/>
      <c r="EY48" s="50"/>
      <c r="EZ48" s="50"/>
      <c r="FA48" s="50"/>
      <c r="FB48" s="50"/>
      <c r="FC48" s="50"/>
      <c r="FD48" s="50"/>
      <c r="FE48" s="50"/>
      <c r="FF48" s="50"/>
      <c r="FG48" s="50"/>
      <c r="FH48" s="50"/>
      <c r="FI48" s="50"/>
      <c r="FJ48" s="50"/>
      <c r="FK48" s="50"/>
      <c r="FL48" s="50"/>
      <c r="FM48" s="50"/>
      <c r="FN48" s="50"/>
      <c r="FO48" s="50"/>
      <c r="FP48" s="50"/>
      <c r="FQ48" s="50"/>
      <c r="FR48" s="50"/>
      <c r="FS48" s="50"/>
      <c r="FT48" s="50"/>
      <c r="FU48" s="50"/>
      <c r="FV48" s="50"/>
      <c r="FW48" s="50"/>
      <c r="FX48" s="50"/>
      <c r="FY48" s="50"/>
      <c r="FZ48" s="50"/>
      <c r="GA48" s="50"/>
      <c r="GB48" s="50"/>
      <c r="GC48" s="50"/>
      <c r="GD48" s="50"/>
      <c r="GE48" s="50"/>
      <c r="GF48" s="50"/>
      <c r="GG48" s="50"/>
      <c r="GH48" s="50"/>
      <c r="GI48" s="50"/>
      <c r="GJ48" s="50"/>
      <c r="GK48" s="50"/>
      <c r="GL48" s="50"/>
      <c r="GM48" s="50"/>
      <c r="GN48" s="50"/>
      <c r="GO48" s="50"/>
      <c r="GP48" s="50"/>
      <c r="GQ48" s="50"/>
      <c r="GR48" s="50"/>
      <c r="GS48" s="50"/>
      <c r="GT48" s="50"/>
      <c r="GU48" s="50"/>
      <c r="GV48" s="50"/>
      <c r="GW48" s="50"/>
      <c r="GX48" s="50"/>
      <c r="GY48" s="50"/>
      <c r="GZ48" s="50"/>
      <c r="HA48" s="50"/>
      <c r="HB48" s="50"/>
      <c r="HC48" s="50"/>
      <c r="HD48" s="50"/>
      <c r="HE48" s="50"/>
      <c r="HF48" s="50"/>
      <c r="HG48" s="50"/>
      <c r="HH48" s="50"/>
      <c r="HI48" s="50"/>
      <c r="HJ48" s="50"/>
      <c r="HK48" s="50"/>
      <c r="HL48" s="50"/>
      <c r="HM48" s="50"/>
      <c r="HN48" s="50"/>
      <c r="HO48" s="50"/>
      <c r="HP48" s="50"/>
      <c r="HQ48" s="50"/>
      <c r="HR48" s="50"/>
      <c r="HS48" s="50"/>
      <c r="HT48" s="50"/>
      <c r="HU48" s="50"/>
      <c r="HV48" s="50"/>
      <c r="HW48" s="50"/>
      <c r="HX48" s="50"/>
      <c r="HY48" s="50"/>
      <c r="HZ48" s="50"/>
      <c r="IA48" s="50"/>
      <c r="IB48" s="50"/>
      <c r="IC48" s="50"/>
      <c r="ID48" s="50"/>
      <c r="IE48" s="50"/>
      <c r="IF48" s="50"/>
      <c r="IG48" s="50"/>
      <c r="IH48" s="50"/>
      <c r="II48" s="50"/>
      <c r="IJ48" s="50"/>
      <c r="IK48" s="50"/>
      <c r="IL48" s="50"/>
      <c r="IM48" s="50"/>
      <c r="IN48" s="50"/>
      <c r="IO48" s="50"/>
      <c r="IP48" s="50"/>
      <c r="IQ48" s="50"/>
      <c r="IR48" s="50"/>
      <c r="IS48" s="50"/>
      <c r="IT48" s="50"/>
      <c r="IU48" s="50"/>
      <c r="IV48" s="50"/>
      <c r="IW48" s="50"/>
    </row>
    <row r="49" spans="2:257" ht="18" customHeight="1" x14ac:dyDescent="0.2">
      <c r="B49" s="264" t="s">
        <v>29</v>
      </c>
      <c r="C49" s="277">
        <v>2269</v>
      </c>
      <c r="D49" s="297"/>
      <c r="E49" s="274">
        <v>350</v>
      </c>
      <c r="F49" s="297"/>
      <c r="G49" s="297">
        <f>SUM(C49:E49)</f>
        <v>2619</v>
      </c>
      <c r="H49" s="297"/>
      <c r="I49" s="272">
        <v>2343</v>
      </c>
      <c r="J49" s="297"/>
      <c r="K49" s="274">
        <v>298</v>
      </c>
      <c r="L49" s="297"/>
      <c r="M49" s="298">
        <f>SUM(I49:K49)</f>
        <v>2641</v>
      </c>
      <c r="N49" s="297"/>
      <c r="O49" s="297">
        <f>SUM(G49+M49)</f>
        <v>5260</v>
      </c>
      <c r="P49" s="297"/>
      <c r="Q49" s="272">
        <v>74</v>
      </c>
      <c r="R49" s="297"/>
      <c r="S49" s="274">
        <v>28</v>
      </c>
      <c r="T49" s="297"/>
      <c r="U49" s="299">
        <f>SUM(Q49:S49)</f>
        <v>102</v>
      </c>
      <c r="V49" s="267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  <c r="CQ49" s="51"/>
      <c r="CR49" s="51"/>
      <c r="CS49" s="51"/>
      <c r="CT49" s="51"/>
      <c r="CU49" s="51"/>
      <c r="CV49" s="51"/>
      <c r="CW49" s="51"/>
      <c r="CX49" s="51"/>
      <c r="CY49" s="51"/>
      <c r="CZ49" s="51"/>
      <c r="DA49" s="51"/>
      <c r="DB49" s="51"/>
      <c r="DC49" s="51"/>
      <c r="DD49" s="51"/>
      <c r="DE49" s="51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1"/>
      <c r="DW49" s="51"/>
      <c r="DX49" s="51"/>
      <c r="DY49" s="51"/>
      <c r="DZ49" s="51"/>
      <c r="EA49" s="51"/>
      <c r="EB49" s="51"/>
      <c r="EC49" s="51"/>
      <c r="ED49" s="51"/>
      <c r="EE49" s="51"/>
      <c r="EF49" s="51"/>
      <c r="EG49" s="51"/>
      <c r="EH49" s="51"/>
      <c r="EI49" s="51"/>
      <c r="EJ49" s="51"/>
      <c r="EK49" s="51"/>
      <c r="EL49" s="51"/>
      <c r="EM49" s="51"/>
      <c r="EN49" s="51"/>
      <c r="EO49" s="51"/>
      <c r="EP49" s="51"/>
      <c r="EQ49" s="51"/>
      <c r="ER49" s="51"/>
      <c r="ES49" s="51"/>
      <c r="ET49" s="51"/>
      <c r="EU49" s="51"/>
      <c r="EV49" s="51"/>
      <c r="EW49" s="51"/>
      <c r="EX49" s="51"/>
      <c r="EY49" s="51"/>
      <c r="EZ49" s="51"/>
      <c r="FA49" s="51"/>
      <c r="FB49" s="51"/>
      <c r="FC49" s="51"/>
      <c r="FD49" s="51"/>
      <c r="FE49" s="51"/>
      <c r="FF49" s="51"/>
      <c r="FG49" s="51"/>
      <c r="FH49" s="51"/>
      <c r="FI49" s="51"/>
      <c r="FJ49" s="51"/>
      <c r="FK49" s="51"/>
      <c r="FL49" s="51"/>
      <c r="FM49" s="51"/>
      <c r="FN49" s="51"/>
      <c r="FO49" s="51"/>
      <c r="FP49" s="51"/>
      <c r="FQ49" s="51"/>
      <c r="FR49" s="51"/>
      <c r="FS49" s="51"/>
      <c r="FT49" s="51"/>
      <c r="FU49" s="51"/>
      <c r="FV49" s="51"/>
      <c r="FW49" s="51"/>
      <c r="FX49" s="51"/>
      <c r="FY49" s="51"/>
      <c r="FZ49" s="51"/>
      <c r="GA49" s="51"/>
      <c r="GB49" s="51"/>
      <c r="GC49" s="51"/>
      <c r="GD49" s="51"/>
      <c r="GE49" s="51"/>
      <c r="GF49" s="51"/>
      <c r="GG49" s="51"/>
      <c r="GH49" s="51"/>
      <c r="GI49" s="51"/>
      <c r="GJ49" s="51"/>
      <c r="GK49" s="51"/>
      <c r="GL49" s="51"/>
      <c r="GM49" s="51"/>
      <c r="GN49" s="51"/>
      <c r="GO49" s="51"/>
      <c r="GP49" s="51"/>
      <c r="GQ49" s="51"/>
      <c r="GR49" s="51"/>
      <c r="GS49" s="51"/>
      <c r="GT49" s="51"/>
      <c r="GU49" s="51"/>
      <c r="GV49" s="51"/>
      <c r="GW49" s="51"/>
      <c r="GX49" s="51"/>
      <c r="GY49" s="51"/>
      <c r="GZ49" s="51"/>
      <c r="HA49" s="51"/>
      <c r="HB49" s="51"/>
      <c r="HC49" s="51"/>
      <c r="HD49" s="51"/>
      <c r="HE49" s="51"/>
      <c r="HF49" s="51"/>
      <c r="HG49" s="51"/>
      <c r="HH49" s="51"/>
      <c r="HI49" s="51"/>
      <c r="HJ49" s="51"/>
      <c r="HK49" s="51"/>
      <c r="HL49" s="51"/>
      <c r="HM49" s="51"/>
      <c r="HN49" s="51"/>
      <c r="HO49" s="51"/>
      <c r="HP49" s="51"/>
      <c r="HQ49" s="51"/>
      <c r="HR49" s="51"/>
      <c r="HS49" s="51"/>
      <c r="HT49" s="51"/>
      <c r="HU49" s="51"/>
      <c r="HV49" s="51"/>
      <c r="HW49" s="51"/>
      <c r="HX49" s="51"/>
      <c r="HY49" s="51"/>
      <c r="HZ49" s="51"/>
      <c r="IA49" s="51"/>
      <c r="IB49" s="51"/>
      <c r="IC49" s="51"/>
      <c r="ID49" s="51"/>
      <c r="IE49" s="51"/>
      <c r="IF49" s="51"/>
      <c r="IG49" s="51"/>
      <c r="IH49" s="51"/>
      <c r="II49" s="51"/>
      <c r="IJ49" s="51"/>
      <c r="IK49" s="51"/>
      <c r="IL49" s="51"/>
      <c r="IM49" s="51"/>
      <c r="IN49" s="51"/>
      <c r="IO49" s="51"/>
      <c r="IP49" s="51"/>
      <c r="IQ49" s="51"/>
      <c r="IR49" s="51"/>
      <c r="IS49" s="51"/>
      <c r="IT49" s="51"/>
      <c r="IU49" s="51"/>
      <c r="IV49" s="51"/>
      <c r="IW49" s="51"/>
    </row>
    <row r="50" spans="2:257" ht="18" customHeight="1" x14ac:dyDescent="0.2">
      <c r="B50" s="264" t="s">
        <v>116</v>
      </c>
      <c r="C50" s="277">
        <v>0</v>
      </c>
      <c r="D50" s="297"/>
      <c r="E50" s="302">
        <v>0</v>
      </c>
      <c r="F50" s="297"/>
      <c r="G50" s="297">
        <f>SUM(C50:E50)</f>
        <v>0</v>
      </c>
      <c r="H50" s="297"/>
      <c r="I50" s="272">
        <v>0</v>
      </c>
      <c r="J50" s="297"/>
      <c r="K50" s="274">
        <v>0</v>
      </c>
      <c r="L50" s="297"/>
      <c r="M50" s="298">
        <f>SUM(I50:K50)</f>
        <v>0</v>
      </c>
      <c r="N50" s="297"/>
      <c r="O50" s="297">
        <f>SUM(G50+M50)</f>
        <v>0</v>
      </c>
      <c r="P50" s="297"/>
      <c r="Q50" s="272">
        <v>0</v>
      </c>
      <c r="R50" s="297"/>
      <c r="S50" s="274">
        <v>0</v>
      </c>
      <c r="T50" s="297"/>
      <c r="U50" s="299">
        <f>SUM(Q50:S50)</f>
        <v>0</v>
      </c>
      <c r="V50" s="267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51"/>
      <c r="CR50" s="51"/>
      <c r="CS50" s="51"/>
      <c r="CT50" s="51"/>
      <c r="CU50" s="51"/>
      <c r="CV50" s="51"/>
      <c r="CW50" s="51"/>
      <c r="CX50" s="51"/>
      <c r="CY50" s="51"/>
      <c r="CZ50" s="51"/>
      <c r="DA50" s="51"/>
      <c r="DB50" s="51"/>
      <c r="DC50" s="51"/>
      <c r="DD50" s="51"/>
      <c r="DE50" s="51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51"/>
      <c r="DX50" s="51"/>
      <c r="DY50" s="51"/>
      <c r="DZ50" s="51"/>
      <c r="EA50" s="51"/>
      <c r="EB50" s="51"/>
      <c r="EC50" s="51"/>
      <c r="ED50" s="51"/>
      <c r="EE50" s="51"/>
      <c r="EF50" s="51"/>
      <c r="EG50" s="51"/>
      <c r="EH50" s="51"/>
      <c r="EI50" s="51"/>
      <c r="EJ50" s="51"/>
      <c r="EK50" s="51"/>
      <c r="EL50" s="51"/>
      <c r="EM50" s="51"/>
      <c r="EN50" s="51"/>
      <c r="EO50" s="51"/>
      <c r="EP50" s="51"/>
      <c r="EQ50" s="51"/>
      <c r="ER50" s="51"/>
      <c r="ES50" s="51"/>
      <c r="ET50" s="51"/>
      <c r="EU50" s="51"/>
      <c r="EV50" s="51"/>
      <c r="EW50" s="51"/>
      <c r="EX50" s="51"/>
      <c r="EY50" s="51"/>
      <c r="EZ50" s="51"/>
      <c r="FA50" s="51"/>
      <c r="FB50" s="51"/>
      <c r="FC50" s="51"/>
      <c r="FD50" s="51"/>
      <c r="FE50" s="51"/>
      <c r="FF50" s="51"/>
      <c r="FG50" s="51"/>
      <c r="FH50" s="51"/>
      <c r="FI50" s="51"/>
      <c r="FJ50" s="51"/>
      <c r="FK50" s="51"/>
      <c r="FL50" s="51"/>
      <c r="FM50" s="51"/>
      <c r="FN50" s="51"/>
      <c r="FO50" s="51"/>
      <c r="FP50" s="51"/>
      <c r="FQ50" s="51"/>
      <c r="FR50" s="51"/>
      <c r="FS50" s="51"/>
      <c r="FT50" s="51"/>
      <c r="FU50" s="51"/>
      <c r="FV50" s="51"/>
      <c r="FW50" s="51"/>
      <c r="FX50" s="51"/>
      <c r="FY50" s="51"/>
      <c r="FZ50" s="51"/>
      <c r="GA50" s="51"/>
      <c r="GB50" s="51"/>
      <c r="GC50" s="51"/>
      <c r="GD50" s="51"/>
      <c r="GE50" s="51"/>
      <c r="GF50" s="51"/>
      <c r="GG50" s="51"/>
      <c r="GH50" s="51"/>
      <c r="GI50" s="51"/>
      <c r="GJ50" s="51"/>
      <c r="GK50" s="51"/>
      <c r="GL50" s="51"/>
      <c r="GM50" s="51"/>
      <c r="GN50" s="51"/>
      <c r="GO50" s="51"/>
      <c r="GP50" s="51"/>
      <c r="GQ50" s="51"/>
      <c r="GR50" s="51"/>
      <c r="GS50" s="51"/>
      <c r="GT50" s="51"/>
      <c r="GU50" s="51"/>
      <c r="GV50" s="51"/>
      <c r="GW50" s="51"/>
      <c r="GX50" s="51"/>
      <c r="GY50" s="51"/>
      <c r="GZ50" s="51"/>
      <c r="HA50" s="51"/>
      <c r="HB50" s="51"/>
      <c r="HC50" s="51"/>
      <c r="HD50" s="51"/>
      <c r="HE50" s="51"/>
      <c r="HF50" s="51"/>
      <c r="HG50" s="51"/>
      <c r="HH50" s="51"/>
      <c r="HI50" s="51"/>
      <c r="HJ50" s="51"/>
      <c r="HK50" s="51"/>
      <c r="HL50" s="51"/>
      <c r="HM50" s="51"/>
      <c r="HN50" s="51"/>
      <c r="HO50" s="51"/>
      <c r="HP50" s="51"/>
      <c r="HQ50" s="51"/>
      <c r="HR50" s="51"/>
      <c r="HS50" s="51"/>
      <c r="HT50" s="51"/>
      <c r="HU50" s="51"/>
      <c r="HV50" s="51"/>
      <c r="HW50" s="51"/>
      <c r="HX50" s="51"/>
      <c r="HY50" s="51"/>
      <c r="HZ50" s="51"/>
      <c r="IA50" s="51"/>
      <c r="IB50" s="51"/>
      <c r="IC50" s="51"/>
      <c r="ID50" s="51"/>
      <c r="IE50" s="51"/>
      <c r="IF50" s="51"/>
      <c r="IG50" s="51"/>
      <c r="IH50" s="51"/>
      <c r="II50" s="51"/>
      <c r="IJ50" s="51"/>
      <c r="IK50" s="51"/>
      <c r="IL50" s="51"/>
      <c r="IM50" s="51"/>
      <c r="IN50" s="51"/>
      <c r="IO50" s="51"/>
      <c r="IP50" s="51"/>
      <c r="IQ50" s="51"/>
      <c r="IR50" s="51"/>
      <c r="IS50" s="51"/>
      <c r="IT50" s="51"/>
      <c r="IU50" s="51"/>
      <c r="IV50" s="51"/>
      <c r="IW50" s="51"/>
    </row>
    <row r="51" spans="2:257" ht="18" customHeight="1" x14ac:dyDescent="0.2">
      <c r="B51" s="264" t="s">
        <v>117</v>
      </c>
      <c r="C51" s="277">
        <v>0</v>
      </c>
      <c r="D51" s="297"/>
      <c r="E51" s="302">
        <v>0</v>
      </c>
      <c r="F51" s="297"/>
      <c r="G51" s="297">
        <v>0</v>
      </c>
      <c r="H51" s="297"/>
      <c r="I51" s="272">
        <v>0</v>
      </c>
      <c r="J51" s="297"/>
      <c r="K51" s="274">
        <v>0</v>
      </c>
      <c r="L51" s="297"/>
      <c r="M51" s="298">
        <v>0</v>
      </c>
      <c r="N51" s="297"/>
      <c r="O51" s="297">
        <v>0</v>
      </c>
      <c r="P51" s="297"/>
      <c r="Q51" s="272">
        <v>0</v>
      </c>
      <c r="R51" s="297"/>
      <c r="S51" s="274">
        <v>0</v>
      </c>
      <c r="T51" s="297"/>
      <c r="U51" s="299">
        <v>0</v>
      </c>
      <c r="V51" s="267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CS51" s="51"/>
      <c r="CT51" s="51"/>
      <c r="CU51" s="51"/>
      <c r="CV51" s="51"/>
      <c r="CW51" s="51"/>
      <c r="CX51" s="51"/>
      <c r="CY51" s="51"/>
      <c r="CZ51" s="51"/>
      <c r="DA51" s="51"/>
      <c r="DB51" s="51"/>
      <c r="DC51" s="51"/>
      <c r="DD51" s="51"/>
      <c r="DE51" s="51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/>
      <c r="EC51" s="51"/>
      <c r="ED51" s="51"/>
      <c r="EE51" s="51"/>
      <c r="EF51" s="51"/>
      <c r="EG51" s="51"/>
      <c r="EH51" s="51"/>
      <c r="EI51" s="51"/>
      <c r="EJ51" s="51"/>
      <c r="EK51" s="51"/>
      <c r="EL51" s="51"/>
      <c r="EM51" s="51"/>
      <c r="EN51" s="51"/>
      <c r="EO51" s="51"/>
      <c r="EP51" s="51"/>
      <c r="EQ51" s="51"/>
      <c r="ER51" s="51"/>
      <c r="ES51" s="51"/>
      <c r="ET51" s="51"/>
      <c r="EU51" s="51"/>
      <c r="EV51" s="51"/>
      <c r="EW51" s="51"/>
      <c r="EX51" s="51"/>
      <c r="EY51" s="51"/>
      <c r="EZ51" s="51"/>
      <c r="FA51" s="51"/>
      <c r="FB51" s="51"/>
      <c r="FC51" s="51"/>
      <c r="FD51" s="51"/>
      <c r="FE51" s="51"/>
      <c r="FF51" s="51"/>
      <c r="FG51" s="51"/>
      <c r="FH51" s="51"/>
      <c r="FI51" s="51"/>
      <c r="FJ51" s="51"/>
      <c r="FK51" s="51"/>
      <c r="FL51" s="51"/>
      <c r="FM51" s="51"/>
      <c r="FN51" s="51"/>
      <c r="FO51" s="51"/>
      <c r="FP51" s="51"/>
      <c r="FQ51" s="51"/>
      <c r="FR51" s="51"/>
      <c r="FS51" s="51"/>
      <c r="FT51" s="51"/>
      <c r="FU51" s="51"/>
      <c r="FV51" s="51"/>
      <c r="FW51" s="51"/>
      <c r="FX51" s="51"/>
      <c r="FY51" s="51"/>
      <c r="FZ51" s="51"/>
      <c r="GA51" s="51"/>
      <c r="GB51" s="51"/>
      <c r="GC51" s="51"/>
      <c r="GD51" s="51"/>
      <c r="GE51" s="51"/>
      <c r="GF51" s="51"/>
      <c r="GG51" s="51"/>
      <c r="GH51" s="51"/>
      <c r="GI51" s="51"/>
      <c r="GJ51" s="51"/>
      <c r="GK51" s="51"/>
      <c r="GL51" s="51"/>
      <c r="GM51" s="51"/>
      <c r="GN51" s="51"/>
      <c r="GO51" s="51"/>
      <c r="GP51" s="51"/>
      <c r="GQ51" s="51"/>
      <c r="GR51" s="51"/>
      <c r="GS51" s="51"/>
      <c r="GT51" s="51"/>
      <c r="GU51" s="51"/>
      <c r="GV51" s="51"/>
      <c r="GW51" s="51"/>
      <c r="GX51" s="51"/>
      <c r="GY51" s="51"/>
      <c r="GZ51" s="51"/>
      <c r="HA51" s="51"/>
      <c r="HB51" s="51"/>
      <c r="HC51" s="51"/>
      <c r="HD51" s="51"/>
      <c r="HE51" s="51"/>
      <c r="HF51" s="51"/>
      <c r="HG51" s="51"/>
      <c r="HH51" s="51"/>
      <c r="HI51" s="51"/>
      <c r="HJ51" s="51"/>
      <c r="HK51" s="51"/>
      <c r="HL51" s="51"/>
      <c r="HM51" s="51"/>
      <c r="HN51" s="51"/>
      <c r="HO51" s="51"/>
      <c r="HP51" s="51"/>
      <c r="HQ51" s="51"/>
      <c r="HR51" s="51"/>
      <c r="HS51" s="51"/>
      <c r="HT51" s="51"/>
      <c r="HU51" s="51"/>
      <c r="HV51" s="51"/>
      <c r="HW51" s="51"/>
      <c r="HX51" s="51"/>
      <c r="HY51" s="51"/>
      <c r="HZ51" s="51"/>
      <c r="IA51" s="51"/>
      <c r="IB51" s="51"/>
      <c r="IC51" s="51"/>
      <c r="ID51" s="51"/>
      <c r="IE51" s="51"/>
      <c r="IF51" s="51"/>
      <c r="IG51" s="51"/>
      <c r="IH51" s="51"/>
      <c r="II51" s="51"/>
      <c r="IJ51" s="51"/>
      <c r="IK51" s="51"/>
      <c r="IL51" s="51"/>
      <c r="IM51" s="51"/>
      <c r="IN51" s="51"/>
      <c r="IO51" s="51"/>
      <c r="IP51" s="51"/>
      <c r="IQ51" s="51"/>
      <c r="IR51" s="51"/>
      <c r="IS51" s="51"/>
      <c r="IT51" s="51"/>
      <c r="IU51" s="51"/>
      <c r="IV51" s="51"/>
      <c r="IW51" s="51"/>
    </row>
    <row r="52" spans="2:257" ht="18" customHeight="1" x14ac:dyDescent="0.2">
      <c r="B52" s="250" t="s">
        <v>24</v>
      </c>
      <c r="C52" s="300">
        <f t="shared" ref="C52" si="72">SUM(C53)</f>
        <v>918</v>
      </c>
      <c r="D52" s="301"/>
      <c r="E52" s="302">
        <f t="shared" ref="E52" si="73">SUM(E53)</f>
        <v>67</v>
      </c>
      <c r="F52" s="301"/>
      <c r="G52" s="301">
        <f>SUM(G53)</f>
        <v>985</v>
      </c>
      <c r="H52" s="301"/>
      <c r="I52" s="303">
        <f t="shared" ref="I52" si="74">SUM(I53)</f>
        <v>815</v>
      </c>
      <c r="J52" s="301"/>
      <c r="K52" s="302">
        <f t="shared" ref="K52" si="75">SUM(K53)</f>
        <v>20</v>
      </c>
      <c r="L52" s="301"/>
      <c r="M52" s="304">
        <f>SUM(M53)</f>
        <v>835</v>
      </c>
      <c r="N52" s="301"/>
      <c r="O52" s="301">
        <f>SUM(O53)</f>
        <v>1820</v>
      </c>
      <c r="P52" s="301"/>
      <c r="Q52" s="303">
        <f t="shared" ref="Q52" si="76">SUM(Q53)</f>
        <v>27</v>
      </c>
      <c r="R52" s="301"/>
      <c r="S52" s="302">
        <f t="shared" ref="S52" si="77">SUM(S53)</f>
        <v>3</v>
      </c>
      <c r="T52" s="301"/>
      <c r="U52" s="301">
        <f>SUM(U53)</f>
        <v>30</v>
      </c>
      <c r="V52" s="268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  <c r="BS52" s="50"/>
      <c r="BT52" s="50"/>
      <c r="BU52" s="50"/>
      <c r="BV52" s="50"/>
      <c r="BW52" s="50"/>
      <c r="BX52" s="50"/>
      <c r="BY52" s="50"/>
      <c r="BZ52" s="50"/>
      <c r="CA52" s="50"/>
      <c r="CB52" s="50"/>
      <c r="CC52" s="50"/>
      <c r="CD52" s="50"/>
      <c r="CE52" s="50"/>
      <c r="CF52" s="50"/>
      <c r="CG52" s="50"/>
      <c r="CH52" s="50"/>
      <c r="CI52" s="50"/>
      <c r="CJ52" s="50"/>
      <c r="CK52" s="50"/>
      <c r="CL52" s="50"/>
      <c r="CM52" s="50"/>
      <c r="CN52" s="50"/>
      <c r="CO52" s="50"/>
      <c r="CP52" s="50"/>
      <c r="CQ52" s="50"/>
      <c r="CR52" s="50"/>
      <c r="CS52" s="50"/>
      <c r="CT52" s="50"/>
      <c r="CU52" s="50"/>
      <c r="CV52" s="50"/>
      <c r="CW52" s="50"/>
      <c r="CX52" s="50"/>
      <c r="CY52" s="50"/>
      <c r="CZ52" s="50"/>
      <c r="DA52" s="50"/>
      <c r="DB52" s="50"/>
      <c r="DC52" s="50"/>
      <c r="DD52" s="50"/>
      <c r="DE52" s="50"/>
      <c r="DF52" s="50"/>
      <c r="DG52" s="50"/>
      <c r="DH52" s="50"/>
      <c r="DI52" s="50"/>
      <c r="DJ52" s="50"/>
      <c r="DK52" s="50"/>
      <c r="DL52" s="50"/>
      <c r="DM52" s="50"/>
      <c r="DN52" s="50"/>
      <c r="DO52" s="50"/>
      <c r="DP52" s="50"/>
      <c r="DQ52" s="50"/>
      <c r="DR52" s="50"/>
      <c r="DS52" s="50"/>
      <c r="DT52" s="50"/>
      <c r="DU52" s="50"/>
      <c r="DV52" s="50"/>
      <c r="DW52" s="50"/>
      <c r="DX52" s="50"/>
      <c r="DY52" s="50"/>
      <c r="DZ52" s="50"/>
      <c r="EA52" s="50"/>
      <c r="EB52" s="50"/>
      <c r="EC52" s="50"/>
      <c r="ED52" s="50"/>
      <c r="EE52" s="50"/>
      <c r="EF52" s="50"/>
      <c r="EG52" s="50"/>
      <c r="EH52" s="50"/>
      <c r="EI52" s="50"/>
      <c r="EJ52" s="50"/>
      <c r="EK52" s="50"/>
      <c r="EL52" s="50"/>
      <c r="EM52" s="50"/>
      <c r="EN52" s="50"/>
      <c r="EO52" s="50"/>
      <c r="EP52" s="50"/>
      <c r="EQ52" s="50"/>
      <c r="ER52" s="50"/>
      <c r="ES52" s="50"/>
      <c r="ET52" s="50"/>
      <c r="EU52" s="50"/>
      <c r="EV52" s="50"/>
      <c r="EW52" s="50"/>
      <c r="EX52" s="50"/>
      <c r="EY52" s="50"/>
      <c r="EZ52" s="50"/>
      <c r="FA52" s="50"/>
      <c r="FB52" s="50"/>
      <c r="FC52" s="50"/>
      <c r="FD52" s="50"/>
      <c r="FE52" s="50"/>
      <c r="FF52" s="50"/>
      <c r="FG52" s="50"/>
      <c r="FH52" s="50"/>
      <c r="FI52" s="50"/>
      <c r="FJ52" s="50"/>
      <c r="FK52" s="50"/>
      <c r="FL52" s="50"/>
      <c r="FM52" s="50"/>
      <c r="FN52" s="50"/>
      <c r="FO52" s="50"/>
      <c r="FP52" s="50"/>
      <c r="FQ52" s="50"/>
      <c r="FR52" s="50"/>
      <c r="FS52" s="50"/>
      <c r="FT52" s="50"/>
      <c r="FU52" s="50"/>
      <c r="FV52" s="50"/>
      <c r="FW52" s="50"/>
      <c r="FX52" s="50"/>
      <c r="FY52" s="50"/>
      <c r="FZ52" s="50"/>
      <c r="GA52" s="50"/>
      <c r="GB52" s="50"/>
      <c r="GC52" s="50"/>
      <c r="GD52" s="50"/>
      <c r="GE52" s="50"/>
      <c r="GF52" s="50"/>
      <c r="GG52" s="50"/>
      <c r="GH52" s="50"/>
      <c r="GI52" s="50"/>
      <c r="GJ52" s="50"/>
      <c r="GK52" s="50"/>
      <c r="GL52" s="50"/>
      <c r="GM52" s="50"/>
      <c r="GN52" s="50"/>
      <c r="GO52" s="50"/>
      <c r="GP52" s="50"/>
      <c r="GQ52" s="50"/>
      <c r="GR52" s="50"/>
      <c r="GS52" s="50"/>
      <c r="GT52" s="50"/>
      <c r="GU52" s="50"/>
      <c r="GV52" s="50"/>
      <c r="GW52" s="50"/>
      <c r="GX52" s="50"/>
      <c r="GY52" s="50"/>
      <c r="GZ52" s="50"/>
      <c r="HA52" s="50"/>
      <c r="HB52" s="50"/>
      <c r="HC52" s="50"/>
      <c r="HD52" s="50"/>
      <c r="HE52" s="50"/>
      <c r="HF52" s="50"/>
      <c r="HG52" s="50"/>
      <c r="HH52" s="50"/>
      <c r="HI52" s="50"/>
      <c r="HJ52" s="50"/>
      <c r="HK52" s="50"/>
      <c r="HL52" s="50"/>
      <c r="HM52" s="50"/>
      <c r="HN52" s="50"/>
      <c r="HO52" s="50"/>
      <c r="HP52" s="50"/>
      <c r="HQ52" s="50"/>
      <c r="HR52" s="50"/>
      <c r="HS52" s="50"/>
      <c r="HT52" s="50"/>
      <c r="HU52" s="50"/>
      <c r="HV52" s="50"/>
      <c r="HW52" s="50"/>
      <c r="HX52" s="50"/>
      <c r="HY52" s="50"/>
      <c r="HZ52" s="50"/>
      <c r="IA52" s="50"/>
      <c r="IB52" s="50"/>
      <c r="IC52" s="50"/>
      <c r="ID52" s="50"/>
      <c r="IE52" s="50"/>
      <c r="IF52" s="50"/>
      <c r="IG52" s="50"/>
      <c r="IH52" s="50"/>
      <c r="II52" s="50"/>
      <c r="IJ52" s="50"/>
      <c r="IK52" s="50"/>
      <c r="IL52" s="50"/>
      <c r="IM52" s="50"/>
      <c r="IN52" s="50"/>
      <c r="IO52" s="50"/>
      <c r="IP52" s="50"/>
      <c r="IQ52" s="50"/>
      <c r="IR52" s="50"/>
      <c r="IS52" s="50"/>
      <c r="IT52" s="50"/>
      <c r="IU52" s="50"/>
      <c r="IV52" s="50"/>
      <c r="IW52" s="50"/>
    </row>
    <row r="53" spans="2:257" ht="18" customHeight="1" x14ac:dyDescent="0.2">
      <c r="B53" s="264" t="s">
        <v>30</v>
      </c>
      <c r="C53" s="277">
        <v>918</v>
      </c>
      <c r="D53" s="297"/>
      <c r="E53" s="274">
        <v>67</v>
      </c>
      <c r="F53" s="297"/>
      <c r="G53" s="297">
        <f>SUM(C53:E53)</f>
        <v>985</v>
      </c>
      <c r="H53" s="297"/>
      <c r="I53" s="272">
        <v>815</v>
      </c>
      <c r="J53" s="297"/>
      <c r="K53" s="274">
        <v>20</v>
      </c>
      <c r="L53" s="297"/>
      <c r="M53" s="298">
        <f>SUM(I53:K53)</f>
        <v>835</v>
      </c>
      <c r="N53" s="297"/>
      <c r="O53" s="297">
        <f>SUM(G53+M53)</f>
        <v>1820</v>
      </c>
      <c r="P53" s="297"/>
      <c r="Q53" s="272">
        <v>27</v>
      </c>
      <c r="R53" s="297"/>
      <c r="S53" s="274">
        <v>3</v>
      </c>
      <c r="T53" s="297"/>
      <c r="U53" s="299">
        <f>SUM(Q53:S53)</f>
        <v>30</v>
      </c>
      <c r="V53" s="267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1"/>
      <c r="EF53" s="51"/>
      <c r="EG53" s="51"/>
      <c r="EH53" s="51"/>
      <c r="EI53" s="51"/>
      <c r="EJ53" s="51"/>
      <c r="EK53" s="51"/>
      <c r="EL53" s="51"/>
      <c r="EM53" s="51"/>
      <c r="EN53" s="51"/>
      <c r="EO53" s="51"/>
      <c r="EP53" s="51"/>
      <c r="EQ53" s="51"/>
      <c r="ER53" s="51"/>
      <c r="ES53" s="51"/>
      <c r="ET53" s="51"/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1"/>
      <c r="FF53" s="51"/>
      <c r="FG53" s="51"/>
      <c r="FH53" s="51"/>
      <c r="FI53" s="51"/>
      <c r="FJ53" s="51"/>
      <c r="FK53" s="51"/>
      <c r="FL53" s="51"/>
      <c r="FM53" s="51"/>
      <c r="FN53" s="51"/>
      <c r="FO53" s="51"/>
      <c r="FP53" s="51"/>
      <c r="FQ53" s="51"/>
      <c r="FR53" s="51"/>
      <c r="FS53" s="51"/>
      <c r="FT53" s="51"/>
      <c r="FU53" s="51"/>
      <c r="FV53" s="51"/>
      <c r="FW53" s="51"/>
      <c r="FX53" s="51"/>
      <c r="FY53" s="51"/>
      <c r="FZ53" s="51"/>
      <c r="GA53" s="51"/>
      <c r="GB53" s="51"/>
      <c r="GC53" s="51"/>
      <c r="GD53" s="51"/>
      <c r="GE53" s="51"/>
      <c r="GF53" s="51"/>
      <c r="GG53" s="51"/>
      <c r="GH53" s="51"/>
      <c r="GI53" s="51"/>
      <c r="GJ53" s="51"/>
      <c r="GK53" s="51"/>
      <c r="GL53" s="51"/>
      <c r="GM53" s="51"/>
      <c r="GN53" s="51"/>
      <c r="GO53" s="51"/>
      <c r="GP53" s="51"/>
      <c r="GQ53" s="51"/>
      <c r="GR53" s="51"/>
      <c r="GS53" s="51"/>
      <c r="GT53" s="51"/>
      <c r="GU53" s="51"/>
      <c r="GV53" s="51"/>
      <c r="GW53" s="51"/>
      <c r="GX53" s="51"/>
      <c r="GY53" s="51"/>
      <c r="GZ53" s="51"/>
      <c r="HA53" s="51"/>
      <c r="HB53" s="51"/>
      <c r="HC53" s="51"/>
      <c r="HD53" s="51"/>
      <c r="HE53" s="51"/>
      <c r="HF53" s="51"/>
      <c r="HG53" s="51"/>
      <c r="HH53" s="51"/>
      <c r="HI53" s="51"/>
      <c r="HJ53" s="51"/>
      <c r="HK53" s="51"/>
      <c r="HL53" s="51"/>
      <c r="HM53" s="51"/>
      <c r="HN53" s="51"/>
      <c r="HO53" s="51"/>
      <c r="HP53" s="51"/>
      <c r="HQ53" s="51"/>
      <c r="HR53" s="51"/>
      <c r="HS53" s="51"/>
      <c r="HT53" s="51"/>
      <c r="HU53" s="51"/>
      <c r="HV53" s="51"/>
      <c r="HW53" s="51"/>
      <c r="HX53" s="51"/>
      <c r="HY53" s="51"/>
      <c r="HZ53" s="51"/>
      <c r="IA53" s="51"/>
      <c r="IB53" s="51"/>
      <c r="IC53" s="51"/>
      <c r="ID53" s="51"/>
      <c r="IE53" s="51"/>
      <c r="IF53" s="51"/>
      <c r="IG53" s="51"/>
      <c r="IH53" s="51"/>
      <c r="II53" s="51"/>
      <c r="IJ53" s="51"/>
      <c r="IK53" s="51"/>
      <c r="IL53" s="51"/>
      <c r="IM53" s="51"/>
      <c r="IN53" s="51"/>
      <c r="IO53" s="51"/>
      <c r="IP53" s="51"/>
      <c r="IQ53" s="51"/>
      <c r="IR53" s="51"/>
      <c r="IS53" s="51"/>
      <c r="IT53" s="51"/>
      <c r="IU53" s="51"/>
      <c r="IV53" s="51"/>
      <c r="IW53" s="51"/>
    </row>
    <row r="54" spans="2:257" s="59" customFormat="1" ht="15" customHeight="1" x14ac:dyDescent="0.25">
      <c r="B54" s="250" t="s">
        <v>38</v>
      </c>
      <c r="C54" s="300">
        <f>SUM(C55:C58)</f>
        <v>5099</v>
      </c>
      <c r="D54" s="301"/>
      <c r="E54" s="302">
        <f>SUM(E55:E58)</f>
        <v>711</v>
      </c>
      <c r="F54" s="301"/>
      <c r="G54" s="301">
        <f>SUM(G55:G58)</f>
        <v>5810</v>
      </c>
      <c r="H54" s="301">
        <f t="shared" ref="H54" si="78">SUM(H55:H57)</f>
        <v>0</v>
      </c>
      <c r="I54" s="303">
        <f>SUM(I55:I58)</f>
        <v>5284</v>
      </c>
      <c r="J54" s="301"/>
      <c r="K54" s="302">
        <f>SUM(K55:K58)</f>
        <v>492</v>
      </c>
      <c r="L54" s="301"/>
      <c r="M54" s="304">
        <f>SUM(M55:M58)</f>
        <v>5776</v>
      </c>
      <c r="N54" s="301"/>
      <c r="O54" s="301">
        <f>SUM(O55:O58)</f>
        <v>11586</v>
      </c>
      <c r="P54" s="301"/>
      <c r="Q54" s="303">
        <f>SUM(Q55:Q58)</f>
        <v>103</v>
      </c>
      <c r="R54" s="301"/>
      <c r="S54" s="302">
        <f>SUM(S55:S58)</f>
        <v>17</v>
      </c>
      <c r="T54" s="301"/>
      <c r="U54" s="301">
        <f>SUM(U55:U58)</f>
        <v>120</v>
      </c>
      <c r="V54" s="269"/>
    </row>
    <row r="55" spans="2:257" customFormat="1" ht="15" customHeight="1" x14ac:dyDescent="0.2">
      <c r="B55" s="264" t="s">
        <v>38</v>
      </c>
      <c r="C55" s="277">
        <v>3700</v>
      </c>
      <c r="D55" s="297"/>
      <c r="E55" s="274">
        <v>478</v>
      </c>
      <c r="F55" s="297"/>
      <c r="G55" s="297">
        <f>SUM(C55:E55)</f>
        <v>4178</v>
      </c>
      <c r="H55" s="297"/>
      <c r="I55" s="272">
        <v>3919</v>
      </c>
      <c r="J55" s="297"/>
      <c r="K55" s="274">
        <v>291</v>
      </c>
      <c r="L55" s="297"/>
      <c r="M55" s="298">
        <f>SUM(I55:K55)</f>
        <v>4210</v>
      </c>
      <c r="N55" s="297"/>
      <c r="O55" s="297">
        <f>SUM(G55+M55)</f>
        <v>8388</v>
      </c>
      <c r="P55" s="297"/>
      <c r="Q55" s="272">
        <v>74</v>
      </c>
      <c r="R55" s="297"/>
      <c r="S55" s="274">
        <v>12</v>
      </c>
      <c r="T55" s="297"/>
      <c r="U55" s="299">
        <f>SUM(Q55:S55)</f>
        <v>86</v>
      </c>
      <c r="V55" s="270"/>
    </row>
    <row r="56" spans="2:257" customFormat="1" ht="15" customHeight="1" x14ac:dyDescent="0.2">
      <c r="B56" s="264" t="s">
        <v>140</v>
      </c>
      <c r="C56" s="277">
        <v>214</v>
      </c>
      <c r="D56" s="297"/>
      <c r="E56" s="274">
        <v>76</v>
      </c>
      <c r="F56" s="297"/>
      <c r="G56" s="297">
        <f t="shared" ref="G56:G57" si="79">SUM(C56:E56)</f>
        <v>290</v>
      </c>
      <c r="H56" s="297"/>
      <c r="I56" s="272">
        <v>196</v>
      </c>
      <c r="J56" s="297"/>
      <c r="K56" s="274">
        <v>75</v>
      </c>
      <c r="L56" s="297"/>
      <c r="M56" s="298">
        <f t="shared" ref="M56:M57" si="80">SUM(I56:K56)</f>
        <v>271</v>
      </c>
      <c r="N56" s="297"/>
      <c r="O56" s="297">
        <f t="shared" ref="O56:O57" si="81">SUM(G56+M56)</f>
        <v>561</v>
      </c>
      <c r="P56" s="297"/>
      <c r="Q56" s="272">
        <v>2</v>
      </c>
      <c r="R56" s="297"/>
      <c r="S56" s="274">
        <v>0</v>
      </c>
      <c r="T56" s="297"/>
      <c r="U56" s="299">
        <f>SUM(Q56:S56)</f>
        <v>2</v>
      </c>
      <c r="V56" s="270"/>
    </row>
    <row r="57" spans="2:257" customFormat="1" ht="15" customHeight="1" x14ac:dyDescent="0.2">
      <c r="B57" s="264" t="s">
        <v>139</v>
      </c>
      <c r="C57" s="277">
        <v>847</v>
      </c>
      <c r="D57" s="297"/>
      <c r="E57" s="274">
        <v>147</v>
      </c>
      <c r="F57" s="297"/>
      <c r="G57" s="297">
        <f t="shared" si="79"/>
        <v>994</v>
      </c>
      <c r="H57" s="297"/>
      <c r="I57" s="272">
        <v>821</v>
      </c>
      <c r="J57" s="297"/>
      <c r="K57" s="274">
        <v>110</v>
      </c>
      <c r="L57" s="297"/>
      <c r="M57" s="298">
        <f t="shared" si="80"/>
        <v>931</v>
      </c>
      <c r="N57" s="297"/>
      <c r="O57" s="297">
        <f t="shared" si="81"/>
        <v>1925</v>
      </c>
      <c r="P57" s="297"/>
      <c r="Q57" s="272">
        <v>16</v>
      </c>
      <c r="R57" s="297"/>
      <c r="S57" s="274">
        <v>3</v>
      </c>
      <c r="T57" s="297"/>
      <c r="U57" s="299">
        <f>SUM(Q57:S57)</f>
        <v>19</v>
      </c>
      <c r="V57" s="270"/>
    </row>
    <row r="58" spans="2:257" customFormat="1" ht="15" customHeight="1" x14ac:dyDescent="0.2">
      <c r="B58" s="264" t="s">
        <v>172</v>
      </c>
      <c r="C58" s="277">
        <v>338</v>
      </c>
      <c r="D58" s="297"/>
      <c r="E58" s="274">
        <v>10</v>
      </c>
      <c r="F58" s="297"/>
      <c r="G58" s="297">
        <f t="shared" ref="G58" si="82">SUM(C58:E58)</f>
        <v>348</v>
      </c>
      <c r="H58" s="297"/>
      <c r="I58" s="272">
        <v>348</v>
      </c>
      <c r="J58" s="297"/>
      <c r="K58" s="274">
        <v>16</v>
      </c>
      <c r="L58" s="297"/>
      <c r="M58" s="298">
        <f t="shared" ref="M58" si="83">SUM(I58:K58)</f>
        <v>364</v>
      </c>
      <c r="N58" s="297"/>
      <c r="O58" s="297">
        <f t="shared" ref="O58" si="84">SUM(G58+M58)</f>
        <v>712</v>
      </c>
      <c r="P58" s="297"/>
      <c r="Q58" s="272">
        <v>11</v>
      </c>
      <c r="R58" s="297"/>
      <c r="S58" s="274">
        <v>2</v>
      </c>
      <c r="T58" s="297"/>
      <c r="U58" s="299">
        <f>SUM(Q58:S58)</f>
        <v>13</v>
      </c>
      <c r="V58" s="270"/>
    </row>
    <row r="59" spans="2:257" ht="18" customHeight="1" x14ac:dyDescent="0.2">
      <c r="B59" s="250" t="s">
        <v>108</v>
      </c>
      <c r="C59" s="300">
        <f t="shared" ref="C59" si="85">SUM(C60:C61)</f>
        <v>1312</v>
      </c>
      <c r="D59" s="301"/>
      <c r="E59" s="302">
        <f t="shared" ref="E59" si="86">SUM(E60:E61)</f>
        <v>207</v>
      </c>
      <c r="F59" s="301"/>
      <c r="G59" s="301">
        <f>SUM(G60:G61)</f>
        <v>1519</v>
      </c>
      <c r="H59" s="301"/>
      <c r="I59" s="303">
        <f t="shared" ref="I59" si="87">SUM(I60:I61)</f>
        <v>1368</v>
      </c>
      <c r="J59" s="301"/>
      <c r="K59" s="302">
        <f t="shared" ref="K59" si="88">SUM(K60:K61)</f>
        <v>245</v>
      </c>
      <c r="L59" s="301"/>
      <c r="M59" s="304">
        <f>SUM(M60:M61)</f>
        <v>1613</v>
      </c>
      <c r="N59" s="301"/>
      <c r="O59" s="301">
        <f>SUM(O60:O61)</f>
        <v>3132</v>
      </c>
      <c r="P59" s="301"/>
      <c r="Q59" s="303">
        <f t="shared" ref="Q59" si="89">SUM(Q60:Q61)</f>
        <v>26</v>
      </c>
      <c r="R59" s="301"/>
      <c r="S59" s="302">
        <f t="shared" ref="S59" si="90">SUM(S60:S61)</f>
        <v>4</v>
      </c>
      <c r="T59" s="301"/>
      <c r="U59" s="301">
        <f>SUM(U60:U61)</f>
        <v>30</v>
      </c>
      <c r="V59" s="268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50"/>
      <c r="BS59" s="50"/>
      <c r="BT59" s="50"/>
      <c r="BU59" s="50"/>
      <c r="BV59" s="50"/>
      <c r="BW59" s="50"/>
      <c r="BX59" s="50"/>
      <c r="BY59" s="50"/>
      <c r="BZ59" s="50"/>
      <c r="CA59" s="50"/>
      <c r="CB59" s="50"/>
      <c r="CC59" s="50"/>
      <c r="CD59" s="50"/>
      <c r="CE59" s="50"/>
      <c r="CF59" s="50"/>
      <c r="CG59" s="50"/>
      <c r="CH59" s="50"/>
      <c r="CI59" s="50"/>
      <c r="CJ59" s="50"/>
      <c r="CK59" s="50"/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0"/>
      <c r="DA59" s="50"/>
      <c r="DB59" s="50"/>
      <c r="DC59" s="50"/>
      <c r="DD59" s="50"/>
      <c r="DE59" s="50"/>
      <c r="DF59" s="50"/>
      <c r="DG59" s="50"/>
      <c r="DH59" s="50"/>
      <c r="DI59" s="50"/>
      <c r="DJ59" s="50"/>
      <c r="DK59" s="50"/>
      <c r="DL59" s="50"/>
      <c r="DM59" s="50"/>
      <c r="DN59" s="50"/>
      <c r="DO59" s="50"/>
      <c r="DP59" s="50"/>
      <c r="DQ59" s="50"/>
      <c r="DR59" s="50"/>
      <c r="DS59" s="50"/>
      <c r="DT59" s="50"/>
      <c r="DU59" s="50"/>
      <c r="DV59" s="50"/>
      <c r="DW59" s="50"/>
      <c r="DX59" s="50"/>
      <c r="DY59" s="50"/>
      <c r="DZ59" s="50"/>
      <c r="EA59" s="50"/>
      <c r="EB59" s="50"/>
      <c r="EC59" s="50"/>
      <c r="ED59" s="50"/>
      <c r="EE59" s="50"/>
      <c r="EF59" s="50"/>
      <c r="EG59" s="50"/>
      <c r="EH59" s="50"/>
      <c r="EI59" s="50"/>
      <c r="EJ59" s="50"/>
      <c r="EK59" s="50"/>
      <c r="EL59" s="50"/>
      <c r="EM59" s="50"/>
      <c r="EN59" s="50"/>
      <c r="EO59" s="50"/>
      <c r="EP59" s="50"/>
      <c r="EQ59" s="50"/>
      <c r="ER59" s="50"/>
      <c r="ES59" s="50"/>
      <c r="ET59" s="50"/>
      <c r="EU59" s="50"/>
      <c r="EV59" s="50"/>
      <c r="EW59" s="50"/>
      <c r="EX59" s="50"/>
      <c r="EY59" s="50"/>
      <c r="EZ59" s="50"/>
      <c r="FA59" s="50"/>
      <c r="FB59" s="50"/>
      <c r="FC59" s="50"/>
      <c r="FD59" s="50"/>
      <c r="FE59" s="50"/>
      <c r="FF59" s="50"/>
      <c r="FG59" s="50"/>
      <c r="FH59" s="50"/>
      <c r="FI59" s="50"/>
      <c r="FJ59" s="50"/>
      <c r="FK59" s="50"/>
      <c r="FL59" s="50"/>
      <c r="FM59" s="50"/>
      <c r="FN59" s="50"/>
      <c r="FO59" s="50"/>
      <c r="FP59" s="50"/>
      <c r="FQ59" s="50"/>
      <c r="FR59" s="50"/>
      <c r="FS59" s="50"/>
      <c r="FT59" s="50"/>
      <c r="FU59" s="50"/>
      <c r="FV59" s="50"/>
      <c r="FW59" s="50"/>
      <c r="FX59" s="50"/>
      <c r="FY59" s="50"/>
      <c r="FZ59" s="50"/>
      <c r="GA59" s="50"/>
      <c r="GB59" s="50"/>
      <c r="GC59" s="50"/>
      <c r="GD59" s="50"/>
      <c r="GE59" s="50"/>
      <c r="GF59" s="50"/>
      <c r="GG59" s="50"/>
      <c r="GH59" s="50"/>
      <c r="GI59" s="50"/>
      <c r="GJ59" s="50"/>
      <c r="GK59" s="50"/>
      <c r="GL59" s="50"/>
      <c r="GM59" s="50"/>
      <c r="GN59" s="50"/>
      <c r="GO59" s="50"/>
      <c r="GP59" s="50"/>
      <c r="GQ59" s="50"/>
      <c r="GR59" s="50"/>
      <c r="GS59" s="50"/>
      <c r="GT59" s="50"/>
      <c r="GU59" s="50"/>
      <c r="GV59" s="50"/>
      <c r="GW59" s="50"/>
      <c r="GX59" s="50"/>
      <c r="GY59" s="50"/>
      <c r="GZ59" s="50"/>
      <c r="HA59" s="50"/>
      <c r="HB59" s="50"/>
      <c r="HC59" s="50"/>
      <c r="HD59" s="50"/>
      <c r="HE59" s="50"/>
      <c r="HF59" s="50"/>
      <c r="HG59" s="50"/>
      <c r="HH59" s="50"/>
      <c r="HI59" s="50"/>
      <c r="HJ59" s="50"/>
      <c r="HK59" s="50"/>
      <c r="HL59" s="50"/>
      <c r="HM59" s="50"/>
      <c r="HN59" s="50"/>
      <c r="HO59" s="50"/>
      <c r="HP59" s="50"/>
      <c r="HQ59" s="50"/>
      <c r="HR59" s="50"/>
      <c r="HS59" s="50"/>
      <c r="HT59" s="50"/>
      <c r="HU59" s="50"/>
      <c r="HV59" s="50"/>
      <c r="HW59" s="50"/>
      <c r="HX59" s="50"/>
      <c r="HY59" s="50"/>
      <c r="HZ59" s="50"/>
      <c r="IA59" s="50"/>
      <c r="IB59" s="50"/>
      <c r="IC59" s="50"/>
      <c r="ID59" s="50"/>
      <c r="IE59" s="50"/>
      <c r="IF59" s="50"/>
      <c r="IG59" s="50"/>
      <c r="IH59" s="50"/>
      <c r="II59" s="50"/>
      <c r="IJ59" s="50"/>
      <c r="IK59" s="50"/>
      <c r="IL59" s="50"/>
      <c r="IM59" s="50"/>
      <c r="IN59" s="50"/>
      <c r="IO59" s="50"/>
      <c r="IP59" s="50"/>
      <c r="IQ59" s="50"/>
      <c r="IR59" s="50"/>
      <c r="IS59" s="50"/>
      <c r="IT59" s="50"/>
      <c r="IU59" s="50"/>
      <c r="IV59" s="50"/>
      <c r="IW59" s="50"/>
    </row>
    <row r="60" spans="2:257" ht="18" customHeight="1" x14ac:dyDescent="0.2">
      <c r="B60" s="264" t="s">
        <v>56</v>
      </c>
      <c r="C60" s="277">
        <v>1312</v>
      </c>
      <c r="D60" s="297"/>
      <c r="E60" s="274">
        <v>207</v>
      </c>
      <c r="F60" s="297"/>
      <c r="G60" s="297">
        <f>SUM(C60:E60)</f>
        <v>1519</v>
      </c>
      <c r="H60" s="297"/>
      <c r="I60" s="272">
        <v>1368</v>
      </c>
      <c r="J60" s="297"/>
      <c r="K60" s="274">
        <v>245</v>
      </c>
      <c r="L60" s="297"/>
      <c r="M60" s="298">
        <f>SUM(I60:K60)</f>
        <v>1613</v>
      </c>
      <c r="N60" s="297"/>
      <c r="O60" s="297">
        <f>SUM(G60+M60)</f>
        <v>3132</v>
      </c>
      <c r="P60" s="297"/>
      <c r="Q60" s="272">
        <v>26</v>
      </c>
      <c r="R60" s="297"/>
      <c r="S60" s="274">
        <v>4</v>
      </c>
      <c r="T60" s="297"/>
      <c r="U60" s="299">
        <f>SUM(Q60:S60)</f>
        <v>30</v>
      </c>
      <c r="V60" s="267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1"/>
      <c r="EF60" s="51"/>
      <c r="EG60" s="51"/>
      <c r="EH60" s="51"/>
      <c r="EI60" s="51"/>
      <c r="EJ60" s="51"/>
      <c r="EK60" s="51"/>
      <c r="EL60" s="51"/>
      <c r="EM60" s="51"/>
      <c r="EN60" s="51"/>
      <c r="EO60" s="51"/>
      <c r="EP60" s="51"/>
      <c r="EQ60" s="51"/>
      <c r="ER60" s="51"/>
      <c r="ES60" s="51"/>
      <c r="ET60" s="51"/>
      <c r="EU60" s="51"/>
      <c r="EV60" s="51"/>
      <c r="EW60" s="51"/>
      <c r="EX60" s="51"/>
      <c r="EY60" s="51"/>
      <c r="EZ60" s="51"/>
      <c r="FA60" s="51"/>
      <c r="FB60" s="51"/>
      <c r="FC60" s="51"/>
      <c r="FD60" s="51"/>
      <c r="FE60" s="51"/>
      <c r="FF60" s="51"/>
      <c r="FG60" s="51"/>
      <c r="FH60" s="51"/>
      <c r="FI60" s="51"/>
      <c r="FJ60" s="51"/>
      <c r="FK60" s="51"/>
      <c r="FL60" s="51"/>
      <c r="FM60" s="51"/>
      <c r="FN60" s="51"/>
      <c r="FO60" s="51"/>
      <c r="FP60" s="51"/>
      <c r="FQ60" s="51"/>
      <c r="FR60" s="51"/>
      <c r="FS60" s="51"/>
      <c r="FT60" s="51"/>
      <c r="FU60" s="51"/>
      <c r="FV60" s="51"/>
      <c r="FW60" s="51"/>
      <c r="FX60" s="51"/>
      <c r="FY60" s="51"/>
      <c r="FZ60" s="51"/>
      <c r="GA60" s="51"/>
      <c r="GB60" s="51"/>
      <c r="GC60" s="51"/>
      <c r="GD60" s="51"/>
      <c r="GE60" s="51"/>
      <c r="GF60" s="51"/>
      <c r="GG60" s="51"/>
      <c r="GH60" s="51"/>
      <c r="GI60" s="51"/>
      <c r="GJ60" s="51"/>
      <c r="GK60" s="51"/>
      <c r="GL60" s="51"/>
      <c r="GM60" s="51"/>
      <c r="GN60" s="51"/>
      <c r="GO60" s="51"/>
      <c r="GP60" s="51"/>
      <c r="GQ60" s="51"/>
      <c r="GR60" s="51"/>
      <c r="GS60" s="51"/>
      <c r="GT60" s="51"/>
      <c r="GU60" s="51"/>
      <c r="GV60" s="51"/>
      <c r="GW60" s="51"/>
      <c r="GX60" s="51"/>
      <c r="GY60" s="51"/>
      <c r="GZ60" s="51"/>
      <c r="HA60" s="51"/>
      <c r="HB60" s="51"/>
      <c r="HC60" s="51"/>
      <c r="HD60" s="51"/>
      <c r="HE60" s="51"/>
      <c r="HF60" s="51"/>
      <c r="HG60" s="51"/>
      <c r="HH60" s="51"/>
      <c r="HI60" s="51"/>
      <c r="HJ60" s="51"/>
      <c r="HK60" s="51"/>
      <c r="HL60" s="51"/>
      <c r="HM60" s="51"/>
      <c r="HN60" s="51"/>
      <c r="HO60" s="51"/>
      <c r="HP60" s="51"/>
      <c r="HQ60" s="51"/>
      <c r="HR60" s="51"/>
      <c r="HS60" s="51"/>
      <c r="HT60" s="51"/>
      <c r="HU60" s="51"/>
      <c r="HV60" s="51"/>
      <c r="HW60" s="51"/>
      <c r="HX60" s="51"/>
      <c r="HY60" s="51"/>
      <c r="HZ60" s="51"/>
      <c r="IA60" s="51"/>
      <c r="IB60" s="51"/>
      <c r="IC60" s="51"/>
      <c r="ID60" s="51"/>
      <c r="IE60" s="51"/>
      <c r="IF60" s="51"/>
      <c r="IG60" s="51"/>
      <c r="IH60" s="51"/>
      <c r="II60" s="51"/>
      <c r="IJ60" s="51"/>
      <c r="IK60" s="51"/>
      <c r="IL60" s="51"/>
      <c r="IM60" s="51"/>
      <c r="IN60" s="51"/>
      <c r="IO60" s="51"/>
      <c r="IP60" s="51"/>
      <c r="IQ60" s="51"/>
      <c r="IR60" s="51"/>
      <c r="IS60" s="51"/>
      <c r="IT60" s="51"/>
      <c r="IU60" s="51"/>
      <c r="IV60" s="51"/>
      <c r="IW60" s="51"/>
    </row>
    <row r="61" spans="2:257" ht="18" customHeight="1" x14ac:dyDescent="0.2">
      <c r="B61" s="264" t="s">
        <v>57</v>
      </c>
      <c r="C61" s="277">
        <v>0</v>
      </c>
      <c r="D61" s="297"/>
      <c r="E61" s="302">
        <v>0</v>
      </c>
      <c r="F61" s="297"/>
      <c r="G61" s="297">
        <f>SUM(C61:E61)</f>
        <v>0</v>
      </c>
      <c r="H61" s="297"/>
      <c r="I61" s="272">
        <v>0</v>
      </c>
      <c r="J61" s="297"/>
      <c r="K61" s="274">
        <v>0</v>
      </c>
      <c r="L61" s="297"/>
      <c r="M61" s="298">
        <f>SUM(I61:K61)</f>
        <v>0</v>
      </c>
      <c r="N61" s="297"/>
      <c r="O61" s="297">
        <v>0</v>
      </c>
      <c r="P61" s="297"/>
      <c r="Q61" s="272">
        <v>0</v>
      </c>
      <c r="R61" s="297"/>
      <c r="S61" s="274">
        <v>0</v>
      </c>
      <c r="T61" s="297"/>
      <c r="U61" s="299">
        <v>0</v>
      </c>
      <c r="V61" s="267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/>
      <c r="BY61" s="51"/>
      <c r="BZ61" s="51"/>
      <c r="CA61" s="51"/>
      <c r="CB61" s="51"/>
      <c r="CC61" s="51"/>
      <c r="CD61" s="51"/>
      <c r="CE61" s="51"/>
      <c r="CF61" s="51"/>
      <c r="CG61" s="51"/>
      <c r="CH61" s="51"/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  <c r="CY61" s="51"/>
      <c r="CZ61" s="51"/>
      <c r="DA61" s="51"/>
      <c r="DB61" s="51"/>
      <c r="DC61" s="51"/>
      <c r="DD61" s="51"/>
      <c r="DE61" s="51"/>
      <c r="DF61" s="51"/>
      <c r="DG61" s="51"/>
      <c r="DH61" s="51"/>
      <c r="DI61" s="51"/>
      <c r="DJ61" s="51"/>
      <c r="DK61" s="51"/>
      <c r="DL61" s="51"/>
      <c r="DM61" s="51"/>
      <c r="DN61" s="51"/>
      <c r="DO61" s="51"/>
      <c r="DP61" s="51"/>
      <c r="DQ61" s="51"/>
      <c r="DR61" s="51"/>
      <c r="DS61" s="51"/>
      <c r="DT61" s="51"/>
      <c r="DU61" s="51"/>
      <c r="DV61" s="51"/>
      <c r="DW61" s="51"/>
      <c r="DX61" s="51"/>
      <c r="DY61" s="51"/>
      <c r="DZ61" s="51"/>
      <c r="EA61" s="51"/>
      <c r="EB61" s="51"/>
      <c r="EC61" s="51"/>
      <c r="ED61" s="51"/>
      <c r="EE61" s="51"/>
      <c r="EF61" s="51"/>
      <c r="EG61" s="51"/>
      <c r="EH61" s="51"/>
      <c r="EI61" s="51"/>
      <c r="EJ61" s="51"/>
      <c r="EK61" s="51"/>
      <c r="EL61" s="51"/>
      <c r="EM61" s="51"/>
      <c r="EN61" s="51"/>
      <c r="EO61" s="51"/>
      <c r="EP61" s="51"/>
      <c r="EQ61" s="51"/>
      <c r="ER61" s="51"/>
      <c r="ES61" s="51"/>
      <c r="ET61" s="51"/>
      <c r="EU61" s="51"/>
      <c r="EV61" s="51"/>
      <c r="EW61" s="51"/>
      <c r="EX61" s="51"/>
      <c r="EY61" s="51"/>
      <c r="EZ61" s="51"/>
      <c r="FA61" s="51"/>
      <c r="FB61" s="51"/>
      <c r="FC61" s="51"/>
      <c r="FD61" s="51"/>
      <c r="FE61" s="51"/>
      <c r="FF61" s="51"/>
      <c r="FG61" s="51"/>
      <c r="FH61" s="51"/>
      <c r="FI61" s="51"/>
      <c r="FJ61" s="51"/>
      <c r="FK61" s="51"/>
      <c r="FL61" s="51"/>
      <c r="FM61" s="51"/>
      <c r="FN61" s="51"/>
      <c r="FO61" s="51"/>
      <c r="FP61" s="51"/>
      <c r="FQ61" s="51"/>
      <c r="FR61" s="51"/>
      <c r="FS61" s="51"/>
      <c r="FT61" s="51"/>
      <c r="FU61" s="51"/>
      <c r="FV61" s="51"/>
      <c r="FW61" s="51"/>
      <c r="FX61" s="51"/>
      <c r="FY61" s="51"/>
      <c r="FZ61" s="51"/>
      <c r="GA61" s="51"/>
      <c r="GB61" s="51"/>
      <c r="GC61" s="51"/>
      <c r="GD61" s="51"/>
      <c r="GE61" s="51"/>
      <c r="GF61" s="51"/>
      <c r="GG61" s="51"/>
      <c r="GH61" s="51"/>
      <c r="GI61" s="51"/>
      <c r="GJ61" s="51"/>
      <c r="GK61" s="51"/>
      <c r="GL61" s="51"/>
      <c r="GM61" s="51"/>
      <c r="GN61" s="51"/>
      <c r="GO61" s="51"/>
      <c r="GP61" s="51"/>
      <c r="GQ61" s="51"/>
      <c r="GR61" s="51"/>
      <c r="GS61" s="51"/>
      <c r="GT61" s="51"/>
      <c r="GU61" s="51"/>
      <c r="GV61" s="51"/>
      <c r="GW61" s="51"/>
      <c r="GX61" s="51"/>
      <c r="GY61" s="51"/>
      <c r="GZ61" s="51"/>
      <c r="HA61" s="51"/>
      <c r="HB61" s="51"/>
      <c r="HC61" s="51"/>
      <c r="HD61" s="51"/>
      <c r="HE61" s="51"/>
      <c r="HF61" s="51"/>
      <c r="HG61" s="51"/>
      <c r="HH61" s="51"/>
      <c r="HI61" s="51"/>
      <c r="HJ61" s="51"/>
      <c r="HK61" s="51"/>
      <c r="HL61" s="51"/>
      <c r="HM61" s="51"/>
      <c r="HN61" s="51"/>
      <c r="HO61" s="51"/>
      <c r="HP61" s="51"/>
      <c r="HQ61" s="51"/>
      <c r="HR61" s="51"/>
      <c r="HS61" s="51"/>
      <c r="HT61" s="51"/>
      <c r="HU61" s="51"/>
      <c r="HV61" s="51"/>
      <c r="HW61" s="51"/>
      <c r="HX61" s="51"/>
      <c r="HY61" s="51"/>
      <c r="HZ61" s="51"/>
      <c r="IA61" s="51"/>
      <c r="IB61" s="51"/>
      <c r="IC61" s="51"/>
      <c r="ID61" s="51"/>
      <c r="IE61" s="51"/>
      <c r="IF61" s="51"/>
      <c r="IG61" s="51"/>
      <c r="IH61" s="51"/>
      <c r="II61" s="51"/>
      <c r="IJ61" s="51"/>
      <c r="IK61" s="51"/>
      <c r="IL61" s="51"/>
      <c r="IM61" s="51"/>
      <c r="IN61" s="51"/>
      <c r="IO61" s="51"/>
      <c r="IP61" s="51"/>
      <c r="IQ61" s="51"/>
      <c r="IR61" s="51"/>
      <c r="IS61" s="51"/>
      <c r="IT61" s="51"/>
      <c r="IU61" s="51"/>
      <c r="IV61" s="51"/>
      <c r="IW61" s="51"/>
    </row>
    <row r="62" spans="2:257" ht="18" customHeight="1" x14ac:dyDescent="0.2">
      <c r="B62" s="250" t="s">
        <v>15</v>
      </c>
      <c r="C62" s="300">
        <f t="shared" ref="C62" si="91">SUM(C63:C64)</f>
        <v>78</v>
      </c>
      <c r="D62" s="301"/>
      <c r="E62" s="302">
        <f t="shared" ref="E62" si="92">SUM(E63:E64)</f>
        <v>0</v>
      </c>
      <c r="F62" s="301"/>
      <c r="G62" s="301">
        <f>SUM(G63:G64)</f>
        <v>78</v>
      </c>
      <c r="H62" s="301"/>
      <c r="I62" s="303">
        <f t="shared" ref="I62" si="93">SUM(I63:I64)</f>
        <v>81</v>
      </c>
      <c r="J62" s="301"/>
      <c r="K62" s="302">
        <f t="shared" ref="K62" si="94">SUM(K63:K64)</f>
        <v>0</v>
      </c>
      <c r="L62" s="301"/>
      <c r="M62" s="304">
        <f>SUM(M63:M64)</f>
        <v>81</v>
      </c>
      <c r="N62" s="301"/>
      <c r="O62" s="301">
        <f>SUM(O63:O64)</f>
        <v>159</v>
      </c>
      <c r="P62" s="301"/>
      <c r="Q62" s="303">
        <f t="shared" ref="Q62" si="95">SUM(Q63:Q64)</f>
        <v>3</v>
      </c>
      <c r="R62" s="301"/>
      <c r="S62" s="302">
        <f t="shared" ref="S62" si="96">SUM(S63:S64)</f>
        <v>0</v>
      </c>
      <c r="T62" s="301"/>
      <c r="U62" s="301">
        <f>SUM(U63:U64)</f>
        <v>3</v>
      </c>
      <c r="V62" s="268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  <c r="BS62" s="50"/>
      <c r="BT62" s="50"/>
      <c r="BU62" s="50"/>
      <c r="BV62" s="50"/>
      <c r="BW62" s="50"/>
      <c r="BX62" s="50"/>
      <c r="BY62" s="50"/>
      <c r="BZ62" s="50"/>
      <c r="CA62" s="50"/>
      <c r="CB62" s="50"/>
      <c r="CC62" s="50"/>
      <c r="CD62" s="50"/>
      <c r="CE62" s="50"/>
      <c r="CF62" s="50"/>
      <c r="CG62" s="50"/>
      <c r="CH62" s="50"/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  <c r="DE62" s="50"/>
      <c r="DF62" s="50"/>
      <c r="DG62" s="50"/>
      <c r="DH62" s="50"/>
      <c r="DI62" s="50"/>
      <c r="DJ62" s="50"/>
      <c r="DK62" s="50"/>
      <c r="DL62" s="50"/>
      <c r="DM62" s="50"/>
      <c r="DN62" s="50"/>
      <c r="DO62" s="50"/>
      <c r="DP62" s="50"/>
      <c r="DQ62" s="50"/>
      <c r="DR62" s="50"/>
      <c r="DS62" s="50"/>
      <c r="DT62" s="50"/>
      <c r="DU62" s="50"/>
      <c r="DV62" s="50"/>
      <c r="DW62" s="50"/>
      <c r="DX62" s="50"/>
      <c r="DY62" s="50"/>
      <c r="DZ62" s="50"/>
      <c r="EA62" s="50"/>
      <c r="EB62" s="50"/>
      <c r="EC62" s="50"/>
      <c r="ED62" s="50"/>
      <c r="EE62" s="50"/>
      <c r="EF62" s="50"/>
      <c r="EG62" s="50"/>
      <c r="EH62" s="50"/>
      <c r="EI62" s="50"/>
      <c r="EJ62" s="50"/>
      <c r="EK62" s="50"/>
      <c r="EL62" s="50"/>
      <c r="EM62" s="50"/>
      <c r="EN62" s="50"/>
      <c r="EO62" s="50"/>
      <c r="EP62" s="50"/>
      <c r="EQ62" s="50"/>
      <c r="ER62" s="50"/>
      <c r="ES62" s="50"/>
      <c r="ET62" s="50"/>
      <c r="EU62" s="50"/>
      <c r="EV62" s="50"/>
      <c r="EW62" s="50"/>
      <c r="EX62" s="50"/>
      <c r="EY62" s="50"/>
      <c r="EZ62" s="50"/>
      <c r="FA62" s="50"/>
      <c r="FB62" s="50"/>
      <c r="FC62" s="50"/>
      <c r="FD62" s="50"/>
      <c r="FE62" s="50"/>
      <c r="FF62" s="50"/>
      <c r="FG62" s="50"/>
      <c r="FH62" s="50"/>
      <c r="FI62" s="50"/>
      <c r="FJ62" s="50"/>
      <c r="FK62" s="50"/>
      <c r="FL62" s="50"/>
      <c r="FM62" s="50"/>
      <c r="FN62" s="50"/>
      <c r="FO62" s="50"/>
      <c r="FP62" s="50"/>
      <c r="FQ62" s="50"/>
      <c r="FR62" s="50"/>
      <c r="FS62" s="50"/>
      <c r="FT62" s="50"/>
      <c r="FU62" s="50"/>
      <c r="FV62" s="50"/>
      <c r="FW62" s="50"/>
      <c r="FX62" s="50"/>
      <c r="FY62" s="50"/>
      <c r="FZ62" s="50"/>
      <c r="GA62" s="50"/>
      <c r="GB62" s="50"/>
      <c r="GC62" s="50"/>
      <c r="GD62" s="50"/>
      <c r="GE62" s="50"/>
      <c r="GF62" s="50"/>
      <c r="GG62" s="50"/>
      <c r="GH62" s="50"/>
      <c r="GI62" s="50"/>
      <c r="GJ62" s="50"/>
      <c r="GK62" s="50"/>
      <c r="GL62" s="50"/>
      <c r="GM62" s="50"/>
      <c r="GN62" s="50"/>
      <c r="GO62" s="50"/>
      <c r="GP62" s="50"/>
      <c r="GQ62" s="50"/>
      <c r="GR62" s="50"/>
      <c r="GS62" s="50"/>
      <c r="GT62" s="50"/>
      <c r="GU62" s="50"/>
      <c r="GV62" s="50"/>
      <c r="GW62" s="50"/>
      <c r="GX62" s="50"/>
      <c r="GY62" s="50"/>
      <c r="GZ62" s="50"/>
      <c r="HA62" s="50"/>
      <c r="HB62" s="50"/>
      <c r="HC62" s="50"/>
      <c r="HD62" s="50"/>
      <c r="HE62" s="50"/>
      <c r="HF62" s="50"/>
      <c r="HG62" s="50"/>
      <c r="HH62" s="50"/>
      <c r="HI62" s="50"/>
      <c r="HJ62" s="50"/>
      <c r="HK62" s="50"/>
      <c r="HL62" s="50"/>
      <c r="HM62" s="50"/>
      <c r="HN62" s="50"/>
      <c r="HO62" s="50"/>
      <c r="HP62" s="50"/>
      <c r="HQ62" s="50"/>
      <c r="HR62" s="50"/>
      <c r="HS62" s="50"/>
      <c r="HT62" s="50"/>
      <c r="HU62" s="50"/>
      <c r="HV62" s="50"/>
      <c r="HW62" s="50"/>
      <c r="HX62" s="50"/>
      <c r="HY62" s="50"/>
      <c r="HZ62" s="50"/>
      <c r="IA62" s="50"/>
      <c r="IB62" s="50"/>
      <c r="IC62" s="50"/>
      <c r="ID62" s="50"/>
      <c r="IE62" s="50"/>
      <c r="IF62" s="50"/>
      <c r="IG62" s="50"/>
      <c r="IH62" s="50"/>
      <c r="II62" s="50"/>
      <c r="IJ62" s="50"/>
      <c r="IK62" s="50"/>
      <c r="IL62" s="50"/>
      <c r="IM62" s="50"/>
      <c r="IN62" s="50"/>
      <c r="IO62" s="50"/>
      <c r="IP62" s="50"/>
      <c r="IQ62" s="50"/>
      <c r="IR62" s="50"/>
      <c r="IS62" s="50"/>
      <c r="IT62" s="50"/>
      <c r="IU62" s="50"/>
      <c r="IV62" s="50"/>
      <c r="IW62" s="50"/>
    </row>
    <row r="63" spans="2:257" ht="18" customHeight="1" x14ac:dyDescent="0.2">
      <c r="B63" s="264" t="s">
        <v>31</v>
      </c>
      <c r="C63" s="277">
        <v>78</v>
      </c>
      <c r="D63" s="297"/>
      <c r="E63" s="274">
        <v>0</v>
      </c>
      <c r="F63" s="297"/>
      <c r="G63" s="297">
        <f>SUM(C63:E63)</f>
        <v>78</v>
      </c>
      <c r="H63" s="297"/>
      <c r="I63" s="272">
        <v>81</v>
      </c>
      <c r="J63" s="297"/>
      <c r="K63" s="274">
        <v>0</v>
      </c>
      <c r="L63" s="297"/>
      <c r="M63" s="298">
        <f>SUM(I63:K63)</f>
        <v>81</v>
      </c>
      <c r="N63" s="297"/>
      <c r="O63" s="297">
        <f>SUM(G63+M63)</f>
        <v>159</v>
      </c>
      <c r="P63" s="297"/>
      <c r="Q63" s="272">
        <v>3</v>
      </c>
      <c r="R63" s="297"/>
      <c r="S63" s="274">
        <v>0</v>
      </c>
      <c r="T63" s="297"/>
      <c r="U63" s="299">
        <f>SUM(Q63:S63)</f>
        <v>3</v>
      </c>
      <c r="V63" s="267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1"/>
      <c r="BU63" s="51"/>
      <c r="BV63" s="51"/>
      <c r="BW63" s="51"/>
      <c r="BX63" s="51"/>
      <c r="BY63" s="51"/>
      <c r="BZ63" s="51"/>
      <c r="CA63" s="51"/>
      <c r="CB63" s="51"/>
      <c r="CC63" s="51"/>
      <c r="CD63" s="51"/>
      <c r="CE63" s="51"/>
      <c r="CF63" s="51"/>
      <c r="CG63" s="51"/>
      <c r="CH63" s="51"/>
      <c r="CI63" s="51"/>
      <c r="CJ63" s="51"/>
      <c r="CK63" s="51"/>
      <c r="CL63" s="51"/>
      <c r="CM63" s="51"/>
      <c r="CN63" s="51"/>
      <c r="CO63" s="51"/>
      <c r="CP63" s="51"/>
      <c r="CQ63" s="51"/>
      <c r="CR63" s="51"/>
      <c r="CS63" s="51"/>
      <c r="CT63" s="51"/>
      <c r="CU63" s="51"/>
      <c r="CV63" s="51"/>
      <c r="CW63" s="51"/>
      <c r="CX63" s="51"/>
      <c r="CY63" s="51"/>
      <c r="CZ63" s="51"/>
      <c r="DA63" s="51"/>
      <c r="DB63" s="51"/>
      <c r="DC63" s="51"/>
      <c r="DD63" s="51"/>
      <c r="DE63" s="51"/>
      <c r="DF63" s="51"/>
      <c r="DG63" s="51"/>
      <c r="DH63" s="51"/>
      <c r="DI63" s="51"/>
      <c r="DJ63" s="51"/>
      <c r="DK63" s="51"/>
      <c r="DL63" s="51"/>
      <c r="DM63" s="51"/>
      <c r="DN63" s="51"/>
      <c r="DO63" s="51"/>
      <c r="DP63" s="51"/>
      <c r="DQ63" s="51"/>
      <c r="DR63" s="51"/>
      <c r="DS63" s="51"/>
      <c r="DT63" s="51"/>
      <c r="DU63" s="51"/>
      <c r="DV63" s="51"/>
      <c r="DW63" s="51"/>
      <c r="DX63" s="51"/>
      <c r="DY63" s="51"/>
      <c r="DZ63" s="51"/>
      <c r="EA63" s="51"/>
      <c r="EB63" s="51"/>
      <c r="EC63" s="51"/>
      <c r="ED63" s="51"/>
      <c r="EE63" s="51"/>
      <c r="EF63" s="51"/>
      <c r="EG63" s="51"/>
      <c r="EH63" s="51"/>
      <c r="EI63" s="51"/>
      <c r="EJ63" s="51"/>
      <c r="EK63" s="51"/>
      <c r="EL63" s="51"/>
      <c r="EM63" s="51"/>
      <c r="EN63" s="51"/>
      <c r="EO63" s="51"/>
      <c r="EP63" s="51"/>
      <c r="EQ63" s="51"/>
      <c r="ER63" s="51"/>
      <c r="ES63" s="51"/>
      <c r="ET63" s="51"/>
      <c r="EU63" s="51"/>
      <c r="EV63" s="51"/>
      <c r="EW63" s="51"/>
      <c r="EX63" s="51"/>
      <c r="EY63" s="51"/>
      <c r="EZ63" s="51"/>
      <c r="FA63" s="51"/>
      <c r="FB63" s="51"/>
      <c r="FC63" s="51"/>
      <c r="FD63" s="51"/>
      <c r="FE63" s="51"/>
      <c r="FF63" s="51"/>
      <c r="FG63" s="51"/>
      <c r="FH63" s="51"/>
      <c r="FI63" s="51"/>
      <c r="FJ63" s="51"/>
      <c r="FK63" s="51"/>
      <c r="FL63" s="51"/>
      <c r="FM63" s="51"/>
      <c r="FN63" s="51"/>
      <c r="FO63" s="51"/>
      <c r="FP63" s="51"/>
      <c r="FQ63" s="51"/>
      <c r="FR63" s="51"/>
      <c r="FS63" s="51"/>
      <c r="FT63" s="51"/>
      <c r="FU63" s="51"/>
      <c r="FV63" s="51"/>
      <c r="FW63" s="51"/>
      <c r="FX63" s="51"/>
      <c r="FY63" s="51"/>
      <c r="FZ63" s="51"/>
      <c r="GA63" s="51"/>
      <c r="GB63" s="51"/>
      <c r="GC63" s="51"/>
      <c r="GD63" s="51"/>
      <c r="GE63" s="51"/>
      <c r="GF63" s="51"/>
      <c r="GG63" s="51"/>
      <c r="GH63" s="51"/>
      <c r="GI63" s="51"/>
      <c r="GJ63" s="51"/>
      <c r="GK63" s="51"/>
      <c r="GL63" s="51"/>
      <c r="GM63" s="51"/>
      <c r="GN63" s="51"/>
      <c r="GO63" s="51"/>
      <c r="GP63" s="51"/>
      <c r="GQ63" s="51"/>
      <c r="GR63" s="51"/>
      <c r="GS63" s="51"/>
      <c r="GT63" s="51"/>
      <c r="GU63" s="51"/>
      <c r="GV63" s="51"/>
      <c r="GW63" s="51"/>
      <c r="GX63" s="51"/>
      <c r="GY63" s="51"/>
      <c r="GZ63" s="51"/>
      <c r="HA63" s="51"/>
      <c r="HB63" s="51"/>
      <c r="HC63" s="51"/>
      <c r="HD63" s="51"/>
      <c r="HE63" s="51"/>
      <c r="HF63" s="51"/>
      <c r="HG63" s="51"/>
      <c r="HH63" s="51"/>
      <c r="HI63" s="51"/>
      <c r="HJ63" s="51"/>
      <c r="HK63" s="51"/>
      <c r="HL63" s="51"/>
      <c r="HM63" s="51"/>
      <c r="HN63" s="51"/>
      <c r="HO63" s="51"/>
      <c r="HP63" s="51"/>
      <c r="HQ63" s="51"/>
      <c r="HR63" s="51"/>
      <c r="HS63" s="51"/>
      <c r="HT63" s="51"/>
      <c r="HU63" s="51"/>
      <c r="HV63" s="51"/>
      <c r="HW63" s="51"/>
      <c r="HX63" s="51"/>
      <c r="HY63" s="51"/>
      <c r="HZ63" s="51"/>
      <c r="IA63" s="51"/>
      <c r="IB63" s="51"/>
      <c r="IC63" s="51"/>
      <c r="ID63" s="51"/>
      <c r="IE63" s="51"/>
      <c r="IF63" s="51"/>
      <c r="IG63" s="51"/>
      <c r="IH63" s="51"/>
      <c r="II63" s="51"/>
      <c r="IJ63" s="51"/>
      <c r="IK63" s="51"/>
      <c r="IL63" s="51"/>
      <c r="IM63" s="51"/>
      <c r="IN63" s="51"/>
      <c r="IO63" s="51"/>
      <c r="IP63" s="51"/>
      <c r="IQ63" s="51"/>
      <c r="IR63" s="51"/>
      <c r="IS63" s="51"/>
      <c r="IT63" s="51"/>
      <c r="IU63" s="51"/>
      <c r="IV63" s="51"/>
      <c r="IW63" s="51"/>
    </row>
    <row r="64" spans="2:257" ht="18" customHeight="1" x14ac:dyDescent="0.2">
      <c r="B64" s="264" t="s">
        <v>58</v>
      </c>
      <c r="C64" s="277">
        <v>0</v>
      </c>
      <c r="D64" s="297"/>
      <c r="E64" s="274">
        <v>0</v>
      </c>
      <c r="F64" s="297"/>
      <c r="G64" s="297">
        <v>0</v>
      </c>
      <c r="H64" s="297"/>
      <c r="I64" s="272">
        <v>0</v>
      </c>
      <c r="J64" s="297"/>
      <c r="K64" s="274">
        <v>0</v>
      </c>
      <c r="L64" s="297"/>
      <c r="M64" s="298">
        <v>0</v>
      </c>
      <c r="N64" s="297"/>
      <c r="O64" s="297">
        <v>0</v>
      </c>
      <c r="P64" s="297"/>
      <c r="Q64" s="272">
        <v>0</v>
      </c>
      <c r="R64" s="297"/>
      <c r="S64" s="274">
        <v>0</v>
      </c>
      <c r="T64" s="297"/>
      <c r="U64" s="299">
        <v>0</v>
      </c>
      <c r="V64" s="267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/>
      <c r="BW64" s="51"/>
      <c r="BX64" s="51"/>
      <c r="BY64" s="51"/>
      <c r="BZ64" s="51"/>
      <c r="CA64" s="51"/>
      <c r="CB64" s="51"/>
      <c r="CC64" s="51"/>
      <c r="CD64" s="51"/>
      <c r="CE64" s="51"/>
      <c r="CF64" s="51"/>
      <c r="CG64" s="51"/>
      <c r="CH64" s="51"/>
      <c r="CI64" s="51"/>
      <c r="CJ64" s="51"/>
      <c r="CK64" s="51"/>
      <c r="CL64" s="51"/>
      <c r="CM64" s="51"/>
      <c r="CN64" s="51"/>
      <c r="CO64" s="51"/>
      <c r="CP64" s="51"/>
      <c r="CQ64" s="51"/>
      <c r="CR64" s="51"/>
      <c r="CS64" s="51"/>
      <c r="CT64" s="51"/>
      <c r="CU64" s="51"/>
      <c r="CV64" s="51"/>
      <c r="CW64" s="51"/>
      <c r="CX64" s="51"/>
      <c r="CY64" s="51"/>
      <c r="CZ64" s="51"/>
      <c r="DA64" s="51"/>
      <c r="DB64" s="51"/>
      <c r="DC64" s="51"/>
      <c r="DD64" s="51"/>
      <c r="DE64" s="51"/>
      <c r="DF64" s="51"/>
      <c r="DG64" s="51"/>
      <c r="DH64" s="51"/>
      <c r="DI64" s="51"/>
      <c r="DJ64" s="51"/>
      <c r="DK64" s="51"/>
      <c r="DL64" s="51"/>
      <c r="DM64" s="51"/>
      <c r="DN64" s="51"/>
      <c r="DO64" s="51"/>
      <c r="DP64" s="51"/>
      <c r="DQ64" s="51"/>
      <c r="DR64" s="51"/>
      <c r="DS64" s="51"/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1"/>
      <c r="EF64" s="51"/>
      <c r="EG64" s="51"/>
      <c r="EH64" s="51"/>
      <c r="EI64" s="51"/>
      <c r="EJ64" s="51"/>
      <c r="EK64" s="51"/>
      <c r="EL64" s="51"/>
      <c r="EM64" s="51"/>
      <c r="EN64" s="51"/>
      <c r="EO64" s="51"/>
      <c r="EP64" s="51"/>
      <c r="EQ64" s="51"/>
      <c r="ER64" s="51"/>
      <c r="ES64" s="51"/>
      <c r="ET64" s="51"/>
      <c r="EU64" s="51"/>
      <c r="EV64" s="51"/>
      <c r="EW64" s="51"/>
      <c r="EX64" s="51"/>
      <c r="EY64" s="51"/>
      <c r="EZ64" s="51"/>
      <c r="FA64" s="51"/>
      <c r="FB64" s="51"/>
      <c r="FC64" s="51"/>
      <c r="FD64" s="51"/>
      <c r="FE64" s="51"/>
      <c r="FF64" s="51"/>
      <c r="FG64" s="51"/>
      <c r="FH64" s="51"/>
      <c r="FI64" s="51"/>
      <c r="FJ64" s="51"/>
      <c r="FK64" s="51"/>
      <c r="FL64" s="51"/>
      <c r="FM64" s="51"/>
      <c r="FN64" s="51"/>
      <c r="FO64" s="51"/>
      <c r="FP64" s="51"/>
      <c r="FQ64" s="51"/>
      <c r="FR64" s="51"/>
      <c r="FS64" s="51"/>
      <c r="FT64" s="51"/>
      <c r="FU64" s="51"/>
      <c r="FV64" s="51"/>
      <c r="FW64" s="51"/>
      <c r="FX64" s="51"/>
      <c r="FY64" s="51"/>
      <c r="FZ64" s="51"/>
      <c r="GA64" s="51"/>
      <c r="GB64" s="51"/>
      <c r="GC64" s="51"/>
      <c r="GD64" s="51"/>
      <c r="GE64" s="51"/>
      <c r="GF64" s="51"/>
      <c r="GG64" s="51"/>
      <c r="GH64" s="51"/>
      <c r="GI64" s="51"/>
      <c r="GJ64" s="51"/>
      <c r="GK64" s="51"/>
      <c r="GL64" s="51"/>
      <c r="GM64" s="51"/>
      <c r="GN64" s="51"/>
      <c r="GO64" s="51"/>
      <c r="GP64" s="51"/>
      <c r="GQ64" s="51"/>
      <c r="GR64" s="51"/>
      <c r="GS64" s="51"/>
      <c r="GT64" s="51"/>
      <c r="GU64" s="51"/>
      <c r="GV64" s="51"/>
      <c r="GW64" s="51"/>
      <c r="GX64" s="51"/>
      <c r="GY64" s="51"/>
      <c r="GZ64" s="51"/>
      <c r="HA64" s="51"/>
      <c r="HB64" s="51"/>
      <c r="HC64" s="51"/>
      <c r="HD64" s="51"/>
      <c r="HE64" s="51"/>
      <c r="HF64" s="51"/>
      <c r="HG64" s="51"/>
      <c r="HH64" s="51"/>
      <c r="HI64" s="51"/>
      <c r="HJ64" s="51"/>
      <c r="HK64" s="51"/>
      <c r="HL64" s="51"/>
      <c r="HM64" s="51"/>
      <c r="HN64" s="51"/>
      <c r="HO64" s="51"/>
      <c r="HP64" s="51"/>
      <c r="HQ64" s="51"/>
      <c r="HR64" s="51"/>
      <c r="HS64" s="51"/>
      <c r="HT64" s="51"/>
      <c r="HU64" s="51"/>
      <c r="HV64" s="51"/>
      <c r="HW64" s="51"/>
      <c r="HX64" s="51"/>
      <c r="HY64" s="51"/>
      <c r="HZ64" s="51"/>
      <c r="IA64" s="51"/>
      <c r="IB64" s="51"/>
      <c r="IC64" s="51"/>
      <c r="ID64" s="51"/>
      <c r="IE64" s="51"/>
      <c r="IF64" s="51"/>
      <c r="IG64" s="51"/>
      <c r="IH64" s="51"/>
      <c r="II64" s="51"/>
      <c r="IJ64" s="51"/>
      <c r="IK64" s="51"/>
      <c r="IL64" s="51"/>
      <c r="IM64" s="51"/>
      <c r="IN64" s="51"/>
      <c r="IO64" s="51"/>
      <c r="IP64" s="51"/>
      <c r="IQ64" s="51"/>
      <c r="IR64" s="51"/>
      <c r="IS64" s="51"/>
      <c r="IT64" s="51"/>
      <c r="IU64" s="51"/>
      <c r="IV64" s="51"/>
      <c r="IW64" s="51"/>
    </row>
    <row r="65" spans="2:257" ht="18" customHeight="1" x14ac:dyDescent="0.2">
      <c r="B65" s="250" t="s">
        <v>27</v>
      </c>
      <c r="C65" s="300">
        <f t="shared" ref="C65" si="97">SUM(C66:C67)</f>
        <v>98</v>
      </c>
      <c r="D65" s="301"/>
      <c r="E65" s="302">
        <f t="shared" ref="E65" si="98">SUM(E66:E67)</f>
        <v>0</v>
      </c>
      <c r="F65" s="301"/>
      <c r="G65" s="301">
        <f>SUM(G66:G67)</f>
        <v>98</v>
      </c>
      <c r="H65" s="301"/>
      <c r="I65" s="303">
        <f t="shared" ref="I65" si="99">SUM(I66:I67)</f>
        <v>112</v>
      </c>
      <c r="J65" s="301"/>
      <c r="K65" s="302">
        <f>SUM(K66:K67)</f>
        <v>0</v>
      </c>
      <c r="L65" s="301"/>
      <c r="M65" s="304">
        <f>SUM(M66:M67)</f>
        <v>112</v>
      </c>
      <c r="N65" s="301"/>
      <c r="O65" s="301">
        <f>SUM(O66:O67)</f>
        <v>210</v>
      </c>
      <c r="P65" s="301"/>
      <c r="Q65" s="303">
        <f t="shared" ref="Q65" si="100">SUM(Q66:Q67)</f>
        <v>0</v>
      </c>
      <c r="R65" s="301"/>
      <c r="S65" s="302">
        <f t="shared" ref="S65" si="101">SUM(S66:S67)</f>
        <v>0</v>
      </c>
      <c r="T65" s="301"/>
      <c r="U65" s="301">
        <f>SUM(U66:U67)</f>
        <v>0</v>
      </c>
      <c r="V65" s="268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50"/>
      <c r="BS65" s="50"/>
      <c r="BT65" s="50"/>
      <c r="BU65" s="50"/>
      <c r="BV65" s="50"/>
      <c r="BW65" s="50"/>
      <c r="BX65" s="50"/>
      <c r="BY65" s="50"/>
      <c r="BZ65" s="50"/>
      <c r="CA65" s="50"/>
      <c r="CB65" s="50"/>
      <c r="CC65" s="50"/>
      <c r="CD65" s="50"/>
      <c r="CE65" s="50"/>
      <c r="CF65" s="50"/>
      <c r="CG65" s="50"/>
      <c r="CH65" s="50"/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0"/>
      <c r="DA65" s="50"/>
      <c r="DB65" s="50"/>
      <c r="DC65" s="50"/>
      <c r="DD65" s="50"/>
      <c r="DE65" s="50"/>
      <c r="DF65" s="50"/>
      <c r="DG65" s="50"/>
      <c r="DH65" s="50"/>
      <c r="DI65" s="50"/>
      <c r="DJ65" s="50"/>
      <c r="DK65" s="50"/>
      <c r="DL65" s="50"/>
      <c r="DM65" s="50"/>
      <c r="DN65" s="50"/>
      <c r="DO65" s="50"/>
      <c r="DP65" s="50"/>
      <c r="DQ65" s="50"/>
      <c r="DR65" s="50"/>
      <c r="DS65" s="50"/>
      <c r="DT65" s="50"/>
      <c r="DU65" s="50"/>
      <c r="DV65" s="50"/>
      <c r="DW65" s="50"/>
      <c r="DX65" s="50"/>
      <c r="DY65" s="50"/>
      <c r="DZ65" s="50"/>
      <c r="EA65" s="50"/>
      <c r="EB65" s="50"/>
      <c r="EC65" s="50"/>
      <c r="ED65" s="50"/>
      <c r="EE65" s="50"/>
      <c r="EF65" s="50"/>
      <c r="EG65" s="50"/>
      <c r="EH65" s="50"/>
      <c r="EI65" s="50"/>
      <c r="EJ65" s="50"/>
      <c r="EK65" s="50"/>
      <c r="EL65" s="50"/>
      <c r="EM65" s="50"/>
      <c r="EN65" s="50"/>
      <c r="EO65" s="50"/>
      <c r="EP65" s="50"/>
      <c r="EQ65" s="50"/>
      <c r="ER65" s="50"/>
      <c r="ES65" s="50"/>
      <c r="ET65" s="50"/>
      <c r="EU65" s="50"/>
      <c r="EV65" s="50"/>
      <c r="EW65" s="50"/>
      <c r="EX65" s="50"/>
      <c r="EY65" s="50"/>
      <c r="EZ65" s="50"/>
      <c r="FA65" s="50"/>
      <c r="FB65" s="50"/>
      <c r="FC65" s="50"/>
      <c r="FD65" s="50"/>
      <c r="FE65" s="50"/>
      <c r="FF65" s="50"/>
      <c r="FG65" s="50"/>
      <c r="FH65" s="50"/>
      <c r="FI65" s="50"/>
      <c r="FJ65" s="50"/>
      <c r="FK65" s="50"/>
      <c r="FL65" s="50"/>
      <c r="FM65" s="50"/>
      <c r="FN65" s="50"/>
      <c r="FO65" s="50"/>
      <c r="FP65" s="50"/>
      <c r="FQ65" s="50"/>
      <c r="FR65" s="50"/>
      <c r="FS65" s="50"/>
      <c r="FT65" s="50"/>
      <c r="FU65" s="50"/>
      <c r="FV65" s="50"/>
      <c r="FW65" s="50"/>
      <c r="FX65" s="50"/>
      <c r="FY65" s="50"/>
      <c r="FZ65" s="50"/>
      <c r="GA65" s="50"/>
      <c r="GB65" s="50"/>
      <c r="GC65" s="50"/>
      <c r="GD65" s="50"/>
      <c r="GE65" s="50"/>
      <c r="GF65" s="50"/>
      <c r="GG65" s="50"/>
      <c r="GH65" s="50"/>
      <c r="GI65" s="50"/>
      <c r="GJ65" s="50"/>
      <c r="GK65" s="50"/>
      <c r="GL65" s="50"/>
      <c r="GM65" s="50"/>
      <c r="GN65" s="50"/>
      <c r="GO65" s="50"/>
      <c r="GP65" s="50"/>
      <c r="GQ65" s="50"/>
      <c r="GR65" s="50"/>
      <c r="GS65" s="50"/>
      <c r="GT65" s="50"/>
      <c r="GU65" s="50"/>
      <c r="GV65" s="50"/>
      <c r="GW65" s="50"/>
      <c r="GX65" s="50"/>
      <c r="GY65" s="50"/>
      <c r="GZ65" s="50"/>
      <c r="HA65" s="50"/>
      <c r="HB65" s="50"/>
      <c r="HC65" s="50"/>
      <c r="HD65" s="50"/>
      <c r="HE65" s="50"/>
      <c r="HF65" s="50"/>
      <c r="HG65" s="50"/>
      <c r="HH65" s="50"/>
      <c r="HI65" s="50"/>
      <c r="HJ65" s="50"/>
      <c r="HK65" s="50"/>
      <c r="HL65" s="50"/>
      <c r="HM65" s="50"/>
      <c r="HN65" s="50"/>
      <c r="HO65" s="50"/>
      <c r="HP65" s="50"/>
      <c r="HQ65" s="50"/>
      <c r="HR65" s="50"/>
      <c r="HS65" s="50"/>
      <c r="HT65" s="50"/>
      <c r="HU65" s="50"/>
      <c r="HV65" s="50"/>
      <c r="HW65" s="50"/>
      <c r="HX65" s="50"/>
      <c r="HY65" s="50"/>
      <c r="HZ65" s="50"/>
      <c r="IA65" s="50"/>
      <c r="IB65" s="50"/>
      <c r="IC65" s="50"/>
      <c r="ID65" s="50"/>
      <c r="IE65" s="50"/>
      <c r="IF65" s="50"/>
      <c r="IG65" s="50"/>
      <c r="IH65" s="50"/>
      <c r="II65" s="50"/>
      <c r="IJ65" s="50"/>
      <c r="IK65" s="50"/>
      <c r="IL65" s="50"/>
      <c r="IM65" s="50"/>
      <c r="IN65" s="50"/>
      <c r="IO65" s="50"/>
      <c r="IP65" s="50"/>
      <c r="IQ65" s="50"/>
      <c r="IR65" s="50"/>
      <c r="IS65" s="50"/>
      <c r="IT65" s="50"/>
      <c r="IU65" s="50"/>
      <c r="IV65" s="50"/>
      <c r="IW65" s="50"/>
    </row>
    <row r="66" spans="2:257" ht="18" customHeight="1" x14ac:dyDescent="0.2">
      <c r="B66" s="264" t="s">
        <v>118</v>
      </c>
      <c r="C66" s="277">
        <v>98</v>
      </c>
      <c r="D66" s="297"/>
      <c r="E66" s="274">
        <v>0</v>
      </c>
      <c r="F66" s="297"/>
      <c r="G66" s="297">
        <f>SUM(C66:E66)</f>
        <v>98</v>
      </c>
      <c r="H66" s="297"/>
      <c r="I66" s="272">
        <v>112</v>
      </c>
      <c r="J66" s="297"/>
      <c r="K66" s="274">
        <v>0</v>
      </c>
      <c r="L66" s="297"/>
      <c r="M66" s="298">
        <f>SUM(I66:K66)</f>
        <v>112</v>
      </c>
      <c r="N66" s="297"/>
      <c r="O66" s="297">
        <f>SUM(G66+M66)</f>
        <v>210</v>
      </c>
      <c r="P66" s="297"/>
      <c r="Q66" s="272">
        <v>0</v>
      </c>
      <c r="R66" s="297"/>
      <c r="S66" s="274">
        <v>0</v>
      </c>
      <c r="T66" s="297"/>
      <c r="U66" s="299">
        <f>SUM(Q66:S66)</f>
        <v>0</v>
      </c>
      <c r="V66" s="267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1"/>
      <c r="DG66" s="51"/>
      <c r="DH66" s="51"/>
      <c r="DI66" s="51"/>
      <c r="DJ66" s="51"/>
      <c r="DK66" s="51"/>
      <c r="DL66" s="51"/>
      <c r="DM66" s="51"/>
      <c r="DN66" s="51"/>
      <c r="DO66" s="51"/>
      <c r="DP66" s="51"/>
      <c r="DQ66" s="51"/>
      <c r="DR66" s="51"/>
      <c r="DS66" s="51"/>
      <c r="DT66" s="51"/>
      <c r="DU66" s="51"/>
      <c r="DV66" s="51"/>
      <c r="DW66" s="51"/>
      <c r="DX66" s="51"/>
      <c r="DY66" s="51"/>
      <c r="DZ66" s="51"/>
      <c r="EA66" s="51"/>
      <c r="EB66" s="51"/>
      <c r="EC66" s="51"/>
      <c r="ED66" s="51"/>
      <c r="EE66" s="51"/>
      <c r="EF66" s="51"/>
      <c r="EG66" s="51"/>
      <c r="EH66" s="51"/>
      <c r="EI66" s="51"/>
      <c r="EJ66" s="51"/>
      <c r="EK66" s="51"/>
      <c r="EL66" s="51"/>
      <c r="EM66" s="51"/>
      <c r="EN66" s="51"/>
      <c r="EO66" s="51"/>
      <c r="EP66" s="51"/>
      <c r="EQ66" s="51"/>
      <c r="ER66" s="51"/>
      <c r="ES66" s="51"/>
      <c r="ET66" s="51"/>
      <c r="EU66" s="51"/>
      <c r="EV66" s="51"/>
      <c r="EW66" s="51"/>
      <c r="EX66" s="51"/>
      <c r="EY66" s="51"/>
      <c r="EZ66" s="51"/>
      <c r="FA66" s="51"/>
      <c r="FB66" s="51"/>
      <c r="FC66" s="51"/>
      <c r="FD66" s="51"/>
      <c r="FE66" s="51"/>
      <c r="FF66" s="51"/>
      <c r="FG66" s="51"/>
      <c r="FH66" s="51"/>
      <c r="FI66" s="51"/>
      <c r="FJ66" s="51"/>
      <c r="FK66" s="51"/>
      <c r="FL66" s="51"/>
      <c r="FM66" s="51"/>
      <c r="FN66" s="51"/>
      <c r="FO66" s="51"/>
      <c r="FP66" s="51"/>
      <c r="FQ66" s="51"/>
      <c r="FR66" s="51"/>
      <c r="FS66" s="51"/>
      <c r="FT66" s="51"/>
      <c r="FU66" s="51"/>
      <c r="FV66" s="51"/>
      <c r="FW66" s="51"/>
      <c r="FX66" s="51"/>
      <c r="FY66" s="51"/>
      <c r="FZ66" s="51"/>
      <c r="GA66" s="51"/>
      <c r="GB66" s="51"/>
      <c r="GC66" s="51"/>
      <c r="GD66" s="51"/>
      <c r="GE66" s="51"/>
      <c r="GF66" s="51"/>
      <c r="GG66" s="51"/>
      <c r="GH66" s="51"/>
      <c r="GI66" s="51"/>
      <c r="GJ66" s="51"/>
      <c r="GK66" s="51"/>
      <c r="GL66" s="51"/>
      <c r="GM66" s="51"/>
      <c r="GN66" s="51"/>
      <c r="GO66" s="51"/>
      <c r="GP66" s="51"/>
      <c r="GQ66" s="51"/>
      <c r="GR66" s="51"/>
      <c r="GS66" s="51"/>
      <c r="GT66" s="51"/>
      <c r="GU66" s="51"/>
      <c r="GV66" s="51"/>
      <c r="GW66" s="51"/>
      <c r="GX66" s="51"/>
      <c r="GY66" s="51"/>
      <c r="GZ66" s="51"/>
      <c r="HA66" s="51"/>
      <c r="HB66" s="51"/>
      <c r="HC66" s="51"/>
      <c r="HD66" s="51"/>
      <c r="HE66" s="51"/>
      <c r="HF66" s="51"/>
      <c r="HG66" s="51"/>
      <c r="HH66" s="51"/>
      <c r="HI66" s="51"/>
      <c r="HJ66" s="51"/>
      <c r="HK66" s="51"/>
      <c r="HL66" s="51"/>
      <c r="HM66" s="51"/>
      <c r="HN66" s="51"/>
      <c r="HO66" s="51"/>
      <c r="HP66" s="51"/>
      <c r="HQ66" s="51"/>
      <c r="HR66" s="51"/>
      <c r="HS66" s="51"/>
      <c r="HT66" s="51"/>
      <c r="HU66" s="51"/>
      <c r="HV66" s="51"/>
      <c r="HW66" s="51"/>
      <c r="HX66" s="51"/>
      <c r="HY66" s="51"/>
      <c r="HZ66" s="51"/>
      <c r="IA66" s="51"/>
      <c r="IB66" s="51"/>
      <c r="IC66" s="51"/>
      <c r="ID66" s="51"/>
      <c r="IE66" s="51"/>
      <c r="IF66" s="51"/>
      <c r="IG66" s="51"/>
      <c r="IH66" s="51"/>
      <c r="II66" s="51"/>
      <c r="IJ66" s="51"/>
      <c r="IK66" s="51"/>
      <c r="IL66" s="51"/>
      <c r="IM66" s="51"/>
      <c r="IN66" s="51"/>
      <c r="IO66" s="51"/>
      <c r="IP66" s="51"/>
      <c r="IQ66" s="51"/>
      <c r="IR66" s="51"/>
      <c r="IS66" s="51"/>
      <c r="IT66" s="51"/>
      <c r="IU66" s="51"/>
      <c r="IV66" s="51"/>
      <c r="IW66" s="51"/>
    </row>
    <row r="67" spans="2:257" ht="18" customHeight="1" x14ac:dyDescent="0.2">
      <c r="B67" s="264" t="s">
        <v>119</v>
      </c>
      <c r="C67" s="277">
        <v>0</v>
      </c>
      <c r="D67" s="297"/>
      <c r="E67" s="274">
        <v>0</v>
      </c>
      <c r="F67" s="297"/>
      <c r="G67" s="297">
        <v>0</v>
      </c>
      <c r="H67" s="297"/>
      <c r="I67" s="272">
        <v>0</v>
      </c>
      <c r="J67" s="297"/>
      <c r="K67" s="274">
        <v>0</v>
      </c>
      <c r="L67" s="297"/>
      <c r="M67" s="298">
        <v>0</v>
      </c>
      <c r="N67" s="297"/>
      <c r="O67" s="297">
        <v>0</v>
      </c>
      <c r="P67" s="297"/>
      <c r="Q67" s="272">
        <v>0</v>
      </c>
      <c r="R67" s="297"/>
      <c r="S67" s="274">
        <v>0</v>
      </c>
      <c r="T67" s="297"/>
      <c r="U67" s="299">
        <v>0</v>
      </c>
      <c r="V67" s="267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1"/>
      <c r="BU67" s="51"/>
      <c r="BV67" s="51"/>
      <c r="BW67" s="51"/>
      <c r="BX67" s="51"/>
      <c r="BY67" s="51"/>
      <c r="BZ67" s="51"/>
      <c r="CA67" s="51"/>
      <c r="CB67" s="51"/>
      <c r="CC67" s="51"/>
      <c r="CD67" s="51"/>
      <c r="CE67" s="51"/>
      <c r="CF67" s="51"/>
      <c r="CG67" s="51"/>
      <c r="CH67" s="51"/>
      <c r="CI67" s="51"/>
      <c r="CJ67" s="51"/>
      <c r="CK67" s="51"/>
      <c r="CL67" s="51"/>
      <c r="CM67" s="51"/>
      <c r="CN67" s="51"/>
      <c r="CO67" s="51"/>
      <c r="CP67" s="51"/>
      <c r="CQ67" s="51"/>
      <c r="CR67" s="51"/>
      <c r="CS67" s="51"/>
      <c r="CT67" s="51"/>
      <c r="CU67" s="51"/>
      <c r="CV67" s="51"/>
      <c r="CW67" s="51"/>
      <c r="CX67" s="51"/>
      <c r="CY67" s="51"/>
      <c r="CZ67" s="51"/>
      <c r="DA67" s="51"/>
      <c r="DB67" s="51"/>
      <c r="DC67" s="51"/>
      <c r="DD67" s="51"/>
      <c r="DE67" s="51"/>
      <c r="DF67" s="51"/>
      <c r="DG67" s="51"/>
      <c r="DH67" s="51"/>
      <c r="DI67" s="51"/>
      <c r="DJ67" s="51"/>
      <c r="DK67" s="51"/>
      <c r="DL67" s="51"/>
      <c r="DM67" s="51"/>
      <c r="DN67" s="51"/>
      <c r="DO67" s="51"/>
      <c r="DP67" s="51"/>
      <c r="DQ67" s="51"/>
      <c r="DR67" s="51"/>
      <c r="DS67" s="51"/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1"/>
      <c r="EF67" s="51"/>
      <c r="EG67" s="51"/>
      <c r="EH67" s="51"/>
      <c r="EI67" s="51"/>
      <c r="EJ67" s="51"/>
      <c r="EK67" s="51"/>
      <c r="EL67" s="51"/>
      <c r="EM67" s="51"/>
      <c r="EN67" s="51"/>
      <c r="EO67" s="51"/>
      <c r="EP67" s="51"/>
      <c r="EQ67" s="51"/>
      <c r="ER67" s="51"/>
      <c r="ES67" s="51"/>
      <c r="ET67" s="51"/>
      <c r="EU67" s="51"/>
      <c r="EV67" s="51"/>
      <c r="EW67" s="51"/>
      <c r="EX67" s="51"/>
      <c r="EY67" s="51"/>
      <c r="EZ67" s="51"/>
      <c r="FA67" s="51"/>
      <c r="FB67" s="51"/>
      <c r="FC67" s="51"/>
      <c r="FD67" s="51"/>
      <c r="FE67" s="51"/>
      <c r="FF67" s="51"/>
      <c r="FG67" s="51"/>
      <c r="FH67" s="51"/>
      <c r="FI67" s="51"/>
      <c r="FJ67" s="51"/>
      <c r="FK67" s="51"/>
      <c r="FL67" s="51"/>
      <c r="FM67" s="51"/>
      <c r="FN67" s="51"/>
      <c r="FO67" s="51"/>
      <c r="FP67" s="51"/>
      <c r="FQ67" s="51"/>
      <c r="FR67" s="51"/>
      <c r="FS67" s="51"/>
      <c r="FT67" s="51"/>
      <c r="FU67" s="51"/>
      <c r="FV67" s="51"/>
      <c r="FW67" s="51"/>
      <c r="FX67" s="51"/>
      <c r="FY67" s="51"/>
      <c r="FZ67" s="51"/>
      <c r="GA67" s="51"/>
      <c r="GB67" s="51"/>
      <c r="GC67" s="51"/>
      <c r="GD67" s="51"/>
      <c r="GE67" s="51"/>
      <c r="GF67" s="51"/>
      <c r="GG67" s="51"/>
      <c r="GH67" s="51"/>
      <c r="GI67" s="51"/>
      <c r="GJ67" s="51"/>
      <c r="GK67" s="51"/>
      <c r="GL67" s="51"/>
      <c r="GM67" s="51"/>
      <c r="GN67" s="51"/>
      <c r="GO67" s="51"/>
      <c r="GP67" s="51"/>
      <c r="GQ67" s="51"/>
      <c r="GR67" s="51"/>
      <c r="GS67" s="51"/>
      <c r="GT67" s="51"/>
      <c r="GU67" s="51"/>
      <c r="GV67" s="51"/>
      <c r="GW67" s="51"/>
      <c r="GX67" s="51"/>
      <c r="GY67" s="51"/>
      <c r="GZ67" s="51"/>
      <c r="HA67" s="51"/>
      <c r="HB67" s="51"/>
      <c r="HC67" s="51"/>
      <c r="HD67" s="51"/>
      <c r="HE67" s="51"/>
      <c r="HF67" s="51"/>
      <c r="HG67" s="51"/>
      <c r="HH67" s="51"/>
      <c r="HI67" s="51"/>
      <c r="HJ67" s="51"/>
      <c r="HK67" s="51"/>
      <c r="HL67" s="51"/>
      <c r="HM67" s="51"/>
      <c r="HN67" s="51"/>
      <c r="HO67" s="51"/>
      <c r="HP67" s="51"/>
      <c r="HQ67" s="51"/>
      <c r="HR67" s="51"/>
      <c r="HS67" s="51"/>
      <c r="HT67" s="51"/>
      <c r="HU67" s="51"/>
      <c r="HV67" s="51"/>
      <c r="HW67" s="51"/>
      <c r="HX67" s="51"/>
      <c r="HY67" s="51"/>
      <c r="HZ67" s="51"/>
      <c r="IA67" s="51"/>
      <c r="IB67" s="51"/>
      <c r="IC67" s="51"/>
      <c r="ID67" s="51"/>
      <c r="IE67" s="51"/>
      <c r="IF67" s="51"/>
      <c r="IG67" s="51"/>
      <c r="IH67" s="51"/>
      <c r="II67" s="51"/>
      <c r="IJ67" s="51"/>
      <c r="IK67" s="51"/>
      <c r="IL67" s="51"/>
      <c r="IM67" s="51"/>
      <c r="IN67" s="51"/>
      <c r="IO67" s="51"/>
      <c r="IP67" s="51"/>
      <c r="IQ67" s="51"/>
      <c r="IR67" s="51"/>
      <c r="IS67" s="51"/>
      <c r="IT67" s="51"/>
      <c r="IU67" s="51"/>
      <c r="IV67" s="51"/>
      <c r="IW67" s="51"/>
    </row>
    <row r="68" spans="2:257" ht="18" customHeight="1" x14ac:dyDescent="0.2">
      <c r="B68" s="250" t="s">
        <v>23</v>
      </c>
      <c r="C68" s="300">
        <f t="shared" ref="C68" si="102">SUM(C69:C70)</f>
        <v>1183</v>
      </c>
      <c r="D68" s="301"/>
      <c r="E68" s="302">
        <f t="shared" ref="E68" si="103">SUM(E69:E70)</f>
        <v>20</v>
      </c>
      <c r="F68" s="301"/>
      <c r="G68" s="301">
        <f>SUM(G69:G70)</f>
        <v>1203</v>
      </c>
      <c r="H68" s="301"/>
      <c r="I68" s="303">
        <f>SUM(I69:I70)</f>
        <v>1094</v>
      </c>
      <c r="J68" s="301"/>
      <c r="K68" s="302">
        <f t="shared" ref="K68" si="104">SUM(K69:K70)</f>
        <v>11</v>
      </c>
      <c r="L68" s="301"/>
      <c r="M68" s="304">
        <f>SUM(M69:M70)</f>
        <v>1105</v>
      </c>
      <c r="N68" s="301"/>
      <c r="O68" s="301">
        <f>SUM(O69:O70)</f>
        <v>2308</v>
      </c>
      <c r="P68" s="301"/>
      <c r="Q68" s="303">
        <f t="shared" ref="Q68" si="105">SUM(Q69:Q70)</f>
        <v>20</v>
      </c>
      <c r="R68" s="301"/>
      <c r="S68" s="302">
        <f t="shared" ref="S68" si="106">SUM(S69:S70)</f>
        <v>2</v>
      </c>
      <c r="T68" s="301"/>
      <c r="U68" s="301">
        <f>SUM(U69:U70)</f>
        <v>22</v>
      </c>
      <c r="V68" s="268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  <c r="BU68" s="50"/>
      <c r="BV68" s="50"/>
      <c r="BW68" s="50"/>
      <c r="BX68" s="50"/>
      <c r="BY68" s="50"/>
      <c r="BZ68" s="50"/>
      <c r="CA68" s="50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  <c r="DE68" s="50"/>
      <c r="DF68" s="50"/>
      <c r="DG68" s="50"/>
      <c r="DH68" s="50"/>
      <c r="DI68" s="50"/>
      <c r="DJ68" s="50"/>
      <c r="DK68" s="50"/>
      <c r="DL68" s="50"/>
      <c r="DM68" s="50"/>
      <c r="DN68" s="50"/>
      <c r="DO68" s="50"/>
      <c r="DP68" s="50"/>
      <c r="DQ68" s="50"/>
      <c r="DR68" s="50"/>
      <c r="DS68" s="50"/>
      <c r="DT68" s="50"/>
      <c r="DU68" s="50"/>
      <c r="DV68" s="50"/>
      <c r="DW68" s="50"/>
      <c r="DX68" s="50"/>
      <c r="DY68" s="50"/>
      <c r="DZ68" s="50"/>
      <c r="EA68" s="50"/>
      <c r="EB68" s="50"/>
      <c r="EC68" s="50"/>
      <c r="ED68" s="50"/>
      <c r="EE68" s="50"/>
      <c r="EF68" s="50"/>
      <c r="EG68" s="50"/>
      <c r="EH68" s="50"/>
      <c r="EI68" s="50"/>
      <c r="EJ68" s="50"/>
      <c r="EK68" s="50"/>
      <c r="EL68" s="50"/>
      <c r="EM68" s="50"/>
      <c r="EN68" s="50"/>
      <c r="EO68" s="50"/>
      <c r="EP68" s="50"/>
      <c r="EQ68" s="50"/>
      <c r="ER68" s="50"/>
      <c r="ES68" s="50"/>
      <c r="ET68" s="50"/>
      <c r="EU68" s="50"/>
      <c r="EV68" s="50"/>
      <c r="EW68" s="50"/>
      <c r="EX68" s="50"/>
      <c r="EY68" s="50"/>
      <c r="EZ68" s="50"/>
      <c r="FA68" s="50"/>
      <c r="FB68" s="50"/>
      <c r="FC68" s="50"/>
      <c r="FD68" s="50"/>
      <c r="FE68" s="50"/>
      <c r="FF68" s="50"/>
      <c r="FG68" s="50"/>
      <c r="FH68" s="50"/>
      <c r="FI68" s="50"/>
      <c r="FJ68" s="50"/>
      <c r="FK68" s="50"/>
      <c r="FL68" s="50"/>
      <c r="FM68" s="50"/>
      <c r="FN68" s="50"/>
      <c r="FO68" s="50"/>
      <c r="FP68" s="50"/>
      <c r="FQ68" s="50"/>
      <c r="FR68" s="50"/>
      <c r="FS68" s="50"/>
      <c r="FT68" s="50"/>
      <c r="FU68" s="50"/>
      <c r="FV68" s="50"/>
      <c r="FW68" s="50"/>
      <c r="FX68" s="50"/>
      <c r="FY68" s="50"/>
      <c r="FZ68" s="50"/>
      <c r="GA68" s="50"/>
      <c r="GB68" s="50"/>
      <c r="GC68" s="50"/>
      <c r="GD68" s="50"/>
      <c r="GE68" s="50"/>
      <c r="GF68" s="50"/>
      <c r="GG68" s="50"/>
      <c r="GH68" s="50"/>
      <c r="GI68" s="50"/>
      <c r="GJ68" s="50"/>
      <c r="GK68" s="50"/>
      <c r="GL68" s="50"/>
      <c r="GM68" s="50"/>
      <c r="GN68" s="50"/>
      <c r="GO68" s="50"/>
      <c r="GP68" s="50"/>
      <c r="GQ68" s="50"/>
      <c r="GR68" s="50"/>
      <c r="GS68" s="50"/>
      <c r="GT68" s="50"/>
      <c r="GU68" s="50"/>
      <c r="GV68" s="50"/>
      <c r="GW68" s="50"/>
      <c r="GX68" s="50"/>
      <c r="GY68" s="50"/>
      <c r="GZ68" s="50"/>
      <c r="HA68" s="50"/>
      <c r="HB68" s="50"/>
      <c r="HC68" s="50"/>
      <c r="HD68" s="50"/>
      <c r="HE68" s="50"/>
      <c r="HF68" s="50"/>
      <c r="HG68" s="50"/>
      <c r="HH68" s="50"/>
      <c r="HI68" s="50"/>
      <c r="HJ68" s="50"/>
      <c r="HK68" s="50"/>
      <c r="HL68" s="50"/>
      <c r="HM68" s="50"/>
      <c r="HN68" s="50"/>
      <c r="HO68" s="50"/>
      <c r="HP68" s="50"/>
      <c r="HQ68" s="50"/>
      <c r="HR68" s="50"/>
      <c r="HS68" s="50"/>
      <c r="HT68" s="50"/>
      <c r="HU68" s="50"/>
      <c r="HV68" s="50"/>
      <c r="HW68" s="50"/>
      <c r="HX68" s="50"/>
      <c r="HY68" s="50"/>
      <c r="HZ68" s="50"/>
      <c r="IA68" s="50"/>
      <c r="IB68" s="50"/>
      <c r="IC68" s="50"/>
      <c r="ID68" s="50"/>
      <c r="IE68" s="50"/>
      <c r="IF68" s="50"/>
      <c r="IG68" s="50"/>
      <c r="IH68" s="50"/>
      <c r="II68" s="50"/>
      <c r="IJ68" s="50"/>
      <c r="IK68" s="50"/>
      <c r="IL68" s="50"/>
      <c r="IM68" s="50"/>
      <c r="IN68" s="50"/>
      <c r="IO68" s="50"/>
      <c r="IP68" s="50"/>
      <c r="IQ68" s="50"/>
      <c r="IR68" s="50"/>
      <c r="IS68" s="50"/>
      <c r="IT68" s="50"/>
      <c r="IU68" s="50"/>
      <c r="IV68" s="50"/>
      <c r="IW68" s="50"/>
    </row>
    <row r="69" spans="2:257" ht="18" customHeight="1" x14ac:dyDescent="0.2">
      <c r="B69" s="264" t="s">
        <v>23</v>
      </c>
      <c r="C69" s="277">
        <v>796</v>
      </c>
      <c r="D69" s="297"/>
      <c r="E69" s="274">
        <v>0</v>
      </c>
      <c r="F69" s="297"/>
      <c r="G69" s="297">
        <f>SUM(C69:E69)</f>
        <v>796</v>
      </c>
      <c r="H69" s="297"/>
      <c r="I69" s="272">
        <v>674</v>
      </c>
      <c r="J69" s="297"/>
      <c r="K69" s="274">
        <v>0</v>
      </c>
      <c r="L69" s="297"/>
      <c r="M69" s="298">
        <f>SUM(I69:K69)</f>
        <v>674</v>
      </c>
      <c r="N69" s="297"/>
      <c r="O69" s="297">
        <f>SUM(G69+M69)</f>
        <v>1470</v>
      </c>
      <c r="P69" s="297"/>
      <c r="Q69" s="272">
        <v>13</v>
      </c>
      <c r="R69" s="297"/>
      <c r="S69" s="274">
        <v>0</v>
      </c>
      <c r="T69" s="297"/>
      <c r="U69" s="299">
        <f>SUM(Q69:S69)</f>
        <v>13</v>
      </c>
      <c r="V69" s="267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1"/>
      <c r="BW69" s="51"/>
      <c r="BX69" s="51"/>
      <c r="BY69" s="51"/>
      <c r="BZ69" s="51"/>
      <c r="CA69" s="51"/>
      <c r="CB69" s="51"/>
      <c r="CC69" s="51"/>
      <c r="CD69" s="51"/>
      <c r="CE69" s="51"/>
      <c r="CF69" s="51"/>
      <c r="CG69" s="51"/>
      <c r="CH69" s="51"/>
      <c r="CI69" s="51"/>
      <c r="CJ69" s="51"/>
      <c r="CK69" s="51"/>
      <c r="CL69" s="51"/>
      <c r="CM69" s="51"/>
      <c r="CN69" s="51"/>
      <c r="CO69" s="51"/>
      <c r="CP69" s="51"/>
      <c r="CQ69" s="51"/>
      <c r="CR69" s="51"/>
      <c r="CS69" s="51"/>
      <c r="CT69" s="51"/>
      <c r="CU69" s="51"/>
      <c r="CV69" s="51"/>
      <c r="CW69" s="51"/>
      <c r="CX69" s="51"/>
      <c r="CY69" s="51"/>
      <c r="CZ69" s="51"/>
      <c r="DA69" s="51"/>
      <c r="DB69" s="51"/>
      <c r="DC69" s="51"/>
      <c r="DD69" s="51"/>
      <c r="DE69" s="51"/>
      <c r="DF69" s="51"/>
      <c r="DG69" s="51"/>
      <c r="DH69" s="51"/>
      <c r="DI69" s="51"/>
      <c r="DJ69" s="51"/>
      <c r="DK69" s="51"/>
      <c r="DL69" s="51"/>
      <c r="DM69" s="51"/>
      <c r="DN69" s="51"/>
      <c r="DO69" s="51"/>
      <c r="DP69" s="51"/>
      <c r="DQ69" s="51"/>
      <c r="DR69" s="51"/>
      <c r="DS69" s="51"/>
      <c r="DT69" s="51"/>
      <c r="DU69" s="51"/>
      <c r="DV69" s="51"/>
      <c r="DW69" s="51"/>
      <c r="DX69" s="51"/>
      <c r="DY69" s="51"/>
      <c r="DZ69" s="51"/>
      <c r="EA69" s="51"/>
      <c r="EB69" s="51"/>
      <c r="EC69" s="51"/>
      <c r="ED69" s="51"/>
      <c r="EE69" s="51"/>
      <c r="EF69" s="51"/>
      <c r="EG69" s="51"/>
      <c r="EH69" s="51"/>
      <c r="EI69" s="51"/>
      <c r="EJ69" s="51"/>
      <c r="EK69" s="51"/>
      <c r="EL69" s="51"/>
      <c r="EM69" s="51"/>
      <c r="EN69" s="51"/>
      <c r="EO69" s="51"/>
      <c r="EP69" s="51"/>
      <c r="EQ69" s="51"/>
      <c r="ER69" s="51"/>
      <c r="ES69" s="51"/>
      <c r="ET69" s="51"/>
      <c r="EU69" s="51"/>
      <c r="EV69" s="51"/>
      <c r="EW69" s="51"/>
      <c r="EX69" s="51"/>
      <c r="EY69" s="51"/>
      <c r="EZ69" s="51"/>
      <c r="FA69" s="51"/>
      <c r="FB69" s="51"/>
      <c r="FC69" s="51"/>
      <c r="FD69" s="51"/>
      <c r="FE69" s="51"/>
      <c r="FF69" s="51"/>
      <c r="FG69" s="51"/>
      <c r="FH69" s="51"/>
      <c r="FI69" s="51"/>
      <c r="FJ69" s="51"/>
      <c r="FK69" s="51"/>
      <c r="FL69" s="51"/>
      <c r="FM69" s="51"/>
      <c r="FN69" s="51"/>
      <c r="FO69" s="51"/>
      <c r="FP69" s="51"/>
      <c r="FQ69" s="51"/>
      <c r="FR69" s="51"/>
      <c r="FS69" s="51"/>
      <c r="FT69" s="51"/>
      <c r="FU69" s="51"/>
      <c r="FV69" s="51"/>
      <c r="FW69" s="51"/>
      <c r="FX69" s="51"/>
      <c r="FY69" s="51"/>
      <c r="FZ69" s="51"/>
      <c r="GA69" s="51"/>
      <c r="GB69" s="51"/>
      <c r="GC69" s="51"/>
      <c r="GD69" s="51"/>
      <c r="GE69" s="51"/>
      <c r="GF69" s="51"/>
      <c r="GG69" s="51"/>
      <c r="GH69" s="51"/>
      <c r="GI69" s="51"/>
      <c r="GJ69" s="51"/>
      <c r="GK69" s="51"/>
      <c r="GL69" s="51"/>
      <c r="GM69" s="51"/>
      <c r="GN69" s="51"/>
      <c r="GO69" s="51"/>
      <c r="GP69" s="51"/>
      <c r="GQ69" s="51"/>
      <c r="GR69" s="51"/>
      <c r="GS69" s="51"/>
      <c r="GT69" s="51"/>
      <c r="GU69" s="51"/>
      <c r="GV69" s="51"/>
      <c r="GW69" s="51"/>
      <c r="GX69" s="51"/>
      <c r="GY69" s="51"/>
      <c r="GZ69" s="51"/>
      <c r="HA69" s="51"/>
      <c r="HB69" s="51"/>
      <c r="HC69" s="51"/>
      <c r="HD69" s="51"/>
      <c r="HE69" s="51"/>
      <c r="HF69" s="51"/>
      <c r="HG69" s="51"/>
      <c r="HH69" s="51"/>
      <c r="HI69" s="51"/>
      <c r="HJ69" s="51"/>
      <c r="HK69" s="51"/>
      <c r="HL69" s="51"/>
      <c r="HM69" s="51"/>
      <c r="HN69" s="51"/>
      <c r="HO69" s="51"/>
      <c r="HP69" s="51"/>
      <c r="HQ69" s="51"/>
      <c r="HR69" s="51"/>
      <c r="HS69" s="51"/>
      <c r="HT69" s="51"/>
      <c r="HU69" s="51"/>
      <c r="HV69" s="51"/>
      <c r="HW69" s="51"/>
      <c r="HX69" s="51"/>
      <c r="HY69" s="51"/>
      <c r="HZ69" s="51"/>
      <c r="IA69" s="51"/>
      <c r="IB69" s="51"/>
      <c r="IC69" s="51"/>
      <c r="ID69" s="51"/>
      <c r="IE69" s="51"/>
      <c r="IF69" s="51"/>
      <c r="IG69" s="51"/>
      <c r="IH69" s="51"/>
      <c r="II69" s="51"/>
      <c r="IJ69" s="51"/>
      <c r="IK69" s="51"/>
      <c r="IL69" s="51"/>
      <c r="IM69" s="51"/>
      <c r="IN69" s="51"/>
      <c r="IO69" s="51"/>
      <c r="IP69" s="51"/>
      <c r="IQ69" s="51"/>
      <c r="IR69" s="51"/>
      <c r="IS69" s="51"/>
      <c r="IT69" s="51"/>
      <c r="IU69" s="51"/>
      <c r="IV69" s="51"/>
      <c r="IW69" s="51"/>
    </row>
    <row r="70" spans="2:257" ht="18" customHeight="1" x14ac:dyDescent="0.2">
      <c r="B70" s="264" t="s">
        <v>32</v>
      </c>
      <c r="C70" s="277">
        <v>387</v>
      </c>
      <c r="D70" s="297"/>
      <c r="E70" s="274">
        <v>20</v>
      </c>
      <c r="F70" s="297"/>
      <c r="G70" s="297">
        <f>SUM(C70:E70)</f>
        <v>407</v>
      </c>
      <c r="H70" s="297"/>
      <c r="I70" s="272">
        <v>420</v>
      </c>
      <c r="J70" s="297"/>
      <c r="K70" s="274">
        <v>11</v>
      </c>
      <c r="L70" s="297"/>
      <c r="M70" s="298">
        <f>SUM(I70:K70)</f>
        <v>431</v>
      </c>
      <c r="N70" s="297"/>
      <c r="O70" s="297">
        <f>SUM(G70+M70)</f>
        <v>838</v>
      </c>
      <c r="P70" s="297"/>
      <c r="Q70" s="272">
        <v>7</v>
      </c>
      <c r="R70" s="297"/>
      <c r="S70" s="274">
        <v>2</v>
      </c>
      <c r="T70" s="297"/>
      <c r="U70" s="299">
        <f>SUM(Q70:S70)</f>
        <v>9</v>
      </c>
      <c r="V70" s="267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/>
      <c r="DE70" s="51"/>
      <c r="DF70" s="51"/>
      <c r="DG70" s="51"/>
      <c r="DH70" s="51"/>
      <c r="DI70" s="51"/>
      <c r="DJ70" s="51"/>
      <c r="DK70" s="51"/>
      <c r="DL70" s="51"/>
      <c r="DM70" s="51"/>
      <c r="DN70" s="51"/>
      <c r="DO70" s="51"/>
      <c r="DP70" s="51"/>
      <c r="DQ70" s="51"/>
      <c r="DR70" s="51"/>
      <c r="DS70" s="51"/>
      <c r="DT70" s="51"/>
      <c r="DU70" s="51"/>
      <c r="DV70" s="51"/>
      <c r="DW70" s="51"/>
      <c r="DX70" s="51"/>
      <c r="DY70" s="51"/>
      <c r="DZ70" s="51"/>
      <c r="EA70" s="51"/>
      <c r="EB70" s="51"/>
      <c r="EC70" s="51"/>
      <c r="ED70" s="51"/>
      <c r="EE70" s="51"/>
      <c r="EF70" s="51"/>
      <c r="EG70" s="51"/>
      <c r="EH70" s="51"/>
      <c r="EI70" s="51"/>
      <c r="EJ70" s="51"/>
      <c r="EK70" s="51"/>
      <c r="EL70" s="51"/>
      <c r="EM70" s="51"/>
      <c r="EN70" s="51"/>
      <c r="EO70" s="51"/>
      <c r="EP70" s="51"/>
      <c r="EQ70" s="51"/>
      <c r="ER70" s="51"/>
      <c r="ES70" s="51"/>
      <c r="ET70" s="51"/>
      <c r="EU70" s="51"/>
      <c r="EV70" s="51"/>
      <c r="EW70" s="51"/>
      <c r="EX70" s="51"/>
      <c r="EY70" s="51"/>
      <c r="EZ70" s="51"/>
      <c r="FA70" s="51"/>
      <c r="FB70" s="51"/>
      <c r="FC70" s="51"/>
      <c r="FD70" s="51"/>
      <c r="FE70" s="51"/>
      <c r="FF70" s="51"/>
      <c r="FG70" s="51"/>
      <c r="FH70" s="51"/>
      <c r="FI70" s="51"/>
      <c r="FJ70" s="51"/>
      <c r="FK70" s="51"/>
      <c r="FL70" s="51"/>
      <c r="FM70" s="51"/>
      <c r="FN70" s="51"/>
      <c r="FO70" s="51"/>
      <c r="FP70" s="51"/>
      <c r="FQ70" s="51"/>
      <c r="FR70" s="51"/>
      <c r="FS70" s="51"/>
      <c r="FT70" s="51"/>
      <c r="FU70" s="51"/>
      <c r="FV70" s="51"/>
      <c r="FW70" s="51"/>
      <c r="FX70" s="51"/>
      <c r="FY70" s="51"/>
      <c r="FZ70" s="51"/>
      <c r="GA70" s="51"/>
      <c r="GB70" s="51"/>
      <c r="GC70" s="51"/>
      <c r="GD70" s="51"/>
      <c r="GE70" s="51"/>
      <c r="GF70" s="51"/>
      <c r="GG70" s="51"/>
      <c r="GH70" s="51"/>
      <c r="GI70" s="51"/>
      <c r="GJ70" s="51"/>
      <c r="GK70" s="51"/>
      <c r="GL70" s="51"/>
      <c r="GM70" s="51"/>
      <c r="GN70" s="51"/>
      <c r="GO70" s="51"/>
      <c r="GP70" s="51"/>
      <c r="GQ70" s="51"/>
      <c r="GR70" s="51"/>
      <c r="GS70" s="51"/>
      <c r="GT70" s="51"/>
      <c r="GU70" s="51"/>
      <c r="GV70" s="51"/>
      <c r="GW70" s="51"/>
      <c r="GX70" s="51"/>
      <c r="GY70" s="51"/>
      <c r="GZ70" s="51"/>
      <c r="HA70" s="51"/>
      <c r="HB70" s="51"/>
      <c r="HC70" s="51"/>
      <c r="HD70" s="51"/>
      <c r="HE70" s="51"/>
      <c r="HF70" s="51"/>
      <c r="HG70" s="51"/>
      <c r="HH70" s="51"/>
      <c r="HI70" s="51"/>
      <c r="HJ70" s="51"/>
      <c r="HK70" s="51"/>
      <c r="HL70" s="51"/>
      <c r="HM70" s="51"/>
      <c r="HN70" s="51"/>
      <c r="HO70" s="51"/>
      <c r="HP70" s="51"/>
      <c r="HQ70" s="51"/>
      <c r="HR70" s="51"/>
      <c r="HS70" s="51"/>
      <c r="HT70" s="51"/>
      <c r="HU70" s="51"/>
      <c r="HV70" s="51"/>
      <c r="HW70" s="51"/>
      <c r="HX70" s="51"/>
      <c r="HY70" s="51"/>
      <c r="HZ70" s="51"/>
      <c r="IA70" s="51"/>
      <c r="IB70" s="51"/>
      <c r="IC70" s="51"/>
      <c r="ID70" s="51"/>
      <c r="IE70" s="51"/>
      <c r="IF70" s="51"/>
      <c r="IG70" s="51"/>
      <c r="IH70" s="51"/>
      <c r="II70" s="51"/>
      <c r="IJ70" s="51"/>
      <c r="IK70" s="51"/>
      <c r="IL70" s="51"/>
      <c r="IM70" s="51"/>
      <c r="IN70" s="51"/>
      <c r="IO70" s="51"/>
      <c r="IP70" s="51"/>
      <c r="IQ70" s="51"/>
      <c r="IR70" s="51"/>
      <c r="IS70" s="51"/>
      <c r="IT70" s="51"/>
      <c r="IU70" s="51"/>
      <c r="IV70" s="51"/>
      <c r="IW70" s="51"/>
    </row>
    <row r="71" spans="2:257" ht="18" customHeight="1" x14ac:dyDescent="0.2">
      <c r="B71" s="250" t="s">
        <v>16</v>
      </c>
      <c r="C71" s="300">
        <f t="shared" ref="C71" si="107">SUM(C72:C73)</f>
        <v>84</v>
      </c>
      <c r="D71" s="301"/>
      <c r="E71" s="302">
        <f t="shared" ref="E71" si="108">SUM(E72:E73)</f>
        <v>7</v>
      </c>
      <c r="F71" s="301"/>
      <c r="G71" s="301">
        <f>SUM(G72:G73)</f>
        <v>91</v>
      </c>
      <c r="H71" s="301"/>
      <c r="I71" s="303">
        <f t="shared" ref="I71" si="109">SUM(I72:I73)</f>
        <v>135</v>
      </c>
      <c r="J71" s="301"/>
      <c r="K71" s="302">
        <f t="shared" ref="K71" si="110">SUM(K72:K73)</f>
        <v>6</v>
      </c>
      <c r="L71" s="301"/>
      <c r="M71" s="304">
        <f>SUM(M72:M73)</f>
        <v>141</v>
      </c>
      <c r="N71" s="301"/>
      <c r="O71" s="301">
        <f>SUM(O72:O73)</f>
        <v>232</v>
      </c>
      <c r="P71" s="301"/>
      <c r="Q71" s="303">
        <f t="shared" ref="Q71" si="111">SUM(Q72:Q73)</f>
        <v>2</v>
      </c>
      <c r="R71" s="301"/>
      <c r="S71" s="302">
        <f t="shared" ref="S71" si="112">SUM(S72:S73)</f>
        <v>0</v>
      </c>
      <c r="T71" s="301"/>
      <c r="U71" s="301">
        <f>SUM(U72:U73)</f>
        <v>2</v>
      </c>
      <c r="V71" s="268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  <c r="DE71" s="50"/>
      <c r="DF71" s="50"/>
      <c r="DG71" s="50"/>
      <c r="DH71" s="50"/>
      <c r="DI71" s="50"/>
      <c r="DJ71" s="50"/>
      <c r="DK71" s="50"/>
      <c r="DL71" s="50"/>
      <c r="DM71" s="50"/>
      <c r="DN71" s="50"/>
      <c r="DO71" s="50"/>
      <c r="DP71" s="50"/>
      <c r="DQ71" s="50"/>
      <c r="DR71" s="50"/>
      <c r="DS71" s="50"/>
      <c r="DT71" s="50"/>
      <c r="DU71" s="50"/>
      <c r="DV71" s="50"/>
      <c r="DW71" s="50"/>
      <c r="DX71" s="50"/>
      <c r="DY71" s="50"/>
      <c r="DZ71" s="50"/>
      <c r="EA71" s="50"/>
      <c r="EB71" s="50"/>
      <c r="EC71" s="50"/>
      <c r="ED71" s="50"/>
      <c r="EE71" s="50"/>
      <c r="EF71" s="50"/>
      <c r="EG71" s="50"/>
      <c r="EH71" s="50"/>
      <c r="EI71" s="50"/>
      <c r="EJ71" s="50"/>
      <c r="EK71" s="50"/>
      <c r="EL71" s="50"/>
      <c r="EM71" s="50"/>
      <c r="EN71" s="50"/>
      <c r="EO71" s="50"/>
      <c r="EP71" s="50"/>
      <c r="EQ71" s="50"/>
      <c r="ER71" s="50"/>
      <c r="ES71" s="50"/>
      <c r="ET71" s="50"/>
      <c r="EU71" s="50"/>
      <c r="EV71" s="50"/>
      <c r="EW71" s="50"/>
      <c r="EX71" s="50"/>
      <c r="EY71" s="50"/>
      <c r="EZ71" s="50"/>
      <c r="FA71" s="50"/>
      <c r="FB71" s="50"/>
      <c r="FC71" s="50"/>
      <c r="FD71" s="50"/>
      <c r="FE71" s="50"/>
      <c r="FF71" s="50"/>
      <c r="FG71" s="50"/>
      <c r="FH71" s="50"/>
      <c r="FI71" s="50"/>
      <c r="FJ71" s="50"/>
      <c r="FK71" s="50"/>
      <c r="FL71" s="50"/>
      <c r="FM71" s="50"/>
      <c r="FN71" s="50"/>
      <c r="FO71" s="50"/>
      <c r="FP71" s="50"/>
      <c r="FQ71" s="50"/>
      <c r="FR71" s="50"/>
      <c r="FS71" s="50"/>
      <c r="FT71" s="50"/>
      <c r="FU71" s="50"/>
      <c r="FV71" s="50"/>
      <c r="FW71" s="50"/>
      <c r="FX71" s="50"/>
      <c r="FY71" s="50"/>
      <c r="FZ71" s="50"/>
      <c r="GA71" s="50"/>
      <c r="GB71" s="50"/>
      <c r="GC71" s="50"/>
      <c r="GD71" s="50"/>
      <c r="GE71" s="50"/>
      <c r="GF71" s="50"/>
      <c r="GG71" s="50"/>
      <c r="GH71" s="50"/>
      <c r="GI71" s="50"/>
      <c r="GJ71" s="50"/>
      <c r="GK71" s="50"/>
      <c r="GL71" s="50"/>
      <c r="GM71" s="50"/>
      <c r="GN71" s="50"/>
      <c r="GO71" s="50"/>
      <c r="GP71" s="50"/>
      <c r="GQ71" s="50"/>
      <c r="GR71" s="50"/>
      <c r="GS71" s="50"/>
      <c r="GT71" s="50"/>
      <c r="GU71" s="50"/>
      <c r="GV71" s="50"/>
      <c r="GW71" s="50"/>
      <c r="GX71" s="50"/>
      <c r="GY71" s="50"/>
      <c r="GZ71" s="50"/>
      <c r="HA71" s="50"/>
      <c r="HB71" s="50"/>
      <c r="HC71" s="50"/>
      <c r="HD71" s="50"/>
      <c r="HE71" s="50"/>
      <c r="HF71" s="50"/>
      <c r="HG71" s="50"/>
      <c r="HH71" s="50"/>
      <c r="HI71" s="50"/>
      <c r="HJ71" s="50"/>
      <c r="HK71" s="50"/>
      <c r="HL71" s="50"/>
      <c r="HM71" s="50"/>
      <c r="HN71" s="50"/>
      <c r="HO71" s="50"/>
      <c r="HP71" s="50"/>
      <c r="HQ71" s="50"/>
      <c r="HR71" s="50"/>
      <c r="HS71" s="50"/>
      <c r="HT71" s="50"/>
      <c r="HU71" s="50"/>
      <c r="HV71" s="50"/>
      <c r="HW71" s="50"/>
      <c r="HX71" s="50"/>
      <c r="HY71" s="50"/>
      <c r="HZ71" s="50"/>
      <c r="IA71" s="50"/>
      <c r="IB71" s="50"/>
      <c r="IC71" s="50"/>
      <c r="ID71" s="50"/>
      <c r="IE71" s="50"/>
      <c r="IF71" s="50"/>
      <c r="IG71" s="50"/>
      <c r="IH71" s="50"/>
      <c r="II71" s="50"/>
      <c r="IJ71" s="50"/>
      <c r="IK71" s="50"/>
      <c r="IL71" s="50"/>
      <c r="IM71" s="50"/>
      <c r="IN71" s="50"/>
      <c r="IO71" s="50"/>
      <c r="IP71" s="50"/>
      <c r="IQ71" s="50"/>
      <c r="IR71" s="50"/>
      <c r="IS71" s="50"/>
      <c r="IT71" s="50"/>
      <c r="IU71" s="50"/>
      <c r="IV71" s="50"/>
      <c r="IW71" s="50"/>
    </row>
    <row r="72" spans="2:257" ht="18" customHeight="1" x14ac:dyDescent="0.2">
      <c r="B72" s="264" t="s">
        <v>120</v>
      </c>
      <c r="C72" s="277">
        <v>84</v>
      </c>
      <c r="D72" s="297"/>
      <c r="E72" s="302">
        <v>7</v>
      </c>
      <c r="F72" s="297"/>
      <c r="G72" s="297">
        <f>SUM(C72:E72)</f>
        <v>91</v>
      </c>
      <c r="H72" s="297"/>
      <c r="I72" s="272">
        <v>135</v>
      </c>
      <c r="J72" s="297"/>
      <c r="K72" s="274">
        <v>6</v>
      </c>
      <c r="L72" s="297"/>
      <c r="M72" s="298">
        <f>SUM(I72:K72)</f>
        <v>141</v>
      </c>
      <c r="N72" s="297"/>
      <c r="O72" s="297">
        <f>SUM(G72+M72)</f>
        <v>232</v>
      </c>
      <c r="P72" s="297"/>
      <c r="Q72" s="272">
        <v>2</v>
      </c>
      <c r="R72" s="297"/>
      <c r="S72" s="274">
        <v>0</v>
      </c>
      <c r="T72" s="297"/>
      <c r="U72" s="299">
        <f>SUM(Q72:S72)</f>
        <v>2</v>
      </c>
      <c r="V72" s="267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1"/>
      <c r="BU72" s="51"/>
      <c r="BV72" s="51"/>
      <c r="BW72" s="51"/>
      <c r="BX72" s="51"/>
      <c r="BY72" s="51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L72" s="51"/>
      <c r="CM72" s="51"/>
      <c r="CN72" s="51"/>
      <c r="CO72" s="51"/>
      <c r="CP72" s="51"/>
      <c r="CQ72" s="51"/>
      <c r="CR72" s="51"/>
      <c r="CS72" s="51"/>
      <c r="CT72" s="51"/>
      <c r="CU72" s="51"/>
      <c r="CV72" s="51"/>
      <c r="CW72" s="51"/>
      <c r="CX72" s="51"/>
      <c r="CY72" s="51"/>
      <c r="CZ72" s="51"/>
      <c r="DA72" s="51"/>
      <c r="DB72" s="51"/>
      <c r="DC72" s="51"/>
      <c r="DD72" s="51"/>
      <c r="DE72" s="51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  <c r="DR72" s="51"/>
      <c r="DS72" s="51"/>
      <c r="DT72" s="51"/>
      <c r="DU72" s="51"/>
      <c r="DV72" s="51"/>
      <c r="DW72" s="51"/>
      <c r="DX72" s="51"/>
      <c r="DY72" s="51"/>
      <c r="DZ72" s="51"/>
      <c r="EA72" s="51"/>
      <c r="EB72" s="51"/>
      <c r="EC72" s="51"/>
      <c r="ED72" s="51"/>
      <c r="EE72" s="51"/>
      <c r="EF72" s="51"/>
      <c r="EG72" s="51"/>
      <c r="EH72" s="51"/>
      <c r="EI72" s="51"/>
      <c r="EJ72" s="51"/>
      <c r="EK72" s="51"/>
      <c r="EL72" s="51"/>
      <c r="EM72" s="51"/>
      <c r="EN72" s="51"/>
      <c r="EO72" s="51"/>
      <c r="EP72" s="51"/>
      <c r="EQ72" s="51"/>
      <c r="ER72" s="51"/>
      <c r="ES72" s="51"/>
      <c r="ET72" s="51"/>
      <c r="EU72" s="51"/>
      <c r="EV72" s="51"/>
      <c r="EW72" s="51"/>
      <c r="EX72" s="51"/>
      <c r="EY72" s="51"/>
      <c r="EZ72" s="51"/>
      <c r="FA72" s="51"/>
      <c r="FB72" s="51"/>
      <c r="FC72" s="51"/>
      <c r="FD72" s="51"/>
      <c r="FE72" s="51"/>
      <c r="FF72" s="51"/>
      <c r="FG72" s="51"/>
      <c r="FH72" s="51"/>
      <c r="FI72" s="51"/>
      <c r="FJ72" s="51"/>
      <c r="FK72" s="51"/>
      <c r="FL72" s="51"/>
      <c r="FM72" s="51"/>
      <c r="FN72" s="51"/>
      <c r="FO72" s="51"/>
      <c r="FP72" s="51"/>
      <c r="FQ72" s="51"/>
      <c r="FR72" s="51"/>
      <c r="FS72" s="51"/>
      <c r="FT72" s="51"/>
      <c r="FU72" s="51"/>
      <c r="FV72" s="51"/>
      <c r="FW72" s="51"/>
      <c r="FX72" s="51"/>
      <c r="FY72" s="51"/>
      <c r="FZ72" s="51"/>
      <c r="GA72" s="51"/>
      <c r="GB72" s="51"/>
      <c r="GC72" s="51"/>
      <c r="GD72" s="51"/>
      <c r="GE72" s="51"/>
      <c r="GF72" s="51"/>
      <c r="GG72" s="51"/>
      <c r="GH72" s="51"/>
      <c r="GI72" s="51"/>
      <c r="GJ72" s="51"/>
      <c r="GK72" s="51"/>
      <c r="GL72" s="51"/>
      <c r="GM72" s="51"/>
      <c r="GN72" s="51"/>
      <c r="GO72" s="51"/>
      <c r="GP72" s="51"/>
      <c r="GQ72" s="51"/>
      <c r="GR72" s="51"/>
      <c r="GS72" s="51"/>
      <c r="GT72" s="51"/>
      <c r="GU72" s="51"/>
      <c r="GV72" s="51"/>
      <c r="GW72" s="51"/>
      <c r="GX72" s="51"/>
      <c r="GY72" s="51"/>
      <c r="GZ72" s="51"/>
      <c r="HA72" s="51"/>
      <c r="HB72" s="51"/>
      <c r="HC72" s="51"/>
      <c r="HD72" s="51"/>
      <c r="HE72" s="51"/>
      <c r="HF72" s="51"/>
      <c r="HG72" s="51"/>
      <c r="HH72" s="51"/>
      <c r="HI72" s="51"/>
      <c r="HJ72" s="51"/>
      <c r="HK72" s="51"/>
      <c r="HL72" s="51"/>
      <c r="HM72" s="51"/>
      <c r="HN72" s="51"/>
      <c r="HO72" s="51"/>
      <c r="HP72" s="51"/>
      <c r="HQ72" s="51"/>
      <c r="HR72" s="51"/>
      <c r="HS72" s="51"/>
      <c r="HT72" s="51"/>
      <c r="HU72" s="51"/>
      <c r="HV72" s="51"/>
      <c r="HW72" s="51"/>
      <c r="HX72" s="51"/>
      <c r="HY72" s="51"/>
      <c r="HZ72" s="51"/>
      <c r="IA72" s="51"/>
      <c r="IB72" s="51"/>
      <c r="IC72" s="51"/>
      <c r="ID72" s="51"/>
      <c r="IE72" s="51"/>
      <c r="IF72" s="51"/>
      <c r="IG72" s="51"/>
      <c r="IH72" s="51"/>
      <c r="II72" s="51"/>
      <c r="IJ72" s="51"/>
      <c r="IK72" s="51"/>
      <c r="IL72" s="51"/>
      <c r="IM72" s="51"/>
      <c r="IN72" s="51"/>
      <c r="IO72" s="51"/>
      <c r="IP72" s="51"/>
      <c r="IQ72" s="51"/>
      <c r="IR72" s="51"/>
      <c r="IS72" s="51"/>
      <c r="IT72" s="51"/>
      <c r="IU72" s="51"/>
      <c r="IV72" s="51"/>
      <c r="IW72" s="51"/>
    </row>
    <row r="73" spans="2:257" ht="18" customHeight="1" x14ac:dyDescent="0.2">
      <c r="B73" s="264" t="s">
        <v>141</v>
      </c>
      <c r="C73" s="277">
        <v>0</v>
      </c>
      <c r="D73" s="297"/>
      <c r="E73" s="302">
        <v>0</v>
      </c>
      <c r="F73" s="297"/>
      <c r="G73" s="297">
        <v>0</v>
      </c>
      <c r="H73" s="297"/>
      <c r="I73" s="272">
        <v>0</v>
      </c>
      <c r="J73" s="297"/>
      <c r="K73" s="274">
        <v>0</v>
      </c>
      <c r="L73" s="297"/>
      <c r="M73" s="298">
        <v>0</v>
      </c>
      <c r="N73" s="297"/>
      <c r="O73" s="297">
        <v>0</v>
      </c>
      <c r="P73" s="297"/>
      <c r="Q73" s="272">
        <v>0</v>
      </c>
      <c r="R73" s="297"/>
      <c r="S73" s="274">
        <v>0</v>
      </c>
      <c r="T73" s="297"/>
      <c r="U73" s="299">
        <v>0</v>
      </c>
      <c r="V73" s="267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1"/>
      <c r="BU73" s="51"/>
      <c r="BV73" s="51"/>
      <c r="BW73" s="51"/>
      <c r="BX73" s="51"/>
      <c r="BY73" s="51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L73" s="51"/>
      <c r="CM73" s="51"/>
      <c r="CN73" s="51"/>
      <c r="CO73" s="51"/>
      <c r="CP73" s="51"/>
      <c r="CQ73" s="51"/>
      <c r="CR73" s="51"/>
      <c r="CS73" s="51"/>
      <c r="CT73" s="51"/>
      <c r="CU73" s="51"/>
      <c r="CV73" s="51"/>
      <c r="CW73" s="51"/>
      <c r="CX73" s="51"/>
      <c r="CY73" s="51"/>
      <c r="CZ73" s="51"/>
      <c r="DA73" s="51"/>
      <c r="DB73" s="51"/>
      <c r="DC73" s="51"/>
      <c r="DD73" s="51"/>
      <c r="DE73" s="51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  <c r="DR73" s="51"/>
      <c r="DS73" s="51"/>
      <c r="DT73" s="51"/>
      <c r="DU73" s="51"/>
      <c r="DV73" s="51"/>
      <c r="DW73" s="51"/>
      <c r="DX73" s="51"/>
      <c r="DY73" s="51"/>
      <c r="DZ73" s="51"/>
      <c r="EA73" s="51"/>
      <c r="EB73" s="51"/>
      <c r="EC73" s="51"/>
      <c r="ED73" s="51"/>
      <c r="EE73" s="51"/>
      <c r="EF73" s="51"/>
      <c r="EG73" s="51"/>
      <c r="EH73" s="51"/>
      <c r="EI73" s="51"/>
      <c r="EJ73" s="51"/>
      <c r="EK73" s="51"/>
      <c r="EL73" s="51"/>
      <c r="EM73" s="51"/>
      <c r="EN73" s="51"/>
      <c r="EO73" s="51"/>
      <c r="EP73" s="51"/>
      <c r="EQ73" s="51"/>
      <c r="ER73" s="51"/>
      <c r="ES73" s="51"/>
      <c r="ET73" s="51"/>
      <c r="EU73" s="51"/>
      <c r="EV73" s="51"/>
      <c r="EW73" s="51"/>
      <c r="EX73" s="51"/>
      <c r="EY73" s="51"/>
      <c r="EZ73" s="51"/>
      <c r="FA73" s="51"/>
      <c r="FB73" s="51"/>
      <c r="FC73" s="51"/>
      <c r="FD73" s="51"/>
      <c r="FE73" s="51"/>
      <c r="FF73" s="51"/>
      <c r="FG73" s="51"/>
      <c r="FH73" s="51"/>
      <c r="FI73" s="51"/>
      <c r="FJ73" s="51"/>
      <c r="FK73" s="51"/>
      <c r="FL73" s="51"/>
      <c r="FM73" s="51"/>
      <c r="FN73" s="51"/>
      <c r="FO73" s="51"/>
      <c r="FP73" s="51"/>
      <c r="FQ73" s="51"/>
      <c r="FR73" s="51"/>
      <c r="FS73" s="51"/>
      <c r="FT73" s="51"/>
      <c r="FU73" s="51"/>
      <c r="FV73" s="51"/>
      <c r="FW73" s="51"/>
      <c r="FX73" s="51"/>
      <c r="FY73" s="51"/>
      <c r="FZ73" s="51"/>
      <c r="GA73" s="51"/>
      <c r="GB73" s="51"/>
      <c r="GC73" s="51"/>
      <c r="GD73" s="51"/>
      <c r="GE73" s="51"/>
      <c r="GF73" s="51"/>
      <c r="GG73" s="51"/>
      <c r="GH73" s="51"/>
      <c r="GI73" s="51"/>
      <c r="GJ73" s="51"/>
      <c r="GK73" s="51"/>
      <c r="GL73" s="51"/>
      <c r="GM73" s="51"/>
      <c r="GN73" s="51"/>
      <c r="GO73" s="51"/>
      <c r="GP73" s="51"/>
      <c r="GQ73" s="51"/>
      <c r="GR73" s="51"/>
      <c r="GS73" s="51"/>
      <c r="GT73" s="51"/>
      <c r="GU73" s="51"/>
      <c r="GV73" s="51"/>
      <c r="GW73" s="51"/>
      <c r="GX73" s="51"/>
      <c r="GY73" s="51"/>
      <c r="GZ73" s="51"/>
      <c r="HA73" s="51"/>
      <c r="HB73" s="51"/>
      <c r="HC73" s="51"/>
      <c r="HD73" s="51"/>
      <c r="HE73" s="51"/>
      <c r="HF73" s="51"/>
      <c r="HG73" s="51"/>
      <c r="HH73" s="51"/>
      <c r="HI73" s="51"/>
      <c r="HJ73" s="51"/>
      <c r="HK73" s="51"/>
      <c r="HL73" s="51"/>
      <c r="HM73" s="51"/>
      <c r="HN73" s="51"/>
      <c r="HO73" s="51"/>
      <c r="HP73" s="51"/>
      <c r="HQ73" s="51"/>
      <c r="HR73" s="51"/>
      <c r="HS73" s="51"/>
      <c r="HT73" s="51"/>
      <c r="HU73" s="51"/>
      <c r="HV73" s="51"/>
      <c r="HW73" s="51"/>
      <c r="HX73" s="51"/>
      <c r="HY73" s="51"/>
      <c r="HZ73" s="51"/>
      <c r="IA73" s="51"/>
      <c r="IB73" s="51"/>
      <c r="IC73" s="51"/>
      <c r="ID73" s="51"/>
      <c r="IE73" s="51"/>
      <c r="IF73" s="51"/>
      <c r="IG73" s="51"/>
      <c r="IH73" s="51"/>
      <c r="II73" s="51"/>
      <c r="IJ73" s="51"/>
      <c r="IK73" s="51"/>
      <c r="IL73" s="51"/>
      <c r="IM73" s="51"/>
      <c r="IN73" s="51"/>
      <c r="IO73" s="51"/>
      <c r="IP73" s="51"/>
      <c r="IQ73" s="51"/>
      <c r="IR73" s="51"/>
      <c r="IS73" s="51"/>
      <c r="IT73" s="51"/>
      <c r="IU73" s="51"/>
      <c r="IV73" s="51"/>
      <c r="IW73" s="51"/>
    </row>
    <row r="74" spans="2:257" ht="18" customHeight="1" x14ac:dyDescent="0.2">
      <c r="B74" s="250" t="s">
        <v>109</v>
      </c>
      <c r="C74" s="300">
        <f t="shared" ref="C74" si="113">SUM(C75:C78)</f>
        <v>977</v>
      </c>
      <c r="D74" s="301"/>
      <c r="E74" s="302">
        <f t="shared" ref="E74" si="114">SUM(E75:E78)</f>
        <v>50</v>
      </c>
      <c r="F74" s="301"/>
      <c r="G74" s="301">
        <f>SUM(G75:G76)</f>
        <v>1027</v>
      </c>
      <c r="H74" s="301"/>
      <c r="I74" s="303">
        <f t="shared" ref="I74" si="115">SUM(I75:I78)</f>
        <v>1193</v>
      </c>
      <c r="J74" s="301"/>
      <c r="K74" s="302">
        <f t="shared" ref="K74" si="116">SUM(K75:K78)</f>
        <v>32</v>
      </c>
      <c r="L74" s="301"/>
      <c r="M74" s="304">
        <f>SUM(M75:M76)</f>
        <v>1225</v>
      </c>
      <c r="N74" s="301"/>
      <c r="O74" s="301">
        <f>SUM(O75:O78)</f>
        <v>2252</v>
      </c>
      <c r="P74" s="301"/>
      <c r="Q74" s="303">
        <f>SUM(Q75:Q76)</f>
        <v>20</v>
      </c>
      <c r="R74" s="301"/>
      <c r="S74" s="302">
        <f>SUM(S75:S76)</f>
        <v>5</v>
      </c>
      <c r="T74" s="301"/>
      <c r="U74" s="301">
        <f>SUM(U75:U76)</f>
        <v>25</v>
      </c>
      <c r="V74" s="268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0"/>
      <c r="BC74" s="50"/>
      <c r="BD74" s="50"/>
      <c r="BE74" s="50"/>
      <c r="BF74" s="50"/>
      <c r="BG74" s="50"/>
      <c r="BH74" s="50"/>
      <c r="BI74" s="50"/>
      <c r="BJ74" s="50"/>
      <c r="BK74" s="50"/>
      <c r="BL74" s="50"/>
      <c r="BM74" s="50"/>
      <c r="BN74" s="50"/>
      <c r="BO74" s="50"/>
      <c r="BP74" s="50"/>
      <c r="BQ74" s="50"/>
      <c r="BR74" s="50"/>
      <c r="BS74" s="50"/>
      <c r="BT74" s="50"/>
      <c r="BU74" s="50"/>
      <c r="BV74" s="50"/>
      <c r="BW74" s="50"/>
      <c r="BX74" s="50"/>
      <c r="BY74" s="50"/>
      <c r="BZ74" s="50"/>
      <c r="CA74" s="50"/>
      <c r="CB74" s="50"/>
      <c r="CC74" s="50"/>
      <c r="CD74" s="50"/>
      <c r="CE74" s="50"/>
      <c r="CF74" s="50"/>
      <c r="CG74" s="50"/>
      <c r="CH74" s="50"/>
      <c r="CI74" s="50"/>
      <c r="CJ74" s="50"/>
      <c r="CK74" s="50"/>
      <c r="CL74" s="50"/>
      <c r="CM74" s="50"/>
      <c r="CN74" s="50"/>
      <c r="CO74" s="50"/>
      <c r="CP74" s="50"/>
      <c r="CQ74" s="50"/>
      <c r="CR74" s="50"/>
      <c r="CS74" s="50"/>
      <c r="CT74" s="50"/>
      <c r="CU74" s="50"/>
      <c r="CV74" s="50"/>
      <c r="CW74" s="50"/>
      <c r="CX74" s="50"/>
      <c r="CY74" s="50"/>
      <c r="CZ74" s="50"/>
      <c r="DA74" s="50"/>
      <c r="DB74" s="50"/>
      <c r="DC74" s="50"/>
      <c r="DD74" s="50"/>
      <c r="DE74" s="50"/>
      <c r="DF74" s="50"/>
      <c r="DG74" s="50"/>
      <c r="DH74" s="50"/>
      <c r="DI74" s="50"/>
      <c r="DJ74" s="50"/>
      <c r="DK74" s="50"/>
      <c r="DL74" s="50"/>
      <c r="DM74" s="50"/>
      <c r="DN74" s="50"/>
      <c r="DO74" s="50"/>
      <c r="DP74" s="50"/>
      <c r="DQ74" s="50"/>
      <c r="DR74" s="50"/>
      <c r="DS74" s="50"/>
      <c r="DT74" s="50"/>
      <c r="DU74" s="50"/>
      <c r="DV74" s="50"/>
      <c r="DW74" s="50"/>
      <c r="DX74" s="50"/>
      <c r="DY74" s="50"/>
      <c r="DZ74" s="50"/>
      <c r="EA74" s="50"/>
      <c r="EB74" s="50"/>
      <c r="EC74" s="50"/>
      <c r="ED74" s="50"/>
      <c r="EE74" s="50"/>
      <c r="EF74" s="50"/>
      <c r="EG74" s="50"/>
      <c r="EH74" s="50"/>
      <c r="EI74" s="50"/>
      <c r="EJ74" s="50"/>
      <c r="EK74" s="50"/>
      <c r="EL74" s="50"/>
      <c r="EM74" s="50"/>
      <c r="EN74" s="50"/>
      <c r="EO74" s="50"/>
      <c r="EP74" s="50"/>
      <c r="EQ74" s="50"/>
      <c r="ER74" s="50"/>
      <c r="ES74" s="50"/>
      <c r="ET74" s="50"/>
      <c r="EU74" s="50"/>
      <c r="EV74" s="50"/>
      <c r="EW74" s="50"/>
      <c r="EX74" s="50"/>
      <c r="EY74" s="50"/>
      <c r="EZ74" s="50"/>
      <c r="FA74" s="50"/>
      <c r="FB74" s="50"/>
      <c r="FC74" s="50"/>
      <c r="FD74" s="50"/>
      <c r="FE74" s="50"/>
      <c r="FF74" s="50"/>
      <c r="FG74" s="50"/>
      <c r="FH74" s="50"/>
      <c r="FI74" s="50"/>
      <c r="FJ74" s="50"/>
      <c r="FK74" s="50"/>
      <c r="FL74" s="50"/>
      <c r="FM74" s="50"/>
      <c r="FN74" s="50"/>
      <c r="FO74" s="50"/>
      <c r="FP74" s="50"/>
      <c r="FQ74" s="50"/>
      <c r="FR74" s="50"/>
      <c r="FS74" s="50"/>
      <c r="FT74" s="50"/>
      <c r="FU74" s="50"/>
      <c r="FV74" s="50"/>
      <c r="FW74" s="50"/>
      <c r="FX74" s="50"/>
      <c r="FY74" s="50"/>
      <c r="FZ74" s="50"/>
      <c r="GA74" s="50"/>
      <c r="GB74" s="50"/>
      <c r="GC74" s="50"/>
      <c r="GD74" s="50"/>
      <c r="GE74" s="50"/>
      <c r="GF74" s="50"/>
      <c r="GG74" s="50"/>
      <c r="GH74" s="50"/>
      <c r="GI74" s="50"/>
      <c r="GJ74" s="50"/>
      <c r="GK74" s="50"/>
      <c r="GL74" s="50"/>
      <c r="GM74" s="50"/>
      <c r="GN74" s="50"/>
      <c r="GO74" s="50"/>
      <c r="GP74" s="50"/>
      <c r="GQ74" s="50"/>
      <c r="GR74" s="50"/>
      <c r="GS74" s="50"/>
      <c r="GT74" s="50"/>
      <c r="GU74" s="50"/>
      <c r="GV74" s="50"/>
      <c r="GW74" s="50"/>
      <c r="GX74" s="50"/>
      <c r="GY74" s="50"/>
      <c r="GZ74" s="50"/>
      <c r="HA74" s="50"/>
      <c r="HB74" s="50"/>
      <c r="HC74" s="50"/>
      <c r="HD74" s="50"/>
      <c r="HE74" s="50"/>
      <c r="HF74" s="50"/>
      <c r="HG74" s="50"/>
      <c r="HH74" s="50"/>
      <c r="HI74" s="50"/>
      <c r="HJ74" s="50"/>
      <c r="HK74" s="50"/>
      <c r="HL74" s="50"/>
      <c r="HM74" s="50"/>
      <c r="HN74" s="50"/>
      <c r="HO74" s="50"/>
      <c r="HP74" s="50"/>
      <c r="HQ74" s="50"/>
      <c r="HR74" s="50"/>
      <c r="HS74" s="50"/>
      <c r="HT74" s="50"/>
      <c r="HU74" s="50"/>
      <c r="HV74" s="50"/>
      <c r="HW74" s="50"/>
      <c r="HX74" s="50"/>
      <c r="HY74" s="50"/>
      <c r="HZ74" s="50"/>
      <c r="IA74" s="50"/>
      <c r="IB74" s="50"/>
      <c r="IC74" s="50"/>
      <c r="ID74" s="50"/>
      <c r="IE74" s="50"/>
      <c r="IF74" s="50"/>
      <c r="IG74" s="50"/>
      <c r="IH74" s="50"/>
      <c r="II74" s="50"/>
      <c r="IJ74" s="50"/>
      <c r="IK74" s="50"/>
      <c r="IL74" s="50"/>
      <c r="IM74" s="50"/>
      <c r="IN74" s="50"/>
      <c r="IO74" s="50"/>
      <c r="IP74" s="50"/>
      <c r="IQ74" s="50"/>
      <c r="IR74" s="50"/>
      <c r="IS74" s="50"/>
      <c r="IT74" s="50"/>
      <c r="IU74" s="50"/>
      <c r="IV74" s="50"/>
      <c r="IW74" s="50"/>
    </row>
    <row r="75" spans="2:257" ht="18" customHeight="1" x14ac:dyDescent="0.2">
      <c r="B75" s="264" t="s">
        <v>109</v>
      </c>
      <c r="C75" s="277">
        <v>977</v>
      </c>
      <c r="D75" s="297"/>
      <c r="E75" s="274">
        <v>50</v>
      </c>
      <c r="F75" s="297"/>
      <c r="G75" s="297">
        <f>SUM(C75:E75)</f>
        <v>1027</v>
      </c>
      <c r="H75" s="297"/>
      <c r="I75" s="272">
        <v>1193</v>
      </c>
      <c r="J75" s="297"/>
      <c r="K75" s="274">
        <v>32</v>
      </c>
      <c r="L75" s="297"/>
      <c r="M75" s="298">
        <f>SUM(I75:K75)</f>
        <v>1225</v>
      </c>
      <c r="N75" s="297"/>
      <c r="O75" s="297">
        <f>SUM(G75+M75)</f>
        <v>2252</v>
      </c>
      <c r="P75" s="297"/>
      <c r="Q75" s="272">
        <v>20</v>
      </c>
      <c r="R75" s="297"/>
      <c r="S75" s="274">
        <v>5</v>
      </c>
      <c r="T75" s="297"/>
      <c r="U75" s="299">
        <f>SUM(Q75:S75)</f>
        <v>25</v>
      </c>
      <c r="V75" s="267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1"/>
      <c r="BU75" s="51"/>
      <c r="BV75" s="51"/>
      <c r="BW75" s="51"/>
      <c r="BX75" s="51"/>
      <c r="BY75" s="51"/>
      <c r="BZ75" s="51"/>
      <c r="CA75" s="51"/>
      <c r="CB75" s="51"/>
      <c r="CC75" s="51"/>
      <c r="CD75" s="51"/>
      <c r="CE75" s="51"/>
      <c r="CF75" s="51"/>
      <c r="CG75" s="51"/>
      <c r="CH75" s="51"/>
      <c r="CI75" s="51"/>
      <c r="CJ75" s="51"/>
      <c r="CK75" s="51"/>
      <c r="CL75" s="51"/>
      <c r="CM75" s="51"/>
      <c r="CN75" s="51"/>
      <c r="CO75" s="51"/>
      <c r="CP75" s="51"/>
      <c r="CQ75" s="51"/>
      <c r="CR75" s="51"/>
      <c r="CS75" s="51"/>
      <c r="CT75" s="51"/>
      <c r="CU75" s="51"/>
      <c r="CV75" s="51"/>
      <c r="CW75" s="51"/>
      <c r="CX75" s="51"/>
      <c r="CY75" s="51"/>
      <c r="CZ75" s="51"/>
      <c r="DA75" s="51"/>
      <c r="DB75" s="51"/>
      <c r="DC75" s="51"/>
      <c r="DD75" s="51"/>
      <c r="DE75" s="51"/>
      <c r="DF75" s="51"/>
      <c r="DG75" s="51"/>
      <c r="DH75" s="51"/>
      <c r="DI75" s="51"/>
      <c r="DJ75" s="51"/>
      <c r="DK75" s="51"/>
      <c r="DL75" s="51"/>
      <c r="DM75" s="51"/>
      <c r="DN75" s="51"/>
      <c r="DO75" s="51"/>
      <c r="DP75" s="51"/>
      <c r="DQ75" s="51"/>
      <c r="DR75" s="51"/>
      <c r="DS75" s="51"/>
      <c r="DT75" s="51"/>
      <c r="DU75" s="51"/>
      <c r="DV75" s="51"/>
      <c r="DW75" s="51"/>
      <c r="DX75" s="51"/>
      <c r="DY75" s="51"/>
      <c r="DZ75" s="51"/>
      <c r="EA75" s="51"/>
      <c r="EB75" s="51"/>
      <c r="EC75" s="51"/>
      <c r="ED75" s="51"/>
      <c r="EE75" s="51"/>
      <c r="EF75" s="51"/>
      <c r="EG75" s="51"/>
      <c r="EH75" s="51"/>
      <c r="EI75" s="51"/>
      <c r="EJ75" s="51"/>
      <c r="EK75" s="51"/>
      <c r="EL75" s="51"/>
      <c r="EM75" s="51"/>
      <c r="EN75" s="51"/>
      <c r="EO75" s="51"/>
      <c r="EP75" s="51"/>
      <c r="EQ75" s="51"/>
      <c r="ER75" s="51"/>
      <c r="ES75" s="51"/>
      <c r="ET75" s="51"/>
      <c r="EU75" s="51"/>
      <c r="EV75" s="51"/>
      <c r="EW75" s="51"/>
      <c r="EX75" s="51"/>
      <c r="EY75" s="51"/>
      <c r="EZ75" s="51"/>
      <c r="FA75" s="51"/>
      <c r="FB75" s="51"/>
      <c r="FC75" s="51"/>
      <c r="FD75" s="51"/>
      <c r="FE75" s="51"/>
      <c r="FF75" s="51"/>
      <c r="FG75" s="51"/>
      <c r="FH75" s="51"/>
      <c r="FI75" s="51"/>
      <c r="FJ75" s="51"/>
      <c r="FK75" s="51"/>
      <c r="FL75" s="51"/>
      <c r="FM75" s="51"/>
      <c r="FN75" s="51"/>
      <c r="FO75" s="51"/>
      <c r="FP75" s="51"/>
      <c r="FQ75" s="51"/>
      <c r="FR75" s="51"/>
      <c r="FS75" s="51"/>
      <c r="FT75" s="51"/>
      <c r="FU75" s="51"/>
      <c r="FV75" s="51"/>
      <c r="FW75" s="51"/>
      <c r="FX75" s="51"/>
      <c r="FY75" s="51"/>
      <c r="FZ75" s="51"/>
      <c r="GA75" s="51"/>
      <c r="GB75" s="51"/>
      <c r="GC75" s="51"/>
      <c r="GD75" s="51"/>
      <c r="GE75" s="51"/>
      <c r="GF75" s="51"/>
      <c r="GG75" s="51"/>
      <c r="GH75" s="51"/>
      <c r="GI75" s="51"/>
      <c r="GJ75" s="51"/>
      <c r="GK75" s="51"/>
      <c r="GL75" s="51"/>
      <c r="GM75" s="51"/>
      <c r="GN75" s="51"/>
      <c r="GO75" s="51"/>
      <c r="GP75" s="51"/>
      <c r="GQ75" s="51"/>
      <c r="GR75" s="51"/>
      <c r="GS75" s="51"/>
      <c r="GT75" s="51"/>
      <c r="GU75" s="51"/>
      <c r="GV75" s="51"/>
      <c r="GW75" s="51"/>
      <c r="GX75" s="51"/>
      <c r="GY75" s="51"/>
      <c r="GZ75" s="51"/>
      <c r="HA75" s="51"/>
      <c r="HB75" s="51"/>
      <c r="HC75" s="51"/>
      <c r="HD75" s="51"/>
      <c r="HE75" s="51"/>
      <c r="HF75" s="51"/>
      <c r="HG75" s="51"/>
      <c r="HH75" s="51"/>
      <c r="HI75" s="51"/>
      <c r="HJ75" s="51"/>
      <c r="HK75" s="51"/>
      <c r="HL75" s="51"/>
      <c r="HM75" s="51"/>
      <c r="HN75" s="51"/>
      <c r="HO75" s="51"/>
      <c r="HP75" s="51"/>
      <c r="HQ75" s="51"/>
      <c r="HR75" s="51"/>
      <c r="HS75" s="51"/>
      <c r="HT75" s="51"/>
      <c r="HU75" s="51"/>
      <c r="HV75" s="51"/>
      <c r="HW75" s="51"/>
      <c r="HX75" s="51"/>
      <c r="HY75" s="51"/>
      <c r="HZ75" s="51"/>
      <c r="IA75" s="51"/>
      <c r="IB75" s="51"/>
      <c r="IC75" s="51"/>
      <c r="ID75" s="51"/>
      <c r="IE75" s="51"/>
      <c r="IF75" s="51"/>
      <c r="IG75" s="51"/>
      <c r="IH75" s="51"/>
      <c r="II75" s="51"/>
      <c r="IJ75" s="51"/>
      <c r="IK75" s="51"/>
      <c r="IL75" s="51"/>
      <c r="IM75" s="51"/>
      <c r="IN75" s="51"/>
      <c r="IO75" s="51"/>
      <c r="IP75" s="51"/>
      <c r="IQ75" s="51"/>
      <c r="IR75" s="51"/>
      <c r="IS75" s="51"/>
      <c r="IT75" s="51"/>
      <c r="IU75" s="51"/>
      <c r="IV75" s="51"/>
      <c r="IW75" s="51"/>
    </row>
    <row r="76" spans="2:257" ht="18" customHeight="1" x14ac:dyDescent="0.2">
      <c r="B76" s="264" t="s">
        <v>121</v>
      </c>
      <c r="C76" s="277">
        <v>0</v>
      </c>
      <c r="D76" s="297"/>
      <c r="E76" s="302">
        <v>0</v>
      </c>
      <c r="F76" s="297"/>
      <c r="G76" s="297">
        <f>SUM(C76:E76)</f>
        <v>0</v>
      </c>
      <c r="H76" s="297"/>
      <c r="I76" s="272">
        <v>0</v>
      </c>
      <c r="J76" s="297"/>
      <c r="K76" s="274">
        <v>0</v>
      </c>
      <c r="L76" s="297"/>
      <c r="M76" s="298">
        <f>SUM(I76:K76)</f>
        <v>0</v>
      </c>
      <c r="N76" s="297"/>
      <c r="O76" s="297">
        <f>SUM(G76+M76)</f>
        <v>0</v>
      </c>
      <c r="P76" s="297"/>
      <c r="Q76" s="272">
        <v>0</v>
      </c>
      <c r="R76" s="297"/>
      <c r="S76" s="274">
        <v>0</v>
      </c>
      <c r="T76" s="297"/>
      <c r="U76" s="299">
        <f>SUM(Q76:S76)</f>
        <v>0</v>
      </c>
      <c r="V76" s="267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1"/>
      <c r="BU76" s="51"/>
      <c r="BV76" s="51"/>
      <c r="BW76" s="51"/>
      <c r="BX76" s="51"/>
      <c r="BY76" s="51"/>
      <c r="BZ76" s="51"/>
      <c r="CA76" s="51"/>
      <c r="CB76" s="51"/>
      <c r="CC76" s="51"/>
      <c r="CD76" s="51"/>
      <c r="CE76" s="51"/>
      <c r="CF76" s="51"/>
      <c r="CG76" s="51"/>
      <c r="CH76" s="51"/>
      <c r="CI76" s="51"/>
      <c r="CJ76" s="51"/>
      <c r="CK76" s="51"/>
      <c r="CL76" s="51"/>
      <c r="CM76" s="51"/>
      <c r="CN76" s="51"/>
      <c r="CO76" s="51"/>
      <c r="CP76" s="51"/>
      <c r="CQ76" s="51"/>
      <c r="CR76" s="51"/>
      <c r="CS76" s="51"/>
      <c r="CT76" s="51"/>
      <c r="CU76" s="51"/>
      <c r="CV76" s="51"/>
      <c r="CW76" s="51"/>
      <c r="CX76" s="51"/>
      <c r="CY76" s="51"/>
      <c r="CZ76" s="51"/>
      <c r="DA76" s="51"/>
      <c r="DB76" s="51"/>
      <c r="DC76" s="51"/>
      <c r="DD76" s="51"/>
      <c r="DE76" s="51"/>
      <c r="DF76" s="51"/>
      <c r="DG76" s="51"/>
      <c r="DH76" s="51"/>
      <c r="DI76" s="51"/>
      <c r="DJ76" s="51"/>
      <c r="DK76" s="51"/>
      <c r="DL76" s="51"/>
      <c r="DM76" s="51"/>
      <c r="DN76" s="51"/>
      <c r="DO76" s="51"/>
      <c r="DP76" s="51"/>
      <c r="DQ76" s="51"/>
      <c r="DR76" s="51"/>
      <c r="DS76" s="51"/>
      <c r="DT76" s="51"/>
      <c r="DU76" s="51"/>
      <c r="DV76" s="51"/>
      <c r="DW76" s="51"/>
      <c r="DX76" s="51"/>
      <c r="DY76" s="51"/>
      <c r="DZ76" s="51"/>
      <c r="EA76" s="51"/>
      <c r="EB76" s="51"/>
      <c r="EC76" s="51"/>
      <c r="ED76" s="51"/>
      <c r="EE76" s="51"/>
      <c r="EF76" s="51"/>
      <c r="EG76" s="51"/>
      <c r="EH76" s="51"/>
      <c r="EI76" s="51"/>
      <c r="EJ76" s="51"/>
      <c r="EK76" s="51"/>
      <c r="EL76" s="51"/>
      <c r="EM76" s="51"/>
      <c r="EN76" s="51"/>
      <c r="EO76" s="51"/>
      <c r="EP76" s="51"/>
      <c r="EQ76" s="51"/>
      <c r="ER76" s="51"/>
      <c r="ES76" s="51"/>
      <c r="ET76" s="51"/>
      <c r="EU76" s="51"/>
      <c r="EV76" s="51"/>
      <c r="EW76" s="51"/>
      <c r="EX76" s="51"/>
      <c r="EY76" s="51"/>
      <c r="EZ76" s="51"/>
      <c r="FA76" s="51"/>
      <c r="FB76" s="51"/>
      <c r="FC76" s="51"/>
      <c r="FD76" s="51"/>
      <c r="FE76" s="51"/>
      <c r="FF76" s="51"/>
      <c r="FG76" s="51"/>
      <c r="FH76" s="51"/>
      <c r="FI76" s="51"/>
      <c r="FJ76" s="51"/>
      <c r="FK76" s="51"/>
      <c r="FL76" s="51"/>
      <c r="FM76" s="51"/>
      <c r="FN76" s="51"/>
      <c r="FO76" s="51"/>
      <c r="FP76" s="51"/>
      <c r="FQ76" s="51"/>
      <c r="FR76" s="51"/>
      <c r="FS76" s="51"/>
      <c r="FT76" s="51"/>
      <c r="FU76" s="51"/>
      <c r="FV76" s="51"/>
      <c r="FW76" s="51"/>
      <c r="FX76" s="51"/>
      <c r="FY76" s="51"/>
      <c r="FZ76" s="51"/>
      <c r="GA76" s="51"/>
      <c r="GB76" s="51"/>
      <c r="GC76" s="51"/>
      <c r="GD76" s="51"/>
      <c r="GE76" s="51"/>
      <c r="GF76" s="51"/>
      <c r="GG76" s="51"/>
      <c r="GH76" s="51"/>
      <c r="GI76" s="51"/>
      <c r="GJ76" s="51"/>
      <c r="GK76" s="51"/>
      <c r="GL76" s="51"/>
      <c r="GM76" s="51"/>
      <c r="GN76" s="51"/>
      <c r="GO76" s="51"/>
      <c r="GP76" s="51"/>
      <c r="GQ76" s="51"/>
      <c r="GR76" s="51"/>
      <c r="GS76" s="51"/>
      <c r="GT76" s="51"/>
      <c r="GU76" s="51"/>
      <c r="GV76" s="51"/>
      <c r="GW76" s="51"/>
      <c r="GX76" s="51"/>
      <c r="GY76" s="51"/>
      <c r="GZ76" s="51"/>
      <c r="HA76" s="51"/>
      <c r="HB76" s="51"/>
      <c r="HC76" s="51"/>
      <c r="HD76" s="51"/>
      <c r="HE76" s="51"/>
      <c r="HF76" s="51"/>
      <c r="HG76" s="51"/>
      <c r="HH76" s="51"/>
      <c r="HI76" s="51"/>
      <c r="HJ76" s="51"/>
      <c r="HK76" s="51"/>
      <c r="HL76" s="51"/>
      <c r="HM76" s="51"/>
      <c r="HN76" s="51"/>
      <c r="HO76" s="51"/>
      <c r="HP76" s="51"/>
      <c r="HQ76" s="51"/>
      <c r="HR76" s="51"/>
      <c r="HS76" s="51"/>
      <c r="HT76" s="51"/>
      <c r="HU76" s="51"/>
      <c r="HV76" s="51"/>
      <c r="HW76" s="51"/>
      <c r="HX76" s="51"/>
      <c r="HY76" s="51"/>
      <c r="HZ76" s="51"/>
      <c r="IA76" s="51"/>
      <c r="IB76" s="51"/>
      <c r="IC76" s="51"/>
      <c r="ID76" s="51"/>
      <c r="IE76" s="51"/>
      <c r="IF76" s="51"/>
      <c r="IG76" s="51"/>
      <c r="IH76" s="51"/>
      <c r="II76" s="51"/>
      <c r="IJ76" s="51"/>
      <c r="IK76" s="51"/>
      <c r="IL76" s="51"/>
      <c r="IM76" s="51"/>
      <c r="IN76" s="51"/>
      <c r="IO76" s="51"/>
      <c r="IP76" s="51"/>
      <c r="IQ76" s="51"/>
      <c r="IR76" s="51"/>
      <c r="IS76" s="51"/>
      <c r="IT76" s="51"/>
      <c r="IU76" s="51"/>
      <c r="IV76" s="51"/>
      <c r="IW76" s="51"/>
    </row>
    <row r="77" spans="2:257" ht="18" customHeight="1" x14ac:dyDescent="0.2">
      <c r="B77" s="264" t="s">
        <v>36</v>
      </c>
      <c r="C77" s="277">
        <v>0</v>
      </c>
      <c r="D77" s="297"/>
      <c r="E77" s="302">
        <v>0</v>
      </c>
      <c r="F77" s="297"/>
      <c r="G77" s="297">
        <v>0</v>
      </c>
      <c r="H77" s="297"/>
      <c r="I77" s="272">
        <v>0</v>
      </c>
      <c r="J77" s="297"/>
      <c r="K77" s="274">
        <v>0</v>
      </c>
      <c r="L77" s="297"/>
      <c r="M77" s="298">
        <v>0</v>
      </c>
      <c r="N77" s="297"/>
      <c r="O77" s="297">
        <v>0</v>
      </c>
      <c r="P77" s="297"/>
      <c r="Q77" s="272">
        <v>0</v>
      </c>
      <c r="R77" s="297"/>
      <c r="S77" s="274">
        <v>0</v>
      </c>
      <c r="T77" s="297"/>
      <c r="U77" s="299">
        <v>0</v>
      </c>
      <c r="V77" s="267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1"/>
      <c r="BU77" s="51"/>
      <c r="BV77" s="51"/>
      <c r="BW77" s="51"/>
      <c r="BX77" s="51"/>
      <c r="BY77" s="51"/>
      <c r="BZ77" s="51"/>
      <c r="CA77" s="51"/>
      <c r="CB77" s="51"/>
      <c r="CC77" s="51"/>
      <c r="CD77" s="51"/>
      <c r="CE77" s="51"/>
      <c r="CF77" s="51"/>
      <c r="CG77" s="51"/>
      <c r="CH77" s="51"/>
      <c r="CI77" s="51"/>
      <c r="CJ77" s="51"/>
      <c r="CK77" s="51"/>
      <c r="CL77" s="51"/>
      <c r="CM77" s="51"/>
      <c r="CN77" s="51"/>
      <c r="CO77" s="51"/>
      <c r="CP77" s="51"/>
      <c r="CQ77" s="51"/>
      <c r="CR77" s="51"/>
      <c r="CS77" s="51"/>
      <c r="CT77" s="51"/>
      <c r="CU77" s="51"/>
      <c r="CV77" s="51"/>
      <c r="CW77" s="51"/>
      <c r="CX77" s="51"/>
      <c r="CY77" s="51"/>
      <c r="CZ77" s="51"/>
      <c r="DA77" s="51"/>
      <c r="DB77" s="51"/>
      <c r="DC77" s="51"/>
      <c r="DD77" s="51"/>
      <c r="DE77" s="51"/>
      <c r="DF77" s="51"/>
      <c r="DG77" s="51"/>
      <c r="DH77" s="51"/>
      <c r="DI77" s="51"/>
      <c r="DJ77" s="51"/>
      <c r="DK77" s="51"/>
      <c r="DL77" s="51"/>
      <c r="DM77" s="51"/>
      <c r="DN77" s="51"/>
      <c r="DO77" s="51"/>
      <c r="DP77" s="51"/>
      <c r="DQ77" s="51"/>
      <c r="DR77" s="51"/>
      <c r="DS77" s="51"/>
      <c r="DT77" s="51"/>
      <c r="DU77" s="51"/>
      <c r="DV77" s="51"/>
      <c r="DW77" s="51"/>
      <c r="DX77" s="51"/>
      <c r="DY77" s="51"/>
      <c r="DZ77" s="51"/>
      <c r="EA77" s="51"/>
      <c r="EB77" s="51"/>
      <c r="EC77" s="51"/>
      <c r="ED77" s="51"/>
      <c r="EE77" s="51"/>
      <c r="EF77" s="51"/>
      <c r="EG77" s="51"/>
      <c r="EH77" s="51"/>
      <c r="EI77" s="51"/>
      <c r="EJ77" s="51"/>
      <c r="EK77" s="51"/>
      <c r="EL77" s="51"/>
      <c r="EM77" s="51"/>
      <c r="EN77" s="51"/>
      <c r="EO77" s="51"/>
      <c r="EP77" s="51"/>
      <c r="EQ77" s="51"/>
      <c r="ER77" s="51"/>
      <c r="ES77" s="51"/>
      <c r="ET77" s="51"/>
      <c r="EU77" s="51"/>
      <c r="EV77" s="51"/>
      <c r="EW77" s="51"/>
      <c r="EX77" s="51"/>
      <c r="EY77" s="51"/>
      <c r="EZ77" s="51"/>
      <c r="FA77" s="51"/>
      <c r="FB77" s="51"/>
      <c r="FC77" s="51"/>
      <c r="FD77" s="51"/>
      <c r="FE77" s="51"/>
      <c r="FF77" s="51"/>
      <c r="FG77" s="51"/>
      <c r="FH77" s="51"/>
      <c r="FI77" s="51"/>
      <c r="FJ77" s="51"/>
      <c r="FK77" s="51"/>
      <c r="FL77" s="51"/>
      <c r="FM77" s="51"/>
      <c r="FN77" s="51"/>
      <c r="FO77" s="51"/>
      <c r="FP77" s="51"/>
      <c r="FQ77" s="51"/>
      <c r="FR77" s="51"/>
      <c r="FS77" s="51"/>
      <c r="FT77" s="51"/>
      <c r="FU77" s="51"/>
      <c r="FV77" s="51"/>
      <c r="FW77" s="51"/>
      <c r="FX77" s="51"/>
      <c r="FY77" s="51"/>
      <c r="FZ77" s="51"/>
      <c r="GA77" s="51"/>
      <c r="GB77" s="51"/>
      <c r="GC77" s="51"/>
      <c r="GD77" s="51"/>
      <c r="GE77" s="51"/>
      <c r="GF77" s="51"/>
      <c r="GG77" s="51"/>
      <c r="GH77" s="51"/>
      <c r="GI77" s="51"/>
      <c r="GJ77" s="51"/>
      <c r="GK77" s="51"/>
      <c r="GL77" s="51"/>
      <c r="GM77" s="51"/>
      <c r="GN77" s="51"/>
      <c r="GO77" s="51"/>
      <c r="GP77" s="51"/>
      <c r="GQ77" s="51"/>
      <c r="GR77" s="51"/>
      <c r="GS77" s="51"/>
      <c r="GT77" s="51"/>
      <c r="GU77" s="51"/>
      <c r="GV77" s="51"/>
      <c r="GW77" s="51"/>
      <c r="GX77" s="51"/>
      <c r="GY77" s="51"/>
      <c r="GZ77" s="51"/>
      <c r="HA77" s="51"/>
      <c r="HB77" s="51"/>
      <c r="HC77" s="51"/>
      <c r="HD77" s="51"/>
      <c r="HE77" s="51"/>
      <c r="HF77" s="51"/>
      <c r="HG77" s="51"/>
      <c r="HH77" s="51"/>
      <c r="HI77" s="51"/>
      <c r="HJ77" s="51"/>
      <c r="HK77" s="51"/>
      <c r="HL77" s="51"/>
      <c r="HM77" s="51"/>
      <c r="HN77" s="51"/>
      <c r="HO77" s="51"/>
      <c r="HP77" s="51"/>
      <c r="HQ77" s="51"/>
      <c r="HR77" s="51"/>
      <c r="HS77" s="51"/>
      <c r="HT77" s="51"/>
      <c r="HU77" s="51"/>
      <c r="HV77" s="51"/>
      <c r="HW77" s="51"/>
      <c r="HX77" s="51"/>
      <c r="HY77" s="51"/>
      <c r="HZ77" s="51"/>
      <c r="IA77" s="51"/>
      <c r="IB77" s="51"/>
      <c r="IC77" s="51"/>
      <c r="ID77" s="51"/>
      <c r="IE77" s="51"/>
      <c r="IF77" s="51"/>
      <c r="IG77" s="51"/>
      <c r="IH77" s="51"/>
      <c r="II77" s="51"/>
      <c r="IJ77" s="51"/>
      <c r="IK77" s="51"/>
      <c r="IL77" s="51"/>
      <c r="IM77" s="51"/>
      <c r="IN77" s="51"/>
      <c r="IO77" s="51"/>
      <c r="IP77" s="51"/>
      <c r="IQ77" s="51"/>
      <c r="IR77" s="51"/>
      <c r="IS77" s="51"/>
      <c r="IT77" s="51"/>
      <c r="IU77" s="51"/>
      <c r="IV77" s="51"/>
      <c r="IW77" s="51"/>
    </row>
    <row r="78" spans="2:257" ht="18" customHeight="1" x14ac:dyDescent="0.2">
      <c r="B78" s="264" t="s">
        <v>33</v>
      </c>
      <c r="C78" s="277">
        <v>0</v>
      </c>
      <c r="D78" s="297"/>
      <c r="E78" s="302">
        <v>0</v>
      </c>
      <c r="F78" s="297"/>
      <c r="G78" s="297">
        <v>0</v>
      </c>
      <c r="H78" s="297"/>
      <c r="I78" s="272">
        <v>0</v>
      </c>
      <c r="J78" s="297"/>
      <c r="K78" s="274">
        <v>0</v>
      </c>
      <c r="L78" s="297"/>
      <c r="M78" s="298">
        <v>0</v>
      </c>
      <c r="N78" s="297"/>
      <c r="O78" s="297">
        <v>0</v>
      </c>
      <c r="P78" s="297"/>
      <c r="Q78" s="272">
        <v>0</v>
      </c>
      <c r="R78" s="297"/>
      <c r="S78" s="274">
        <v>0</v>
      </c>
      <c r="T78" s="297"/>
      <c r="U78" s="299">
        <v>0</v>
      </c>
      <c r="V78" s="267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1"/>
      <c r="BU78" s="51"/>
      <c r="BV78" s="51"/>
      <c r="BW78" s="51"/>
      <c r="BX78" s="51"/>
      <c r="BY78" s="51"/>
      <c r="BZ78" s="51"/>
      <c r="CA78" s="51"/>
      <c r="CB78" s="51"/>
      <c r="CC78" s="51"/>
      <c r="CD78" s="51"/>
      <c r="CE78" s="51"/>
      <c r="CF78" s="51"/>
      <c r="CG78" s="51"/>
      <c r="CH78" s="51"/>
      <c r="CI78" s="51"/>
      <c r="CJ78" s="51"/>
      <c r="CK78" s="51"/>
      <c r="CL78" s="51"/>
      <c r="CM78" s="51"/>
      <c r="CN78" s="51"/>
      <c r="CO78" s="51"/>
      <c r="CP78" s="51"/>
      <c r="CQ78" s="51"/>
      <c r="CR78" s="51"/>
      <c r="CS78" s="51"/>
      <c r="CT78" s="51"/>
      <c r="CU78" s="51"/>
      <c r="CV78" s="51"/>
      <c r="CW78" s="51"/>
      <c r="CX78" s="51"/>
      <c r="CY78" s="51"/>
      <c r="CZ78" s="51"/>
      <c r="DA78" s="51"/>
      <c r="DB78" s="51"/>
      <c r="DC78" s="51"/>
      <c r="DD78" s="51"/>
      <c r="DE78" s="51"/>
      <c r="DF78" s="51"/>
      <c r="DG78" s="51"/>
      <c r="DH78" s="51"/>
      <c r="DI78" s="51"/>
      <c r="DJ78" s="51"/>
      <c r="DK78" s="51"/>
      <c r="DL78" s="51"/>
      <c r="DM78" s="51"/>
      <c r="DN78" s="51"/>
      <c r="DO78" s="51"/>
      <c r="DP78" s="51"/>
      <c r="DQ78" s="51"/>
      <c r="DR78" s="51"/>
      <c r="DS78" s="51"/>
      <c r="DT78" s="51"/>
      <c r="DU78" s="51"/>
      <c r="DV78" s="51"/>
      <c r="DW78" s="51"/>
      <c r="DX78" s="51"/>
      <c r="DY78" s="51"/>
      <c r="DZ78" s="51"/>
      <c r="EA78" s="51"/>
      <c r="EB78" s="51"/>
      <c r="EC78" s="51"/>
      <c r="ED78" s="51"/>
      <c r="EE78" s="51"/>
      <c r="EF78" s="51"/>
      <c r="EG78" s="51"/>
      <c r="EH78" s="51"/>
      <c r="EI78" s="51"/>
      <c r="EJ78" s="51"/>
      <c r="EK78" s="51"/>
      <c r="EL78" s="51"/>
      <c r="EM78" s="51"/>
      <c r="EN78" s="51"/>
      <c r="EO78" s="51"/>
      <c r="EP78" s="51"/>
      <c r="EQ78" s="51"/>
      <c r="ER78" s="51"/>
      <c r="ES78" s="51"/>
      <c r="ET78" s="51"/>
      <c r="EU78" s="51"/>
      <c r="EV78" s="51"/>
      <c r="EW78" s="51"/>
      <c r="EX78" s="51"/>
      <c r="EY78" s="51"/>
      <c r="EZ78" s="51"/>
      <c r="FA78" s="51"/>
      <c r="FB78" s="51"/>
      <c r="FC78" s="51"/>
      <c r="FD78" s="51"/>
      <c r="FE78" s="51"/>
      <c r="FF78" s="51"/>
      <c r="FG78" s="51"/>
      <c r="FH78" s="51"/>
      <c r="FI78" s="51"/>
      <c r="FJ78" s="51"/>
      <c r="FK78" s="51"/>
      <c r="FL78" s="51"/>
      <c r="FM78" s="51"/>
      <c r="FN78" s="51"/>
      <c r="FO78" s="51"/>
      <c r="FP78" s="51"/>
      <c r="FQ78" s="51"/>
      <c r="FR78" s="51"/>
      <c r="FS78" s="51"/>
      <c r="FT78" s="51"/>
      <c r="FU78" s="51"/>
      <c r="FV78" s="51"/>
      <c r="FW78" s="51"/>
      <c r="FX78" s="51"/>
      <c r="FY78" s="51"/>
      <c r="FZ78" s="51"/>
      <c r="GA78" s="51"/>
      <c r="GB78" s="51"/>
      <c r="GC78" s="51"/>
      <c r="GD78" s="51"/>
      <c r="GE78" s="51"/>
      <c r="GF78" s="51"/>
      <c r="GG78" s="51"/>
      <c r="GH78" s="51"/>
      <c r="GI78" s="51"/>
      <c r="GJ78" s="51"/>
      <c r="GK78" s="51"/>
      <c r="GL78" s="51"/>
      <c r="GM78" s="51"/>
      <c r="GN78" s="51"/>
      <c r="GO78" s="51"/>
      <c r="GP78" s="51"/>
      <c r="GQ78" s="51"/>
      <c r="GR78" s="51"/>
      <c r="GS78" s="51"/>
      <c r="GT78" s="51"/>
      <c r="GU78" s="51"/>
      <c r="GV78" s="51"/>
      <c r="GW78" s="51"/>
      <c r="GX78" s="51"/>
      <c r="GY78" s="51"/>
      <c r="GZ78" s="51"/>
      <c r="HA78" s="51"/>
      <c r="HB78" s="51"/>
      <c r="HC78" s="51"/>
      <c r="HD78" s="51"/>
      <c r="HE78" s="51"/>
      <c r="HF78" s="51"/>
      <c r="HG78" s="51"/>
      <c r="HH78" s="51"/>
      <c r="HI78" s="51"/>
      <c r="HJ78" s="51"/>
      <c r="HK78" s="51"/>
      <c r="HL78" s="51"/>
      <c r="HM78" s="51"/>
      <c r="HN78" s="51"/>
      <c r="HO78" s="51"/>
      <c r="HP78" s="51"/>
      <c r="HQ78" s="51"/>
      <c r="HR78" s="51"/>
      <c r="HS78" s="51"/>
      <c r="HT78" s="51"/>
      <c r="HU78" s="51"/>
      <c r="HV78" s="51"/>
      <c r="HW78" s="51"/>
      <c r="HX78" s="51"/>
      <c r="HY78" s="51"/>
      <c r="HZ78" s="51"/>
      <c r="IA78" s="51"/>
      <c r="IB78" s="51"/>
      <c r="IC78" s="51"/>
      <c r="ID78" s="51"/>
      <c r="IE78" s="51"/>
      <c r="IF78" s="51"/>
      <c r="IG78" s="51"/>
      <c r="IH78" s="51"/>
      <c r="II78" s="51"/>
      <c r="IJ78" s="51"/>
      <c r="IK78" s="51"/>
      <c r="IL78" s="51"/>
      <c r="IM78" s="51"/>
      <c r="IN78" s="51"/>
      <c r="IO78" s="51"/>
      <c r="IP78" s="51"/>
      <c r="IQ78" s="51"/>
      <c r="IR78" s="51"/>
      <c r="IS78" s="51"/>
      <c r="IT78" s="51"/>
      <c r="IU78" s="51"/>
      <c r="IV78" s="51"/>
      <c r="IW78" s="51"/>
    </row>
    <row r="79" spans="2:257" ht="18" customHeight="1" x14ac:dyDescent="0.2">
      <c r="B79" s="250" t="s">
        <v>17</v>
      </c>
      <c r="C79" s="300">
        <f>SUM(C80:C82)</f>
        <v>81</v>
      </c>
      <c r="D79" s="301"/>
      <c r="E79" s="302">
        <f t="shared" ref="E79" si="117">SUM(E80:E81)</f>
        <v>1</v>
      </c>
      <c r="F79" s="301"/>
      <c r="G79" s="301">
        <f>SUM(G80:G81)</f>
        <v>82</v>
      </c>
      <c r="H79" s="301"/>
      <c r="I79" s="303">
        <f t="shared" ref="I79" si="118">SUM(I80:I81)</f>
        <v>320</v>
      </c>
      <c r="J79" s="301"/>
      <c r="K79" s="302">
        <f t="shared" ref="K79" si="119">SUM(K80:K81)</f>
        <v>5</v>
      </c>
      <c r="L79" s="301"/>
      <c r="M79" s="304">
        <f>SUM(M80:M81)</f>
        <v>325</v>
      </c>
      <c r="N79" s="301"/>
      <c r="O79" s="301">
        <f>SUM(O80:O82)</f>
        <v>407</v>
      </c>
      <c r="P79" s="301"/>
      <c r="Q79" s="303">
        <f t="shared" ref="Q79" si="120">SUM(Q80:Q81)</f>
        <v>3</v>
      </c>
      <c r="R79" s="301"/>
      <c r="S79" s="302">
        <f t="shared" ref="S79" si="121">SUM(S80:S81)</f>
        <v>1</v>
      </c>
      <c r="T79" s="301"/>
      <c r="U79" s="301">
        <f>SUM(U80:U81)</f>
        <v>4</v>
      </c>
      <c r="V79" s="268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50"/>
      <c r="BN79" s="50"/>
      <c r="BO79" s="50"/>
      <c r="BP79" s="50"/>
      <c r="BQ79" s="50"/>
      <c r="BR79" s="50"/>
      <c r="BS79" s="50"/>
      <c r="BT79" s="50"/>
      <c r="BU79" s="50"/>
      <c r="BV79" s="50"/>
      <c r="BW79" s="50"/>
      <c r="BX79" s="50"/>
      <c r="BY79" s="50"/>
      <c r="BZ79" s="50"/>
      <c r="CA79" s="50"/>
      <c r="CB79" s="50"/>
      <c r="CC79" s="50"/>
      <c r="CD79" s="50"/>
      <c r="CE79" s="50"/>
      <c r="CF79" s="50"/>
      <c r="CG79" s="50"/>
      <c r="CH79" s="50"/>
      <c r="CI79" s="50"/>
      <c r="CJ79" s="50"/>
      <c r="CK79" s="50"/>
      <c r="CL79" s="50"/>
      <c r="CM79" s="50"/>
      <c r="CN79" s="50"/>
      <c r="CO79" s="50"/>
      <c r="CP79" s="50"/>
      <c r="CQ79" s="50"/>
      <c r="CR79" s="50"/>
      <c r="CS79" s="50"/>
      <c r="CT79" s="50"/>
      <c r="CU79" s="50"/>
      <c r="CV79" s="50"/>
      <c r="CW79" s="50"/>
      <c r="CX79" s="50"/>
      <c r="CY79" s="50"/>
      <c r="CZ79" s="50"/>
      <c r="DA79" s="50"/>
      <c r="DB79" s="50"/>
      <c r="DC79" s="50"/>
      <c r="DD79" s="50"/>
      <c r="DE79" s="50"/>
      <c r="DF79" s="50"/>
      <c r="DG79" s="50"/>
      <c r="DH79" s="50"/>
      <c r="DI79" s="50"/>
      <c r="DJ79" s="50"/>
      <c r="DK79" s="50"/>
      <c r="DL79" s="50"/>
      <c r="DM79" s="50"/>
      <c r="DN79" s="50"/>
      <c r="DO79" s="50"/>
      <c r="DP79" s="50"/>
      <c r="DQ79" s="50"/>
      <c r="DR79" s="50"/>
      <c r="DS79" s="50"/>
      <c r="DT79" s="50"/>
      <c r="DU79" s="50"/>
      <c r="DV79" s="50"/>
      <c r="DW79" s="50"/>
      <c r="DX79" s="50"/>
      <c r="DY79" s="50"/>
      <c r="DZ79" s="50"/>
      <c r="EA79" s="50"/>
      <c r="EB79" s="50"/>
      <c r="EC79" s="50"/>
      <c r="ED79" s="50"/>
      <c r="EE79" s="50"/>
      <c r="EF79" s="50"/>
      <c r="EG79" s="50"/>
      <c r="EH79" s="50"/>
      <c r="EI79" s="50"/>
      <c r="EJ79" s="50"/>
      <c r="EK79" s="50"/>
      <c r="EL79" s="50"/>
      <c r="EM79" s="50"/>
      <c r="EN79" s="50"/>
      <c r="EO79" s="50"/>
      <c r="EP79" s="50"/>
      <c r="EQ79" s="50"/>
      <c r="ER79" s="50"/>
      <c r="ES79" s="50"/>
      <c r="ET79" s="50"/>
      <c r="EU79" s="50"/>
      <c r="EV79" s="50"/>
      <c r="EW79" s="50"/>
      <c r="EX79" s="50"/>
      <c r="EY79" s="50"/>
      <c r="EZ79" s="50"/>
      <c r="FA79" s="50"/>
      <c r="FB79" s="50"/>
      <c r="FC79" s="50"/>
      <c r="FD79" s="50"/>
      <c r="FE79" s="50"/>
      <c r="FF79" s="50"/>
      <c r="FG79" s="50"/>
      <c r="FH79" s="50"/>
      <c r="FI79" s="50"/>
      <c r="FJ79" s="50"/>
      <c r="FK79" s="50"/>
      <c r="FL79" s="50"/>
      <c r="FM79" s="50"/>
      <c r="FN79" s="50"/>
      <c r="FO79" s="50"/>
      <c r="FP79" s="50"/>
      <c r="FQ79" s="50"/>
      <c r="FR79" s="50"/>
      <c r="FS79" s="50"/>
      <c r="FT79" s="50"/>
      <c r="FU79" s="50"/>
      <c r="FV79" s="50"/>
      <c r="FW79" s="50"/>
      <c r="FX79" s="50"/>
      <c r="FY79" s="50"/>
      <c r="FZ79" s="50"/>
      <c r="GA79" s="50"/>
      <c r="GB79" s="50"/>
      <c r="GC79" s="50"/>
      <c r="GD79" s="50"/>
      <c r="GE79" s="50"/>
      <c r="GF79" s="50"/>
      <c r="GG79" s="50"/>
      <c r="GH79" s="50"/>
      <c r="GI79" s="50"/>
      <c r="GJ79" s="50"/>
      <c r="GK79" s="50"/>
      <c r="GL79" s="50"/>
      <c r="GM79" s="50"/>
      <c r="GN79" s="50"/>
      <c r="GO79" s="50"/>
      <c r="GP79" s="50"/>
      <c r="GQ79" s="50"/>
      <c r="GR79" s="50"/>
      <c r="GS79" s="50"/>
      <c r="GT79" s="50"/>
      <c r="GU79" s="50"/>
      <c r="GV79" s="50"/>
      <c r="GW79" s="50"/>
      <c r="GX79" s="50"/>
      <c r="GY79" s="50"/>
      <c r="GZ79" s="50"/>
      <c r="HA79" s="50"/>
      <c r="HB79" s="50"/>
      <c r="HC79" s="50"/>
      <c r="HD79" s="50"/>
      <c r="HE79" s="50"/>
      <c r="HF79" s="50"/>
      <c r="HG79" s="50"/>
      <c r="HH79" s="50"/>
      <c r="HI79" s="50"/>
      <c r="HJ79" s="50"/>
      <c r="HK79" s="50"/>
      <c r="HL79" s="50"/>
      <c r="HM79" s="50"/>
      <c r="HN79" s="50"/>
      <c r="HO79" s="50"/>
      <c r="HP79" s="50"/>
      <c r="HQ79" s="50"/>
      <c r="HR79" s="50"/>
      <c r="HS79" s="50"/>
      <c r="HT79" s="50"/>
      <c r="HU79" s="50"/>
      <c r="HV79" s="50"/>
      <c r="HW79" s="50"/>
      <c r="HX79" s="50"/>
      <c r="HY79" s="50"/>
      <c r="HZ79" s="50"/>
      <c r="IA79" s="50"/>
      <c r="IB79" s="50"/>
      <c r="IC79" s="50"/>
      <c r="ID79" s="50"/>
      <c r="IE79" s="50"/>
      <c r="IF79" s="50"/>
      <c r="IG79" s="50"/>
      <c r="IH79" s="50"/>
      <c r="II79" s="50"/>
      <c r="IJ79" s="50"/>
      <c r="IK79" s="50"/>
      <c r="IL79" s="50"/>
      <c r="IM79" s="50"/>
      <c r="IN79" s="50"/>
      <c r="IO79" s="50"/>
      <c r="IP79" s="50"/>
      <c r="IQ79" s="50"/>
      <c r="IR79" s="50"/>
      <c r="IS79" s="50"/>
      <c r="IT79" s="50"/>
      <c r="IU79" s="50"/>
      <c r="IV79" s="50"/>
      <c r="IW79" s="50"/>
    </row>
    <row r="80" spans="2:257" ht="18" customHeight="1" x14ac:dyDescent="0.2">
      <c r="B80" s="264" t="s">
        <v>17</v>
      </c>
      <c r="C80" s="277">
        <v>81</v>
      </c>
      <c r="D80" s="297"/>
      <c r="E80" s="274">
        <v>1</v>
      </c>
      <c r="F80" s="297"/>
      <c r="G80" s="297">
        <f>SUM(C80:E80)</f>
        <v>82</v>
      </c>
      <c r="H80" s="297"/>
      <c r="I80" s="272">
        <v>320</v>
      </c>
      <c r="J80" s="297"/>
      <c r="K80" s="274">
        <v>5</v>
      </c>
      <c r="L80" s="297"/>
      <c r="M80" s="298">
        <f>SUM(I80:K80)</f>
        <v>325</v>
      </c>
      <c r="N80" s="297"/>
      <c r="O80" s="297">
        <f>SUM(G80+M80)</f>
        <v>407</v>
      </c>
      <c r="P80" s="297"/>
      <c r="Q80" s="272">
        <v>3</v>
      </c>
      <c r="R80" s="297"/>
      <c r="S80" s="274">
        <v>1</v>
      </c>
      <c r="T80" s="297"/>
      <c r="U80" s="299">
        <f>SUM(Q80:S80)</f>
        <v>4</v>
      </c>
      <c r="V80" s="267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1"/>
      <c r="BU80" s="51"/>
      <c r="BV80" s="51"/>
      <c r="BW80" s="51"/>
      <c r="BX80" s="51"/>
      <c r="BY80" s="51"/>
      <c r="BZ80" s="51"/>
      <c r="CA80" s="51"/>
      <c r="CB80" s="51"/>
      <c r="CC80" s="51"/>
      <c r="CD80" s="51"/>
      <c r="CE80" s="51"/>
      <c r="CF80" s="51"/>
      <c r="CG80" s="51"/>
      <c r="CH80" s="51"/>
      <c r="CI80" s="51"/>
      <c r="CJ80" s="51"/>
      <c r="CK80" s="51"/>
      <c r="CL80" s="51"/>
      <c r="CM80" s="51"/>
      <c r="CN80" s="51"/>
      <c r="CO80" s="51"/>
      <c r="CP80" s="51"/>
      <c r="CQ80" s="51"/>
      <c r="CR80" s="51"/>
      <c r="CS80" s="51"/>
      <c r="CT80" s="51"/>
      <c r="CU80" s="51"/>
      <c r="CV80" s="51"/>
      <c r="CW80" s="51"/>
      <c r="CX80" s="51"/>
      <c r="CY80" s="51"/>
      <c r="CZ80" s="51"/>
      <c r="DA80" s="51"/>
      <c r="DB80" s="51"/>
      <c r="DC80" s="51"/>
      <c r="DD80" s="51"/>
      <c r="DE80" s="51"/>
      <c r="DF80" s="51"/>
      <c r="DG80" s="51"/>
      <c r="DH80" s="51"/>
      <c r="DI80" s="51"/>
      <c r="DJ80" s="51"/>
      <c r="DK80" s="51"/>
      <c r="DL80" s="51"/>
      <c r="DM80" s="51"/>
      <c r="DN80" s="51"/>
      <c r="DO80" s="51"/>
      <c r="DP80" s="51"/>
      <c r="DQ80" s="51"/>
      <c r="DR80" s="51"/>
      <c r="DS80" s="51"/>
      <c r="DT80" s="51"/>
      <c r="DU80" s="51"/>
      <c r="DV80" s="51"/>
      <c r="DW80" s="51"/>
      <c r="DX80" s="51"/>
      <c r="DY80" s="51"/>
      <c r="DZ80" s="51"/>
      <c r="EA80" s="51"/>
      <c r="EB80" s="51"/>
      <c r="EC80" s="51"/>
      <c r="ED80" s="51"/>
      <c r="EE80" s="51"/>
      <c r="EF80" s="51"/>
      <c r="EG80" s="51"/>
      <c r="EH80" s="51"/>
      <c r="EI80" s="51"/>
      <c r="EJ80" s="51"/>
      <c r="EK80" s="51"/>
      <c r="EL80" s="51"/>
      <c r="EM80" s="51"/>
      <c r="EN80" s="51"/>
      <c r="EO80" s="51"/>
      <c r="EP80" s="51"/>
      <c r="EQ80" s="51"/>
      <c r="ER80" s="51"/>
      <c r="ES80" s="51"/>
      <c r="ET80" s="51"/>
      <c r="EU80" s="51"/>
      <c r="EV80" s="51"/>
      <c r="EW80" s="51"/>
      <c r="EX80" s="51"/>
      <c r="EY80" s="51"/>
      <c r="EZ80" s="51"/>
      <c r="FA80" s="51"/>
      <c r="FB80" s="51"/>
      <c r="FC80" s="51"/>
      <c r="FD80" s="51"/>
      <c r="FE80" s="51"/>
      <c r="FF80" s="51"/>
      <c r="FG80" s="51"/>
      <c r="FH80" s="51"/>
      <c r="FI80" s="51"/>
      <c r="FJ80" s="51"/>
      <c r="FK80" s="51"/>
      <c r="FL80" s="51"/>
      <c r="FM80" s="51"/>
      <c r="FN80" s="51"/>
      <c r="FO80" s="51"/>
      <c r="FP80" s="51"/>
      <c r="FQ80" s="51"/>
      <c r="FR80" s="51"/>
      <c r="FS80" s="51"/>
      <c r="FT80" s="51"/>
      <c r="FU80" s="51"/>
      <c r="FV80" s="51"/>
      <c r="FW80" s="51"/>
      <c r="FX80" s="51"/>
      <c r="FY80" s="51"/>
      <c r="FZ80" s="51"/>
      <c r="GA80" s="51"/>
      <c r="GB80" s="51"/>
      <c r="GC80" s="51"/>
      <c r="GD80" s="51"/>
      <c r="GE80" s="51"/>
      <c r="GF80" s="51"/>
      <c r="GG80" s="51"/>
      <c r="GH80" s="51"/>
      <c r="GI80" s="51"/>
      <c r="GJ80" s="51"/>
      <c r="GK80" s="51"/>
      <c r="GL80" s="51"/>
      <c r="GM80" s="51"/>
      <c r="GN80" s="51"/>
      <c r="GO80" s="51"/>
      <c r="GP80" s="51"/>
      <c r="GQ80" s="51"/>
      <c r="GR80" s="51"/>
      <c r="GS80" s="51"/>
      <c r="GT80" s="51"/>
      <c r="GU80" s="51"/>
      <c r="GV80" s="51"/>
      <c r="GW80" s="51"/>
      <c r="GX80" s="51"/>
      <c r="GY80" s="51"/>
      <c r="GZ80" s="51"/>
      <c r="HA80" s="51"/>
      <c r="HB80" s="51"/>
      <c r="HC80" s="51"/>
      <c r="HD80" s="51"/>
      <c r="HE80" s="51"/>
      <c r="HF80" s="51"/>
      <c r="HG80" s="51"/>
      <c r="HH80" s="51"/>
      <c r="HI80" s="51"/>
      <c r="HJ80" s="51"/>
      <c r="HK80" s="51"/>
      <c r="HL80" s="51"/>
      <c r="HM80" s="51"/>
      <c r="HN80" s="51"/>
      <c r="HO80" s="51"/>
      <c r="HP80" s="51"/>
      <c r="HQ80" s="51"/>
      <c r="HR80" s="51"/>
      <c r="HS80" s="51"/>
      <c r="HT80" s="51"/>
      <c r="HU80" s="51"/>
      <c r="HV80" s="51"/>
      <c r="HW80" s="51"/>
      <c r="HX80" s="51"/>
      <c r="HY80" s="51"/>
      <c r="HZ80" s="51"/>
      <c r="IA80" s="51"/>
      <c r="IB80" s="51"/>
      <c r="IC80" s="51"/>
      <c r="ID80" s="51"/>
      <c r="IE80" s="51"/>
      <c r="IF80" s="51"/>
      <c r="IG80" s="51"/>
      <c r="IH80" s="51"/>
      <c r="II80" s="51"/>
      <c r="IJ80" s="51"/>
      <c r="IK80" s="51"/>
      <c r="IL80" s="51"/>
      <c r="IM80" s="51"/>
      <c r="IN80" s="51"/>
      <c r="IO80" s="51"/>
      <c r="IP80" s="51"/>
      <c r="IQ80" s="51"/>
      <c r="IR80" s="51"/>
      <c r="IS80" s="51"/>
      <c r="IT80" s="51"/>
      <c r="IU80" s="51"/>
      <c r="IV80" s="51"/>
      <c r="IW80" s="51"/>
    </row>
    <row r="81" spans="2:257" ht="18" customHeight="1" x14ac:dyDescent="0.2">
      <c r="B81" s="264" t="s">
        <v>34</v>
      </c>
      <c r="C81" s="277">
        <v>0</v>
      </c>
      <c r="D81" s="297"/>
      <c r="E81" s="302">
        <v>0</v>
      </c>
      <c r="F81" s="297"/>
      <c r="G81" s="297">
        <f>SUM(C81:E81)</f>
        <v>0</v>
      </c>
      <c r="H81" s="297"/>
      <c r="I81" s="272">
        <v>0</v>
      </c>
      <c r="J81" s="297"/>
      <c r="K81" s="274">
        <v>0</v>
      </c>
      <c r="L81" s="297"/>
      <c r="M81" s="298">
        <f>SUM(I81:K81)</f>
        <v>0</v>
      </c>
      <c r="N81" s="297"/>
      <c r="O81" s="297">
        <f>SUM(G81+M81)</f>
        <v>0</v>
      </c>
      <c r="P81" s="297"/>
      <c r="Q81" s="272">
        <v>0</v>
      </c>
      <c r="R81" s="297"/>
      <c r="S81" s="274">
        <v>0</v>
      </c>
      <c r="T81" s="297"/>
      <c r="U81" s="299">
        <f>SUM(Q81:S81)</f>
        <v>0</v>
      </c>
      <c r="V81" s="267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1"/>
      <c r="BU81" s="51"/>
      <c r="BV81" s="51"/>
      <c r="BW81" s="51"/>
      <c r="BX81" s="51"/>
      <c r="BY81" s="51"/>
      <c r="BZ81" s="51"/>
      <c r="CA81" s="51"/>
      <c r="CB81" s="51"/>
      <c r="CC81" s="51"/>
      <c r="CD81" s="51"/>
      <c r="CE81" s="51"/>
      <c r="CF81" s="51"/>
      <c r="CG81" s="51"/>
      <c r="CH81" s="51"/>
      <c r="CI81" s="51"/>
      <c r="CJ81" s="51"/>
      <c r="CK81" s="51"/>
      <c r="CL81" s="51"/>
      <c r="CM81" s="51"/>
      <c r="CN81" s="51"/>
      <c r="CO81" s="51"/>
      <c r="CP81" s="51"/>
      <c r="CQ81" s="51"/>
      <c r="CR81" s="51"/>
      <c r="CS81" s="51"/>
      <c r="CT81" s="51"/>
      <c r="CU81" s="51"/>
      <c r="CV81" s="51"/>
      <c r="CW81" s="51"/>
      <c r="CX81" s="51"/>
      <c r="CY81" s="51"/>
      <c r="CZ81" s="51"/>
      <c r="DA81" s="51"/>
      <c r="DB81" s="51"/>
      <c r="DC81" s="51"/>
      <c r="DD81" s="51"/>
      <c r="DE81" s="51"/>
      <c r="DF81" s="51"/>
      <c r="DG81" s="51"/>
      <c r="DH81" s="51"/>
      <c r="DI81" s="51"/>
      <c r="DJ81" s="51"/>
      <c r="DK81" s="51"/>
      <c r="DL81" s="51"/>
      <c r="DM81" s="51"/>
      <c r="DN81" s="51"/>
      <c r="DO81" s="51"/>
      <c r="DP81" s="51"/>
      <c r="DQ81" s="51"/>
      <c r="DR81" s="51"/>
      <c r="DS81" s="51"/>
      <c r="DT81" s="51"/>
      <c r="DU81" s="51"/>
      <c r="DV81" s="51"/>
      <c r="DW81" s="51"/>
      <c r="DX81" s="51"/>
      <c r="DY81" s="51"/>
      <c r="DZ81" s="51"/>
      <c r="EA81" s="51"/>
      <c r="EB81" s="51"/>
      <c r="EC81" s="51"/>
      <c r="ED81" s="51"/>
      <c r="EE81" s="51"/>
      <c r="EF81" s="51"/>
      <c r="EG81" s="51"/>
      <c r="EH81" s="51"/>
      <c r="EI81" s="51"/>
      <c r="EJ81" s="51"/>
      <c r="EK81" s="51"/>
      <c r="EL81" s="51"/>
      <c r="EM81" s="51"/>
      <c r="EN81" s="51"/>
      <c r="EO81" s="51"/>
      <c r="EP81" s="51"/>
      <c r="EQ81" s="51"/>
      <c r="ER81" s="51"/>
      <c r="ES81" s="51"/>
      <c r="ET81" s="51"/>
      <c r="EU81" s="51"/>
      <c r="EV81" s="51"/>
      <c r="EW81" s="51"/>
      <c r="EX81" s="51"/>
      <c r="EY81" s="51"/>
      <c r="EZ81" s="51"/>
      <c r="FA81" s="51"/>
      <c r="FB81" s="51"/>
      <c r="FC81" s="51"/>
      <c r="FD81" s="51"/>
      <c r="FE81" s="51"/>
      <c r="FF81" s="51"/>
      <c r="FG81" s="51"/>
      <c r="FH81" s="51"/>
      <c r="FI81" s="51"/>
      <c r="FJ81" s="51"/>
      <c r="FK81" s="51"/>
      <c r="FL81" s="51"/>
      <c r="FM81" s="51"/>
      <c r="FN81" s="51"/>
      <c r="FO81" s="51"/>
      <c r="FP81" s="51"/>
      <c r="FQ81" s="51"/>
      <c r="FR81" s="51"/>
      <c r="FS81" s="51"/>
      <c r="FT81" s="51"/>
      <c r="FU81" s="51"/>
      <c r="FV81" s="51"/>
      <c r="FW81" s="51"/>
      <c r="FX81" s="51"/>
      <c r="FY81" s="51"/>
      <c r="FZ81" s="51"/>
      <c r="GA81" s="51"/>
      <c r="GB81" s="51"/>
      <c r="GC81" s="51"/>
      <c r="GD81" s="51"/>
      <c r="GE81" s="51"/>
      <c r="GF81" s="51"/>
      <c r="GG81" s="51"/>
      <c r="GH81" s="51"/>
      <c r="GI81" s="51"/>
      <c r="GJ81" s="51"/>
      <c r="GK81" s="51"/>
      <c r="GL81" s="51"/>
      <c r="GM81" s="51"/>
      <c r="GN81" s="51"/>
      <c r="GO81" s="51"/>
      <c r="GP81" s="51"/>
      <c r="GQ81" s="51"/>
      <c r="GR81" s="51"/>
      <c r="GS81" s="51"/>
      <c r="GT81" s="51"/>
      <c r="GU81" s="51"/>
      <c r="GV81" s="51"/>
      <c r="GW81" s="51"/>
      <c r="GX81" s="51"/>
      <c r="GY81" s="51"/>
      <c r="GZ81" s="51"/>
      <c r="HA81" s="51"/>
      <c r="HB81" s="51"/>
      <c r="HC81" s="51"/>
      <c r="HD81" s="51"/>
      <c r="HE81" s="51"/>
      <c r="HF81" s="51"/>
      <c r="HG81" s="51"/>
      <c r="HH81" s="51"/>
      <c r="HI81" s="51"/>
      <c r="HJ81" s="51"/>
      <c r="HK81" s="51"/>
      <c r="HL81" s="51"/>
      <c r="HM81" s="51"/>
      <c r="HN81" s="51"/>
      <c r="HO81" s="51"/>
      <c r="HP81" s="51"/>
      <c r="HQ81" s="51"/>
      <c r="HR81" s="51"/>
      <c r="HS81" s="51"/>
      <c r="HT81" s="51"/>
      <c r="HU81" s="51"/>
      <c r="HV81" s="51"/>
      <c r="HW81" s="51"/>
      <c r="HX81" s="51"/>
      <c r="HY81" s="51"/>
      <c r="HZ81" s="51"/>
      <c r="IA81" s="51"/>
      <c r="IB81" s="51"/>
      <c r="IC81" s="51"/>
      <c r="ID81" s="51"/>
      <c r="IE81" s="51"/>
      <c r="IF81" s="51"/>
      <c r="IG81" s="51"/>
      <c r="IH81" s="51"/>
      <c r="II81" s="51"/>
      <c r="IJ81" s="51"/>
      <c r="IK81" s="51"/>
      <c r="IL81" s="51"/>
      <c r="IM81" s="51"/>
      <c r="IN81" s="51"/>
      <c r="IO81" s="51"/>
      <c r="IP81" s="51"/>
      <c r="IQ81" s="51"/>
      <c r="IR81" s="51"/>
      <c r="IS81" s="51"/>
      <c r="IT81" s="51"/>
      <c r="IU81" s="51"/>
      <c r="IV81" s="51"/>
      <c r="IW81" s="51"/>
    </row>
    <row r="82" spans="2:257" ht="18" customHeight="1" x14ac:dyDescent="0.2">
      <c r="B82" s="264" t="s">
        <v>135</v>
      </c>
      <c r="C82" s="277">
        <v>0</v>
      </c>
      <c r="D82" s="297"/>
      <c r="E82" s="302">
        <v>0</v>
      </c>
      <c r="F82" s="297"/>
      <c r="G82" s="297">
        <v>0</v>
      </c>
      <c r="H82" s="297"/>
      <c r="I82" s="272">
        <v>0</v>
      </c>
      <c r="J82" s="297"/>
      <c r="K82" s="274">
        <v>0</v>
      </c>
      <c r="L82" s="297"/>
      <c r="M82" s="298">
        <v>0</v>
      </c>
      <c r="N82" s="297"/>
      <c r="O82" s="297">
        <v>0</v>
      </c>
      <c r="P82" s="297"/>
      <c r="Q82" s="272">
        <v>0</v>
      </c>
      <c r="R82" s="297"/>
      <c r="S82" s="274">
        <v>0</v>
      </c>
      <c r="T82" s="297"/>
      <c r="U82" s="299">
        <v>0</v>
      </c>
      <c r="V82" s="267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1"/>
      <c r="BU82" s="51"/>
      <c r="BV82" s="51"/>
      <c r="BW82" s="51"/>
      <c r="BX82" s="51"/>
      <c r="BY82" s="51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L82" s="51"/>
      <c r="CM82" s="51"/>
      <c r="CN82" s="51"/>
      <c r="CO82" s="51"/>
      <c r="CP82" s="51"/>
      <c r="CQ82" s="51"/>
      <c r="CR82" s="51"/>
      <c r="CS82" s="51"/>
      <c r="CT82" s="51"/>
      <c r="CU82" s="51"/>
      <c r="CV82" s="51"/>
      <c r="CW82" s="51"/>
      <c r="CX82" s="51"/>
      <c r="CY82" s="51"/>
      <c r="CZ82" s="51"/>
      <c r="DA82" s="51"/>
      <c r="DB82" s="51"/>
      <c r="DC82" s="51"/>
      <c r="DD82" s="51"/>
      <c r="DE82" s="51"/>
      <c r="DF82" s="51"/>
      <c r="DG82" s="51"/>
      <c r="DH82" s="51"/>
      <c r="DI82" s="51"/>
      <c r="DJ82" s="51"/>
      <c r="DK82" s="51"/>
      <c r="DL82" s="51"/>
      <c r="DM82" s="51"/>
      <c r="DN82" s="51"/>
      <c r="DO82" s="51"/>
      <c r="DP82" s="51"/>
      <c r="DQ82" s="51"/>
      <c r="DR82" s="51"/>
      <c r="DS82" s="51"/>
      <c r="DT82" s="51"/>
      <c r="DU82" s="51"/>
      <c r="DV82" s="51"/>
      <c r="DW82" s="51"/>
      <c r="DX82" s="51"/>
      <c r="DY82" s="51"/>
      <c r="DZ82" s="51"/>
      <c r="EA82" s="51"/>
      <c r="EB82" s="51"/>
      <c r="EC82" s="51"/>
      <c r="ED82" s="51"/>
      <c r="EE82" s="51"/>
      <c r="EF82" s="51"/>
      <c r="EG82" s="51"/>
      <c r="EH82" s="51"/>
      <c r="EI82" s="51"/>
      <c r="EJ82" s="51"/>
      <c r="EK82" s="51"/>
      <c r="EL82" s="51"/>
      <c r="EM82" s="51"/>
      <c r="EN82" s="51"/>
      <c r="EO82" s="51"/>
      <c r="EP82" s="51"/>
      <c r="EQ82" s="51"/>
      <c r="ER82" s="51"/>
      <c r="ES82" s="51"/>
      <c r="ET82" s="51"/>
      <c r="EU82" s="51"/>
      <c r="EV82" s="51"/>
      <c r="EW82" s="51"/>
      <c r="EX82" s="51"/>
      <c r="EY82" s="51"/>
      <c r="EZ82" s="51"/>
      <c r="FA82" s="51"/>
      <c r="FB82" s="51"/>
      <c r="FC82" s="51"/>
      <c r="FD82" s="51"/>
      <c r="FE82" s="51"/>
      <c r="FF82" s="51"/>
      <c r="FG82" s="51"/>
      <c r="FH82" s="51"/>
      <c r="FI82" s="51"/>
      <c r="FJ82" s="51"/>
      <c r="FK82" s="51"/>
      <c r="FL82" s="51"/>
      <c r="FM82" s="51"/>
      <c r="FN82" s="51"/>
      <c r="FO82" s="51"/>
      <c r="FP82" s="51"/>
      <c r="FQ82" s="51"/>
      <c r="FR82" s="51"/>
      <c r="FS82" s="51"/>
      <c r="FT82" s="51"/>
      <c r="FU82" s="51"/>
      <c r="FV82" s="51"/>
      <c r="FW82" s="51"/>
      <c r="FX82" s="51"/>
      <c r="FY82" s="51"/>
      <c r="FZ82" s="51"/>
      <c r="GA82" s="51"/>
      <c r="GB82" s="51"/>
      <c r="GC82" s="51"/>
      <c r="GD82" s="51"/>
      <c r="GE82" s="51"/>
      <c r="GF82" s="51"/>
      <c r="GG82" s="51"/>
      <c r="GH82" s="51"/>
      <c r="GI82" s="51"/>
      <c r="GJ82" s="51"/>
      <c r="GK82" s="51"/>
      <c r="GL82" s="51"/>
      <c r="GM82" s="51"/>
      <c r="GN82" s="51"/>
      <c r="GO82" s="51"/>
      <c r="GP82" s="51"/>
      <c r="GQ82" s="51"/>
      <c r="GR82" s="51"/>
      <c r="GS82" s="51"/>
      <c r="GT82" s="51"/>
      <c r="GU82" s="51"/>
      <c r="GV82" s="51"/>
      <c r="GW82" s="51"/>
      <c r="GX82" s="51"/>
      <c r="GY82" s="51"/>
      <c r="GZ82" s="51"/>
      <c r="HA82" s="51"/>
      <c r="HB82" s="51"/>
      <c r="HC82" s="51"/>
      <c r="HD82" s="51"/>
      <c r="HE82" s="51"/>
      <c r="HF82" s="51"/>
      <c r="HG82" s="51"/>
      <c r="HH82" s="51"/>
      <c r="HI82" s="51"/>
      <c r="HJ82" s="51"/>
      <c r="HK82" s="51"/>
      <c r="HL82" s="51"/>
      <c r="HM82" s="51"/>
      <c r="HN82" s="51"/>
      <c r="HO82" s="51"/>
      <c r="HP82" s="51"/>
      <c r="HQ82" s="51"/>
      <c r="HR82" s="51"/>
      <c r="HS82" s="51"/>
      <c r="HT82" s="51"/>
      <c r="HU82" s="51"/>
      <c r="HV82" s="51"/>
      <c r="HW82" s="51"/>
      <c r="HX82" s="51"/>
      <c r="HY82" s="51"/>
      <c r="HZ82" s="51"/>
      <c r="IA82" s="51"/>
      <c r="IB82" s="51"/>
      <c r="IC82" s="51"/>
      <c r="ID82" s="51"/>
      <c r="IE82" s="51"/>
      <c r="IF82" s="51"/>
      <c r="IG82" s="51"/>
      <c r="IH82" s="51"/>
      <c r="II82" s="51"/>
      <c r="IJ82" s="51"/>
      <c r="IK82" s="51"/>
      <c r="IL82" s="51"/>
      <c r="IM82" s="51"/>
      <c r="IN82" s="51"/>
      <c r="IO82" s="51"/>
      <c r="IP82" s="51"/>
      <c r="IQ82" s="51"/>
      <c r="IR82" s="51"/>
      <c r="IS82" s="51"/>
      <c r="IT82" s="51"/>
      <c r="IU82" s="51"/>
      <c r="IV82" s="51"/>
      <c r="IW82" s="51"/>
    </row>
    <row r="83" spans="2:257" ht="18" customHeight="1" x14ac:dyDescent="0.2">
      <c r="B83" s="250" t="s">
        <v>49</v>
      </c>
      <c r="C83" s="300">
        <f>SUM(C84:C88)</f>
        <v>2522</v>
      </c>
      <c r="D83" s="301"/>
      <c r="E83" s="302">
        <f>SUM(E84:E88)</f>
        <v>16</v>
      </c>
      <c r="F83" s="301"/>
      <c r="G83" s="301">
        <f>SUM(G84:G88)</f>
        <v>2538</v>
      </c>
      <c r="H83" s="301"/>
      <c r="I83" s="303">
        <f t="shared" ref="I83" si="122">SUM(I84:I88)</f>
        <v>2635</v>
      </c>
      <c r="J83" s="301"/>
      <c r="K83" s="302">
        <f t="shared" ref="K83" si="123">SUM(K84:K88)</f>
        <v>16</v>
      </c>
      <c r="L83" s="301"/>
      <c r="M83" s="304">
        <f>SUM(M84:M88)</f>
        <v>2651</v>
      </c>
      <c r="N83" s="301"/>
      <c r="O83" s="301">
        <f>SUM(O84:O88)</f>
        <v>5189</v>
      </c>
      <c r="P83" s="301"/>
      <c r="Q83" s="303">
        <f t="shared" ref="Q83" si="124">SUM(Q84:Q88)</f>
        <v>39</v>
      </c>
      <c r="R83" s="301"/>
      <c r="S83" s="302">
        <f t="shared" ref="S83" si="125">SUM(S84:S88)</f>
        <v>4</v>
      </c>
      <c r="T83" s="301"/>
      <c r="U83" s="301">
        <f>SUM(U84:U88)</f>
        <v>43</v>
      </c>
      <c r="V83" s="268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50"/>
      <c r="BW83" s="50"/>
      <c r="BX83" s="50"/>
      <c r="BY83" s="50"/>
      <c r="BZ83" s="50"/>
      <c r="CA83" s="50"/>
      <c r="CB83" s="50"/>
      <c r="CC83" s="50"/>
      <c r="CD83" s="50"/>
      <c r="CE83" s="50"/>
      <c r="CF83" s="50"/>
      <c r="CG83" s="50"/>
      <c r="CH83" s="50"/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  <c r="DE83" s="50"/>
      <c r="DF83" s="50"/>
      <c r="DG83" s="50"/>
      <c r="DH83" s="50"/>
      <c r="DI83" s="50"/>
      <c r="DJ83" s="50"/>
      <c r="DK83" s="50"/>
      <c r="DL83" s="50"/>
      <c r="DM83" s="50"/>
      <c r="DN83" s="50"/>
      <c r="DO83" s="50"/>
      <c r="DP83" s="50"/>
      <c r="DQ83" s="50"/>
      <c r="DR83" s="50"/>
      <c r="DS83" s="50"/>
      <c r="DT83" s="50"/>
      <c r="DU83" s="50"/>
      <c r="DV83" s="50"/>
      <c r="DW83" s="50"/>
      <c r="DX83" s="50"/>
      <c r="DY83" s="50"/>
      <c r="DZ83" s="50"/>
      <c r="EA83" s="50"/>
      <c r="EB83" s="50"/>
      <c r="EC83" s="50"/>
      <c r="ED83" s="50"/>
      <c r="EE83" s="50"/>
      <c r="EF83" s="50"/>
      <c r="EG83" s="50"/>
      <c r="EH83" s="50"/>
      <c r="EI83" s="50"/>
      <c r="EJ83" s="50"/>
      <c r="EK83" s="50"/>
      <c r="EL83" s="50"/>
      <c r="EM83" s="50"/>
      <c r="EN83" s="50"/>
      <c r="EO83" s="50"/>
      <c r="EP83" s="50"/>
      <c r="EQ83" s="50"/>
      <c r="ER83" s="50"/>
      <c r="ES83" s="50"/>
      <c r="ET83" s="50"/>
      <c r="EU83" s="50"/>
      <c r="EV83" s="50"/>
      <c r="EW83" s="50"/>
      <c r="EX83" s="50"/>
      <c r="EY83" s="50"/>
      <c r="EZ83" s="50"/>
      <c r="FA83" s="50"/>
      <c r="FB83" s="50"/>
      <c r="FC83" s="50"/>
      <c r="FD83" s="50"/>
      <c r="FE83" s="50"/>
      <c r="FF83" s="50"/>
      <c r="FG83" s="50"/>
      <c r="FH83" s="50"/>
      <c r="FI83" s="50"/>
      <c r="FJ83" s="50"/>
      <c r="FK83" s="50"/>
      <c r="FL83" s="50"/>
      <c r="FM83" s="50"/>
      <c r="FN83" s="50"/>
      <c r="FO83" s="50"/>
      <c r="FP83" s="50"/>
      <c r="FQ83" s="50"/>
      <c r="FR83" s="50"/>
      <c r="FS83" s="50"/>
      <c r="FT83" s="50"/>
      <c r="FU83" s="50"/>
      <c r="FV83" s="50"/>
      <c r="FW83" s="50"/>
      <c r="FX83" s="50"/>
      <c r="FY83" s="50"/>
      <c r="FZ83" s="50"/>
      <c r="GA83" s="50"/>
      <c r="GB83" s="50"/>
      <c r="GC83" s="50"/>
      <c r="GD83" s="50"/>
      <c r="GE83" s="50"/>
      <c r="GF83" s="50"/>
      <c r="GG83" s="50"/>
      <c r="GH83" s="50"/>
      <c r="GI83" s="50"/>
      <c r="GJ83" s="50"/>
      <c r="GK83" s="50"/>
      <c r="GL83" s="50"/>
      <c r="GM83" s="50"/>
      <c r="GN83" s="50"/>
      <c r="GO83" s="50"/>
      <c r="GP83" s="50"/>
      <c r="GQ83" s="50"/>
      <c r="GR83" s="50"/>
      <c r="GS83" s="50"/>
      <c r="GT83" s="50"/>
      <c r="GU83" s="50"/>
      <c r="GV83" s="50"/>
      <c r="GW83" s="50"/>
      <c r="GX83" s="50"/>
      <c r="GY83" s="50"/>
      <c r="GZ83" s="50"/>
      <c r="HA83" s="50"/>
      <c r="HB83" s="50"/>
      <c r="HC83" s="50"/>
      <c r="HD83" s="50"/>
      <c r="HE83" s="50"/>
      <c r="HF83" s="50"/>
      <c r="HG83" s="50"/>
      <c r="HH83" s="50"/>
      <c r="HI83" s="50"/>
      <c r="HJ83" s="50"/>
      <c r="HK83" s="50"/>
      <c r="HL83" s="50"/>
      <c r="HM83" s="50"/>
      <c r="HN83" s="50"/>
      <c r="HO83" s="50"/>
      <c r="HP83" s="50"/>
      <c r="HQ83" s="50"/>
      <c r="HR83" s="50"/>
      <c r="HS83" s="50"/>
      <c r="HT83" s="50"/>
      <c r="HU83" s="50"/>
      <c r="HV83" s="50"/>
      <c r="HW83" s="50"/>
      <c r="HX83" s="50"/>
      <c r="HY83" s="50"/>
      <c r="HZ83" s="50"/>
      <c r="IA83" s="50"/>
      <c r="IB83" s="50"/>
      <c r="IC83" s="50"/>
      <c r="ID83" s="50"/>
      <c r="IE83" s="50"/>
      <c r="IF83" s="50"/>
      <c r="IG83" s="50"/>
      <c r="IH83" s="50"/>
      <c r="II83" s="50"/>
      <c r="IJ83" s="50"/>
      <c r="IK83" s="50"/>
      <c r="IL83" s="50"/>
      <c r="IM83" s="50"/>
      <c r="IN83" s="50"/>
      <c r="IO83" s="50"/>
      <c r="IP83" s="50"/>
      <c r="IQ83" s="50"/>
      <c r="IR83" s="50"/>
      <c r="IS83" s="50"/>
      <c r="IT83" s="50"/>
      <c r="IU83" s="50"/>
      <c r="IV83" s="50"/>
      <c r="IW83" s="50"/>
    </row>
    <row r="84" spans="2:257" ht="18" customHeight="1" x14ac:dyDescent="0.2">
      <c r="B84" s="264" t="s">
        <v>43</v>
      </c>
      <c r="C84" s="277">
        <v>887</v>
      </c>
      <c r="D84" s="297"/>
      <c r="E84" s="274">
        <v>13</v>
      </c>
      <c r="F84" s="297"/>
      <c r="G84" s="297">
        <f>SUM(C84:E84)</f>
        <v>900</v>
      </c>
      <c r="H84" s="297"/>
      <c r="I84" s="272">
        <v>913</v>
      </c>
      <c r="J84" s="297"/>
      <c r="K84" s="274">
        <v>14</v>
      </c>
      <c r="L84" s="297"/>
      <c r="M84" s="298">
        <f>SUM(I84:K84)</f>
        <v>927</v>
      </c>
      <c r="N84" s="297"/>
      <c r="O84" s="297">
        <f>SUM(G84+M84)</f>
        <v>1827</v>
      </c>
      <c r="P84" s="297"/>
      <c r="Q84" s="272">
        <v>20</v>
      </c>
      <c r="R84" s="297"/>
      <c r="S84" s="274">
        <v>4</v>
      </c>
      <c r="T84" s="297"/>
      <c r="U84" s="299">
        <f>SUM(Q84:S84)</f>
        <v>24</v>
      </c>
      <c r="V84" s="267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1"/>
      <c r="BU84" s="51"/>
      <c r="BV84" s="51"/>
      <c r="BW84" s="51"/>
      <c r="BX84" s="51"/>
      <c r="BY84" s="51"/>
      <c r="BZ84" s="51"/>
      <c r="CA84" s="51"/>
      <c r="CB84" s="51"/>
      <c r="CC84" s="51"/>
      <c r="CD84" s="51"/>
      <c r="CE84" s="51"/>
      <c r="CF84" s="51"/>
      <c r="CG84" s="51"/>
      <c r="CH84" s="51"/>
      <c r="CI84" s="51"/>
      <c r="CJ84" s="51"/>
      <c r="CK84" s="51"/>
      <c r="CL84" s="51"/>
      <c r="CM84" s="51"/>
      <c r="CN84" s="51"/>
      <c r="CO84" s="51"/>
      <c r="CP84" s="51"/>
      <c r="CQ84" s="51"/>
      <c r="CR84" s="51"/>
      <c r="CS84" s="51"/>
      <c r="CT84" s="51"/>
      <c r="CU84" s="51"/>
      <c r="CV84" s="51"/>
      <c r="CW84" s="51"/>
      <c r="CX84" s="51"/>
      <c r="CY84" s="51"/>
      <c r="CZ84" s="51"/>
      <c r="DA84" s="51"/>
      <c r="DB84" s="51"/>
      <c r="DC84" s="51"/>
      <c r="DD84" s="51"/>
      <c r="DE84" s="51"/>
      <c r="DF84" s="51"/>
      <c r="DG84" s="51"/>
      <c r="DH84" s="51"/>
      <c r="DI84" s="51"/>
      <c r="DJ84" s="51"/>
      <c r="DK84" s="51"/>
      <c r="DL84" s="51"/>
      <c r="DM84" s="51"/>
      <c r="DN84" s="51"/>
      <c r="DO84" s="51"/>
      <c r="DP84" s="51"/>
      <c r="DQ84" s="51"/>
      <c r="DR84" s="51"/>
      <c r="DS84" s="51"/>
      <c r="DT84" s="51"/>
      <c r="DU84" s="51"/>
      <c r="DV84" s="51"/>
      <c r="DW84" s="51"/>
      <c r="DX84" s="51"/>
      <c r="DY84" s="51"/>
      <c r="DZ84" s="51"/>
      <c r="EA84" s="51"/>
      <c r="EB84" s="51"/>
      <c r="EC84" s="51"/>
      <c r="ED84" s="51"/>
      <c r="EE84" s="51"/>
      <c r="EF84" s="51"/>
      <c r="EG84" s="51"/>
      <c r="EH84" s="51"/>
      <c r="EI84" s="51"/>
      <c r="EJ84" s="51"/>
      <c r="EK84" s="51"/>
      <c r="EL84" s="51"/>
      <c r="EM84" s="51"/>
      <c r="EN84" s="51"/>
      <c r="EO84" s="51"/>
      <c r="EP84" s="51"/>
      <c r="EQ84" s="51"/>
      <c r="ER84" s="51"/>
      <c r="ES84" s="51"/>
      <c r="ET84" s="51"/>
      <c r="EU84" s="51"/>
      <c r="EV84" s="51"/>
      <c r="EW84" s="51"/>
      <c r="EX84" s="51"/>
      <c r="EY84" s="51"/>
      <c r="EZ84" s="51"/>
      <c r="FA84" s="51"/>
      <c r="FB84" s="51"/>
      <c r="FC84" s="51"/>
      <c r="FD84" s="51"/>
      <c r="FE84" s="51"/>
      <c r="FF84" s="51"/>
      <c r="FG84" s="51"/>
      <c r="FH84" s="51"/>
      <c r="FI84" s="51"/>
      <c r="FJ84" s="51"/>
      <c r="FK84" s="51"/>
      <c r="FL84" s="51"/>
      <c r="FM84" s="51"/>
      <c r="FN84" s="51"/>
      <c r="FO84" s="51"/>
      <c r="FP84" s="51"/>
      <c r="FQ84" s="51"/>
      <c r="FR84" s="51"/>
      <c r="FS84" s="51"/>
      <c r="FT84" s="51"/>
      <c r="FU84" s="51"/>
      <c r="FV84" s="51"/>
      <c r="FW84" s="51"/>
      <c r="FX84" s="51"/>
      <c r="FY84" s="51"/>
      <c r="FZ84" s="51"/>
      <c r="GA84" s="51"/>
      <c r="GB84" s="51"/>
      <c r="GC84" s="51"/>
      <c r="GD84" s="51"/>
      <c r="GE84" s="51"/>
      <c r="GF84" s="51"/>
      <c r="GG84" s="51"/>
      <c r="GH84" s="51"/>
      <c r="GI84" s="51"/>
      <c r="GJ84" s="51"/>
      <c r="GK84" s="51"/>
      <c r="GL84" s="51"/>
      <c r="GM84" s="51"/>
      <c r="GN84" s="51"/>
      <c r="GO84" s="51"/>
      <c r="GP84" s="51"/>
      <c r="GQ84" s="51"/>
      <c r="GR84" s="51"/>
      <c r="GS84" s="51"/>
      <c r="GT84" s="51"/>
      <c r="GU84" s="51"/>
      <c r="GV84" s="51"/>
      <c r="GW84" s="51"/>
      <c r="GX84" s="51"/>
      <c r="GY84" s="51"/>
      <c r="GZ84" s="51"/>
      <c r="HA84" s="51"/>
      <c r="HB84" s="51"/>
      <c r="HC84" s="51"/>
      <c r="HD84" s="51"/>
      <c r="HE84" s="51"/>
      <c r="HF84" s="51"/>
      <c r="HG84" s="51"/>
      <c r="HH84" s="51"/>
      <c r="HI84" s="51"/>
      <c r="HJ84" s="51"/>
      <c r="HK84" s="51"/>
      <c r="HL84" s="51"/>
      <c r="HM84" s="51"/>
      <c r="HN84" s="51"/>
      <c r="HO84" s="51"/>
      <c r="HP84" s="51"/>
      <c r="HQ84" s="51"/>
      <c r="HR84" s="51"/>
      <c r="HS84" s="51"/>
      <c r="HT84" s="51"/>
      <c r="HU84" s="51"/>
      <c r="HV84" s="51"/>
      <c r="HW84" s="51"/>
      <c r="HX84" s="51"/>
      <c r="HY84" s="51"/>
      <c r="HZ84" s="51"/>
      <c r="IA84" s="51"/>
      <c r="IB84" s="51"/>
      <c r="IC84" s="51"/>
      <c r="ID84" s="51"/>
      <c r="IE84" s="51"/>
      <c r="IF84" s="51"/>
      <c r="IG84" s="51"/>
      <c r="IH84" s="51"/>
      <c r="II84" s="51"/>
      <c r="IJ84" s="51"/>
      <c r="IK84" s="51"/>
      <c r="IL84" s="51"/>
      <c r="IM84" s="51"/>
      <c r="IN84" s="51"/>
      <c r="IO84" s="51"/>
      <c r="IP84" s="51"/>
      <c r="IQ84" s="51"/>
      <c r="IR84" s="51"/>
      <c r="IS84" s="51"/>
      <c r="IT84" s="51"/>
      <c r="IU84" s="51"/>
      <c r="IV84" s="51"/>
      <c r="IW84" s="51"/>
    </row>
    <row r="85" spans="2:257" ht="18" customHeight="1" x14ac:dyDescent="0.2">
      <c r="B85" s="264" t="s">
        <v>63</v>
      </c>
      <c r="C85" s="277">
        <v>22</v>
      </c>
      <c r="D85" s="297"/>
      <c r="E85" s="274">
        <v>3</v>
      </c>
      <c r="F85" s="297"/>
      <c r="G85" s="297">
        <f>SUM(C85:E85)</f>
        <v>25</v>
      </c>
      <c r="H85" s="297"/>
      <c r="I85" s="272">
        <v>16</v>
      </c>
      <c r="J85" s="297"/>
      <c r="K85" s="274">
        <v>2</v>
      </c>
      <c r="L85" s="297"/>
      <c r="M85" s="298">
        <f>SUM(I85:K85)</f>
        <v>18</v>
      </c>
      <c r="N85" s="297"/>
      <c r="O85" s="297">
        <f>SUM(G85+M85)</f>
        <v>43</v>
      </c>
      <c r="P85" s="297"/>
      <c r="Q85" s="272">
        <v>1</v>
      </c>
      <c r="R85" s="297"/>
      <c r="S85" s="274">
        <v>0</v>
      </c>
      <c r="T85" s="297"/>
      <c r="U85" s="299">
        <f>SUM(Q85:S85)</f>
        <v>1</v>
      </c>
      <c r="V85" s="267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1"/>
      <c r="BU85" s="51"/>
      <c r="BV85" s="51"/>
      <c r="BW85" s="51"/>
      <c r="BX85" s="51"/>
      <c r="BY85" s="51"/>
      <c r="BZ85" s="51"/>
      <c r="CA85" s="51"/>
      <c r="CB85" s="51"/>
      <c r="CC85" s="51"/>
      <c r="CD85" s="51"/>
      <c r="CE85" s="51"/>
      <c r="CF85" s="51"/>
      <c r="CG85" s="51"/>
      <c r="CH85" s="51"/>
      <c r="CI85" s="51"/>
      <c r="CJ85" s="51"/>
      <c r="CK85" s="51"/>
      <c r="CL85" s="51"/>
      <c r="CM85" s="51"/>
      <c r="CN85" s="51"/>
      <c r="CO85" s="51"/>
      <c r="CP85" s="51"/>
      <c r="CQ85" s="51"/>
      <c r="CR85" s="51"/>
      <c r="CS85" s="51"/>
      <c r="CT85" s="51"/>
      <c r="CU85" s="51"/>
      <c r="CV85" s="51"/>
      <c r="CW85" s="51"/>
      <c r="CX85" s="51"/>
      <c r="CY85" s="51"/>
      <c r="CZ85" s="51"/>
      <c r="DA85" s="51"/>
      <c r="DB85" s="51"/>
      <c r="DC85" s="51"/>
      <c r="DD85" s="51"/>
      <c r="DE85" s="51"/>
      <c r="DF85" s="51"/>
      <c r="DG85" s="51"/>
      <c r="DH85" s="51"/>
      <c r="DI85" s="51"/>
      <c r="DJ85" s="51"/>
      <c r="DK85" s="51"/>
      <c r="DL85" s="51"/>
      <c r="DM85" s="51"/>
      <c r="DN85" s="51"/>
      <c r="DO85" s="51"/>
      <c r="DP85" s="51"/>
      <c r="DQ85" s="51"/>
      <c r="DR85" s="51"/>
      <c r="DS85" s="51"/>
      <c r="DT85" s="51"/>
      <c r="DU85" s="51"/>
      <c r="DV85" s="51"/>
      <c r="DW85" s="51"/>
      <c r="DX85" s="51"/>
      <c r="DY85" s="51"/>
      <c r="DZ85" s="51"/>
      <c r="EA85" s="51"/>
      <c r="EB85" s="51"/>
      <c r="EC85" s="51"/>
      <c r="ED85" s="51"/>
      <c r="EE85" s="51"/>
      <c r="EF85" s="51"/>
      <c r="EG85" s="51"/>
      <c r="EH85" s="51"/>
      <c r="EI85" s="51"/>
      <c r="EJ85" s="51"/>
      <c r="EK85" s="51"/>
      <c r="EL85" s="51"/>
      <c r="EM85" s="51"/>
      <c r="EN85" s="51"/>
      <c r="EO85" s="51"/>
      <c r="EP85" s="51"/>
      <c r="EQ85" s="51"/>
      <c r="ER85" s="51"/>
      <c r="ES85" s="51"/>
      <c r="ET85" s="51"/>
      <c r="EU85" s="51"/>
      <c r="EV85" s="51"/>
      <c r="EW85" s="51"/>
      <c r="EX85" s="51"/>
      <c r="EY85" s="51"/>
      <c r="EZ85" s="51"/>
      <c r="FA85" s="51"/>
      <c r="FB85" s="51"/>
      <c r="FC85" s="51"/>
      <c r="FD85" s="51"/>
      <c r="FE85" s="51"/>
      <c r="FF85" s="51"/>
      <c r="FG85" s="51"/>
      <c r="FH85" s="51"/>
      <c r="FI85" s="51"/>
      <c r="FJ85" s="51"/>
      <c r="FK85" s="51"/>
      <c r="FL85" s="51"/>
      <c r="FM85" s="51"/>
      <c r="FN85" s="51"/>
      <c r="FO85" s="51"/>
      <c r="FP85" s="51"/>
      <c r="FQ85" s="51"/>
      <c r="FR85" s="51"/>
      <c r="FS85" s="51"/>
      <c r="FT85" s="51"/>
      <c r="FU85" s="51"/>
      <c r="FV85" s="51"/>
      <c r="FW85" s="51"/>
      <c r="FX85" s="51"/>
      <c r="FY85" s="51"/>
      <c r="FZ85" s="51"/>
      <c r="GA85" s="51"/>
      <c r="GB85" s="51"/>
      <c r="GC85" s="51"/>
      <c r="GD85" s="51"/>
      <c r="GE85" s="51"/>
      <c r="GF85" s="51"/>
      <c r="GG85" s="51"/>
      <c r="GH85" s="51"/>
      <c r="GI85" s="51"/>
      <c r="GJ85" s="51"/>
      <c r="GK85" s="51"/>
      <c r="GL85" s="51"/>
      <c r="GM85" s="51"/>
      <c r="GN85" s="51"/>
      <c r="GO85" s="51"/>
      <c r="GP85" s="51"/>
      <c r="GQ85" s="51"/>
      <c r="GR85" s="51"/>
      <c r="GS85" s="51"/>
      <c r="GT85" s="51"/>
      <c r="GU85" s="51"/>
      <c r="GV85" s="51"/>
      <c r="GW85" s="51"/>
      <c r="GX85" s="51"/>
      <c r="GY85" s="51"/>
      <c r="GZ85" s="51"/>
      <c r="HA85" s="51"/>
      <c r="HB85" s="51"/>
      <c r="HC85" s="51"/>
      <c r="HD85" s="51"/>
      <c r="HE85" s="51"/>
      <c r="HF85" s="51"/>
      <c r="HG85" s="51"/>
      <c r="HH85" s="51"/>
      <c r="HI85" s="51"/>
      <c r="HJ85" s="51"/>
      <c r="HK85" s="51"/>
      <c r="HL85" s="51"/>
      <c r="HM85" s="51"/>
      <c r="HN85" s="51"/>
      <c r="HO85" s="51"/>
      <c r="HP85" s="51"/>
      <c r="HQ85" s="51"/>
      <c r="HR85" s="51"/>
      <c r="HS85" s="51"/>
      <c r="HT85" s="51"/>
      <c r="HU85" s="51"/>
      <c r="HV85" s="51"/>
      <c r="HW85" s="51"/>
      <c r="HX85" s="51"/>
      <c r="HY85" s="51"/>
      <c r="HZ85" s="51"/>
      <c r="IA85" s="51"/>
      <c r="IB85" s="51"/>
      <c r="IC85" s="51"/>
      <c r="ID85" s="51"/>
      <c r="IE85" s="51"/>
      <c r="IF85" s="51"/>
      <c r="IG85" s="51"/>
      <c r="IH85" s="51"/>
      <c r="II85" s="51"/>
      <c r="IJ85" s="51"/>
      <c r="IK85" s="51"/>
      <c r="IL85" s="51"/>
      <c r="IM85" s="51"/>
      <c r="IN85" s="51"/>
      <c r="IO85" s="51"/>
      <c r="IP85" s="51"/>
      <c r="IQ85" s="51"/>
      <c r="IR85" s="51"/>
      <c r="IS85" s="51"/>
      <c r="IT85" s="51"/>
      <c r="IU85" s="51"/>
      <c r="IV85" s="51"/>
      <c r="IW85" s="51"/>
    </row>
    <row r="86" spans="2:257" ht="18" customHeight="1" x14ac:dyDescent="0.2">
      <c r="B86" s="264" t="s">
        <v>122</v>
      </c>
      <c r="C86" s="277">
        <v>0</v>
      </c>
      <c r="D86" s="297"/>
      <c r="E86" s="274">
        <v>0</v>
      </c>
      <c r="F86" s="297"/>
      <c r="G86" s="297">
        <f t="shared" ref="G86:G88" si="126">SUM(C86:E86)</f>
        <v>0</v>
      </c>
      <c r="H86" s="297"/>
      <c r="I86" s="272">
        <v>0</v>
      </c>
      <c r="J86" s="297"/>
      <c r="K86" s="274">
        <v>0</v>
      </c>
      <c r="L86" s="297"/>
      <c r="M86" s="298">
        <f t="shared" ref="M86:M88" si="127">SUM(I86:K86)</f>
        <v>0</v>
      </c>
      <c r="N86" s="297"/>
      <c r="O86" s="297">
        <f t="shared" ref="O86:O88" si="128">SUM(G86+M86)</f>
        <v>0</v>
      </c>
      <c r="P86" s="297"/>
      <c r="Q86" s="272">
        <v>0</v>
      </c>
      <c r="R86" s="297"/>
      <c r="S86" s="274">
        <v>0</v>
      </c>
      <c r="T86" s="297"/>
      <c r="U86" s="299">
        <f t="shared" ref="U86:U88" si="129">SUM(Q86:S86)</f>
        <v>0</v>
      </c>
      <c r="V86" s="267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51"/>
      <c r="BW86" s="51"/>
      <c r="BX86" s="51"/>
      <c r="BY86" s="51"/>
      <c r="BZ86" s="51"/>
      <c r="CA86" s="51"/>
      <c r="CB86" s="51"/>
      <c r="CC86" s="51"/>
      <c r="CD86" s="51"/>
      <c r="CE86" s="51"/>
      <c r="CF86" s="51"/>
      <c r="CG86" s="51"/>
      <c r="CH86" s="51"/>
      <c r="CI86" s="51"/>
      <c r="CJ86" s="51"/>
      <c r="CK86" s="51"/>
      <c r="CL86" s="51"/>
      <c r="CM86" s="51"/>
      <c r="CN86" s="51"/>
      <c r="CO86" s="51"/>
      <c r="CP86" s="51"/>
      <c r="CQ86" s="51"/>
      <c r="CR86" s="51"/>
      <c r="CS86" s="51"/>
      <c r="CT86" s="51"/>
      <c r="CU86" s="51"/>
      <c r="CV86" s="51"/>
      <c r="CW86" s="51"/>
      <c r="CX86" s="51"/>
      <c r="CY86" s="51"/>
      <c r="CZ86" s="51"/>
      <c r="DA86" s="51"/>
      <c r="DB86" s="51"/>
      <c r="DC86" s="51"/>
      <c r="DD86" s="51"/>
      <c r="DE86" s="51"/>
      <c r="DF86" s="51"/>
      <c r="DG86" s="51"/>
      <c r="DH86" s="51"/>
      <c r="DI86" s="51"/>
      <c r="DJ86" s="51"/>
      <c r="DK86" s="51"/>
      <c r="DL86" s="51"/>
      <c r="DM86" s="51"/>
      <c r="DN86" s="51"/>
      <c r="DO86" s="51"/>
      <c r="DP86" s="51"/>
      <c r="DQ86" s="51"/>
      <c r="DR86" s="51"/>
      <c r="DS86" s="51"/>
      <c r="DT86" s="51"/>
      <c r="DU86" s="51"/>
      <c r="DV86" s="51"/>
      <c r="DW86" s="51"/>
      <c r="DX86" s="51"/>
      <c r="DY86" s="51"/>
      <c r="DZ86" s="51"/>
      <c r="EA86" s="51"/>
      <c r="EB86" s="51"/>
      <c r="EC86" s="51"/>
      <c r="ED86" s="51"/>
      <c r="EE86" s="51"/>
      <c r="EF86" s="51"/>
      <c r="EG86" s="51"/>
      <c r="EH86" s="51"/>
      <c r="EI86" s="51"/>
      <c r="EJ86" s="51"/>
      <c r="EK86" s="51"/>
      <c r="EL86" s="51"/>
      <c r="EM86" s="51"/>
      <c r="EN86" s="51"/>
      <c r="EO86" s="51"/>
      <c r="EP86" s="51"/>
      <c r="EQ86" s="51"/>
      <c r="ER86" s="51"/>
      <c r="ES86" s="51"/>
      <c r="ET86" s="51"/>
      <c r="EU86" s="51"/>
      <c r="EV86" s="51"/>
      <c r="EW86" s="51"/>
      <c r="EX86" s="51"/>
      <c r="EY86" s="51"/>
      <c r="EZ86" s="51"/>
      <c r="FA86" s="51"/>
      <c r="FB86" s="51"/>
      <c r="FC86" s="51"/>
      <c r="FD86" s="51"/>
      <c r="FE86" s="51"/>
      <c r="FF86" s="51"/>
      <c r="FG86" s="51"/>
      <c r="FH86" s="51"/>
      <c r="FI86" s="51"/>
      <c r="FJ86" s="51"/>
      <c r="FK86" s="51"/>
      <c r="FL86" s="51"/>
      <c r="FM86" s="51"/>
      <c r="FN86" s="51"/>
      <c r="FO86" s="51"/>
      <c r="FP86" s="51"/>
      <c r="FQ86" s="51"/>
      <c r="FR86" s="51"/>
      <c r="FS86" s="51"/>
      <c r="FT86" s="51"/>
      <c r="FU86" s="51"/>
      <c r="FV86" s="51"/>
      <c r="FW86" s="51"/>
      <c r="FX86" s="51"/>
      <c r="FY86" s="51"/>
      <c r="FZ86" s="51"/>
      <c r="GA86" s="51"/>
      <c r="GB86" s="51"/>
      <c r="GC86" s="51"/>
      <c r="GD86" s="51"/>
      <c r="GE86" s="51"/>
      <c r="GF86" s="51"/>
      <c r="GG86" s="51"/>
      <c r="GH86" s="51"/>
      <c r="GI86" s="51"/>
      <c r="GJ86" s="51"/>
      <c r="GK86" s="51"/>
      <c r="GL86" s="51"/>
      <c r="GM86" s="51"/>
      <c r="GN86" s="51"/>
      <c r="GO86" s="51"/>
      <c r="GP86" s="51"/>
      <c r="GQ86" s="51"/>
      <c r="GR86" s="51"/>
      <c r="GS86" s="51"/>
      <c r="GT86" s="51"/>
      <c r="GU86" s="51"/>
      <c r="GV86" s="51"/>
      <c r="GW86" s="51"/>
      <c r="GX86" s="51"/>
      <c r="GY86" s="51"/>
      <c r="GZ86" s="51"/>
      <c r="HA86" s="51"/>
      <c r="HB86" s="51"/>
      <c r="HC86" s="51"/>
      <c r="HD86" s="51"/>
      <c r="HE86" s="51"/>
      <c r="HF86" s="51"/>
      <c r="HG86" s="51"/>
      <c r="HH86" s="51"/>
      <c r="HI86" s="51"/>
      <c r="HJ86" s="51"/>
      <c r="HK86" s="51"/>
      <c r="HL86" s="51"/>
      <c r="HM86" s="51"/>
      <c r="HN86" s="51"/>
      <c r="HO86" s="51"/>
      <c r="HP86" s="51"/>
      <c r="HQ86" s="51"/>
      <c r="HR86" s="51"/>
      <c r="HS86" s="51"/>
      <c r="HT86" s="51"/>
      <c r="HU86" s="51"/>
      <c r="HV86" s="51"/>
      <c r="HW86" s="51"/>
      <c r="HX86" s="51"/>
      <c r="HY86" s="51"/>
      <c r="HZ86" s="51"/>
      <c r="IA86" s="51"/>
      <c r="IB86" s="51"/>
      <c r="IC86" s="51"/>
      <c r="ID86" s="51"/>
      <c r="IE86" s="51"/>
      <c r="IF86" s="51"/>
      <c r="IG86" s="51"/>
      <c r="IH86" s="51"/>
      <c r="II86" s="51"/>
      <c r="IJ86" s="51"/>
      <c r="IK86" s="51"/>
      <c r="IL86" s="51"/>
      <c r="IM86" s="51"/>
      <c r="IN86" s="51"/>
      <c r="IO86" s="51"/>
      <c r="IP86" s="51"/>
      <c r="IQ86" s="51"/>
      <c r="IR86" s="51"/>
      <c r="IS86" s="51"/>
      <c r="IT86" s="51"/>
      <c r="IU86" s="51"/>
      <c r="IV86" s="51"/>
      <c r="IW86" s="51"/>
    </row>
    <row r="87" spans="2:257" ht="18" customHeight="1" x14ac:dyDescent="0.2">
      <c r="B87" s="264" t="s">
        <v>44</v>
      </c>
      <c r="C87" s="277">
        <v>1469</v>
      </c>
      <c r="D87" s="297"/>
      <c r="E87" s="274">
        <v>0</v>
      </c>
      <c r="F87" s="297"/>
      <c r="G87" s="297">
        <f t="shared" si="126"/>
        <v>1469</v>
      </c>
      <c r="H87" s="297"/>
      <c r="I87" s="272">
        <v>1542</v>
      </c>
      <c r="J87" s="297"/>
      <c r="K87" s="274">
        <v>0</v>
      </c>
      <c r="L87" s="297"/>
      <c r="M87" s="298">
        <f t="shared" si="127"/>
        <v>1542</v>
      </c>
      <c r="N87" s="297"/>
      <c r="O87" s="297">
        <f t="shared" si="128"/>
        <v>3011</v>
      </c>
      <c r="P87" s="297"/>
      <c r="Q87" s="272">
        <v>18</v>
      </c>
      <c r="R87" s="297"/>
      <c r="S87" s="274">
        <v>0</v>
      </c>
      <c r="T87" s="297"/>
      <c r="U87" s="299">
        <f t="shared" si="129"/>
        <v>18</v>
      </c>
      <c r="V87" s="267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/>
      <c r="BX87" s="51"/>
      <c r="BY87" s="51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  <c r="CY87" s="51"/>
      <c r="CZ87" s="51"/>
      <c r="DA87" s="51"/>
      <c r="DB87" s="51"/>
      <c r="DC87" s="51"/>
      <c r="DD87" s="51"/>
      <c r="DE87" s="51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  <c r="DS87" s="51"/>
      <c r="DT87" s="51"/>
      <c r="DU87" s="51"/>
      <c r="DV87" s="51"/>
      <c r="DW87" s="51"/>
      <c r="DX87" s="51"/>
      <c r="DY87" s="51"/>
      <c r="DZ87" s="51"/>
      <c r="EA87" s="51"/>
      <c r="EB87" s="51"/>
      <c r="EC87" s="51"/>
      <c r="ED87" s="51"/>
      <c r="EE87" s="51"/>
      <c r="EF87" s="51"/>
      <c r="EG87" s="51"/>
      <c r="EH87" s="51"/>
      <c r="EI87" s="51"/>
      <c r="EJ87" s="51"/>
      <c r="EK87" s="51"/>
      <c r="EL87" s="51"/>
      <c r="EM87" s="51"/>
      <c r="EN87" s="51"/>
      <c r="EO87" s="51"/>
      <c r="EP87" s="51"/>
      <c r="EQ87" s="51"/>
      <c r="ER87" s="51"/>
      <c r="ES87" s="51"/>
      <c r="ET87" s="51"/>
      <c r="EU87" s="51"/>
      <c r="EV87" s="51"/>
      <c r="EW87" s="51"/>
      <c r="EX87" s="51"/>
      <c r="EY87" s="51"/>
      <c r="EZ87" s="51"/>
      <c r="FA87" s="51"/>
      <c r="FB87" s="51"/>
      <c r="FC87" s="51"/>
      <c r="FD87" s="51"/>
      <c r="FE87" s="51"/>
      <c r="FF87" s="51"/>
      <c r="FG87" s="51"/>
      <c r="FH87" s="51"/>
      <c r="FI87" s="51"/>
      <c r="FJ87" s="51"/>
      <c r="FK87" s="51"/>
      <c r="FL87" s="51"/>
      <c r="FM87" s="51"/>
      <c r="FN87" s="51"/>
      <c r="FO87" s="51"/>
      <c r="FP87" s="51"/>
      <c r="FQ87" s="51"/>
      <c r="FR87" s="51"/>
      <c r="FS87" s="51"/>
      <c r="FT87" s="51"/>
      <c r="FU87" s="51"/>
      <c r="FV87" s="51"/>
      <c r="FW87" s="51"/>
      <c r="FX87" s="51"/>
      <c r="FY87" s="51"/>
      <c r="FZ87" s="51"/>
      <c r="GA87" s="51"/>
      <c r="GB87" s="51"/>
      <c r="GC87" s="51"/>
      <c r="GD87" s="51"/>
      <c r="GE87" s="51"/>
      <c r="GF87" s="51"/>
      <c r="GG87" s="51"/>
      <c r="GH87" s="51"/>
      <c r="GI87" s="51"/>
      <c r="GJ87" s="51"/>
      <c r="GK87" s="51"/>
      <c r="GL87" s="51"/>
      <c r="GM87" s="51"/>
      <c r="GN87" s="51"/>
      <c r="GO87" s="51"/>
      <c r="GP87" s="51"/>
      <c r="GQ87" s="51"/>
      <c r="GR87" s="51"/>
      <c r="GS87" s="51"/>
      <c r="GT87" s="51"/>
      <c r="GU87" s="51"/>
      <c r="GV87" s="51"/>
      <c r="GW87" s="51"/>
      <c r="GX87" s="51"/>
      <c r="GY87" s="51"/>
      <c r="GZ87" s="51"/>
      <c r="HA87" s="51"/>
      <c r="HB87" s="51"/>
      <c r="HC87" s="51"/>
      <c r="HD87" s="51"/>
      <c r="HE87" s="51"/>
      <c r="HF87" s="51"/>
      <c r="HG87" s="51"/>
      <c r="HH87" s="51"/>
      <c r="HI87" s="51"/>
      <c r="HJ87" s="51"/>
      <c r="HK87" s="51"/>
      <c r="HL87" s="51"/>
      <c r="HM87" s="51"/>
      <c r="HN87" s="51"/>
      <c r="HO87" s="51"/>
      <c r="HP87" s="51"/>
      <c r="HQ87" s="51"/>
      <c r="HR87" s="51"/>
      <c r="HS87" s="51"/>
      <c r="HT87" s="51"/>
      <c r="HU87" s="51"/>
      <c r="HV87" s="51"/>
      <c r="HW87" s="51"/>
      <c r="HX87" s="51"/>
      <c r="HY87" s="51"/>
      <c r="HZ87" s="51"/>
      <c r="IA87" s="51"/>
      <c r="IB87" s="51"/>
      <c r="IC87" s="51"/>
      <c r="ID87" s="51"/>
      <c r="IE87" s="51"/>
      <c r="IF87" s="51"/>
      <c r="IG87" s="51"/>
      <c r="IH87" s="51"/>
      <c r="II87" s="51"/>
      <c r="IJ87" s="51"/>
      <c r="IK87" s="51"/>
      <c r="IL87" s="51"/>
      <c r="IM87" s="51"/>
      <c r="IN87" s="51"/>
      <c r="IO87" s="51"/>
      <c r="IP87" s="51"/>
      <c r="IQ87" s="51"/>
      <c r="IR87" s="51"/>
      <c r="IS87" s="51"/>
      <c r="IT87" s="51"/>
      <c r="IU87" s="51"/>
      <c r="IV87" s="51"/>
      <c r="IW87" s="51"/>
    </row>
    <row r="88" spans="2:257" ht="18" customHeight="1" x14ac:dyDescent="0.2">
      <c r="B88" s="264" t="s">
        <v>59</v>
      </c>
      <c r="C88" s="277">
        <v>144</v>
      </c>
      <c r="D88" s="297"/>
      <c r="E88" s="274">
        <v>0</v>
      </c>
      <c r="F88" s="297"/>
      <c r="G88" s="297">
        <f t="shared" si="126"/>
        <v>144</v>
      </c>
      <c r="H88" s="297"/>
      <c r="I88" s="272">
        <v>164</v>
      </c>
      <c r="J88" s="297"/>
      <c r="K88" s="274">
        <v>0</v>
      </c>
      <c r="L88" s="297"/>
      <c r="M88" s="298">
        <f t="shared" si="127"/>
        <v>164</v>
      </c>
      <c r="N88" s="297"/>
      <c r="O88" s="297">
        <f t="shared" si="128"/>
        <v>308</v>
      </c>
      <c r="P88" s="297"/>
      <c r="Q88" s="272">
        <v>0</v>
      </c>
      <c r="R88" s="297"/>
      <c r="S88" s="274">
        <v>0</v>
      </c>
      <c r="T88" s="297"/>
      <c r="U88" s="299">
        <f t="shared" si="129"/>
        <v>0</v>
      </c>
      <c r="V88" s="267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  <c r="CY88" s="51"/>
      <c r="CZ88" s="51"/>
      <c r="DA88" s="51"/>
      <c r="DB88" s="51"/>
      <c r="DC88" s="51"/>
      <c r="DD88" s="51"/>
      <c r="DE88" s="51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  <c r="DT88" s="51"/>
      <c r="DU88" s="51"/>
      <c r="DV88" s="51"/>
      <c r="DW88" s="51"/>
      <c r="DX88" s="51"/>
      <c r="DY88" s="51"/>
      <c r="DZ88" s="51"/>
      <c r="EA88" s="51"/>
      <c r="EB88" s="51"/>
      <c r="EC88" s="51"/>
      <c r="ED88" s="51"/>
      <c r="EE88" s="51"/>
      <c r="EF88" s="51"/>
      <c r="EG88" s="51"/>
      <c r="EH88" s="51"/>
      <c r="EI88" s="51"/>
      <c r="EJ88" s="51"/>
      <c r="EK88" s="51"/>
      <c r="EL88" s="51"/>
      <c r="EM88" s="51"/>
      <c r="EN88" s="51"/>
      <c r="EO88" s="51"/>
      <c r="EP88" s="51"/>
      <c r="EQ88" s="51"/>
      <c r="ER88" s="51"/>
      <c r="ES88" s="51"/>
      <c r="ET88" s="51"/>
      <c r="EU88" s="51"/>
      <c r="EV88" s="51"/>
      <c r="EW88" s="51"/>
      <c r="EX88" s="51"/>
      <c r="EY88" s="51"/>
      <c r="EZ88" s="51"/>
      <c r="FA88" s="51"/>
      <c r="FB88" s="51"/>
      <c r="FC88" s="51"/>
      <c r="FD88" s="51"/>
      <c r="FE88" s="51"/>
      <c r="FF88" s="51"/>
      <c r="FG88" s="51"/>
      <c r="FH88" s="51"/>
      <c r="FI88" s="51"/>
      <c r="FJ88" s="51"/>
      <c r="FK88" s="51"/>
      <c r="FL88" s="51"/>
      <c r="FM88" s="51"/>
      <c r="FN88" s="51"/>
      <c r="FO88" s="51"/>
      <c r="FP88" s="51"/>
      <c r="FQ88" s="51"/>
      <c r="FR88" s="51"/>
      <c r="FS88" s="51"/>
      <c r="FT88" s="51"/>
      <c r="FU88" s="51"/>
      <c r="FV88" s="51"/>
      <c r="FW88" s="51"/>
      <c r="FX88" s="51"/>
      <c r="FY88" s="51"/>
      <c r="FZ88" s="51"/>
      <c r="GA88" s="51"/>
      <c r="GB88" s="51"/>
      <c r="GC88" s="51"/>
      <c r="GD88" s="51"/>
      <c r="GE88" s="51"/>
      <c r="GF88" s="51"/>
      <c r="GG88" s="51"/>
      <c r="GH88" s="51"/>
      <c r="GI88" s="51"/>
      <c r="GJ88" s="51"/>
      <c r="GK88" s="51"/>
      <c r="GL88" s="51"/>
      <c r="GM88" s="51"/>
      <c r="GN88" s="51"/>
      <c r="GO88" s="51"/>
      <c r="GP88" s="51"/>
      <c r="GQ88" s="51"/>
      <c r="GR88" s="51"/>
      <c r="GS88" s="51"/>
      <c r="GT88" s="51"/>
      <c r="GU88" s="51"/>
      <c r="GV88" s="51"/>
      <c r="GW88" s="51"/>
      <c r="GX88" s="51"/>
      <c r="GY88" s="51"/>
      <c r="GZ88" s="51"/>
      <c r="HA88" s="51"/>
      <c r="HB88" s="51"/>
      <c r="HC88" s="51"/>
      <c r="HD88" s="51"/>
      <c r="HE88" s="51"/>
      <c r="HF88" s="51"/>
      <c r="HG88" s="51"/>
      <c r="HH88" s="51"/>
      <c r="HI88" s="51"/>
      <c r="HJ88" s="51"/>
      <c r="HK88" s="51"/>
      <c r="HL88" s="51"/>
      <c r="HM88" s="51"/>
      <c r="HN88" s="51"/>
      <c r="HO88" s="51"/>
      <c r="HP88" s="51"/>
      <c r="HQ88" s="51"/>
      <c r="HR88" s="51"/>
      <c r="HS88" s="51"/>
      <c r="HT88" s="51"/>
      <c r="HU88" s="51"/>
      <c r="HV88" s="51"/>
      <c r="HW88" s="51"/>
      <c r="HX88" s="51"/>
      <c r="HY88" s="51"/>
      <c r="HZ88" s="51"/>
      <c r="IA88" s="51"/>
      <c r="IB88" s="51"/>
      <c r="IC88" s="51"/>
      <c r="ID88" s="51"/>
      <c r="IE88" s="51"/>
      <c r="IF88" s="51"/>
      <c r="IG88" s="51"/>
      <c r="IH88" s="51"/>
      <c r="II88" s="51"/>
      <c r="IJ88" s="51"/>
      <c r="IK88" s="51"/>
      <c r="IL88" s="51"/>
      <c r="IM88" s="51"/>
      <c r="IN88" s="51"/>
      <c r="IO88" s="51"/>
      <c r="IP88" s="51"/>
      <c r="IQ88" s="51"/>
      <c r="IR88" s="51"/>
      <c r="IS88" s="51"/>
      <c r="IT88" s="51"/>
      <c r="IU88" s="51"/>
      <c r="IV88" s="51"/>
      <c r="IW88" s="51"/>
    </row>
    <row r="89" spans="2:257" ht="18" customHeight="1" x14ac:dyDescent="0.2">
      <c r="B89" s="250" t="s">
        <v>110</v>
      </c>
      <c r="C89" s="300">
        <f t="shared" ref="C89" si="130">SUM(C90)</f>
        <v>2638</v>
      </c>
      <c r="D89" s="301"/>
      <c r="E89" s="302">
        <f t="shared" ref="E89" si="131">SUM(E90)</f>
        <v>56</v>
      </c>
      <c r="F89" s="301"/>
      <c r="G89" s="301">
        <f>SUM(G90)</f>
        <v>2694</v>
      </c>
      <c r="H89" s="301"/>
      <c r="I89" s="303">
        <f t="shared" ref="I89" si="132">SUM(I90)</f>
        <v>1963</v>
      </c>
      <c r="J89" s="301"/>
      <c r="K89" s="302">
        <f t="shared" ref="K89" si="133">SUM(K90)</f>
        <v>35</v>
      </c>
      <c r="L89" s="301"/>
      <c r="M89" s="304">
        <f>SUM(M90)</f>
        <v>1998</v>
      </c>
      <c r="N89" s="301"/>
      <c r="O89" s="301">
        <f>SUM(O90)</f>
        <v>4692</v>
      </c>
      <c r="P89" s="301"/>
      <c r="Q89" s="303">
        <f t="shared" ref="Q89" si="134">SUM(Q90)</f>
        <v>58</v>
      </c>
      <c r="R89" s="301"/>
      <c r="S89" s="302">
        <f t="shared" ref="S89" si="135">SUM(S90)</f>
        <v>6</v>
      </c>
      <c r="T89" s="301"/>
      <c r="U89" s="301">
        <f>SUM(U90)</f>
        <v>64</v>
      </c>
      <c r="V89" s="268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  <c r="BS89" s="50"/>
      <c r="BT89" s="50"/>
      <c r="BU89" s="50"/>
      <c r="BV89" s="50"/>
      <c r="BW89" s="50"/>
      <c r="BX89" s="50"/>
      <c r="BY89" s="50"/>
      <c r="BZ89" s="50"/>
      <c r="CA89" s="50"/>
      <c r="CB89" s="50"/>
      <c r="CC89" s="50"/>
      <c r="CD89" s="50"/>
      <c r="CE89" s="50"/>
      <c r="CF89" s="50"/>
      <c r="CG89" s="50"/>
      <c r="CH89" s="50"/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  <c r="DE89" s="50"/>
      <c r="DF89" s="50"/>
      <c r="DG89" s="50"/>
      <c r="DH89" s="50"/>
      <c r="DI89" s="50"/>
      <c r="DJ89" s="50"/>
      <c r="DK89" s="50"/>
      <c r="DL89" s="50"/>
      <c r="DM89" s="50"/>
      <c r="DN89" s="50"/>
      <c r="DO89" s="50"/>
      <c r="DP89" s="50"/>
      <c r="DQ89" s="50"/>
      <c r="DR89" s="50"/>
      <c r="DS89" s="50"/>
      <c r="DT89" s="50"/>
      <c r="DU89" s="50"/>
      <c r="DV89" s="50"/>
      <c r="DW89" s="50"/>
      <c r="DX89" s="50"/>
      <c r="DY89" s="50"/>
      <c r="DZ89" s="50"/>
      <c r="EA89" s="50"/>
      <c r="EB89" s="50"/>
      <c r="EC89" s="50"/>
      <c r="ED89" s="50"/>
      <c r="EE89" s="50"/>
      <c r="EF89" s="50"/>
      <c r="EG89" s="50"/>
      <c r="EH89" s="50"/>
      <c r="EI89" s="50"/>
      <c r="EJ89" s="50"/>
      <c r="EK89" s="50"/>
      <c r="EL89" s="50"/>
      <c r="EM89" s="50"/>
      <c r="EN89" s="50"/>
      <c r="EO89" s="50"/>
      <c r="EP89" s="50"/>
      <c r="EQ89" s="50"/>
      <c r="ER89" s="50"/>
      <c r="ES89" s="50"/>
      <c r="ET89" s="50"/>
      <c r="EU89" s="50"/>
      <c r="EV89" s="50"/>
      <c r="EW89" s="50"/>
      <c r="EX89" s="50"/>
      <c r="EY89" s="50"/>
      <c r="EZ89" s="50"/>
      <c r="FA89" s="50"/>
      <c r="FB89" s="50"/>
      <c r="FC89" s="50"/>
      <c r="FD89" s="50"/>
      <c r="FE89" s="50"/>
      <c r="FF89" s="50"/>
      <c r="FG89" s="50"/>
      <c r="FH89" s="50"/>
      <c r="FI89" s="50"/>
      <c r="FJ89" s="50"/>
      <c r="FK89" s="50"/>
      <c r="FL89" s="50"/>
      <c r="FM89" s="50"/>
      <c r="FN89" s="50"/>
      <c r="FO89" s="50"/>
      <c r="FP89" s="50"/>
      <c r="FQ89" s="50"/>
      <c r="FR89" s="50"/>
      <c r="FS89" s="50"/>
      <c r="FT89" s="50"/>
      <c r="FU89" s="50"/>
      <c r="FV89" s="50"/>
      <c r="FW89" s="50"/>
      <c r="FX89" s="50"/>
      <c r="FY89" s="50"/>
      <c r="FZ89" s="50"/>
      <c r="GA89" s="50"/>
      <c r="GB89" s="50"/>
      <c r="GC89" s="50"/>
      <c r="GD89" s="50"/>
      <c r="GE89" s="50"/>
      <c r="GF89" s="50"/>
      <c r="GG89" s="50"/>
      <c r="GH89" s="50"/>
      <c r="GI89" s="50"/>
      <c r="GJ89" s="50"/>
      <c r="GK89" s="50"/>
      <c r="GL89" s="50"/>
      <c r="GM89" s="50"/>
      <c r="GN89" s="50"/>
      <c r="GO89" s="50"/>
      <c r="GP89" s="50"/>
      <c r="GQ89" s="50"/>
      <c r="GR89" s="50"/>
      <c r="GS89" s="50"/>
      <c r="GT89" s="50"/>
      <c r="GU89" s="50"/>
      <c r="GV89" s="50"/>
      <c r="GW89" s="50"/>
      <c r="GX89" s="50"/>
      <c r="GY89" s="50"/>
      <c r="GZ89" s="50"/>
      <c r="HA89" s="50"/>
      <c r="HB89" s="50"/>
      <c r="HC89" s="50"/>
      <c r="HD89" s="50"/>
      <c r="HE89" s="50"/>
      <c r="HF89" s="50"/>
      <c r="HG89" s="50"/>
      <c r="HH89" s="50"/>
      <c r="HI89" s="50"/>
      <c r="HJ89" s="50"/>
      <c r="HK89" s="50"/>
      <c r="HL89" s="50"/>
      <c r="HM89" s="50"/>
      <c r="HN89" s="50"/>
      <c r="HO89" s="50"/>
      <c r="HP89" s="50"/>
      <c r="HQ89" s="50"/>
      <c r="HR89" s="50"/>
      <c r="HS89" s="50"/>
      <c r="HT89" s="50"/>
      <c r="HU89" s="50"/>
      <c r="HV89" s="50"/>
      <c r="HW89" s="50"/>
      <c r="HX89" s="50"/>
      <c r="HY89" s="50"/>
      <c r="HZ89" s="50"/>
      <c r="IA89" s="50"/>
      <c r="IB89" s="50"/>
      <c r="IC89" s="50"/>
      <c r="ID89" s="50"/>
      <c r="IE89" s="50"/>
      <c r="IF89" s="50"/>
      <c r="IG89" s="50"/>
      <c r="IH89" s="50"/>
      <c r="II89" s="50"/>
      <c r="IJ89" s="50"/>
      <c r="IK89" s="50"/>
      <c r="IL89" s="50"/>
      <c r="IM89" s="50"/>
      <c r="IN89" s="50"/>
      <c r="IO89" s="50"/>
      <c r="IP89" s="50"/>
      <c r="IQ89" s="50"/>
      <c r="IR89" s="50"/>
      <c r="IS89" s="50"/>
      <c r="IT89" s="50"/>
      <c r="IU89" s="50"/>
      <c r="IV89" s="50"/>
      <c r="IW89" s="50"/>
    </row>
    <row r="90" spans="2:257" ht="18" customHeight="1" x14ac:dyDescent="0.2">
      <c r="B90" s="264" t="s">
        <v>110</v>
      </c>
      <c r="C90" s="277">
        <v>2638</v>
      </c>
      <c r="D90" s="297"/>
      <c r="E90" s="274">
        <v>56</v>
      </c>
      <c r="F90" s="297"/>
      <c r="G90" s="297">
        <f>SUM(C90:E90)</f>
        <v>2694</v>
      </c>
      <c r="H90" s="297"/>
      <c r="I90" s="272">
        <v>1963</v>
      </c>
      <c r="J90" s="297"/>
      <c r="K90" s="274">
        <v>35</v>
      </c>
      <c r="L90" s="297"/>
      <c r="M90" s="298">
        <f>SUM(I90:K90)</f>
        <v>1998</v>
      </c>
      <c r="N90" s="297"/>
      <c r="O90" s="297">
        <f>SUM(G90+M90)</f>
        <v>4692</v>
      </c>
      <c r="P90" s="297"/>
      <c r="Q90" s="272">
        <v>58</v>
      </c>
      <c r="R90" s="297"/>
      <c r="S90" s="274">
        <v>6</v>
      </c>
      <c r="T90" s="297"/>
      <c r="U90" s="299">
        <f>SUM(Q90:S90)</f>
        <v>64</v>
      </c>
      <c r="V90" s="267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1"/>
      <c r="BY90" s="51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  <c r="CY90" s="51"/>
      <c r="CZ90" s="51"/>
      <c r="DA90" s="51"/>
      <c r="DB90" s="51"/>
      <c r="DC90" s="51"/>
      <c r="DD90" s="51"/>
      <c r="DE90" s="51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Y90" s="51"/>
      <c r="DZ90" s="51"/>
      <c r="EA90" s="51"/>
      <c r="EB90" s="51"/>
      <c r="EC90" s="51"/>
      <c r="ED90" s="51"/>
      <c r="EE90" s="51"/>
      <c r="EF90" s="51"/>
      <c r="EG90" s="51"/>
      <c r="EH90" s="51"/>
      <c r="EI90" s="51"/>
      <c r="EJ90" s="51"/>
      <c r="EK90" s="51"/>
      <c r="EL90" s="51"/>
      <c r="EM90" s="51"/>
      <c r="EN90" s="51"/>
      <c r="EO90" s="51"/>
      <c r="EP90" s="51"/>
      <c r="EQ90" s="51"/>
      <c r="ER90" s="51"/>
      <c r="ES90" s="51"/>
      <c r="ET90" s="51"/>
      <c r="EU90" s="51"/>
      <c r="EV90" s="51"/>
      <c r="EW90" s="51"/>
      <c r="EX90" s="51"/>
      <c r="EY90" s="51"/>
      <c r="EZ90" s="51"/>
      <c r="FA90" s="51"/>
      <c r="FB90" s="51"/>
      <c r="FC90" s="51"/>
      <c r="FD90" s="51"/>
      <c r="FE90" s="51"/>
      <c r="FF90" s="51"/>
      <c r="FG90" s="51"/>
      <c r="FH90" s="51"/>
      <c r="FI90" s="51"/>
      <c r="FJ90" s="51"/>
      <c r="FK90" s="51"/>
      <c r="FL90" s="51"/>
      <c r="FM90" s="51"/>
      <c r="FN90" s="51"/>
      <c r="FO90" s="51"/>
      <c r="FP90" s="51"/>
      <c r="FQ90" s="51"/>
      <c r="FR90" s="51"/>
      <c r="FS90" s="51"/>
      <c r="FT90" s="51"/>
      <c r="FU90" s="51"/>
      <c r="FV90" s="51"/>
      <c r="FW90" s="51"/>
      <c r="FX90" s="51"/>
      <c r="FY90" s="51"/>
      <c r="FZ90" s="51"/>
      <c r="GA90" s="51"/>
      <c r="GB90" s="51"/>
      <c r="GC90" s="51"/>
      <c r="GD90" s="51"/>
      <c r="GE90" s="51"/>
      <c r="GF90" s="51"/>
      <c r="GG90" s="51"/>
      <c r="GH90" s="51"/>
      <c r="GI90" s="51"/>
      <c r="GJ90" s="51"/>
      <c r="GK90" s="51"/>
      <c r="GL90" s="51"/>
      <c r="GM90" s="51"/>
      <c r="GN90" s="51"/>
      <c r="GO90" s="51"/>
      <c r="GP90" s="51"/>
      <c r="GQ90" s="51"/>
      <c r="GR90" s="51"/>
      <c r="GS90" s="51"/>
      <c r="GT90" s="51"/>
      <c r="GU90" s="51"/>
      <c r="GV90" s="51"/>
      <c r="GW90" s="51"/>
      <c r="GX90" s="51"/>
      <c r="GY90" s="51"/>
      <c r="GZ90" s="51"/>
      <c r="HA90" s="51"/>
      <c r="HB90" s="51"/>
      <c r="HC90" s="51"/>
      <c r="HD90" s="51"/>
      <c r="HE90" s="51"/>
      <c r="HF90" s="51"/>
      <c r="HG90" s="51"/>
      <c r="HH90" s="51"/>
      <c r="HI90" s="51"/>
      <c r="HJ90" s="51"/>
      <c r="HK90" s="51"/>
      <c r="HL90" s="51"/>
      <c r="HM90" s="51"/>
      <c r="HN90" s="51"/>
      <c r="HO90" s="51"/>
      <c r="HP90" s="51"/>
      <c r="HQ90" s="51"/>
      <c r="HR90" s="51"/>
      <c r="HS90" s="51"/>
      <c r="HT90" s="51"/>
      <c r="HU90" s="51"/>
      <c r="HV90" s="51"/>
      <c r="HW90" s="51"/>
      <c r="HX90" s="51"/>
      <c r="HY90" s="51"/>
      <c r="HZ90" s="51"/>
      <c r="IA90" s="51"/>
      <c r="IB90" s="51"/>
      <c r="IC90" s="51"/>
      <c r="ID90" s="51"/>
      <c r="IE90" s="51"/>
      <c r="IF90" s="51"/>
      <c r="IG90" s="51"/>
      <c r="IH90" s="51"/>
      <c r="II90" s="51"/>
      <c r="IJ90" s="51"/>
      <c r="IK90" s="51"/>
      <c r="IL90" s="51"/>
      <c r="IM90" s="51"/>
      <c r="IN90" s="51"/>
      <c r="IO90" s="51"/>
      <c r="IP90" s="51"/>
      <c r="IQ90" s="51"/>
      <c r="IR90" s="51"/>
      <c r="IS90" s="51"/>
      <c r="IT90" s="51"/>
      <c r="IU90" s="51"/>
      <c r="IV90" s="51"/>
      <c r="IW90" s="51"/>
    </row>
    <row r="91" spans="2:257" ht="18" customHeight="1" x14ac:dyDescent="0.2">
      <c r="B91" s="250" t="s">
        <v>39</v>
      </c>
      <c r="C91" s="300">
        <f t="shared" ref="C91" si="136">SUM(C92)</f>
        <v>573</v>
      </c>
      <c r="D91" s="301"/>
      <c r="E91" s="302">
        <f t="shared" ref="E91" si="137">SUM(E92)</f>
        <v>8</v>
      </c>
      <c r="F91" s="301"/>
      <c r="G91" s="301">
        <f>SUM(G92)</f>
        <v>581</v>
      </c>
      <c r="H91" s="301"/>
      <c r="I91" s="303">
        <f t="shared" ref="I91" si="138">SUM(I92)</f>
        <v>566</v>
      </c>
      <c r="J91" s="301"/>
      <c r="K91" s="302">
        <f t="shared" ref="K91" si="139">SUM(K92)</f>
        <v>5</v>
      </c>
      <c r="L91" s="301"/>
      <c r="M91" s="304">
        <f>SUM(M92)</f>
        <v>571</v>
      </c>
      <c r="N91" s="301"/>
      <c r="O91" s="301">
        <f>SUM(O92)</f>
        <v>1152</v>
      </c>
      <c r="P91" s="301"/>
      <c r="Q91" s="303">
        <f t="shared" ref="Q91" si="140">SUM(Q92)</f>
        <v>14</v>
      </c>
      <c r="R91" s="301"/>
      <c r="S91" s="302">
        <f t="shared" ref="S91" si="141">SUM(S92)</f>
        <v>0</v>
      </c>
      <c r="T91" s="301"/>
      <c r="U91" s="301">
        <f>SUM(U92)</f>
        <v>14</v>
      </c>
      <c r="V91" s="268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50"/>
      <c r="BN91" s="50"/>
      <c r="BO91" s="50"/>
      <c r="BP91" s="50"/>
      <c r="BQ91" s="50"/>
      <c r="BR91" s="50"/>
      <c r="BS91" s="50"/>
      <c r="BT91" s="50"/>
      <c r="BU91" s="50"/>
      <c r="BV91" s="50"/>
      <c r="BW91" s="50"/>
      <c r="BX91" s="50"/>
      <c r="BY91" s="50"/>
      <c r="BZ91" s="50"/>
      <c r="CA91" s="50"/>
      <c r="CB91" s="50"/>
      <c r="CC91" s="50"/>
      <c r="CD91" s="50"/>
      <c r="CE91" s="50"/>
      <c r="CF91" s="50"/>
      <c r="CG91" s="50"/>
      <c r="CH91" s="50"/>
      <c r="CI91" s="50"/>
      <c r="CJ91" s="50"/>
      <c r="CK91" s="50"/>
      <c r="CL91" s="50"/>
      <c r="CM91" s="50"/>
      <c r="CN91" s="50"/>
      <c r="CO91" s="50"/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50"/>
      <c r="DA91" s="50"/>
      <c r="DB91" s="50"/>
      <c r="DC91" s="50"/>
      <c r="DD91" s="50"/>
      <c r="DE91" s="50"/>
      <c r="DF91" s="50"/>
      <c r="DG91" s="50"/>
      <c r="DH91" s="50"/>
      <c r="DI91" s="50"/>
      <c r="DJ91" s="50"/>
      <c r="DK91" s="50"/>
      <c r="DL91" s="50"/>
      <c r="DM91" s="50"/>
      <c r="DN91" s="50"/>
      <c r="DO91" s="50"/>
      <c r="DP91" s="50"/>
      <c r="DQ91" s="50"/>
      <c r="DR91" s="50"/>
      <c r="DS91" s="50"/>
      <c r="DT91" s="50"/>
      <c r="DU91" s="50"/>
      <c r="DV91" s="50"/>
      <c r="DW91" s="50"/>
      <c r="DX91" s="50"/>
      <c r="DY91" s="50"/>
      <c r="DZ91" s="50"/>
      <c r="EA91" s="50"/>
      <c r="EB91" s="50"/>
      <c r="EC91" s="50"/>
      <c r="ED91" s="50"/>
      <c r="EE91" s="50"/>
      <c r="EF91" s="50"/>
      <c r="EG91" s="50"/>
      <c r="EH91" s="50"/>
      <c r="EI91" s="50"/>
      <c r="EJ91" s="50"/>
      <c r="EK91" s="50"/>
      <c r="EL91" s="50"/>
      <c r="EM91" s="50"/>
      <c r="EN91" s="50"/>
      <c r="EO91" s="50"/>
      <c r="EP91" s="50"/>
      <c r="EQ91" s="50"/>
      <c r="ER91" s="50"/>
      <c r="ES91" s="50"/>
      <c r="ET91" s="50"/>
      <c r="EU91" s="50"/>
      <c r="EV91" s="50"/>
      <c r="EW91" s="50"/>
      <c r="EX91" s="50"/>
      <c r="EY91" s="50"/>
      <c r="EZ91" s="50"/>
      <c r="FA91" s="50"/>
      <c r="FB91" s="50"/>
      <c r="FC91" s="50"/>
      <c r="FD91" s="50"/>
      <c r="FE91" s="50"/>
      <c r="FF91" s="50"/>
      <c r="FG91" s="50"/>
      <c r="FH91" s="50"/>
      <c r="FI91" s="50"/>
      <c r="FJ91" s="50"/>
      <c r="FK91" s="50"/>
      <c r="FL91" s="50"/>
      <c r="FM91" s="50"/>
      <c r="FN91" s="50"/>
      <c r="FO91" s="50"/>
      <c r="FP91" s="50"/>
      <c r="FQ91" s="50"/>
      <c r="FR91" s="50"/>
      <c r="FS91" s="50"/>
      <c r="FT91" s="50"/>
      <c r="FU91" s="50"/>
      <c r="FV91" s="50"/>
      <c r="FW91" s="50"/>
      <c r="FX91" s="50"/>
      <c r="FY91" s="50"/>
      <c r="FZ91" s="50"/>
      <c r="GA91" s="50"/>
      <c r="GB91" s="50"/>
      <c r="GC91" s="50"/>
      <c r="GD91" s="50"/>
      <c r="GE91" s="50"/>
      <c r="GF91" s="50"/>
      <c r="GG91" s="50"/>
      <c r="GH91" s="50"/>
      <c r="GI91" s="50"/>
      <c r="GJ91" s="50"/>
      <c r="GK91" s="50"/>
      <c r="GL91" s="50"/>
      <c r="GM91" s="50"/>
      <c r="GN91" s="50"/>
      <c r="GO91" s="50"/>
      <c r="GP91" s="50"/>
      <c r="GQ91" s="50"/>
      <c r="GR91" s="50"/>
      <c r="GS91" s="50"/>
      <c r="GT91" s="50"/>
      <c r="GU91" s="50"/>
      <c r="GV91" s="50"/>
      <c r="GW91" s="50"/>
      <c r="GX91" s="50"/>
      <c r="GY91" s="50"/>
      <c r="GZ91" s="50"/>
      <c r="HA91" s="50"/>
      <c r="HB91" s="50"/>
      <c r="HC91" s="50"/>
      <c r="HD91" s="50"/>
      <c r="HE91" s="50"/>
      <c r="HF91" s="50"/>
      <c r="HG91" s="50"/>
      <c r="HH91" s="50"/>
      <c r="HI91" s="50"/>
      <c r="HJ91" s="50"/>
      <c r="HK91" s="50"/>
      <c r="HL91" s="50"/>
      <c r="HM91" s="50"/>
      <c r="HN91" s="50"/>
      <c r="HO91" s="50"/>
      <c r="HP91" s="50"/>
      <c r="HQ91" s="50"/>
      <c r="HR91" s="50"/>
      <c r="HS91" s="50"/>
      <c r="HT91" s="50"/>
      <c r="HU91" s="50"/>
      <c r="HV91" s="50"/>
      <c r="HW91" s="50"/>
      <c r="HX91" s="50"/>
      <c r="HY91" s="50"/>
      <c r="HZ91" s="50"/>
      <c r="IA91" s="50"/>
      <c r="IB91" s="50"/>
      <c r="IC91" s="50"/>
      <c r="ID91" s="50"/>
      <c r="IE91" s="50"/>
      <c r="IF91" s="50"/>
      <c r="IG91" s="50"/>
      <c r="IH91" s="50"/>
      <c r="II91" s="50"/>
      <c r="IJ91" s="50"/>
      <c r="IK91" s="50"/>
      <c r="IL91" s="50"/>
      <c r="IM91" s="50"/>
      <c r="IN91" s="50"/>
      <c r="IO91" s="50"/>
      <c r="IP91" s="50"/>
      <c r="IQ91" s="50"/>
      <c r="IR91" s="50"/>
      <c r="IS91" s="50"/>
      <c r="IT91" s="50"/>
      <c r="IU91" s="50"/>
      <c r="IV91" s="50"/>
      <c r="IW91" s="50"/>
    </row>
    <row r="92" spans="2:257" ht="18" customHeight="1" x14ac:dyDescent="0.2">
      <c r="B92" s="264" t="s">
        <v>39</v>
      </c>
      <c r="C92" s="277">
        <v>573</v>
      </c>
      <c r="D92" s="297"/>
      <c r="E92" s="274">
        <v>8</v>
      </c>
      <c r="F92" s="297"/>
      <c r="G92" s="297">
        <f>SUM(C92:E92)</f>
        <v>581</v>
      </c>
      <c r="H92" s="297"/>
      <c r="I92" s="272">
        <v>566</v>
      </c>
      <c r="J92" s="297"/>
      <c r="K92" s="274">
        <v>5</v>
      </c>
      <c r="L92" s="297"/>
      <c r="M92" s="298">
        <f>SUM(I92:K92)</f>
        <v>571</v>
      </c>
      <c r="N92" s="297"/>
      <c r="O92" s="297">
        <f>SUM(G92+M92)</f>
        <v>1152</v>
      </c>
      <c r="P92" s="297"/>
      <c r="Q92" s="272">
        <v>14</v>
      </c>
      <c r="R92" s="297"/>
      <c r="S92" s="274">
        <v>0</v>
      </c>
      <c r="T92" s="297"/>
      <c r="U92" s="299">
        <f>SUM(Q92:S92)</f>
        <v>14</v>
      </c>
      <c r="V92" s="267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51"/>
      <c r="BX92" s="51"/>
      <c r="BY92" s="51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L92" s="51"/>
      <c r="CM92" s="51"/>
      <c r="CN92" s="51"/>
      <c r="CO92" s="51"/>
      <c r="CP92" s="51"/>
      <c r="CQ92" s="51"/>
      <c r="CR92" s="51"/>
      <c r="CS92" s="51"/>
      <c r="CT92" s="51"/>
      <c r="CU92" s="51"/>
      <c r="CV92" s="51"/>
      <c r="CW92" s="51"/>
      <c r="CX92" s="51"/>
      <c r="CY92" s="51"/>
      <c r="CZ92" s="51"/>
      <c r="DA92" s="51"/>
      <c r="DB92" s="51"/>
      <c r="DC92" s="51"/>
      <c r="DD92" s="51"/>
      <c r="DE92" s="51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  <c r="DR92" s="51"/>
      <c r="DS92" s="51"/>
      <c r="DT92" s="51"/>
      <c r="DU92" s="51"/>
      <c r="DV92" s="51"/>
      <c r="DW92" s="51"/>
      <c r="DX92" s="51"/>
      <c r="DY92" s="51"/>
      <c r="DZ92" s="51"/>
      <c r="EA92" s="51"/>
      <c r="EB92" s="51"/>
      <c r="EC92" s="51"/>
      <c r="ED92" s="51"/>
      <c r="EE92" s="51"/>
      <c r="EF92" s="51"/>
      <c r="EG92" s="51"/>
      <c r="EH92" s="51"/>
      <c r="EI92" s="51"/>
      <c r="EJ92" s="51"/>
      <c r="EK92" s="51"/>
      <c r="EL92" s="51"/>
      <c r="EM92" s="51"/>
      <c r="EN92" s="51"/>
      <c r="EO92" s="51"/>
      <c r="EP92" s="51"/>
      <c r="EQ92" s="51"/>
      <c r="ER92" s="51"/>
      <c r="ES92" s="51"/>
      <c r="ET92" s="51"/>
      <c r="EU92" s="51"/>
      <c r="EV92" s="51"/>
      <c r="EW92" s="51"/>
      <c r="EX92" s="51"/>
      <c r="EY92" s="51"/>
      <c r="EZ92" s="51"/>
      <c r="FA92" s="51"/>
      <c r="FB92" s="51"/>
      <c r="FC92" s="51"/>
      <c r="FD92" s="51"/>
      <c r="FE92" s="51"/>
      <c r="FF92" s="51"/>
      <c r="FG92" s="51"/>
      <c r="FH92" s="51"/>
      <c r="FI92" s="51"/>
      <c r="FJ92" s="51"/>
      <c r="FK92" s="51"/>
      <c r="FL92" s="51"/>
      <c r="FM92" s="51"/>
      <c r="FN92" s="51"/>
      <c r="FO92" s="51"/>
      <c r="FP92" s="51"/>
      <c r="FQ92" s="51"/>
      <c r="FR92" s="51"/>
      <c r="FS92" s="51"/>
      <c r="FT92" s="51"/>
      <c r="FU92" s="51"/>
      <c r="FV92" s="51"/>
      <c r="FW92" s="51"/>
      <c r="FX92" s="51"/>
      <c r="FY92" s="51"/>
      <c r="FZ92" s="51"/>
      <c r="GA92" s="51"/>
      <c r="GB92" s="51"/>
      <c r="GC92" s="51"/>
      <c r="GD92" s="51"/>
      <c r="GE92" s="51"/>
      <c r="GF92" s="51"/>
      <c r="GG92" s="51"/>
      <c r="GH92" s="51"/>
      <c r="GI92" s="51"/>
      <c r="GJ92" s="51"/>
      <c r="GK92" s="51"/>
      <c r="GL92" s="51"/>
      <c r="GM92" s="51"/>
      <c r="GN92" s="51"/>
      <c r="GO92" s="51"/>
      <c r="GP92" s="51"/>
      <c r="GQ92" s="51"/>
      <c r="GR92" s="51"/>
      <c r="GS92" s="51"/>
      <c r="GT92" s="51"/>
      <c r="GU92" s="51"/>
      <c r="GV92" s="51"/>
      <c r="GW92" s="51"/>
      <c r="GX92" s="51"/>
      <c r="GY92" s="51"/>
      <c r="GZ92" s="51"/>
      <c r="HA92" s="51"/>
      <c r="HB92" s="51"/>
      <c r="HC92" s="51"/>
      <c r="HD92" s="51"/>
      <c r="HE92" s="51"/>
      <c r="HF92" s="51"/>
      <c r="HG92" s="51"/>
      <c r="HH92" s="51"/>
      <c r="HI92" s="51"/>
      <c r="HJ92" s="51"/>
      <c r="HK92" s="51"/>
      <c r="HL92" s="51"/>
      <c r="HM92" s="51"/>
      <c r="HN92" s="51"/>
      <c r="HO92" s="51"/>
      <c r="HP92" s="51"/>
      <c r="HQ92" s="51"/>
      <c r="HR92" s="51"/>
      <c r="HS92" s="51"/>
      <c r="HT92" s="51"/>
      <c r="HU92" s="51"/>
      <c r="HV92" s="51"/>
      <c r="HW92" s="51"/>
      <c r="HX92" s="51"/>
      <c r="HY92" s="51"/>
      <c r="HZ92" s="51"/>
      <c r="IA92" s="51"/>
      <c r="IB92" s="51"/>
      <c r="IC92" s="51"/>
      <c r="ID92" s="51"/>
      <c r="IE92" s="51"/>
      <c r="IF92" s="51"/>
      <c r="IG92" s="51"/>
      <c r="IH92" s="51"/>
      <c r="II92" s="51"/>
      <c r="IJ92" s="51"/>
      <c r="IK92" s="51"/>
      <c r="IL92" s="51"/>
      <c r="IM92" s="51"/>
      <c r="IN92" s="51"/>
      <c r="IO92" s="51"/>
      <c r="IP92" s="51"/>
      <c r="IQ92" s="51"/>
      <c r="IR92" s="51"/>
      <c r="IS92" s="51"/>
      <c r="IT92" s="51"/>
      <c r="IU92" s="51"/>
      <c r="IV92" s="51"/>
      <c r="IW92" s="51"/>
    </row>
    <row r="93" spans="2:257" ht="18" customHeight="1" x14ac:dyDescent="0.2">
      <c r="B93" s="250" t="s">
        <v>21</v>
      </c>
      <c r="C93" s="300">
        <f t="shared" ref="C93" si="142">SUM(C94)</f>
        <v>2273</v>
      </c>
      <c r="D93" s="301"/>
      <c r="E93" s="302">
        <f t="shared" ref="E93" si="143">SUM(E94)</f>
        <v>183</v>
      </c>
      <c r="F93" s="301"/>
      <c r="G93" s="301">
        <f>SUM(G94)</f>
        <v>2456</v>
      </c>
      <c r="H93" s="301"/>
      <c r="I93" s="303">
        <f t="shared" ref="I93" si="144">SUM(I94)</f>
        <v>2438</v>
      </c>
      <c r="J93" s="301"/>
      <c r="K93" s="302">
        <f t="shared" ref="K93" si="145">SUM(K94)</f>
        <v>122</v>
      </c>
      <c r="L93" s="301"/>
      <c r="M93" s="304">
        <f>SUM(M94)</f>
        <v>2560</v>
      </c>
      <c r="N93" s="301"/>
      <c r="O93" s="301">
        <f>SUM(O94)</f>
        <v>5016</v>
      </c>
      <c r="P93" s="301"/>
      <c r="Q93" s="303">
        <f t="shared" ref="Q93" si="146">SUM(Q94)</f>
        <v>39</v>
      </c>
      <c r="R93" s="301"/>
      <c r="S93" s="302">
        <f t="shared" ref="S93" si="147">SUM(S94)</f>
        <v>24</v>
      </c>
      <c r="T93" s="301"/>
      <c r="U93" s="301">
        <f>SUM(U94)</f>
        <v>63</v>
      </c>
      <c r="V93" s="268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  <c r="BT93" s="50"/>
      <c r="BU93" s="50"/>
      <c r="BV93" s="50"/>
      <c r="BW93" s="50"/>
      <c r="BX93" s="50"/>
      <c r="BY93" s="50"/>
      <c r="BZ93" s="50"/>
      <c r="CA93" s="50"/>
      <c r="CB93" s="50"/>
      <c r="CC93" s="50"/>
      <c r="CD93" s="50"/>
      <c r="CE93" s="50"/>
      <c r="CF93" s="50"/>
      <c r="CG93" s="50"/>
      <c r="CH93" s="50"/>
      <c r="CI93" s="50"/>
      <c r="CJ93" s="50"/>
      <c r="CK93" s="50"/>
      <c r="CL93" s="50"/>
      <c r="CM93" s="50"/>
      <c r="CN93" s="50"/>
      <c r="CO93" s="50"/>
      <c r="CP93" s="50"/>
      <c r="CQ93" s="50"/>
      <c r="CR93" s="50"/>
      <c r="CS93" s="50"/>
      <c r="CT93" s="50"/>
      <c r="CU93" s="50"/>
      <c r="CV93" s="50"/>
      <c r="CW93" s="50"/>
      <c r="CX93" s="50"/>
      <c r="CY93" s="50"/>
      <c r="CZ93" s="50"/>
      <c r="DA93" s="50"/>
      <c r="DB93" s="50"/>
      <c r="DC93" s="50"/>
      <c r="DD93" s="50"/>
      <c r="DE93" s="50"/>
      <c r="DF93" s="50"/>
      <c r="DG93" s="50"/>
      <c r="DH93" s="50"/>
      <c r="DI93" s="50"/>
      <c r="DJ93" s="50"/>
      <c r="DK93" s="50"/>
      <c r="DL93" s="50"/>
      <c r="DM93" s="50"/>
      <c r="DN93" s="50"/>
      <c r="DO93" s="50"/>
      <c r="DP93" s="50"/>
      <c r="DQ93" s="50"/>
      <c r="DR93" s="50"/>
      <c r="DS93" s="50"/>
      <c r="DT93" s="50"/>
      <c r="DU93" s="50"/>
      <c r="DV93" s="50"/>
      <c r="DW93" s="50"/>
      <c r="DX93" s="50"/>
      <c r="DY93" s="50"/>
      <c r="DZ93" s="50"/>
      <c r="EA93" s="50"/>
      <c r="EB93" s="50"/>
      <c r="EC93" s="50"/>
      <c r="ED93" s="50"/>
      <c r="EE93" s="50"/>
      <c r="EF93" s="50"/>
      <c r="EG93" s="50"/>
      <c r="EH93" s="50"/>
      <c r="EI93" s="50"/>
      <c r="EJ93" s="50"/>
      <c r="EK93" s="50"/>
      <c r="EL93" s="50"/>
      <c r="EM93" s="50"/>
      <c r="EN93" s="50"/>
      <c r="EO93" s="50"/>
      <c r="EP93" s="50"/>
      <c r="EQ93" s="50"/>
      <c r="ER93" s="50"/>
      <c r="ES93" s="50"/>
      <c r="ET93" s="50"/>
      <c r="EU93" s="50"/>
      <c r="EV93" s="50"/>
      <c r="EW93" s="50"/>
      <c r="EX93" s="50"/>
      <c r="EY93" s="50"/>
      <c r="EZ93" s="50"/>
      <c r="FA93" s="50"/>
      <c r="FB93" s="50"/>
      <c r="FC93" s="50"/>
      <c r="FD93" s="50"/>
      <c r="FE93" s="50"/>
      <c r="FF93" s="50"/>
      <c r="FG93" s="50"/>
      <c r="FH93" s="50"/>
      <c r="FI93" s="50"/>
      <c r="FJ93" s="50"/>
      <c r="FK93" s="50"/>
      <c r="FL93" s="50"/>
      <c r="FM93" s="50"/>
      <c r="FN93" s="50"/>
      <c r="FO93" s="50"/>
      <c r="FP93" s="50"/>
      <c r="FQ93" s="50"/>
      <c r="FR93" s="50"/>
      <c r="FS93" s="50"/>
      <c r="FT93" s="50"/>
      <c r="FU93" s="50"/>
      <c r="FV93" s="50"/>
      <c r="FW93" s="50"/>
      <c r="FX93" s="50"/>
      <c r="FY93" s="50"/>
      <c r="FZ93" s="50"/>
      <c r="GA93" s="50"/>
      <c r="GB93" s="50"/>
      <c r="GC93" s="50"/>
      <c r="GD93" s="50"/>
      <c r="GE93" s="50"/>
      <c r="GF93" s="50"/>
      <c r="GG93" s="50"/>
      <c r="GH93" s="50"/>
      <c r="GI93" s="50"/>
      <c r="GJ93" s="50"/>
      <c r="GK93" s="50"/>
      <c r="GL93" s="50"/>
      <c r="GM93" s="50"/>
      <c r="GN93" s="50"/>
      <c r="GO93" s="50"/>
      <c r="GP93" s="50"/>
      <c r="GQ93" s="50"/>
      <c r="GR93" s="50"/>
      <c r="GS93" s="50"/>
      <c r="GT93" s="50"/>
      <c r="GU93" s="50"/>
      <c r="GV93" s="50"/>
      <c r="GW93" s="50"/>
      <c r="GX93" s="50"/>
      <c r="GY93" s="50"/>
      <c r="GZ93" s="50"/>
      <c r="HA93" s="50"/>
      <c r="HB93" s="50"/>
      <c r="HC93" s="50"/>
      <c r="HD93" s="50"/>
      <c r="HE93" s="50"/>
      <c r="HF93" s="50"/>
      <c r="HG93" s="50"/>
      <c r="HH93" s="50"/>
      <c r="HI93" s="50"/>
      <c r="HJ93" s="50"/>
      <c r="HK93" s="50"/>
      <c r="HL93" s="50"/>
      <c r="HM93" s="50"/>
      <c r="HN93" s="50"/>
      <c r="HO93" s="50"/>
      <c r="HP93" s="50"/>
      <c r="HQ93" s="50"/>
      <c r="HR93" s="50"/>
      <c r="HS93" s="50"/>
      <c r="HT93" s="50"/>
      <c r="HU93" s="50"/>
      <c r="HV93" s="50"/>
      <c r="HW93" s="50"/>
      <c r="HX93" s="50"/>
      <c r="HY93" s="50"/>
      <c r="HZ93" s="50"/>
      <c r="IA93" s="50"/>
      <c r="IB93" s="50"/>
      <c r="IC93" s="50"/>
      <c r="ID93" s="50"/>
      <c r="IE93" s="50"/>
      <c r="IF93" s="50"/>
      <c r="IG93" s="50"/>
      <c r="IH93" s="50"/>
      <c r="II93" s="50"/>
      <c r="IJ93" s="50"/>
      <c r="IK93" s="50"/>
      <c r="IL93" s="50"/>
      <c r="IM93" s="50"/>
      <c r="IN93" s="50"/>
      <c r="IO93" s="50"/>
      <c r="IP93" s="50"/>
      <c r="IQ93" s="50"/>
      <c r="IR93" s="50"/>
      <c r="IS93" s="50"/>
      <c r="IT93" s="50"/>
      <c r="IU93" s="50"/>
      <c r="IV93" s="50"/>
      <c r="IW93" s="50"/>
    </row>
    <row r="94" spans="2:257" ht="18" customHeight="1" x14ac:dyDescent="0.2">
      <c r="B94" s="264" t="s">
        <v>123</v>
      </c>
      <c r="C94" s="277">
        <v>2273</v>
      </c>
      <c r="D94" s="297"/>
      <c r="E94" s="274">
        <v>183</v>
      </c>
      <c r="F94" s="297"/>
      <c r="G94" s="297">
        <f>SUM(C94:E94)</f>
        <v>2456</v>
      </c>
      <c r="H94" s="297"/>
      <c r="I94" s="272">
        <v>2438</v>
      </c>
      <c r="J94" s="297"/>
      <c r="K94" s="274">
        <v>122</v>
      </c>
      <c r="L94" s="297"/>
      <c r="M94" s="298">
        <f>SUM(I94:K94)</f>
        <v>2560</v>
      </c>
      <c r="N94" s="297"/>
      <c r="O94" s="297">
        <f>SUM(G94+M94)</f>
        <v>5016</v>
      </c>
      <c r="P94" s="297"/>
      <c r="Q94" s="272">
        <v>39</v>
      </c>
      <c r="R94" s="297"/>
      <c r="S94" s="274">
        <v>24</v>
      </c>
      <c r="T94" s="297"/>
      <c r="U94" s="299">
        <f>SUM(Q94:S94)</f>
        <v>63</v>
      </c>
      <c r="V94" s="267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1"/>
      <c r="BU94" s="51"/>
      <c r="BV94" s="51"/>
      <c r="BW94" s="51"/>
      <c r="BX94" s="51"/>
      <c r="BY94" s="51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L94" s="51"/>
      <c r="CM94" s="51"/>
      <c r="CN94" s="51"/>
      <c r="CO94" s="51"/>
      <c r="CP94" s="51"/>
      <c r="CQ94" s="51"/>
      <c r="CR94" s="51"/>
      <c r="CS94" s="51"/>
      <c r="CT94" s="51"/>
      <c r="CU94" s="51"/>
      <c r="CV94" s="51"/>
      <c r="CW94" s="51"/>
      <c r="CX94" s="51"/>
      <c r="CY94" s="51"/>
      <c r="CZ94" s="51"/>
      <c r="DA94" s="51"/>
      <c r="DB94" s="51"/>
      <c r="DC94" s="51"/>
      <c r="DD94" s="51"/>
      <c r="DE94" s="51"/>
      <c r="DF94" s="51"/>
      <c r="DG94" s="51"/>
      <c r="DH94" s="51"/>
      <c r="DI94" s="51"/>
      <c r="DJ94" s="51"/>
      <c r="DK94" s="51"/>
      <c r="DL94" s="51"/>
      <c r="DM94" s="51"/>
      <c r="DN94" s="51"/>
      <c r="DO94" s="51"/>
      <c r="DP94" s="51"/>
      <c r="DQ94" s="51"/>
      <c r="DR94" s="51"/>
      <c r="DS94" s="51"/>
      <c r="DT94" s="51"/>
      <c r="DU94" s="51"/>
      <c r="DV94" s="51"/>
      <c r="DW94" s="51"/>
      <c r="DX94" s="51"/>
      <c r="DY94" s="51"/>
      <c r="DZ94" s="51"/>
      <c r="EA94" s="51"/>
      <c r="EB94" s="51"/>
      <c r="EC94" s="51"/>
      <c r="ED94" s="51"/>
      <c r="EE94" s="51"/>
      <c r="EF94" s="51"/>
      <c r="EG94" s="51"/>
      <c r="EH94" s="51"/>
      <c r="EI94" s="51"/>
      <c r="EJ94" s="51"/>
      <c r="EK94" s="51"/>
      <c r="EL94" s="51"/>
      <c r="EM94" s="51"/>
      <c r="EN94" s="51"/>
      <c r="EO94" s="51"/>
      <c r="EP94" s="51"/>
      <c r="EQ94" s="51"/>
      <c r="ER94" s="51"/>
      <c r="ES94" s="51"/>
      <c r="ET94" s="51"/>
      <c r="EU94" s="51"/>
      <c r="EV94" s="51"/>
      <c r="EW94" s="51"/>
      <c r="EX94" s="51"/>
      <c r="EY94" s="51"/>
      <c r="EZ94" s="51"/>
      <c r="FA94" s="51"/>
      <c r="FB94" s="51"/>
      <c r="FC94" s="51"/>
      <c r="FD94" s="51"/>
      <c r="FE94" s="51"/>
      <c r="FF94" s="51"/>
      <c r="FG94" s="51"/>
      <c r="FH94" s="51"/>
      <c r="FI94" s="51"/>
      <c r="FJ94" s="51"/>
      <c r="FK94" s="51"/>
      <c r="FL94" s="51"/>
      <c r="FM94" s="51"/>
      <c r="FN94" s="51"/>
      <c r="FO94" s="51"/>
      <c r="FP94" s="51"/>
      <c r="FQ94" s="51"/>
      <c r="FR94" s="51"/>
      <c r="FS94" s="51"/>
      <c r="FT94" s="51"/>
      <c r="FU94" s="51"/>
      <c r="FV94" s="51"/>
      <c r="FW94" s="51"/>
      <c r="FX94" s="51"/>
      <c r="FY94" s="51"/>
      <c r="FZ94" s="51"/>
      <c r="GA94" s="51"/>
      <c r="GB94" s="51"/>
      <c r="GC94" s="51"/>
      <c r="GD94" s="51"/>
      <c r="GE94" s="51"/>
      <c r="GF94" s="51"/>
      <c r="GG94" s="51"/>
      <c r="GH94" s="51"/>
      <c r="GI94" s="51"/>
      <c r="GJ94" s="51"/>
      <c r="GK94" s="51"/>
      <c r="GL94" s="51"/>
      <c r="GM94" s="51"/>
      <c r="GN94" s="51"/>
      <c r="GO94" s="51"/>
      <c r="GP94" s="51"/>
      <c r="GQ94" s="51"/>
      <c r="GR94" s="51"/>
      <c r="GS94" s="51"/>
      <c r="GT94" s="51"/>
      <c r="GU94" s="51"/>
      <c r="GV94" s="51"/>
      <c r="GW94" s="51"/>
      <c r="GX94" s="51"/>
      <c r="GY94" s="51"/>
      <c r="GZ94" s="51"/>
      <c r="HA94" s="51"/>
      <c r="HB94" s="51"/>
      <c r="HC94" s="51"/>
      <c r="HD94" s="51"/>
      <c r="HE94" s="51"/>
      <c r="HF94" s="51"/>
      <c r="HG94" s="51"/>
      <c r="HH94" s="51"/>
      <c r="HI94" s="51"/>
      <c r="HJ94" s="51"/>
      <c r="HK94" s="51"/>
      <c r="HL94" s="51"/>
      <c r="HM94" s="51"/>
      <c r="HN94" s="51"/>
      <c r="HO94" s="51"/>
      <c r="HP94" s="51"/>
      <c r="HQ94" s="51"/>
      <c r="HR94" s="51"/>
      <c r="HS94" s="51"/>
      <c r="HT94" s="51"/>
      <c r="HU94" s="51"/>
      <c r="HV94" s="51"/>
      <c r="HW94" s="51"/>
      <c r="HX94" s="51"/>
      <c r="HY94" s="51"/>
      <c r="HZ94" s="51"/>
      <c r="IA94" s="51"/>
      <c r="IB94" s="51"/>
      <c r="IC94" s="51"/>
      <c r="ID94" s="51"/>
      <c r="IE94" s="51"/>
      <c r="IF94" s="51"/>
      <c r="IG94" s="51"/>
      <c r="IH94" s="51"/>
      <c r="II94" s="51"/>
      <c r="IJ94" s="51"/>
      <c r="IK94" s="51"/>
      <c r="IL94" s="51"/>
      <c r="IM94" s="51"/>
      <c r="IN94" s="51"/>
      <c r="IO94" s="51"/>
      <c r="IP94" s="51"/>
      <c r="IQ94" s="51"/>
      <c r="IR94" s="51"/>
      <c r="IS94" s="51"/>
      <c r="IT94" s="51"/>
      <c r="IU94" s="51"/>
      <c r="IV94" s="51"/>
      <c r="IW94" s="51"/>
    </row>
    <row r="95" spans="2:257" ht="18" customHeight="1" x14ac:dyDescent="0.2">
      <c r="B95" s="265" t="s">
        <v>1</v>
      </c>
      <c r="C95" s="300">
        <f>SUM(C9+C12+C15+C18+C22+C24+C27+C29+C33+C36+C38+C42+C48+C52+C54+C59+C62+C65+C68+C71+C74+C79+C83+C89+C91+C93)</f>
        <v>39271</v>
      </c>
      <c r="D95" s="301"/>
      <c r="E95" s="302">
        <f>SUM(E9+E12+E15+E18+E22+E24+E27+E29+E33+E36+E38+E42+E48+E52+E54+E59+E62+E65+E68+E71+E74+E79+E83+E89+E91+E93)</f>
        <v>2952</v>
      </c>
      <c r="F95" s="301"/>
      <c r="G95" s="302">
        <f>SUM(G9+G12+G15+G18+G22+G24+G27+G29+G33+G36+G38+G42+G48+G52+G54+G59+G62+G65+G68+G71+G74+G79+G83+G89+G91+G93)</f>
        <v>42223</v>
      </c>
      <c r="H95" s="301"/>
      <c r="I95" s="303">
        <f>SUM(I9+I12+I15+I18+I22+I24+I27+I29+I33+I36+I38+I42+I48+I52+I54+I59+I62+I65+I68+I71+I74+I79+I83+I89+I91+I93)</f>
        <v>41540</v>
      </c>
      <c r="J95" s="301"/>
      <c r="K95" s="302">
        <f>SUM(K9+K12+K15+K18+K22+K24+K27+K29+K33+K36+K38+K42+K48+K52+K54+K59+K62+K65+K68+K71+K74+K79+K83+K89+K91+K93)</f>
        <v>2380</v>
      </c>
      <c r="L95" s="301"/>
      <c r="M95" s="305">
        <f>SUM(M9+M12+M15+M18+M22+M24+M27+M29+M33+M36+M38+M42+M48+M52+M54+M59+M62+M65+M68+M71+M74+M79+M83+M89+M91+M93)</f>
        <v>43920</v>
      </c>
      <c r="N95" s="301"/>
      <c r="O95" s="302">
        <f>SUM(O9+O12+O15+O18+O22+O24+O27+O29+O33+O36+O38+O42+O48+O52+O54+O59+O62+O65+O68+O71+O74+O79+O83+O89+O91+O93)</f>
        <v>86143</v>
      </c>
      <c r="P95" s="301"/>
      <c r="Q95" s="303">
        <f>SUM(Q9+Q12+Q15+Q18+Q22+Q24+Q27+Q29+Q33+Q36+Q38+Q42+Q48+Q52+Q54+Q59+Q62+Q65+Q68+Q71+Q74+Q79+Q83+Q89+Q91+Q93)</f>
        <v>773</v>
      </c>
      <c r="R95" s="301"/>
      <c r="S95" s="302">
        <f>SUM(S9+S12+S15+S18+S22+S24+S27+S29+S33+S36+S38+S42+S48+S52+S54+S59+S62+S65+S68+S71+S74+S79+S83+S89+S91+S93)</f>
        <v>140</v>
      </c>
      <c r="T95" s="301"/>
      <c r="U95" s="302">
        <f>SUM(U9+U12+U15+U18+U22+U24+U27+U29+U33+U36+U38+U42+U48+U52+U54+U59+U62+U65+U68+U71+U74+U79+U83+U89+U91+U93)</f>
        <v>913</v>
      </c>
      <c r="V95" s="267"/>
      <c r="W95" s="51"/>
      <c r="X95" s="104">
        <f>SUM(Q95:S95)</f>
        <v>913</v>
      </c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  <c r="BB95" s="51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1"/>
      <c r="BU95" s="51"/>
      <c r="BV95" s="51"/>
      <c r="BW95" s="51"/>
      <c r="BX95" s="51"/>
      <c r="BY95" s="51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L95" s="51"/>
      <c r="CM95" s="51"/>
      <c r="CN95" s="51"/>
      <c r="CO95" s="51"/>
      <c r="CP95" s="51"/>
      <c r="CQ95" s="51"/>
      <c r="CR95" s="51"/>
      <c r="CS95" s="51"/>
      <c r="CT95" s="51"/>
      <c r="CU95" s="51"/>
      <c r="CV95" s="51"/>
      <c r="CW95" s="51"/>
      <c r="CX95" s="51"/>
      <c r="CY95" s="51"/>
      <c r="CZ95" s="51"/>
      <c r="DA95" s="51"/>
      <c r="DB95" s="51"/>
      <c r="DC95" s="51"/>
      <c r="DD95" s="51"/>
      <c r="DE95" s="51"/>
      <c r="DF95" s="51"/>
      <c r="DG95" s="51"/>
      <c r="DH95" s="51"/>
      <c r="DI95" s="51"/>
      <c r="DJ95" s="51"/>
      <c r="DK95" s="51"/>
      <c r="DL95" s="51"/>
      <c r="DM95" s="51"/>
      <c r="DN95" s="51"/>
      <c r="DO95" s="51"/>
      <c r="DP95" s="51"/>
      <c r="DQ95" s="51"/>
      <c r="DR95" s="51"/>
      <c r="DS95" s="51"/>
      <c r="DT95" s="51"/>
      <c r="DU95" s="51"/>
      <c r="DV95" s="51"/>
      <c r="DW95" s="51"/>
      <c r="DX95" s="51"/>
      <c r="DY95" s="51"/>
      <c r="DZ95" s="51"/>
      <c r="EA95" s="51"/>
      <c r="EB95" s="51"/>
      <c r="EC95" s="51"/>
      <c r="ED95" s="51"/>
      <c r="EE95" s="51"/>
      <c r="EF95" s="51"/>
      <c r="EG95" s="51"/>
      <c r="EH95" s="51"/>
      <c r="EI95" s="51"/>
      <c r="EJ95" s="51"/>
      <c r="EK95" s="51"/>
      <c r="EL95" s="51"/>
      <c r="EM95" s="51"/>
      <c r="EN95" s="51"/>
      <c r="EO95" s="51"/>
      <c r="EP95" s="51"/>
      <c r="EQ95" s="51"/>
      <c r="ER95" s="51"/>
      <c r="ES95" s="51"/>
      <c r="ET95" s="51"/>
      <c r="EU95" s="51"/>
      <c r="EV95" s="51"/>
      <c r="EW95" s="51"/>
      <c r="EX95" s="51"/>
      <c r="EY95" s="51"/>
      <c r="EZ95" s="51"/>
      <c r="FA95" s="51"/>
      <c r="FB95" s="51"/>
      <c r="FC95" s="51"/>
      <c r="FD95" s="51"/>
      <c r="FE95" s="51"/>
      <c r="FF95" s="51"/>
      <c r="FG95" s="51"/>
      <c r="FH95" s="51"/>
      <c r="FI95" s="51"/>
      <c r="FJ95" s="51"/>
      <c r="FK95" s="51"/>
      <c r="FL95" s="51"/>
      <c r="FM95" s="51"/>
      <c r="FN95" s="51"/>
      <c r="FO95" s="51"/>
      <c r="FP95" s="51"/>
      <c r="FQ95" s="51"/>
      <c r="FR95" s="51"/>
      <c r="FS95" s="51"/>
      <c r="FT95" s="51"/>
      <c r="FU95" s="51"/>
      <c r="FV95" s="51"/>
      <c r="FW95" s="51"/>
      <c r="FX95" s="51"/>
      <c r="FY95" s="51"/>
      <c r="FZ95" s="51"/>
      <c r="GA95" s="51"/>
      <c r="GB95" s="51"/>
      <c r="GC95" s="51"/>
      <c r="GD95" s="51"/>
      <c r="GE95" s="51"/>
      <c r="GF95" s="51"/>
      <c r="GG95" s="51"/>
      <c r="GH95" s="51"/>
      <c r="GI95" s="51"/>
      <c r="GJ95" s="51"/>
      <c r="GK95" s="51"/>
      <c r="GL95" s="51"/>
      <c r="GM95" s="51"/>
      <c r="GN95" s="51"/>
      <c r="GO95" s="51"/>
      <c r="GP95" s="51"/>
      <c r="GQ95" s="51"/>
      <c r="GR95" s="51"/>
      <c r="GS95" s="51"/>
      <c r="GT95" s="51"/>
      <c r="GU95" s="51"/>
      <c r="GV95" s="51"/>
      <c r="GW95" s="51"/>
      <c r="GX95" s="51"/>
      <c r="GY95" s="51"/>
      <c r="GZ95" s="51"/>
      <c r="HA95" s="51"/>
      <c r="HB95" s="51"/>
      <c r="HC95" s="51"/>
      <c r="HD95" s="51"/>
      <c r="HE95" s="51"/>
      <c r="HF95" s="51"/>
      <c r="HG95" s="51"/>
      <c r="HH95" s="51"/>
      <c r="HI95" s="51"/>
      <c r="HJ95" s="51"/>
      <c r="HK95" s="51"/>
      <c r="HL95" s="51"/>
      <c r="HM95" s="51"/>
      <c r="HN95" s="51"/>
      <c r="HO95" s="51"/>
      <c r="HP95" s="51"/>
      <c r="HQ95" s="51"/>
      <c r="HR95" s="51"/>
      <c r="HS95" s="51"/>
      <c r="HT95" s="51"/>
      <c r="HU95" s="51"/>
      <c r="HV95" s="51"/>
      <c r="HW95" s="51"/>
      <c r="HX95" s="51"/>
      <c r="HY95" s="51"/>
      <c r="HZ95" s="51"/>
      <c r="IA95" s="51"/>
      <c r="IB95" s="51"/>
      <c r="IC95" s="51"/>
      <c r="ID95" s="51"/>
      <c r="IE95" s="51"/>
      <c r="IF95" s="51"/>
      <c r="IG95" s="51"/>
      <c r="IH95" s="51"/>
      <c r="II95" s="51"/>
      <c r="IJ95" s="51"/>
      <c r="IK95" s="51"/>
      <c r="IL95" s="51"/>
      <c r="IM95" s="51"/>
      <c r="IN95" s="51"/>
      <c r="IO95" s="51"/>
      <c r="IP95" s="51"/>
      <c r="IQ95" s="51"/>
      <c r="IR95" s="51"/>
      <c r="IS95" s="51"/>
      <c r="IT95" s="51"/>
      <c r="IU95" s="51"/>
      <c r="IV95" s="51"/>
      <c r="IW95" s="51"/>
    </row>
    <row r="96" spans="2:257" ht="18" customHeight="1" thickBot="1" x14ac:dyDescent="0.25">
      <c r="B96" s="265" t="s">
        <v>136</v>
      </c>
      <c r="C96" s="306">
        <f>C95/G95</f>
        <v>0.93008549842502897</v>
      </c>
      <c r="D96" s="307"/>
      <c r="E96" s="308">
        <f>E95/G95</f>
        <v>6.9914501574970991E-2</v>
      </c>
      <c r="F96" s="307"/>
      <c r="G96" s="308">
        <f>G95/O95</f>
        <v>0.49015009925356673</v>
      </c>
      <c r="H96" s="307"/>
      <c r="I96" s="309">
        <f>I95/M95</f>
        <v>0.94581056466302371</v>
      </c>
      <c r="J96" s="307"/>
      <c r="K96" s="308">
        <f>K95/M95</f>
        <v>5.4189435336976323E-2</v>
      </c>
      <c r="L96" s="307"/>
      <c r="M96" s="310">
        <f>M95/O95</f>
        <v>0.50984990074643322</v>
      </c>
      <c r="N96" s="307"/>
      <c r="O96" s="311">
        <f>SUM(G96+M96)</f>
        <v>1</v>
      </c>
      <c r="P96" s="312"/>
      <c r="Q96" s="309">
        <f>Q95/U95</f>
        <v>0.84665936473165393</v>
      </c>
      <c r="R96" s="307"/>
      <c r="S96" s="308">
        <f>S95/U95</f>
        <v>0.1533406352683461</v>
      </c>
      <c r="T96" s="307"/>
      <c r="U96" s="311">
        <v>1</v>
      </c>
      <c r="V96" s="271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50"/>
      <c r="CE96" s="50"/>
      <c r="CF96" s="50"/>
      <c r="CG96" s="50"/>
      <c r="CH96" s="50"/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50"/>
      <c r="DE96" s="50"/>
      <c r="DF96" s="50"/>
      <c r="DG96" s="50"/>
      <c r="DH96" s="50"/>
      <c r="DI96" s="50"/>
      <c r="DJ96" s="50"/>
      <c r="DK96" s="50"/>
      <c r="DL96" s="50"/>
      <c r="DM96" s="50"/>
      <c r="DN96" s="50"/>
      <c r="DO96" s="50"/>
      <c r="DP96" s="50"/>
      <c r="DQ96" s="50"/>
      <c r="DR96" s="50"/>
      <c r="DS96" s="50"/>
      <c r="DT96" s="50"/>
      <c r="DU96" s="50"/>
      <c r="DV96" s="50"/>
      <c r="DW96" s="50"/>
      <c r="DX96" s="50"/>
      <c r="DY96" s="50"/>
      <c r="DZ96" s="50"/>
      <c r="EA96" s="50"/>
      <c r="EB96" s="50"/>
      <c r="EC96" s="50"/>
      <c r="ED96" s="50"/>
      <c r="EE96" s="50"/>
      <c r="EF96" s="50"/>
      <c r="EG96" s="50"/>
      <c r="EH96" s="50"/>
      <c r="EI96" s="50"/>
      <c r="EJ96" s="50"/>
      <c r="EK96" s="50"/>
      <c r="EL96" s="50"/>
      <c r="EM96" s="50"/>
      <c r="EN96" s="50"/>
      <c r="EO96" s="50"/>
      <c r="EP96" s="50"/>
      <c r="EQ96" s="50"/>
      <c r="ER96" s="50"/>
      <c r="ES96" s="50"/>
      <c r="ET96" s="50"/>
      <c r="EU96" s="50"/>
      <c r="EV96" s="50"/>
      <c r="EW96" s="50"/>
      <c r="EX96" s="50"/>
      <c r="EY96" s="50"/>
      <c r="EZ96" s="50"/>
      <c r="FA96" s="50"/>
      <c r="FB96" s="50"/>
      <c r="FC96" s="50"/>
      <c r="FD96" s="50"/>
      <c r="FE96" s="50"/>
      <c r="FF96" s="50"/>
      <c r="FG96" s="50"/>
      <c r="FH96" s="50"/>
      <c r="FI96" s="50"/>
      <c r="FJ96" s="50"/>
      <c r="FK96" s="50"/>
      <c r="FL96" s="50"/>
      <c r="FM96" s="50"/>
      <c r="FN96" s="50"/>
      <c r="FO96" s="50"/>
      <c r="FP96" s="50"/>
      <c r="FQ96" s="50"/>
      <c r="FR96" s="50"/>
      <c r="FS96" s="50"/>
      <c r="FT96" s="50"/>
      <c r="FU96" s="50"/>
      <c r="FV96" s="50"/>
      <c r="FW96" s="50"/>
      <c r="FX96" s="50"/>
      <c r="FY96" s="50"/>
      <c r="FZ96" s="50"/>
      <c r="GA96" s="50"/>
      <c r="GB96" s="50"/>
      <c r="GC96" s="50"/>
      <c r="GD96" s="50"/>
      <c r="GE96" s="50"/>
      <c r="GF96" s="50"/>
      <c r="GG96" s="50"/>
      <c r="GH96" s="50"/>
      <c r="GI96" s="50"/>
      <c r="GJ96" s="50"/>
      <c r="GK96" s="50"/>
      <c r="GL96" s="50"/>
      <c r="GM96" s="50"/>
      <c r="GN96" s="50"/>
      <c r="GO96" s="50"/>
      <c r="GP96" s="50"/>
      <c r="GQ96" s="50"/>
      <c r="GR96" s="50"/>
      <c r="GS96" s="50"/>
      <c r="GT96" s="50"/>
      <c r="GU96" s="50"/>
      <c r="GV96" s="50"/>
      <c r="GW96" s="50"/>
      <c r="GX96" s="50"/>
      <c r="GY96" s="50"/>
      <c r="GZ96" s="50"/>
      <c r="HA96" s="50"/>
      <c r="HB96" s="50"/>
      <c r="HC96" s="50"/>
      <c r="HD96" s="50"/>
      <c r="HE96" s="50"/>
      <c r="HF96" s="50"/>
      <c r="HG96" s="50"/>
      <c r="HH96" s="50"/>
      <c r="HI96" s="50"/>
      <c r="HJ96" s="50"/>
      <c r="HK96" s="50"/>
      <c r="HL96" s="50"/>
      <c r="HM96" s="50"/>
      <c r="HN96" s="50"/>
      <c r="HO96" s="50"/>
      <c r="HP96" s="50"/>
      <c r="HQ96" s="50"/>
      <c r="HR96" s="50"/>
      <c r="HS96" s="50"/>
      <c r="HT96" s="50"/>
      <c r="HU96" s="50"/>
      <c r="HV96" s="50"/>
      <c r="HW96" s="50"/>
      <c r="HX96" s="50"/>
      <c r="HY96" s="50"/>
      <c r="HZ96" s="50"/>
      <c r="IA96" s="50"/>
      <c r="IB96" s="50"/>
      <c r="IC96" s="50"/>
      <c r="ID96" s="50"/>
      <c r="IE96" s="50"/>
      <c r="IF96" s="50"/>
      <c r="IG96" s="50"/>
      <c r="IH96" s="50"/>
      <c r="II96" s="50"/>
      <c r="IJ96" s="50"/>
      <c r="IK96" s="50"/>
      <c r="IL96" s="50"/>
      <c r="IM96" s="50"/>
      <c r="IN96" s="50"/>
      <c r="IO96" s="50"/>
      <c r="IP96" s="50"/>
      <c r="IQ96" s="50"/>
      <c r="IR96" s="50"/>
      <c r="IS96" s="50"/>
      <c r="IT96" s="50"/>
      <c r="IU96" s="50"/>
      <c r="IV96" s="50"/>
      <c r="IW96" s="50"/>
    </row>
    <row r="97" spans="2:21" ht="11.25" customHeight="1" x14ac:dyDescent="0.2">
      <c r="B97" s="41"/>
      <c r="C97" s="52"/>
      <c r="D97" s="52"/>
      <c r="I97" s="52"/>
      <c r="J97" s="52"/>
      <c r="O97" s="52"/>
      <c r="P97" s="52"/>
      <c r="Q97" s="53"/>
      <c r="R97" s="53"/>
      <c r="U97" s="52"/>
    </row>
    <row r="98" spans="2:21" s="102" customFormat="1" ht="20.100000000000001" customHeight="1" x14ac:dyDescent="0.2">
      <c r="B98" s="348" t="s">
        <v>181</v>
      </c>
      <c r="C98" s="348"/>
      <c r="D98" s="348"/>
      <c r="E98" s="348"/>
      <c r="F98" s="348"/>
      <c r="G98" s="348"/>
      <c r="H98" s="348"/>
      <c r="I98" s="348"/>
      <c r="J98" s="348"/>
      <c r="K98" s="348"/>
      <c r="L98" s="348"/>
      <c r="M98" s="348"/>
      <c r="N98" s="348"/>
      <c r="O98" s="348"/>
      <c r="P98" s="348"/>
    </row>
    <row r="99" spans="2:21" s="102" customFormat="1" ht="20.100000000000001" customHeight="1" x14ac:dyDescent="0.2">
      <c r="B99" s="347" t="s">
        <v>187</v>
      </c>
      <c r="C99" s="347"/>
      <c r="D99" s="347"/>
      <c r="E99" s="347"/>
      <c r="F99" s="347"/>
      <c r="G99" s="347"/>
      <c r="H99" s="347"/>
      <c r="I99" s="347"/>
      <c r="J99" s="347"/>
      <c r="K99" s="347"/>
      <c r="L99" s="347"/>
      <c r="M99" s="347"/>
      <c r="N99" s="347"/>
      <c r="O99" s="347"/>
      <c r="P99" s="347"/>
      <c r="Q99" s="347"/>
      <c r="R99" s="347"/>
    </row>
    <row r="100" spans="2:21" s="102" customFormat="1" ht="20.100000000000001" customHeight="1" x14ac:dyDescent="0.2">
      <c r="B100" s="347" t="s">
        <v>188</v>
      </c>
      <c r="C100" s="347"/>
      <c r="D100" s="347"/>
      <c r="E100" s="347"/>
      <c r="F100" s="347"/>
      <c r="G100" s="347"/>
      <c r="H100" s="347"/>
      <c r="I100" s="347"/>
      <c r="J100" s="347"/>
      <c r="K100" s="347"/>
      <c r="L100" s="347"/>
      <c r="M100" s="347"/>
      <c r="N100" s="347"/>
      <c r="O100" s="347"/>
      <c r="P100" s="347"/>
      <c r="Q100" s="347"/>
      <c r="R100" s="347"/>
    </row>
    <row r="101" spans="2:21" s="102" customFormat="1" ht="20.100000000000001" customHeight="1" x14ac:dyDescent="0.2">
      <c r="B101" s="348" t="s">
        <v>180</v>
      </c>
      <c r="C101" s="348"/>
      <c r="D101" s="348"/>
      <c r="E101" s="348"/>
      <c r="F101" s="348"/>
      <c r="G101" s="348"/>
      <c r="H101" s="348"/>
      <c r="I101" s="348"/>
      <c r="J101" s="348"/>
      <c r="K101" s="348"/>
      <c r="L101" s="348"/>
      <c r="M101" s="348"/>
      <c r="N101" s="348"/>
      <c r="O101" s="348"/>
      <c r="P101" s="348"/>
    </row>
    <row r="102" spans="2:21" x14ac:dyDescent="0.2">
      <c r="B102" s="2" t="s">
        <v>186</v>
      </c>
      <c r="C102" s="103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</row>
    <row r="103" spans="2:21" x14ac:dyDescent="0.2">
      <c r="I103" s="53"/>
      <c r="J103" s="53"/>
      <c r="M103" s="53"/>
      <c r="N103" s="53"/>
    </row>
  </sheetData>
  <mergeCells count="24">
    <mergeCell ref="U8:V8"/>
    <mergeCell ref="I8:J8"/>
    <mergeCell ref="I7:N7"/>
    <mergeCell ref="O7:P8"/>
    <mergeCell ref="C6:P6"/>
    <mergeCell ref="E8:F8"/>
    <mergeCell ref="C8:D8"/>
    <mergeCell ref="C7:H7"/>
    <mergeCell ref="B98:P98"/>
    <mergeCell ref="B99:R99"/>
    <mergeCell ref="B100:R100"/>
    <mergeCell ref="B101:P101"/>
    <mergeCell ref="B1:U1"/>
    <mergeCell ref="B2:U2"/>
    <mergeCell ref="B3:U3"/>
    <mergeCell ref="B4:U4"/>
    <mergeCell ref="B5:B8"/>
    <mergeCell ref="G8:H8"/>
    <mergeCell ref="Q8:R8"/>
    <mergeCell ref="M8:N8"/>
    <mergeCell ref="K8:L8"/>
    <mergeCell ref="S8:T8"/>
    <mergeCell ref="C5:V5"/>
    <mergeCell ref="Q6:V7"/>
  </mergeCells>
  <printOptions horizontalCentered="1" verticalCentered="1"/>
  <pageMargins left="0" right="0" top="0" bottom="0" header="0" footer="0"/>
  <pageSetup paperSize="9" scale="38" orientation="portrait" r:id="rId1"/>
  <ignoredErrors>
    <ignoredError sqref="G89:U9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9</vt:i4>
      </vt:variant>
    </vt:vector>
  </HeadingPairs>
  <TitlesOfParts>
    <vt:vector size="18" baseType="lpstr">
      <vt:lpstr>C-01</vt:lpstr>
      <vt:lpstr>C-02</vt:lpstr>
      <vt:lpstr>C-03</vt:lpstr>
      <vt:lpstr>C-04</vt:lpstr>
      <vt:lpstr>GRAF 01 - 02</vt:lpstr>
      <vt:lpstr>C-05  </vt:lpstr>
      <vt:lpstr>C-6</vt:lpstr>
      <vt:lpstr>C-7</vt:lpstr>
      <vt:lpstr>C-8</vt:lpstr>
      <vt:lpstr>'C-01'!Área_de_impresión</vt:lpstr>
      <vt:lpstr>'C-02'!Área_de_impresión</vt:lpstr>
      <vt:lpstr>'C-03'!Área_de_impresión</vt:lpstr>
      <vt:lpstr>'C-04'!Área_de_impresión</vt:lpstr>
      <vt:lpstr>'C-05  '!Área_de_impresión</vt:lpstr>
      <vt:lpstr>'C-6'!Área_de_impresión</vt:lpstr>
      <vt:lpstr>'C-7'!Área_de_impresión</vt:lpstr>
      <vt:lpstr>'C-8'!Área_de_impresión</vt:lpstr>
      <vt:lpstr>'GRAF 01 - 02'!Área_de_impresión</vt:lpstr>
    </vt:vector>
  </TitlesOfParts>
  <Company>MINISTERIO DE TRABAJO Y PROMOCION SOCIAL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DE INFORMATICA</dc:creator>
  <cp:lastModifiedBy>William Bardales Chavez</cp:lastModifiedBy>
  <cp:lastPrinted>2020-07-01T17:43:27Z</cp:lastPrinted>
  <dcterms:created xsi:type="dcterms:W3CDTF">1996-10-30T01:28:28Z</dcterms:created>
  <dcterms:modified xsi:type="dcterms:W3CDTF">2020-07-01T17:43:48Z</dcterms:modified>
</cp:coreProperties>
</file>