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9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3.xml" ContentType="application/vnd.openxmlformats-officedocument.drawing+xml"/>
  <Override PartName="/xl/charts/chart21.xml" ContentType="application/vnd.openxmlformats-officedocument.drawingml.chart+xml"/>
  <Override PartName="/xl/drawings/drawing14.xml" ContentType="application/vnd.openxmlformats-officedocument.drawing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E:\WILLIAM\ESTUDIOS\DIAGRAMACIÓN\ANUARIO\2019\Cuadros\"/>
    </mc:Choice>
  </mc:AlternateContent>
  <bookViews>
    <workbookView xWindow="-120" yWindow="-120" windowWidth="29040" windowHeight="15840" tabRatio="933"/>
  </bookViews>
  <sheets>
    <sheet name="C-01" sheetId="41881" r:id="rId1"/>
    <sheet name="C-02" sheetId="41888" r:id="rId2"/>
    <sheet name="C-03 - C-04" sheetId="4" r:id="rId3"/>
    <sheet name="C-05" sheetId="41882" r:id="rId4"/>
    <sheet name="C-06" sheetId="41906" r:id="rId5"/>
    <sheet name="C-07" sheetId="41887" r:id="rId6"/>
    <sheet name="C-08" sheetId="41886" r:id="rId7"/>
    <sheet name="C-09" sheetId="41884" r:id="rId8"/>
    <sheet name="C-10" sheetId="41894" r:id="rId9"/>
    <sheet name="C-11" sheetId="41883" r:id="rId10"/>
    <sheet name="GRAF-01" sheetId="41891" r:id="rId11"/>
    <sheet name="C-12" sheetId="41908" r:id="rId12"/>
    <sheet name="C-13 - C14" sheetId="41897" r:id="rId13"/>
    <sheet name="C-15" sheetId="41907" r:id="rId14"/>
    <sheet name="C-16" sheetId="41910" r:id="rId15"/>
    <sheet name="C-17" sheetId="41909" r:id="rId16"/>
    <sheet name="C-18" sheetId="41911" r:id="rId17"/>
    <sheet name="C-19" sheetId="41912" r:id="rId18"/>
  </sheets>
  <definedNames>
    <definedName name="_xlnm.Print_Area" localSheetId="0">'C-01'!$B$1:$H$44</definedName>
    <definedName name="_xlnm.Print_Area" localSheetId="1">'C-02'!$B$2:$I$59</definedName>
    <definedName name="_xlnm.Print_Area" localSheetId="2">'C-03 - C-04'!$A$1:$AA$60</definedName>
    <definedName name="_xlnm.Print_Area" localSheetId="3">'C-05'!$B$2:$U$64</definedName>
    <definedName name="_xlnm.Print_Area" localSheetId="4">'C-06'!$B$2:$H$65</definedName>
    <definedName name="_xlnm.Print_Area" localSheetId="5">'C-07'!$B$2:$H$45</definedName>
    <definedName name="_xlnm.Print_Area" localSheetId="6">'C-08'!$B$1:$H$95</definedName>
    <definedName name="_xlnm.Print_Area" localSheetId="7">'C-09'!$B$1:$I$66</definedName>
    <definedName name="_xlnm.Print_Area" localSheetId="8">'C-10'!$B$1:$AC$299</definedName>
    <definedName name="_xlnm.Print_Area" localSheetId="9">'C-11'!$B$2:$AA$303</definedName>
    <definedName name="_xlnm.Print_Area" localSheetId="11">'C-12'!$B$2:$H$63</definedName>
    <definedName name="_xlnm.Print_Area" localSheetId="12">'C-13 - C14'!$B$1:$H$60</definedName>
    <definedName name="_xlnm.Print_Area" localSheetId="13">'C-15'!$B$2:$H$48</definedName>
    <definedName name="_xlnm.Print_Area" localSheetId="14">'C-16'!$B$1:$H$20</definedName>
    <definedName name="_xlnm.Print_Area" localSheetId="15">'C-17'!$B$1:$F$34</definedName>
    <definedName name="_xlnm.Print_Area" localSheetId="16">'C-18'!$A$1:$AE$40</definedName>
    <definedName name="_xlnm.Print_Area" localSheetId="17">'C-19'!$A$1:$F$28</definedName>
    <definedName name="_xlnm.Print_Area" localSheetId="10">'GRAF-01'!$A$2:$J$56</definedName>
    <definedName name="_xlnm.Print_Titles" localSheetId="10">'GRAF-01'!$2:$7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6" i="41891" l="1"/>
  <c r="O16" i="41891"/>
  <c r="M16" i="41891"/>
  <c r="C49" i="41886" l="1"/>
  <c r="G12" i="41910"/>
  <c r="G11" i="41910"/>
  <c r="G9" i="41910"/>
  <c r="G8" i="41910"/>
  <c r="G14" i="41910" s="1"/>
  <c r="E15" i="41910"/>
  <c r="E14" i="41910"/>
  <c r="C15" i="41910"/>
  <c r="C14" i="41910"/>
  <c r="G15" i="41910" l="1"/>
  <c r="D296" i="41883"/>
  <c r="Z293" i="41883"/>
  <c r="Z292" i="41883"/>
  <c r="Z291" i="41883"/>
  <c r="Z288" i="41883"/>
  <c r="Z287" i="41883"/>
  <c r="Z286" i="41883"/>
  <c r="Z283" i="41883"/>
  <c r="Z282" i="41883"/>
  <c r="Z281" i="41883"/>
  <c r="Z278" i="41883"/>
  <c r="Z277" i="41883"/>
  <c r="Z276" i="41883"/>
  <c r="Z274" i="41883"/>
  <c r="Z273" i="41883"/>
  <c r="Z272" i="41883"/>
  <c r="Z270" i="41883"/>
  <c r="Z269" i="41883"/>
  <c r="Z268" i="41883"/>
  <c r="Z265" i="41883"/>
  <c r="Z264" i="41883"/>
  <c r="Z263" i="41883"/>
  <c r="Z261" i="41883"/>
  <c r="Z260" i="41883"/>
  <c r="Z259" i="41883"/>
  <c r="Z256" i="41883"/>
  <c r="Z255" i="41883"/>
  <c r="Z254" i="41883"/>
  <c r="Z252" i="41883"/>
  <c r="Z251" i="41883"/>
  <c r="Z250" i="41883"/>
  <c r="Z248" i="41883"/>
  <c r="Z247" i="41883"/>
  <c r="Z246" i="41883"/>
  <c r="Z244" i="41883"/>
  <c r="Z243" i="41883"/>
  <c r="Z242" i="41883"/>
  <c r="Z240" i="41883"/>
  <c r="Z239" i="41883"/>
  <c r="Z238" i="41883"/>
  <c r="Z225" i="41883"/>
  <c r="Z224" i="41883"/>
  <c r="Z223" i="41883"/>
  <c r="Z220" i="41883"/>
  <c r="Z219" i="41883"/>
  <c r="Z218" i="41883"/>
  <c r="Z216" i="41883"/>
  <c r="Z215" i="41883"/>
  <c r="Z214" i="41883"/>
  <c r="Z211" i="41883"/>
  <c r="Z210" i="41883"/>
  <c r="Z209" i="41883"/>
  <c r="Z206" i="41883"/>
  <c r="Z205" i="41883"/>
  <c r="Z204" i="41883"/>
  <c r="Z201" i="41883"/>
  <c r="Z200" i="41883"/>
  <c r="Z199" i="41883"/>
  <c r="Z197" i="41883"/>
  <c r="Z196" i="41883"/>
  <c r="Z195" i="41883"/>
  <c r="Z193" i="41883"/>
  <c r="Z192" i="41883"/>
  <c r="Z191" i="41883"/>
  <c r="Z188" i="41883"/>
  <c r="Z187" i="41883"/>
  <c r="Z186" i="41883"/>
  <c r="Z184" i="41883"/>
  <c r="Z183" i="41883"/>
  <c r="Z182" i="41883"/>
  <c r="Z180" i="41883"/>
  <c r="Z179" i="41883"/>
  <c r="Z178" i="41883"/>
  <c r="Z176" i="41883"/>
  <c r="Z175" i="41883"/>
  <c r="Z174" i="41883"/>
  <c r="Z172" i="41883"/>
  <c r="Z171" i="41883"/>
  <c r="Z170" i="41883"/>
  <c r="Z168" i="41883"/>
  <c r="Z167" i="41883"/>
  <c r="Z166" i="41883"/>
  <c r="Z164" i="41883"/>
  <c r="Z163" i="41883"/>
  <c r="Z162" i="41883"/>
  <c r="Z160" i="41883"/>
  <c r="Z159" i="41883"/>
  <c r="Z158" i="41883"/>
  <c r="Z145" i="41883"/>
  <c r="Z144" i="41883"/>
  <c r="Z143" i="41883"/>
  <c r="Z140" i="41883"/>
  <c r="Z139" i="41883"/>
  <c r="Z138" i="41883"/>
  <c r="Z136" i="41883"/>
  <c r="Z135" i="41883"/>
  <c r="Z134" i="41883"/>
  <c r="Z132" i="41883"/>
  <c r="Z131" i="41883"/>
  <c r="Z130" i="41883"/>
  <c r="Z127" i="41883"/>
  <c r="Z126" i="41883"/>
  <c r="Z125" i="41883"/>
  <c r="Z122" i="41883"/>
  <c r="Z121" i="41883"/>
  <c r="Z120" i="41883"/>
  <c r="Z118" i="41883"/>
  <c r="Z117" i="41883"/>
  <c r="Z116" i="41883"/>
  <c r="Z114" i="41883"/>
  <c r="Z113" i="41883"/>
  <c r="Z112" i="41883"/>
  <c r="Z110" i="41883"/>
  <c r="Z109" i="41883"/>
  <c r="Z108" i="41883"/>
  <c r="Z106" i="41883"/>
  <c r="Z105" i="41883"/>
  <c r="Z104" i="41883"/>
  <c r="Z102" i="41883"/>
  <c r="Z101" i="41883"/>
  <c r="Z100" i="41883"/>
  <c r="Z97" i="41883"/>
  <c r="Z96" i="41883"/>
  <c r="Z95" i="41883"/>
  <c r="Z92" i="41883"/>
  <c r="Z91" i="41883"/>
  <c r="Z90" i="41883"/>
  <c r="Z87" i="41883"/>
  <c r="Z86" i="41883"/>
  <c r="Z85" i="41883"/>
  <c r="Z72" i="41883"/>
  <c r="Z71" i="41883"/>
  <c r="Z70" i="41883"/>
  <c r="Z68" i="41883"/>
  <c r="Z67" i="41883"/>
  <c r="Z66" i="41883"/>
  <c r="Z64" i="41883"/>
  <c r="Z63" i="41883"/>
  <c r="Z62" i="41883"/>
  <c r="Z59" i="41883"/>
  <c r="Z58" i="41883"/>
  <c r="Z57" i="41883"/>
  <c r="Z55" i="41883"/>
  <c r="Z54" i="41883"/>
  <c r="Z53" i="41883"/>
  <c r="Z50" i="41883"/>
  <c r="Z49" i="41883"/>
  <c r="Z48" i="41883"/>
  <c r="Z45" i="41883"/>
  <c r="Z44" i="41883"/>
  <c r="Z43" i="41883"/>
  <c r="Z41" i="41883"/>
  <c r="Z40" i="41883"/>
  <c r="Z39" i="41883"/>
  <c r="Z36" i="41883"/>
  <c r="Z35" i="41883"/>
  <c r="Z34" i="41883"/>
  <c r="Z32" i="41883"/>
  <c r="Z31" i="41883"/>
  <c r="Z30" i="41883"/>
  <c r="Z27" i="41883"/>
  <c r="Z26" i="41883"/>
  <c r="Z25" i="41883"/>
  <c r="Z22" i="41883"/>
  <c r="Z23" i="41883"/>
  <c r="Z21" i="41883"/>
  <c r="Z17" i="41883"/>
  <c r="Z18" i="41883"/>
  <c r="Z16" i="41883"/>
  <c r="Z13" i="41883"/>
  <c r="Z14" i="41883"/>
  <c r="Z12" i="41883"/>
  <c r="X298" i="41883"/>
  <c r="X297" i="41883"/>
  <c r="X296" i="41883"/>
  <c r="V298" i="41883"/>
  <c r="V297" i="41883"/>
  <c r="V296" i="41883"/>
  <c r="T298" i="41883"/>
  <c r="T297" i="41883"/>
  <c r="T296" i="41883"/>
  <c r="R298" i="41883"/>
  <c r="R297" i="41883"/>
  <c r="R296" i="41883"/>
  <c r="P298" i="41883"/>
  <c r="P297" i="41883"/>
  <c r="P296" i="41883"/>
  <c r="N298" i="41883"/>
  <c r="N297" i="41883"/>
  <c r="N296" i="41883"/>
  <c r="L298" i="41883"/>
  <c r="L297" i="41883"/>
  <c r="L296" i="41883"/>
  <c r="J298" i="41883"/>
  <c r="J297" i="41883"/>
  <c r="J296" i="41883"/>
  <c r="H298" i="41883"/>
  <c r="H297" i="41883"/>
  <c r="H296" i="41883"/>
  <c r="F298" i="41883"/>
  <c r="F297" i="41883"/>
  <c r="F296" i="41883"/>
  <c r="D297" i="41883"/>
  <c r="D298" i="41883"/>
  <c r="Z294" i="41894"/>
  <c r="Z298" i="41883" l="1"/>
  <c r="Z297" i="41883"/>
  <c r="Z296" i="41883"/>
  <c r="Z293" i="41894" l="1"/>
  <c r="Z292" i="41894"/>
  <c r="X294" i="41894"/>
  <c r="X293" i="41894"/>
  <c r="X292" i="41894"/>
  <c r="V294" i="41894"/>
  <c r="V293" i="41894"/>
  <c r="V292" i="41894"/>
  <c r="T294" i="41894"/>
  <c r="T293" i="41894"/>
  <c r="T292" i="41894"/>
  <c r="R294" i="41894"/>
  <c r="R293" i="41894"/>
  <c r="R292" i="41894"/>
  <c r="P294" i="41894"/>
  <c r="P293" i="41894"/>
  <c r="P292" i="41894"/>
  <c r="N294" i="41894"/>
  <c r="N293" i="41894"/>
  <c r="N292" i="41894"/>
  <c r="L294" i="41894"/>
  <c r="L293" i="41894"/>
  <c r="L292" i="41894"/>
  <c r="J294" i="41894"/>
  <c r="J293" i="41894"/>
  <c r="J292" i="41894"/>
  <c r="H294" i="41894"/>
  <c r="H293" i="41894"/>
  <c r="H292" i="41894"/>
  <c r="F293" i="41894"/>
  <c r="F294" i="41894"/>
  <c r="F292" i="41894"/>
  <c r="D293" i="41894"/>
  <c r="D294" i="41894"/>
  <c r="D292" i="41894"/>
  <c r="AB71" i="41894"/>
  <c r="AB70" i="41894"/>
  <c r="AB69" i="41894"/>
  <c r="AB67" i="41894"/>
  <c r="AB66" i="41894"/>
  <c r="AB65" i="41894"/>
  <c r="E86" i="41886" l="1"/>
  <c r="C86" i="41886"/>
  <c r="E80" i="41886"/>
  <c r="C88" i="41886"/>
  <c r="E88" i="41886"/>
  <c r="G88" i="41886"/>
  <c r="G86" i="41886"/>
  <c r="G84" i="41886"/>
  <c r="E84" i="41886"/>
  <c r="C84" i="41886"/>
  <c r="G80" i="41886"/>
  <c r="C80" i="41886"/>
  <c r="G77" i="41886"/>
  <c r="E77" i="41886"/>
  <c r="C77" i="41886"/>
  <c r="G71" i="41886"/>
  <c r="E71" i="41886"/>
  <c r="C71" i="41886"/>
  <c r="G69" i="41886"/>
  <c r="E69" i="41886"/>
  <c r="C69" i="41886"/>
  <c r="G66" i="41886"/>
  <c r="E66" i="41886"/>
  <c r="C66" i="41886"/>
  <c r="G64" i="41886"/>
  <c r="E64" i="41886"/>
  <c r="C64" i="41886"/>
  <c r="G62" i="41886"/>
  <c r="E62" i="41886"/>
  <c r="C62" i="41886"/>
  <c r="G58" i="41886"/>
  <c r="E58" i="41886"/>
  <c r="C58" i="41886"/>
  <c r="E49" i="41886"/>
  <c r="G49" i="41886"/>
  <c r="G47" i="41886"/>
  <c r="E47" i="41886"/>
  <c r="C47" i="41886"/>
  <c r="G43" i="41886"/>
  <c r="E43" i="41886"/>
  <c r="C43" i="41886"/>
  <c r="G41" i="41886"/>
  <c r="E41" i="41886"/>
  <c r="C41" i="41886"/>
  <c r="G34" i="41886"/>
  <c r="E34" i="41886"/>
  <c r="C34" i="41886"/>
  <c r="G32" i="41886"/>
  <c r="E32" i="41886"/>
  <c r="C32" i="41886"/>
  <c r="G30" i="41886"/>
  <c r="E30" i="41886"/>
  <c r="C30" i="41886"/>
  <c r="G28" i="41886"/>
  <c r="E28" i="41886"/>
  <c r="C28" i="41886"/>
  <c r="G24" i="41886"/>
  <c r="E24" i="41886"/>
  <c r="C24" i="41886"/>
  <c r="C21" i="41886"/>
  <c r="G21" i="41886"/>
  <c r="E21" i="41886"/>
  <c r="G19" i="41886"/>
  <c r="E19" i="41886"/>
  <c r="C19" i="41886"/>
  <c r="G16" i="41886"/>
  <c r="E16" i="41886"/>
  <c r="C16" i="41886"/>
  <c r="G13" i="41886"/>
  <c r="E13" i="41886"/>
  <c r="C13" i="41886"/>
  <c r="G10" i="41886"/>
  <c r="E10" i="41886"/>
  <c r="C10" i="41886"/>
  <c r="G7" i="41886"/>
  <c r="E7" i="41886"/>
  <c r="C7" i="41886"/>
  <c r="W54" i="4"/>
  <c r="U54" i="4"/>
  <c r="S54" i="4"/>
  <c r="Q54" i="4"/>
  <c r="O54" i="4"/>
  <c r="M54" i="4"/>
  <c r="K54" i="4"/>
  <c r="I54" i="4"/>
  <c r="G54" i="4"/>
  <c r="E54" i="4"/>
  <c r="W56" i="4"/>
  <c r="W55" i="4"/>
  <c r="U56" i="4"/>
  <c r="U55" i="4"/>
  <c r="S56" i="4"/>
  <c r="S55" i="4"/>
  <c r="Q56" i="4"/>
  <c r="Q55" i="4"/>
  <c r="O56" i="4"/>
  <c r="O55" i="4"/>
  <c r="M56" i="4"/>
  <c r="M55" i="4"/>
  <c r="K56" i="4"/>
  <c r="K55" i="4"/>
  <c r="I56" i="4"/>
  <c r="I55" i="4"/>
  <c r="G56" i="4"/>
  <c r="G55" i="4"/>
  <c r="E56" i="4"/>
  <c r="E55" i="4"/>
  <c r="C56" i="4"/>
  <c r="C55" i="4"/>
  <c r="C54" i="4"/>
  <c r="Y37" i="4"/>
  <c r="Y38" i="4"/>
  <c r="Y39" i="4"/>
  <c r="C91" i="41886" l="1"/>
  <c r="G91" i="41886"/>
  <c r="E91" i="41886"/>
  <c r="W22" i="4"/>
  <c r="W21" i="4"/>
  <c r="W20" i="4"/>
  <c r="U22" i="4"/>
  <c r="U21" i="4"/>
  <c r="U20" i="4"/>
  <c r="S22" i="4"/>
  <c r="S21" i="4"/>
  <c r="S20" i="4"/>
  <c r="Q22" i="4"/>
  <c r="Q21" i="4"/>
  <c r="Q20" i="4"/>
  <c r="O22" i="4"/>
  <c r="O21" i="4"/>
  <c r="O20" i="4"/>
  <c r="M22" i="4"/>
  <c r="M21" i="4"/>
  <c r="M20" i="4"/>
  <c r="K22" i="4"/>
  <c r="K21" i="4"/>
  <c r="K20" i="4"/>
  <c r="I22" i="4"/>
  <c r="I21" i="4"/>
  <c r="I20" i="4"/>
  <c r="G22" i="4"/>
  <c r="G21" i="4"/>
  <c r="G20" i="4"/>
  <c r="E21" i="4"/>
  <c r="E22" i="4"/>
  <c r="E20" i="4"/>
  <c r="C21" i="4"/>
  <c r="C22" i="4"/>
  <c r="C20" i="4"/>
  <c r="AB289" i="41894" l="1"/>
  <c r="AB288" i="41894"/>
  <c r="AB287" i="41894"/>
  <c r="AB284" i="41894"/>
  <c r="AB283" i="41894"/>
  <c r="AB282" i="41894"/>
  <c r="AB279" i="41894"/>
  <c r="AB278" i="41894"/>
  <c r="AB277" i="41894"/>
  <c r="AB274" i="41894"/>
  <c r="AB273" i="41894"/>
  <c r="AB272" i="41894"/>
  <c r="AB270" i="41894"/>
  <c r="AB269" i="41894"/>
  <c r="AB268" i="41894"/>
  <c r="AB266" i="41894"/>
  <c r="AB265" i="41894"/>
  <c r="AB264" i="41894"/>
  <c r="AB261" i="41894"/>
  <c r="AB260" i="41894"/>
  <c r="AB259" i="41894"/>
  <c r="AB257" i="41894"/>
  <c r="AB256" i="41894"/>
  <c r="AB255" i="41894"/>
  <c r="AB252" i="41894"/>
  <c r="AB251" i="41894"/>
  <c r="AB250" i="41894"/>
  <c r="AB248" i="41894"/>
  <c r="AB247" i="41894"/>
  <c r="AB246" i="41894"/>
  <c r="AB244" i="41894"/>
  <c r="AB243" i="41894"/>
  <c r="AB242" i="41894"/>
  <c r="AB240" i="41894"/>
  <c r="AB239" i="41894"/>
  <c r="AB238" i="41894"/>
  <c r="AB236" i="41894"/>
  <c r="AB235" i="41894"/>
  <c r="AB234" i="41894"/>
  <c r="AB222" i="41894"/>
  <c r="AB221" i="41894"/>
  <c r="AB220" i="41894"/>
  <c r="AB217" i="41894"/>
  <c r="AB216" i="41894"/>
  <c r="AB215" i="41894"/>
  <c r="AB213" i="41894"/>
  <c r="AB212" i="41894"/>
  <c r="AB211" i="41894"/>
  <c r="AB208" i="41894"/>
  <c r="AB207" i="41894"/>
  <c r="AB206" i="41894"/>
  <c r="AB203" i="41894"/>
  <c r="AB202" i="41894"/>
  <c r="AB201" i="41894"/>
  <c r="AB198" i="41894"/>
  <c r="AB197" i="41894"/>
  <c r="AB196" i="41894"/>
  <c r="AB194" i="41894"/>
  <c r="AB193" i="41894"/>
  <c r="AB192" i="41894"/>
  <c r="AB190" i="41894"/>
  <c r="AB189" i="41894"/>
  <c r="AB188" i="41894"/>
  <c r="AB185" i="41894"/>
  <c r="AB184" i="41894"/>
  <c r="AB183" i="41894"/>
  <c r="AB181" i="41894"/>
  <c r="AB180" i="41894"/>
  <c r="AB179" i="41894"/>
  <c r="AB177" i="41894"/>
  <c r="AB176" i="41894"/>
  <c r="AB175" i="41894"/>
  <c r="AB173" i="41894"/>
  <c r="AB172" i="41894"/>
  <c r="AB171" i="41894"/>
  <c r="AB169" i="41894"/>
  <c r="AB168" i="41894"/>
  <c r="AB167" i="41894"/>
  <c r="AB165" i="41894"/>
  <c r="AB164" i="41894"/>
  <c r="AB163" i="41894"/>
  <c r="AB161" i="41894"/>
  <c r="AB160" i="41894"/>
  <c r="AB159" i="41894"/>
  <c r="AB157" i="41894"/>
  <c r="AB156" i="41894"/>
  <c r="AB155" i="41894"/>
  <c r="AB143" i="41894"/>
  <c r="AB142" i="41894"/>
  <c r="AB141" i="41894"/>
  <c r="AB138" i="41894"/>
  <c r="AB137" i="41894"/>
  <c r="AB136" i="41894"/>
  <c r="AB134" i="41894"/>
  <c r="AB133" i="41894"/>
  <c r="AB132" i="41894"/>
  <c r="AB129" i="41894"/>
  <c r="AB130" i="41894"/>
  <c r="AB128" i="41894"/>
  <c r="AB125" i="41894"/>
  <c r="AB124" i="41894"/>
  <c r="AB123" i="41894"/>
  <c r="AB120" i="41894"/>
  <c r="AB119" i="41894"/>
  <c r="AB118" i="41894"/>
  <c r="AB116" i="41894"/>
  <c r="AB115" i="41894"/>
  <c r="AB114" i="41894"/>
  <c r="AB112" i="41894"/>
  <c r="AB111" i="41894"/>
  <c r="AB110" i="41894"/>
  <c r="AB108" i="41894"/>
  <c r="AB107" i="41894"/>
  <c r="AB106" i="41894"/>
  <c r="AB104" i="41894"/>
  <c r="AB103" i="41894"/>
  <c r="AB102" i="41894"/>
  <c r="AB100" i="41894"/>
  <c r="AB99" i="41894"/>
  <c r="AB98" i="41894"/>
  <c r="AB95" i="41894"/>
  <c r="AB94" i="41894"/>
  <c r="AB93" i="41894"/>
  <c r="AB90" i="41894"/>
  <c r="AB89" i="41894"/>
  <c r="AB88" i="41894"/>
  <c r="AB85" i="41894"/>
  <c r="AB84" i="41894"/>
  <c r="AB83" i="41894"/>
  <c r="AB63" i="41894"/>
  <c r="AB62" i="41894"/>
  <c r="AB61" i="41894"/>
  <c r="AB58" i="41894"/>
  <c r="AB57" i="41894"/>
  <c r="AB56" i="41894"/>
  <c r="AB54" i="41894"/>
  <c r="AB53" i="41894"/>
  <c r="AB52" i="41894"/>
  <c r="AB49" i="41894"/>
  <c r="AB48" i="41894"/>
  <c r="AB47" i="41894"/>
  <c r="AB44" i="41894"/>
  <c r="AB43" i="41894"/>
  <c r="AB42" i="41894"/>
  <c r="AB40" i="41894"/>
  <c r="AB39" i="41894"/>
  <c r="AB38" i="41894"/>
  <c r="AB35" i="41894"/>
  <c r="AB34" i="41894"/>
  <c r="AB33" i="41894"/>
  <c r="AB31" i="41894"/>
  <c r="AB30" i="41894"/>
  <c r="AB29" i="41894"/>
  <c r="AB26" i="41894"/>
  <c r="AB25" i="41894"/>
  <c r="AB24" i="41894"/>
  <c r="AB22" i="41894"/>
  <c r="AB21" i="41894"/>
  <c r="AB20" i="41894"/>
  <c r="AB17" i="41894"/>
  <c r="AB16" i="41894"/>
  <c r="AB15" i="41894"/>
  <c r="AB12" i="41894"/>
  <c r="AB13" i="41894"/>
  <c r="AB11" i="41894"/>
  <c r="L60" i="41882"/>
  <c r="L59" i="41882"/>
  <c r="L58" i="41882"/>
  <c r="AB292" i="41894" l="1"/>
  <c r="AB294" i="41894"/>
  <c r="AB293" i="41894"/>
  <c r="D17" i="41884"/>
  <c r="C19" i="41887"/>
  <c r="R60" i="41882"/>
  <c r="R59" i="41882"/>
  <c r="R58" i="41882"/>
  <c r="P58" i="41882"/>
  <c r="F58" i="41882"/>
  <c r="D59" i="41882"/>
  <c r="D60" i="41882"/>
  <c r="D58" i="41882"/>
  <c r="N60" i="41882"/>
  <c r="N59" i="41882"/>
  <c r="N58" i="41882"/>
  <c r="Y17" i="4"/>
  <c r="Y16" i="4"/>
  <c r="Y15" i="4"/>
  <c r="H18" i="41888"/>
  <c r="Y51" i="4"/>
  <c r="Y50" i="4"/>
  <c r="Y49" i="4"/>
  <c r="Y47" i="4"/>
  <c r="Y46" i="4"/>
  <c r="Y45" i="4"/>
  <c r="Y43" i="4"/>
  <c r="Y42" i="4"/>
  <c r="Y41" i="4"/>
  <c r="H17" i="41884"/>
  <c r="F18" i="41888"/>
  <c r="D18" i="41888"/>
  <c r="G19" i="41881"/>
  <c r="E19" i="41881"/>
  <c r="C56" i="41897"/>
  <c r="E56" i="41897"/>
  <c r="G56" i="41897"/>
  <c r="G18" i="41897"/>
  <c r="E18" i="41897"/>
  <c r="C18" i="41897"/>
  <c r="F17" i="41884"/>
  <c r="F60" i="41882"/>
  <c r="F59" i="41882"/>
  <c r="C19" i="41881"/>
  <c r="E19" i="41887"/>
  <c r="H60" i="41882"/>
  <c r="H59" i="41882"/>
  <c r="H58" i="41882"/>
  <c r="T11" i="41882"/>
  <c r="T15" i="41882"/>
  <c r="T19" i="41882"/>
  <c r="T23" i="41882"/>
  <c r="T27" i="41882"/>
  <c r="T31" i="41882"/>
  <c r="T35" i="41882"/>
  <c r="T39" i="41882"/>
  <c r="T43" i="41882"/>
  <c r="T47" i="41882"/>
  <c r="T51" i="41882"/>
  <c r="T55" i="41882"/>
  <c r="P60" i="41882"/>
  <c r="J60" i="41882"/>
  <c r="T54" i="41882"/>
  <c r="T53" i="41882"/>
  <c r="T50" i="41882"/>
  <c r="T49" i="41882"/>
  <c r="T46" i="41882"/>
  <c r="T45" i="41882"/>
  <c r="T42" i="41882"/>
  <c r="T41" i="41882"/>
  <c r="T38" i="41882"/>
  <c r="T37" i="41882"/>
  <c r="T34" i="41882"/>
  <c r="T33" i="41882"/>
  <c r="T30" i="41882"/>
  <c r="T29" i="41882"/>
  <c r="T26" i="41882"/>
  <c r="T25" i="41882"/>
  <c r="T22" i="41882"/>
  <c r="T21" i="41882"/>
  <c r="T18" i="41882"/>
  <c r="T17" i="41882"/>
  <c r="T14" i="41882"/>
  <c r="T13" i="41882"/>
  <c r="Y13" i="4"/>
  <c r="Y22" i="4" s="1"/>
  <c r="Y12" i="4"/>
  <c r="Y11" i="4"/>
  <c r="G19" i="41887"/>
  <c r="T9" i="41882"/>
  <c r="P59" i="41882"/>
  <c r="J59" i="41882"/>
  <c r="J58" i="41882"/>
  <c r="T10" i="41882"/>
  <c r="Y54" i="4" l="1"/>
  <c r="Y55" i="4"/>
  <c r="Y56" i="4"/>
  <c r="T58" i="41882"/>
  <c r="Y20" i="4"/>
  <c r="Y21" i="4"/>
  <c r="T60" i="41882"/>
  <c r="T59" i="41882"/>
</calcChain>
</file>

<file path=xl/sharedStrings.xml><?xml version="1.0" encoding="utf-8"?>
<sst xmlns="http://schemas.openxmlformats.org/spreadsheetml/2006/main" count="1293" uniqueCount="246">
  <si>
    <t>MESES</t>
  </si>
  <si>
    <t>OFERTA</t>
  </si>
  <si>
    <t>DEMANDA</t>
  </si>
  <si>
    <t>COLOCADOS</t>
  </si>
  <si>
    <t>TOTAL</t>
  </si>
  <si>
    <t>GRUPO  OCUPACIONAL</t>
  </si>
  <si>
    <t>LIMA METROPOLITANA</t>
  </si>
  <si>
    <t>CALLAO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</si>
  <si>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</si>
  <si>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</si>
  <si>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</si>
  <si>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</si>
  <si>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</si>
  <si>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</si>
  <si>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</si>
  <si>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</si>
  <si>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</si>
  <si>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</si>
  <si>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</si>
  <si>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</si>
  <si>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 xml:space="preserve">M E S E S </t>
  </si>
  <si>
    <t>ZONAS</t>
  </si>
  <si>
    <t>CUSCO</t>
  </si>
  <si>
    <t>ABANCAY</t>
  </si>
  <si>
    <t>MADRE DE DIOS</t>
  </si>
  <si>
    <t>PUNO</t>
  </si>
  <si>
    <t>MOQUEGUA</t>
  </si>
  <si>
    <t>TACNA</t>
  </si>
  <si>
    <t>ICA</t>
  </si>
  <si>
    <t>AYACUCHO</t>
  </si>
  <si>
    <t xml:space="preserve">HUANCAVELICA </t>
  </si>
  <si>
    <t>PISCO</t>
  </si>
  <si>
    <t xml:space="preserve">AREQUIPA </t>
  </si>
  <si>
    <t>PUCALLPA</t>
  </si>
  <si>
    <t>TARAPOTO</t>
  </si>
  <si>
    <t>CHICLAYO</t>
  </si>
  <si>
    <t>TRUJILLO</t>
  </si>
  <si>
    <t>PIURA</t>
  </si>
  <si>
    <t>PAITA</t>
  </si>
  <si>
    <t>SULLANA</t>
  </si>
  <si>
    <t>TUMBES</t>
  </si>
  <si>
    <t>CHIMBOTE</t>
  </si>
  <si>
    <t>IQUITOS</t>
  </si>
  <si>
    <t>HUANCAYO</t>
  </si>
  <si>
    <t>OTROS</t>
  </si>
  <si>
    <t>UCAYALI</t>
  </si>
  <si>
    <t>LA LIBERTAD</t>
  </si>
  <si>
    <t xml:space="preserve"> PAITA</t>
  </si>
  <si>
    <t>AREQUIPA</t>
  </si>
  <si>
    <t>PASCO</t>
  </si>
  <si>
    <t>Continúa…</t>
  </si>
  <si>
    <t>CAJAMARCA</t>
  </si>
  <si>
    <t>CHACHAPOYAS</t>
  </si>
  <si>
    <t>PUERTO MALDONADO</t>
  </si>
  <si>
    <t>CERRO DE PASCO</t>
  </si>
  <si>
    <t>LAMBAYEQUE</t>
  </si>
  <si>
    <t>AMAZONAS</t>
  </si>
  <si>
    <t>ARTESANOS Y OPERARIOS</t>
  </si>
  <si>
    <t>TRABAJADORES DE LOS SERVICIOS</t>
  </si>
  <si>
    <t>EMPLEADOS DE OFICINA</t>
  </si>
  <si>
    <t>VENDEDORES</t>
  </si>
  <si>
    <t>TRABAJADORES DEL HOGAR</t>
  </si>
  <si>
    <t>GERENTES, ADMINISTRADORES Y FUNCIONARIOS</t>
  </si>
  <si>
    <t>AGRICULTORES, GANADEROS Y PESCADORES</t>
  </si>
  <si>
    <t>MINEROS Y CANTEROS</t>
  </si>
  <si>
    <t>CONDUCTORES</t>
  </si>
  <si>
    <t>Continúa...</t>
  </si>
  <si>
    <t>LORETO</t>
  </si>
  <si>
    <t>DIRECCIONES REGIONALES</t>
  </si>
  <si>
    <t>INDEPENDENCIA</t>
  </si>
  <si>
    <t xml:space="preserve">OFERTA </t>
  </si>
  <si>
    <t xml:space="preserve">DEMANDA </t>
  </si>
  <si>
    <t xml:space="preserve">HUÁNUCO </t>
  </si>
  <si>
    <t>APURÍMAC</t>
  </si>
  <si>
    <t>SAN MARTÍN</t>
  </si>
  <si>
    <t>JAÉN</t>
  </si>
  <si>
    <t>JUNÍN</t>
  </si>
  <si>
    <t>PROFESIONALES, TÉCNICOS Y OCUPACIONES AFINES</t>
  </si>
  <si>
    <t>HUÁNUCO</t>
  </si>
  <si>
    <t>…Continuación</t>
  </si>
  <si>
    <t>…Conclusión</t>
  </si>
  <si>
    <t>ATE</t>
  </si>
  <si>
    <t>HUANCAVELICA</t>
  </si>
  <si>
    <t xml:space="preserve">PIURA </t>
  </si>
  <si>
    <t xml:space="preserve">AYACUCHO </t>
  </si>
  <si>
    <t>CHINCHA</t>
  </si>
  <si>
    <t>PERÚ</t>
  </si>
  <si>
    <t>AÑOS</t>
  </si>
  <si>
    <t>*2011</t>
  </si>
  <si>
    <t>OFICINAS DE EMPLEO (INSTITUCIONES)</t>
  </si>
  <si>
    <t xml:space="preserve">LIMA METROPOLITANA </t>
  </si>
  <si>
    <t>*2012</t>
  </si>
  <si>
    <t>MOYOBAMBA</t>
  </si>
  <si>
    <t>ZONA NORTE
OLIVOS</t>
  </si>
  <si>
    <t xml:space="preserve">ZONA ESTE
ATE                                      </t>
  </si>
  <si>
    <t>OFICINAS DE EMPLEO
(INSTITUCIONES)</t>
  </si>
  <si>
    <t>OFICINAS DE EMPLEO
(MUNICIPIOS)</t>
  </si>
  <si>
    <t xml:space="preserve">SEDE CENTRAL
LIMA </t>
  </si>
  <si>
    <t>GRUPO OCUPACIONAL</t>
  </si>
  <si>
    <t>OFICINAS DESCENTRALIZADAS</t>
  </si>
  <si>
    <t>*2013</t>
  </si>
  <si>
    <t xml:space="preserve">     NO INCLUYE A LA DRTPE DEL CALLAO*</t>
  </si>
  <si>
    <t>SERVICIO DE BOLSA DE TRABAJO, SEGÚN OFICINAS DE EMPLEO</t>
  </si>
  <si>
    <t xml:space="preserve">SERVICIO DE  BOLSA DE TRABAJO, SEGÚN GRUPO OCUPACIONAL </t>
  </si>
  <si>
    <t>SERVICIO DE BOLSA DE TRABAJO POR MESES, SEGÚN OFICINAS DE EMPLEO</t>
  </si>
  <si>
    <t>OFICINA DE EMPLEO (INSTITUCIONES)</t>
  </si>
  <si>
    <t>SERVICIO  DE BOLSA DE TRABAJO POR GRUPO OCUPACIONAL, SEGÚN OFICINAS DE EMPLEO</t>
  </si>
  <si>
    <t>SERVICIO DE  BOLSA DE TRABAJO DE LA SEDE CENTRAL,
SEGÚN MESES</t>
  </si>
  <si>
    <t>SERVICIO DE BOLSA DE TRABAJO POR GRUPO OCUPACIONAL, SEGÚN OFICINAS DE EMPLEO EN ENTIDADES COLABORADORAS  (INSTITUCIONES)</t>
  </si>
  <si>
    <t>SERVICIO DE BOLSA DE TRABAJO POR OFICINAS DESCENTRALIZADAS, SEGÚN MESES</t>
  </si>
  <si>
    <t>SERVICIO  DE  BOLSA DE TRABAJO, SEGÚN AÑOS</t>
  </si>
  <si>
    <t>SERVICIO  DE BOLSA DE TRABAJO, SEGÚN MESES</t>
  </si>
  <si>
    <t>SERVICIO  DE BOLSA DE TRABAJO, SEGÚN AÑOS</t>
  </si>
  <si>
    <t xml:space="preserve">SERVICIO DE BOLSA DE TRABAJO POR GRUPO OCUPACIONAL, SEGÚN OFICINAS DE EMPLEO MUNICIPALES </t>
  </si>
  <si>
    <t>OFICINAS DE EMPLEO</t>
  </si>
  <si>
    <t>OFICINAS DE EMPLEO (MUNICIPIOS)</t>
  </si>
  <si>
    <t xml:space="preserve">LIMA ESTE  </t>
  </si>
  <si>
    <t>LIMA</t>
  </si>
  <si>
    <t>SERVICIO DE BOLSA DE TRABAJO DE PERSONAS CON  DISCAPACIDAD,  SEGÚN DIRECCIONES REGIONALES</t>
  </si>
  <si>
    <t>SERVICIO DE BOLSA DE TRABAJO POR GRUPO OCUPACIONAL, SEGÚN OFICINAS DE EMPLEO</t>
  </si>
  <si>
    <t>SERVICIO   DE  BOLSA DE TRABAJO DE PERSONAS CON 
DISCAPACIDAD, SEGÚN AÑOS</t>
  </si>
  <si>
    <t>SERVICIO DE BOLSA DE TRABAJO DE PERSONAS CON DISCAPACIDAD,  SEGÚN MESES</t>
  </si>
  <si>
    <t>SERVICIO DE BOLSA DE  TRABAJO,  SEGÚN GRUPO OCUPACIONAL</t>
  </si>
  <si>
    <t>SAN JUAN DE LURIGANCHO</t>
  </si>
  <si>
    <t>*2014</t>
  </si>
  <si>
    <t>JUANJUÍ</t>
  </si>
  <si>
    <t>LIMA  METROPOLITANA</t>
  </si>
  <si>
    <t>CHANKA - ANDAHUAYLAS</t>
  </si>
  <si>
    <t>LIMA  (SEDE  CENTRAL)</t>
  </si>
  <si>
    <t>BAGUA, UTCUBAMBA,  CONDORCANQUI</t>
  </si>
  <si>
    <t>*2015</t>
  </si>
  <si>
    <t>MUNICIPALIDAD DE TALARA</t>
  </si>
  <si>
    <t xml:space="preserve">LIMA  </t>
  </si>
  <si>
    <t xml:space="preserve">HUACHO </t>
  </si>
  <si>
    <t>CAÑETE</t>
  </si>
  <si>
    <t>MUNICIPALIDAD DE CAYMA</t>
  </si>
  <si>
    <t xml:space="preserve">SAN JUAN DE LURIGANCHO </t>
  </si>
  <si>
    <t>HUACHO</t>
  </si>
  <si>
    <t xml:space="preserve">LIMA </t>
  </si>
  <si>
    <t>*2016</t>
  </si>
  <si>
    <t>HUARAZ</t>
  </si>
  <si>
    <t>OFICINA DE EMPLEO PUEBLO NUEVO</t>
  </si>
  <si>
    <t>OFICINA DE EMPLEO SULLANA</t>
  </si>
  <si>
    <t>OFICINA DE EMPLEO SAN ROMÁN</t>
  </si>
  <si>
    <t>(INSTITUCIONES)</t>
  </si>
  <si>
    <t xml:space="preserve">OFICINAS DE EMPLEO </t>
  </si>
  <si>
    <t xml:space="preserve"> ENTIDADES COLABORADORAS</t>
  </si>
  <si>
    <t xml:space="preserve">OFICINAS DE EMPLEO  </t>
  </si>
  <si>
    <t xml:space="preserve">ENTIDADES COLABORADORAS </t>
  </si>
  <si>
    <t>(MUNICIPALIDADES)</t>
  </si>
  <si>
    <t>OFICINA DE EMPLEO (MUNICIPIOS)</t>
  </si>
  <si>
    <t>RIMAC</t>
  </si>
  <si>
    <t>*2017</t>
  </si>
  <si>
    <t>NAZCA</t>
  </si>
  <si>
    <t>ILO</t>
  </si>
  <si>
    <t>NASCA</t>
  </si>
  <si>
    <t>*2018</t>
  </si>
  <si>
    <t>OE CAMARA DE COMERCIO</t>
  </si>
  <si>
    <t>OE MAC MYPE LIMA NORTE</t>
  </si>
  <si>
    <t>DEMADA</t>
  </si>
  <si>
    <t>SAN JUAN DE MIRAFLORES</t>
  </si>
  <si>
    <t>VILLA EL SALVADOR</t>
  </si>
  <si>
    <t>MARCONA</t>
  </si>
  <si>
    <t xml:space="preserve">CHEPEN </t>
  </si>
  <si>
    <t>SAN PEDRO DE LLOC</t>
  </si>
  <si>
    <t>BARRANCA</t>
  </si>
  <si>
    <t>OFICINA DE EMPLEO (CETPRO)</t>
  </si>
  <si>
    <t>CHEPEN</t>
  </si>
  <si>
    <t xml:space="preserve">LOS OLIVOS (LIMA NORTE) </t>
  </si>
  <si>
    <t xml:space="preserve">                                                                                                                                                                                     </t>
  </si>
  <si>
    <t xml:space="preserve">                                                  </t>
  </si>
  <si>
    <t xml:space="preserve">                                                                                                              </t>
  </si>
  <si>
    <t xml:space="preserve">                  </t>
  </si>
  <si>
    <t>VILLA SALVADOR</t>
  </si>
  <si>
    <t>MUNICIPALIDAD DE SULLANA</t>
  </si>
  <si>
    <t>MUNICIPALIDAD DE SAN ROMÁN</t>
  </si>
  <si>
    <t xml:space="preserve">MUNICIPALIDAD DE SULLANA </t>
  </si>
  <si>
    <t>COOCADOS</t>
  </si>
  <si>
    <t>ÁNCASH</t>
  </si>
  <si>
    <t>ELABORADO:  OGETIC / OFICINA DE ESTADÍSTICA</t>
  </si>
  <si>
    <t xml:space="preserve">FUENTE         : MINISTERIO DE TRABAJO Y PROMOCIÓN DEL EMPLEO  </t>
  </si>
  <si>
    <t xml:space="preserve">  </t>
  </si>
  <si>
    <t xml:space="preserve"> </t>
  </si>
  <si>
    <t>*2019</t>
  </si>
  <si>
    <r>
      <t>2000 - 19</t>
    </r>
    <r>
      <rPr>
        <b/>
        <sz val="16"/>
        <rFont val="Arial"/>
        <family val="2"/>
      </rPr>
      <t xml:space="preserve"> *</t>
    </r>
  </si>
  <si>
    <t>OBREROS Y JORNALEROS</t>
  </si>
  <si>
    <t xml:space="preserve">                                 DIRECCIÓN GENERAL DEL SERVICIO NACIONAL DEL EMPLEO / Sistema SILNET</t>
  </si>
  <si>
    <t xml:space="preserve">OBREROS, JORNALEROS
</t>
  </si>
  <si>
    <t xml:space="preserve">FUENTE        : MINISTERIO DE TRABAJO Y PROMOCIÓN DEL EMPLEO  </t>
  </si>
  <si>
    <t xml:space="preserve">                         DIRECCIÓN GENERAL DEL SERVICIO NACIONAL DEL EMPLEO / Sistema SILNET</t>
  </si>
  <si>
    <t>OE AGENCIA MUNICIPAL DE HUAYCAN</t>
  </si>
  <si>
    <t xml:space="preserve">                          DIRECCIÓN GENERAL DEL SERVICIO NACIONAL DEL EMPLEO / Sistema SILNET</t>
  </si>
  <si>
    <t>MUNICIPALIDAD DE VENTANILLA</t>
  </si>
  <si>
    <t>CETPRO JOSÉ ARTESANO</t>
  </si>
  <si>
    <t>LIMA METROPOLITANA (SEDE CENTRAL)</t>
  </si>
  <si>
    <t>2019</t>
  </si>
  <si>
    <t xml:space="preserve"> MUNICIPALIDAD DE CAYMA</t>
  </si>
  <si>
    <t>2000 - 19</t>
  </si>
  <si>
    <t>2005  -  19</t>
  </si>
  <si>
    <t>CIUDADANOS EXTRANJEROS ATENDIDOS EN EL SERVICIO DE BOLSA DE TRABAJO, SEGÚN AÑOS</t>
  </si>
  <si>
    <t>AMBITO GEOGRÁFICO</t>
  </si>
  <si>
    <t>EXTRANJEROS</t>
  </si>
  <si>
    <t xml:space="preserve">
CIUDADANOS EXTRANJEROS ATENDIDOS, BENEFICIADOS POR EL SERVICIO DE LA BOLSA DE TRABAJO 
</t>
  </si>
  <si>
    <t>NACIONALES</t>
  </si>
  <si>
    <t>ANCASH</t>
  </si>
  <si>
    <t>APURIMAC</t>
  </si>
  <si>
    <t>HUANUCO</t>
  </si>
  <si>
    <t>JUNIN</t>
  </si>
  <si>
    <t>LIMA PROVINCIA</t>
  </si>
  <si>
    <t>SAN MARTIN</t>
  </si>
  <si>
    <t>Nota:</t>
  </si>
  <si>
    <t>El Certijoven se implementó el 15 de marzo de 2019. Anteriormente (hasta el 14 de marzo) corresponde al servicio CUL (Certificado Único Laboral).</t>
  </si>
  <si>
    <t>CERTIFICADO ÚNICO LABORAL</t>
  </si>
  <si>
    <t>HASTA 14 DE MARZO</t>
  </si>
  <si>
    <t>CERTIFICADO ÚNICO LABORAL PARA JÓVENES - CERTIJOVEN</t>
  </si>
  <si>
    <t>A PARTIR DEL 15 DE MARZO</t>
  </si>
  <si>
    <t>SEPTIEMBRE</t>
  </si>
  <si>
    <t>CERTIFICADOS EMITIDOS A TRAVÉS DEL SERVICIO DE CERTIFICADO ÚNICO LABORAL PARA JÓVENES POR MESES, SEGÚN REGIONES</t>
  </si>
  <si>
    <t>REGIONES</t>
  </si>
  <si>
    <t>AÑO (*)</t>
  </si>
  <si>
    <t>CERTIFICADOS EMITIDOS</t>
  </si>
  <si>
    <t>(*) El servicio CUL (Certificado Único Laboral) se implementó en el año 2010. Posteriormente, el servicio Certijoven se implementó el 15 de marzo de 2019.</t>
  </si>
  <si>
    <t>Del resultado alcanzado en el año 2019, un total de 24,898 certificados corresponden al periodo de enero al 14 de marzo de 2019; en tanto que del 15 de marzo al mes de diciembre se emitieron 229,941 certificados.</t>
  </si>
  <si>
    <t>CERTIFICADOS EMITIDOS A TRAVÉS DEL SERVICIO DE CERTIFICADO ÚNICO LABORAL PARA JÓVENES - CERTIJOVEN, SEGÚN AÑOS</t>
  </si>
  <si>
    <t xml:space="preserve">                          DIRECCIÓN GENERAL DEL SERVICIO NACIONAL DEL </t>
  </si>
  <si>
    <t xml:space="preserve">                          EMPLEO / Sistema SILNET</t>
  </si>
  <si>
    <t>CUADRO  Nº 215</t>
  </si>
  <si>
    <t>CUADRO  Nº 219</t>
  </si>
  <si>
    <t>GRÁFICO   Nº 28</t>
  </si>
  <si>
    <t>CUADRO  Nº 227</t>
  </si>
  <si>
    <t>CUADRO  Nº 216</t>
  </si>
  <si>
    <t>CUADRO  Nº 220</t>
  </si>
  <si>
    <t>CUADRO Nº 224</t>
  </si>
  <si>
    <t>CUADRO  Nº 228</t>
  </si>
  <si>
    <t>CUADRO N° 232</t>
  </si>
  <si>
    <t>CUADRO  Nº  218</t>
  </si>
  <si>
    <t>CUADRO  Nº 217</t>
  </si>
  <si>
    <t>CUADRO  Nº 221</t>
  </si>
  <si>
    <t>CUADRO  N° 222</t>
  </si>
  <si>
    <t>CUADRO  Nº 223</t>
  </si>
  <si>
    <t>CUADRO Nº 225</t>
  </si>
  <si>
    <t>CUADRO  Nº  226</t>
  </si>
  <si>
    <t>CUADRO  Nº 229</t>
  </si>
  <si>
    <t xml:space="preserve">CUADRO N° 230
</t>
  </si>
  <si>
    <t>CUADRO  N°  231</t>
  </si>
  <si>
    <t>CUADRO N° 233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</si>
</sst>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 * #,##0_ ;_ * \-#,##0_ ;_ * &quot;-&quot;_ ;_ @_ "/>
    <numFmt numFmtId="164" formatCode="_-* #,##0_-;\-* #,##0_-;_-* &quot;-&quot;_-;_-@_-"/>
    <numFmt numFmtId="165" formatCode="_(* #,##0_);_(* \(#,##0\);_(* &quot;-&quot;_);_(@_)"/>
    <numFmt numFmtId="166" formatCode="_(* #,##0.00_);_(* \(#,##0.00\);_(* &quot;-&quot;??_);_(@_)"/>
    <numFmt numFmtId="167" formatCode="_(* #,##0_);_(* \(#,##0\);_(* &quot;-&quot;??_);_(@_)"/>
    <numFmt numFmtId="168" formatCode="_([$€]* #,##0.00_);_([$€]* \(#,##0.00\);_([$€]* &quot;-&quot;??_);_(@_)"/>
    <numFmt numFmtId="169" formatCode="#,##0_ ;\-#,##0\ "/>
  </numFmts>
  <fonts count="9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9"/>
      <color indexed="9"/>
      <name val="Arial"/>
      <family val="2"/>
    </font>
    <font>
      <sz val="10"/>
      <color indexed="9"/>
      <name val="Arial"/>
      <family val="2"/>
    </font>
    <font>
      <b/>
      <sz val="9"/>
      <color indexed="9"/>
      <name val="Arial"/>
      <family val="2"/>
    </font>
    <font>
      <sz val="12"/>
      <color indexed="9"/>
      <name val="Arial"/>
      <family val="2"/>
    </font>
    <font>
      <sz val="18"/>
      <name val="Arial"/>
      <family val="2"/>
    </font>
    <font>
      <b/>
      <sz val="22"/>
      <name val="Arial"/>
      <family val="2"/>
    </font>
    <font>
      <sz val="10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6"/>
      <name val="Arial"/>
      <family val="2"/>
    </font>
    <font>
      <b/>
      <sz val="15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4"/>
      <name val="Arial"/>
      <family val="2"/>
    </font>
    <font>
      <sz val="12"/>
      <color rgb="FFFF0000"/>
      <name val="Arial"/>
      <family val="2"/>
    </font>
    <font>
      <sz val="10.5"/>
      <color theme="1"/>
      <name val="Calibri"/>
      <family val="2"/>
      <scheme val="minor"/>
    </font>
    <font>
      <b/>
      <sz val="10"/>
      <color theme="1"/>
      <name val="Arial"/>
      <family val="2"/>
    </font>
    <font>
      <sz val="12"/>
      <color theme="0" tint="-0.34998626667073579"/>
      <name val="Arial"/>
      <family val="2"/>
    </font>
    <font>
      <sz val="12"/>
      <color theme="0"/>
      <name val="Arial"/>
      <family val="2"/>
    </font>
    <font>
      <sz val="10"/>
      <color theme="0" tint="-0.34998626667073579"/>
      <name val="Arial"/>
      <family val="2"/>
    </font>
    <font>
      <sz val="10"/>
      <color rgb="FFFF0000"/>
      <name val="Arial"/>
      <family val="2"/>
    </font>
    <font>
      <b/>
      <sz val="12"/>
      <color rgb="FFFF0000"/>
      <name val="Arial"/>
      <family val="2"/>
    </font>
    <font>
      <b/>
      <sz val="9"/>
      <color rgb="FFFF0000"/>
      <name val="Arial"/>
      <family val="2"/>
    </font>
    <font>
      <sz val="11"/>
      <color rgb="FFFF0000"/>
      <name val="Arial"/>
      <family val="2"/>
    </font>
    <font>
      <sz val="8"/>
      <color rgb="FFFF0000"/>
      <name val="Arial"/>
      <family val="2"/>
    </font>
    <font>
      <sz val="7"/>
      <color rgb="FFFF0000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0" tint="-0.34998626667073579"/>
      <name val="Arial"/>
      <family val="2"/>
    </font>
    <font>
      <b/>
      <sz val="9"/>
      <color theme="0" tint="-0.34998626667073579"/>
      <name val="Arial"/>
      <family val="2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1"/>
      <color rgb="FF000000"/>
      <name val="Arial"/>
      <family val="2"/>
    </font>
    <font>
      <sz val="10"/>
      <color theme="0" tint="-0.14999847407452621"/>
      <name val="Arial"/>
      <family val="2"/>
    </font>
    <font>
      <b/>
      <sz val="9"/>
      <color theme="0" tint="-0.1499984740745262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0.5"/>
      <color theme="1"/>
      <name val="Arial"/>
      <family val="2"/>
    </font>
    <font>
      <sz val="9"/>
      <color theme="1"/>
      <name val="Arial"/>
      <family val="2"/>
    </font>
    <font>
      <sz val="16"/>
      <color theme="1"/>
      <name val="Arial"/>
      <family val="2"/>
    </font>
    <font>
      <b/>
      <sz val="9"/>
      <color theme="1"/>
      <name val="Arial"/>
      <family val="2"/>
    </font>
    <font>
      <sz val="12"/>
      <color theme="0" tint="-0.249977111117893"/>
      <name val="Arial"/>
      <family val="2"/>
    </font>
    <font>
      <sz val="10"/>
      <color theme="0" tint="-0.249977111117893"/>
      <name val="Arial"/>
      <family val="2"/>
    </font>
    <font>
      <b/>
      <sz val="10"/>
      <color theme="0" tint="-0.249977111117893"/>
      <name val="Arial"/>
      <family val="2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Arial"/>
      <family val="2"/>
    </font>
    <font>
      <b/>
      <sz val="12"/>
      <color theme="0" tint="-0.249977111117893"/>
      <name val="Arial"/>
      <family val="2"/>
    </font>
    <font>
      <b/>
      <sz val="9"/>
      <color theme="0" tint="-0.249977111117893"/>
      <name val="Arial"/>
      <family val="2"/>
    </font>
    <font>
      <b/>
      <sz val="11"/>
      <color theme="0"/>
      <name val="Calibri"/>
      <family val="2"/>
      <scheme val="minor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b/>
      <sz val="20"/>
      <color theme="0"/>
      <name val="Arial"/>
      <family val="2"/>
    </font>
    <font>
      <b/>
      <sz val="18"/>
      <color theme="0"/>
      <name val="Arial"/>
      <family val="2"/>
    </font>
    <font>
      <b/>
      <sz val="16"/>
      <color theme="0"/>
      <name val="Arial"/>
      <family val="2"/>
    </font>
    <font>
      <sz val="16"/>
      <color theme="0"/>
      <name val="Arial"/>
      <family val="2"/>
    </font>
    <font>
      <sz val="18"/>
      <color theme="0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14"/>
      <color theme="0"/>
      <name val="Arial"/>
      <family val="2"/>
    </font>
    <font>
      <sz val="10.5"/>
      <color theme="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F7937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57735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/>
      <bottom/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14996795556505021"/>
      </left>
      <right/>
      <top style="medium">
        <color theme="0" tint="-0.14996795556505021"/>
      </top>
      <bottom/>
      <diagonal/>
    </border>
    <border>
      <left/>
      <right style="medium">
        <color theme="0" tint="-0.14996795556505021"/>
      </right>
      <top style="medium">
        <color theme="0" tint="-0.14996795556505021"/>
      </top>
      <bottom/>
      <diagonal/>
    </border>
    <border>
      <left style="medium">
        <color theme="0" tint="-0.14996795556505021"/>
      </left>
      <right/>
      <top/>
      <bottom/>
      <diagonal/>
    </border>
    <border>
      <left/>
      <right style="medium">
        <color theme="0" tint="-0.14996795556505021"/>
      </right>
      <top/>
      <bottom/>
      <diagonal/>
    </border>
    <border>
      <left style="medium">
        <color theme="0" tint="-0.14996795556505021"/>
      </left>
      <right/>
      <top/>
      <bottom style="medium">
        <color theme="0" tint="-0.14996795556505021"/>
      </bottom>
      <diagonal/>
    </border>
    <border>
      <left/>
      <right style="medium">
        <color theme="0" tint="-0.14996795556505021"/>
      </right>
      <top/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/>
      <diagonal/>
    </border>
    <border>
      <left/>
      <right/>
      <top/>
      <bottom style="medium">
        <color theme="0" tint="-0.14996795556505021"/>
      </bottom>
      <diagonal/>
    </border>
    <border>
      <left style="medium">
        <color theme="0" tint="-0.14996795556505021"/>
      </left>
      <right/>
      <top style="medium">
        <color theme="0" tint="-0.14993743705557422"/>
      </top>
      <bottom/>
      <diagonal/>
    </border>
    <border>
      <left/>
      <right style="medium">
        <color theme="0" tint="-0.14993743705557422"/>
      </right>
      <top style="medium">
        <color theme="0" tint="-0.14993743705557422"/>
      </top>
      <bottom/>
      <diagonal/>
    </border>
    <border>
      <left/>
      <right style="medium">
        <color theme="0" tint="-0.14993743705557422"/>
      </right>
      <top/>
      <bottom/>
      <diagonal/>
    </border>
    <border>
      <left style="medium">
        <color theme="0" tint="-0.14996795556505021"/>
      </left>
      <right/>
      <top/>
      <bottom style="medium">
        <color theme="0" tint="-0.14993743705557422"/>
      </bottom>
      <diagonal/>
    </border>
    <border>
      <left/>
      <right style="medium">
        <color theme="0" tint="-0.14993743705557422"/>
      </right>
      <top/>
      <bottom style="medium">
        <color theme="0" tint="-0.14993743705557422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/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/>
      <top/>
      <bottom style="thin">
        <color theme="0" tint="-0.14993743705557422"/>
      </bottom>
      <diagonal/>
    </border>
    <border>
      <left/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/>
      </left>
      <right/>
      <top style="thin">
        <color theme="0" tint="-0.14996795556505021"/>
      </top>
      <bottom/>
      <diagonal/>
    </border>
    <border>
      <left/>
      <right style="thin">
        <color theme="0"/>
      </right>
      <top style="thin">
        <color theme="0" tint="-0.14996795556505021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medium">
        <color theme="0" tint="-0.14993743705557422"/>
      </left>
      <right/>
      <top style="medium">
        <color theme="0" tint="-0.14996795556505021"/>
      </top>
      <bottom/>
      <diagonal/>
    </border>
    <border>
      <left style="medium">
        <color theme="0" tint="-0.14993743705557422"/>
      </left>
      <right/>
      <top/>
      <bottom/>
      <diagonal/>
    </border>
    <border>
      <left style="medium">
        <color theme="0" tint="-0.14993743705557422"/>
      </left>
      <right/>
      <top/>
      <bottom style="medium">
        <color theme="0" tint="-0.14996795556505021"/>
      </bottom>
      <diagonal/>
    </border>
    <border>
      <left style="medium">
        <color theme="0"/>
      </left>
      <right/>
      <top style="medium">
        <color theme="0" tint="-0.14996795556505021"/>
      </top>
      <bottom/>
      <diagonal/>
    </border>
    <border>
      <left/>
      <right style="medium">
        <color theme="0"/>
      </right>
      <top style="medium">
        <color theme="0" tint="-0.14996795556505021"/>
      </top>
      <bottom/>
      <diagonal/>
    </border>
    <border>
      <left/>
      <right style="medium">
        <color theme="0" tint="-0.14993743705557422"/>
      </right>
      <top style="medium">
        <color theme="0" tint="-0.14996795556505021"/>
      </top>
      <bottom/>
      <diagonal/>
    </border>
    <border>
      <left style="medium">
        <color theme="0" tint="-0.14993743705557422"/>
      </left>
      <right/>
      <top/>
      <bottom style="medium">
        <color theme="0" tint="-0.14993743705557422"/>
      </bottom>
      <diagonal/>
    </border>
    <border>
      <left/>
      <right style="medium">
        <color theme="0" tint="-0.14993743705557422"/>
      </right>
      <top/>
      <bottom style="medium">
        <color theme="0" tint="-0.14996795556505021"/>
      </bottom>
      <diagonal/>
    </border>
    <border>
      <left style="medium">
        <color theme="0"/>
      </left>
      <right style="medium">
        <color theme="0"/>
      </right>
      <top/>
      <bottom style="medium">
        <color theme="0" tint="-0.1499679555650502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 tint="-0.14996795556505021"/>
      </bottom>
      <diagonal/>
    </border>
    <border>
      <left style="medium">
        <color theme="0" tint="-0.14993743705557422"/>
      </left>
      <right/>
      <top style="medium">
        <color theme="0" tint="-0.14993743705557422"/>
      </top>
      <bottom/>
      <diagonal/>
    </border>
    <border>
      <left/>
      <right style="medium">
        <color theme="0" tint="-0.14996795556505021"/>
      </right>
      <top style="medium">
        <color theme="0" tint="-0.14993743705557422"/>
      </top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 tint="-0.14996795556505021"/>
      </bottom>
      <diagonal/>
    </border>
    <border>
      <left/>
      <right/>
      <top/>
      <bottom style="medium">
        <color theme="0" tint="-0.14993743705557422"/>
      </bottom>
      <diagonal/>
    </border>
    <border>
      <left/>
      <right style="medium">
        <color theme="0" tint="-0.14996795556505021"/>
      </right>
      <top/>
      <bottom style="medium">
        <color theme="0" tint="-0.14993743705557422"/>
      </bottom>
      <diagonal/>
    </border>
    <border>
      <left/>
      <right/>
      <top style="medium">
        <color theme="0" tint="-0.14993743705557422"/>
      </top>
      <bottom/>
      <diagonal/>
    </border>
  </borders>
  <cellStyleXfs count="5">
    <xf numFmtId="0" fontId="0" fillId="0" borderId="0"/>
    <xf numFmtId="16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9" fontId="58" fillId="0" borderId="0" applyFont="0" applyFill="0" applyBorder="0" applyAlignment="0" applyProtection="0"/>
  </cellStyleXfs>
  <cellXfs count="938">
    <xf numFmtId="0" fontId="0" fillId="0" borderId="0" xfId="0"/>
    <xf numFmtId="167" fontId="25" fillId="0" borderId="0" xfId="2" applyNumberFormat="1" applyFont="1" applyAlignment="1">
      <alignment vertical="center"/>
    </xf>
    <xf numFmtId="167" fontId="26" fillId="0" borderId="0" xfId="2" applyNumberFormat="1" applyFont="1" applyAlignment="1">
      <alignment vertical="center"/>
    </xf>
    <xf numFmtId="0" fontId="26" fillId="0" borderId="0" xfId="0" applyFont="1" applyAlignment="1">
      <alignment vertical="center"/>
    </xf>
    <xf numFmtId="167" fontId="27" fillId="0" borderId="0" xfId="2" applyNumberFormat="1" applyFont="1" applyAlignment="1">
      <alignment vertical="center"/>
    </xf>
    <xf numFmtId="167" fontId="2" fillId="0" borderId="0" xfId="2" applyNumberFormat="1" applyAlignment="1">
      <alignment vertical="center"/>
    </xf>
    <xf numFmtId="167" fontId="16" fillId="0" borderId="0" xfId="2" applyNumberFormat="1" applyFont="1" applyAlignment="1">
      <alignment vertical="center"/>
    </xf>
    <xf numFmtId="167" fontId="31" fillId="0" borderId="0" xfId="2" applyNumberFormat="1" applyFont="1" applyAlignment="1">
      <alignment vertical="center"/>
    </xf>
    <xf numFmtId="41" fontId="2" fillId="0" borderId="0" xfId="2" applyNumberFormat="1" applyAlignment="1">
      <alignment vertical="center"/>
    </xf>
    <xf numFmtId="41" fontId="2" fillId="0" borderId="0" xfId="0" applyNumberFormat="1" applyFont="1" applyAlignment="1">
      <alignment vertical="center"/>
    </xf>
    <xf numFmtId="41" fontId="1" fillId="0" borderId="0" xfId="2" applyNumberFormat="1" applyFont="1" applyAlignment="1">
      <alignment vertical="center"/>
    </xf>
    <xf numFmtId="167" fontId="1" fillId="0" borderId="0" xfId="2" applyNumberFormat="1" applyFont="1" applyAlignment="1">
      <alignment vertical="center"/>
    </xf>
    <xf numFmtId="0" fontId="2" fillId="0" borderId="0" xfId="0" applyFont="1" applyAlignment="1">
      <alignment vertical="center"/>
    </xf>
    <xf numFmtId="167" fontId="5" fillId="0" borderId="0" xfId="2" applyNumberFormat="1" applyFont="1" applyAlignment="1">
      <alignment vertical="center"/>
    </xf>
    <xf numFmtId="41" fontId="7" fillId="0" borderId="0" xfId="0" applyNumberFormat="1" applyFont="1" applyAlignment="1">
      <alignment vertical="center"/>
    </xf>
    <xf numFmtId="167" fontId="7" fillId="0" borderId="0" xfId="2" applyNumberFormat="1" applyFont="1" applyAlignment="1">
      <alignment vertical="center"/>
    </xf>
    <xf numFmtId="0" fontId="7" fillId="0" borderId="0" xfId="0" applyFont="1" applyAlignment="1">
      <alignment vertical="center"/>
    </xf>
    <xf numFmtId="167" fontId="20" fillId="0" borderId="0" xfId="2" applyNumberFormat="1" applyFont="1" applyAlignment="1">
      <alignment vertical="center"/>
    </xf>
    <xf numFmtId="167" fontId="15" fillId="0" borderId="0" xfId="2" applyNumberFormat="1" applyFont="1" applyAlignment="1">
      <alignment vertical="center"/>
    </xf>
    <xf numFmtId="167" fontId="15" fillId="0" borderId="0" xfId="2" applyNumberFormat="1" applyFont="1" applyAlignment="1">
      <alignment vertical="top"/>
    </xf>
    <xf numFmtId="0" fontId="13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67" fontId="9" fillId="0" borderId="0" xfId="2" applyNumberFormat="1" applyFont="1" applyAlignment="1">
      <alignment vertical="center"/>
    </xf>
    <xf numFmtId="41" fontId="21" fillId="0" borderId="0" xfId="2" applyNumberFormat="1" applyFont="1" applyAlignment="1">
      <alignment vertical="center"/>
    </xf>
    <xf numFmtId="167" fontId="4" fillId="0" borderId="0" xfId="2" applyNumberFormat="1" applyFont="1" applyAlignment="1">
      <alignment vertical="center"/>
    </xf>
    <xf numFmtId="41" fontId="4" fillId="0" borderId="0" xfId="2" applyNumberFormat="1" applyFont="1" applyAlignment="1">
      <alignment vertical="center"/>
    </xf>
    <xf numFmtId="167" fontId="19" fillId="0" borderId="0" xfId="2" applyNumberFormat="1" applyFont="1" applyAlignment="1">
      <alignment horizontal="left" textRotation="180"/>
    </xf>
    <xf numFmtId="167" fontId="3" fillId="0" borderId="0" xfId="2" applyNumberFormat="1" applyFont="1" applyAlignment="1">
      <alignment vertical="center"/>
    </xf>
    <xf numFmtId="167" fontId="29" fillId="0" borderId="0" xfId="2" applyNumberFormat="1" applyFont="1" applyAlignment="1">
      <alignment vertical="center"/>
    </xf>
    <xf numFmtId="167" fontId="19" fillId="0" borderId="0" xfId="2" applyNumberFormat="1" applyFont="1" applyAlignment="1">
      <alignment vertical="center"/>
    </xf>
    <xf numFmtId="167" fontId="30" fillId="0" borderId="0" xfId="2" applyNumberFormat="1" applyFont="1" applyAlignment="1">
      <alignment horizontal="left" textRotation="180"/>
    </xf>
    <xf numFmtId="165" fontId="21" fillId="0" borderId="0" xfId="2" applyNumberFormat="1" applyFont="1" applyAlignment="1">
      <alignment horizontal="right" vertical="center"/>
    </xf>
    <xf numFmtId="41" fontId="21" fillId="0" borderId="0" xfId="2" quotePrefix="1" applyNumberFormat="1" applyFont="1" applyAlignment="1">
      <alignment horizontal="right" vertical="center"/>
    </xf>
    <xf numFmtId="167" fontId="21" fillId="0" borderId="0" xfId="2" applyNumberFormat="1" applyFont="1" applyAlignment="1">
      <alignment vertical="center"/>
    </xf>
    <xf numFmtId="41" fontId="16" fillId="0" borderId="0" xfId="2" applyNumberFormat="1" applyFont="1" applyAlignment="1">
      <alignment vertical="center"/>
    </xf>
    <xf numFmtId="41" fontId="11" fillId="0" borderId="0" xfId="2" applyNumberFormat="1" applyFont="1" applyAlignment="1">
      <alignment vertical="center"/>
    </xf>
    <xf numFmtId="167" fontId="22" fillId="0" borderId="0" xfId="2" applyNumberFormat="1" applyFont="1" applyAlignment="1">
      <alignment vertical="center"/>
    </xf>
    <xf numFmtId="0" fontId="24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41" fontId="15" fillId="0" borderId="0" xfId="2" applyNumberFormat="1" applyFont="1" applyAlignment="1">
      <alignment vertical="center"/>
    </xf>
    <xf numFmtId="167" fontId="39" fillId="0" borderId="0" xfId="2" applyNumberFormat="1" applyFont="1" applyAlignment="1">
      <alignment vertical="center"/>
    </xf>
    <xf numFmtId="167" fontId="21" fillId="0" borderId="0" xfId="2" applyNumberFormat="1" applyFont="1" applyAlignment="1">
      <alignment horizontal="left" vertical="center"/>
    </xf>
    <xf numFmtId="41" fontId="22" fillId="0" borderId="0" xfId="2" applyNumberFormat="1" applyFont="1" applyAlignment="1">
      <alignment horizontal="right" vertical="center"/>
    </xf>
    <xf numFmtId="41" fontId="22" fillId="0" borderId="0" xfId="2" applyNumberFormat="1" applyFont="1" applyAlignment="1">
      <alignment vertical="center"/>
    </xf>
    <xf numFmtId="167" fontId="11" fillId="0" borderId="0" xfId="2" applyNumberFormat="1" applyFont="1" applyAlignment="1">
      <alignment vertical="center"/>
    </xf>
    <xf numFmtId="41" fontId="15" fillId="0" borderId="0" xfId="2" applyNumberFormat="1" applyFont="1" applyAlignment="1">
      <alignment horizontal="right" vertical="top"/>
    </xf>
    <xf numFmtId="167" fontId="18" fillId="0" borderId="0" xfId="2" applyNumberFormat="1" applyFont="1" applyAlignment="1">
      <alignment vertical="center"/>
    </xf>
    <xf numFmtId="167" fontId="34" fillId="0" borderId="0" xfId="2" applyNumberFormat="1" applyFont="1" applyAlignment="1">
      <alignment vertical="center"/>
    </xf>
    <xf numFmtId="167" fontId="16" fillId="0" borderId="0" xfId="2" applyNumberFormat="1" applyFont="1" applyAlignment="1">
      <alignment horizontal="left" vertical="center"/>
    </xf>
    <xf numFmtId="167" fontId="28" fillId="0" borderId="0" xfId="2" applyNumberFormat="1" applyFont="1" applyAlignment="1">
      <alignment vertical="center"/>
    </xf>
    <xf numFmtId="3" fontId="11" fillId="0" borderId="0" xfId="2" applyNumberFormat="1" applyFont="1" applyAlignment="1">
      <alignment vertical="center"/>
    </xf>
    <xf numFmtId="167" fontId="6" fillId="0" borderId="0" xfId="2" applyNumberFormat="1" applyFont="1" applyAlignment="1">
      <alignment vertical="center"/>
    </xf>
    <xf numFmtId="0" fontId="41" fillId="0" borderId="0" xfId="0" applyFont="1"/>
    <xf numFmtId="167" fontId="11" fillId="0" borderId="0" xfId="2" applyNumberFormat="1" applyFont="1" applyAlignment="1">
      <alignment horizontal="left" vertical="center"/>
    </xf>
    <xf numFmtId="167" fontId="6" fillId="0" borderId="0" xfId="2" applyNumberFormat="1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horizontal="centerContinuous"/>
    </xf>
    <xf numFmtId="0" fontId="22" fillId="0" borderId="0" xfId="0" applyFont="1" applyAlignment="1">
      <alignment horizontal="center" wrapText="1"/>
    </xf>
    <xf numFmtId="0" fontId="13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41" fontId="0" fillId="0" borderId="0" xfId="0" applyNumberFormat="1" applyAlignment="1">
      <alignment horizontal="center" vertical="center"/>
    </xf>
    <xf numFmtId="0" fontId="44" fillId="0" borderId="0" xfId="0" applyFont="1" applyAlignment="1">
      <alignment vertical="center"/>
    </xf>
    <xf numFmtId="0" fontId="45" fillId="0" borderId="0" xfId="0" applyFont="1" applyAlignment="1">
      <alignment vertical="center"/>
    </xf>
    <xf numFmtId="41" fontId="45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41" fontId="45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0" fontId="21" fillId="0" borderId="0" xfId="0" applyFont="1"/>
    <xf numFmtId="0" fontId="0" fillId="0" borderId="0" xfId="0" applyAlignment="1">
      <alignment horizontal="left" vertical="center" indent="1"/>
    </xf>
    <xf numFmtId="41" fontId="0" fillId="0" borderId="0" xfId="0" applyNumberFormat="1" applyAlignment="1">
      <alignment vertical="center"/>
    </xf>
    <xf numFmtId="41" fontId="16" fillId="0" borderId="0" xfId="0" applyNumberFormat="1" applyFont="1" applyAlignment="1">
      <alignment horizontal="center" vertical="center"/>
    </xf>
    <xf numFmtId="167" fontId="6" fillId="0" borderId="0" xfId="2" applyNumberFormat="1" applyFont="1" applyAlignment="1">
      <alignment horizontal="left" vertical="top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Continuous" vertical="center"/>
    </xf>
    <xf numFmtId="0" fontId="22" fillId="0" borderId="0" xfId="0" applyFont="1" applyAlignment="1">
      <alignment horizontal="centerContinuous" vertical="center"/>
    </xf>
    <xf numFmtId="0" fontId="13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5" fillId="0" borderId="0" xfId="0" applyFont="1" applyAlignment="1">
      <alignment vertical="center" wrapText="1"/>
    </xf>
    <xf numFmtId="165" fontId="3" fillId="0" borderId="0" xfId="0" applyNumberFormat="1" applyFont="1" applyAlignment="1">
      <alignment horizontal="center" vertical="center"/>
    </xf>
    <xf numFmtId="167" fontId="8" fillId="0" borderId="0" xfId="2" applyNumberFormat="1" applyFont="1" applyAlignment="1">
      <alignment vertical="center"/>
    </xf>
    <xf numFmtId="167" fontId="12" fillId="0" borderId="0" xfId="2" applyNumberFormat="1" applyFont="1" applyAlignment="1">
      <alignment vertical="center"/>
    </xf>
    <xf numFmtId="3" fontId="11" fillId="0" borderId="0" xfId="2" applyNumberFormat="1" applyFont="1" applyAlignment="1">
      <alignment horizontal="left" vertical="center" shrinkToFit="1"/>
    </xf>
    <xf numFmtId="0" fontId="16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67" fontId="22" fillId="0" borderId="0" xfId="2" applyNumberFormat="1" applyFont="1"/>
    <xf numFmtId="167" fontId="46" fillId="0" borderId="0" xfId="2" applyNumberFormat="1" applyFont="1"/>
    <xf numFmtId="167" fontId="13" fillId="0" borderId="0" xfId="2" applyNumberFormat="1" applyFont="1"/>
    <xf numFmtId="167" fontId="21" fillId="0" borderId="0" xfId="2" applyNumberFormat="1" applyFont="1"/>
    <xf numFmtId="167" fontId="46" fillId="0" borderId="0" xfId="2" applyNumberFormat="1" applyFont="1" applyAlignment="1">
      <alignment vertical="center"/>
    </xf>
    <xf numFmtId="0" fontId="45" fillId="0" borderId="0" xfId="0" applyFont="1"/>
    <xf numFmtId="0" fontId="21" fillId="0" borderId="0" xfId="0" applyFont="1" applyAlignment="1">
      <alignment horizontal="centerContinuous" vertical="center"/>
    </xf>
    <xf numFmtId="167" fontId="5" fillId="0" borderId="0" xfId="2" applyNumberFormat="1" applyFont="1"/>
    <xf numFmtId="167" fontId="47" fillId="0" borderId="0" xfId="2" applyNumberFormat="1" applyFont="1"/>
    <xf numFmtId="167" fontId="2" fillId="0" borderId="0" xfId="2" applyNumberFormat="1"/>
    <xf numFmtId="167" fontId="45" fillId="0" borderId="0" xfId="2" applyNumberFormat="1" applyFont="1"/>
    <xf numFmtId="0" fontId="13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14" fillId="0" borderId="0" xfId="0" applyFont="1" applyAlignment="1">
      <alignment horizontal="centerContinuous"/>
    </xf>
    <xf numFmtId="3" fontId="5" fillId="0" borderId="0" xfId="2" applyNumberFormat="1" applyFont="1" applyAlignment="1">
      <alignment vertical="center"/>
    </xf>
    <xf numFmtId="167" fontId="5" fillId="0" borderId="0" xfId="2" applyNumberFormat="1" applyFont="1" applyAlignment="1">
      <alignment horizontal="left" vertical="center"/>
    </xf>
    <xf numFmtId="167" fontId="6" fillId="0" borderId="0" xfId="2" applyNumberFormat="1" applyFont="1"/>
    <xf numFmtId="167" fontId="11" fillId="0" borderId="0" xfId="2" applyNumberFormat="1" applyFont="1"/>
    <xf numFmtId="0" fontId="2" fillId="0" borderId="0" xfId="0" applyFont="1"/>
    <xf numFmtId="167" fontId="3" fillId="0" borderId="0" xfId="2" applyNumberFormat="1" applyFont="1"/>
    <xf numFmtId="41" fontId="5" fillId="0" borderId="0" xfId="2" applyNumberFormat="1" applyFont="1" applyAlignment="1">
      <alignment vertical="center"/>
    </xf>
    <xf numFmtId="167" fontId="8" fillId="0" borderId="0" xfId="2" applyNumberFormat="1" applyFont="1" applyAlignment="1">
      <alignment horizontal="right" vertical="center"/>
    </xf>
    <xf numFmtId="41" fontId="1" fillId="0" borderId="0" xfId="0" applyNumberFormat="1" applyFont="1" applyAlignment="1">
      <alignment vertical="center"/>
    </xf>
    <xf numFmtId="167" fontId="44" fillId="0" borderId="0" xfId="2" applyNumberFormat="1" applyFont="1" applyAlignment="1">
      <alignment vertical="center"/>
    </xf>
    <xf numFmtId="41" fontId="44" fillId="0" borderId="0" xfId="0" applyNumberFormat="1" applyFont="1" applyAlignment="1">
      <alignment vertical="center"/>
    </xf>
    <xf numFmtId="0" fontId="15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centerContinuous" vertical="center"/>
    </xf>
    <xf numFmtId="0" fontId="24" fillId="0" borderId="0" xfId="0" applyFont="1" applyAlignment="1">
      <alignment horizontal="center" vertical="center" wrapText="1"/>
    </xf>
    <xf numFmtId="0" fontId="24" fillId="0" borderId="0" xfId="0" quotePrefix="1" applyFont="1" applyAlignment="1">
      <alignment horizontal="center" vertical="center"/>
    </xf>
    <xf numFmtId="3" fontId="0" fillId="0" borderId="0" xfId="0" applyNumberFormat="1" applyAlignment="1">
      <alignment vertical="center"/>
    </xf>
    <xf numFmtId="0" fontId="10" fillId="0" borderId="0" xfId="0" applyFont="1" applyAlignment="1">
      <alignment vertical="center"/>
    </xf>
    <xf numFmtId="3" fontId="45" fillId="0" borderId="0" xfId="0" applyNumberFormat="1" applyFont="1" applyAlignment="1">
      <alignment horizontal="center" vertical="center"/>
    </xf>
    <xf numFmtId="3" fontId="45" fillId="0" borderId="0" xfId="0" applyNumberFormat="1" applyFont="1" applyAlignment="1">
      <alignment vertical="center"/>
    </xf>
    <xf numFmtId="41" fontId="48" fillId="0" borderId="0" xfId="0" applyNumberFormat="1" applyFont="1" applyAlignment="1">
      <alignment horizontal="left" vertical="center"/>
    </xf>
    <xf numFmtId="41" fontId="48" fillId="0" borderId="0" xfId="0" applyNumberFormat="1" applyFont="1" applyAlignment="1">
      <alignment vertical="center"/>
    </xf>
    <xf numFmtId="3" fontId="24" fillId="0" borderId="0" xfId="0" applyNumberFormat="1" applyFont="1" applyAlignment="1">
      <alignment vertical="center"/>
    </xf>
    <xf numFmtId="3" fontId="0" fillId="0" borderId="0" xfId="0" applyNumberFormat="1" applyAlignment="1">
      <alignment horizontal="right" vertical="center"/>
    </xf>
    <xf numFmtId="3" fontId="24" fillId="0" borderId="0" xfId="0" applyNumberFormat="1" applyFont="1" applyAlignment="1">
      <alignment horizontal="centerContinuous" vertical="center"/>
    </xf>
    <xf numFmtId="3" fontId="23" fillId="0" borderId="0" xfId="0" applyNumberFormat="1" applyFont="1" applyAlignment="1">
      <alignment horizontal="centerContinuous" vertical="center"/>
    </xf>
    <xf numFmtId="3" fontId="23" fillId="0" borderId="0" xfId="0" applyNumberFormat="1" applyFont="1" applyAlignment="1">
      <alignment horizontal="right" vertical="center"/>
    </xf>
    <xf numFmtId="3" fontId="0" fillId="0" borderId="0" xfId="0" applyNumberForma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22" fillId="0" borderId="0" xfId="0" quotePrefix="1" applyFont="1" applyAlignment="1">
      <alignment horizontal="center" vertical="center"/>
    </xf>
    <xf numFmtId="165" fontId="45" fillId="0" borderId="0" xfId="0" applyNumberFormat="1" applyFont="1" applyAlignment="1">
      <alignment vertical="center"/>
    </xf>
    <xf numFmtId="167" fontId="45" fillId="0" borderId="0" xfId="2" applyNumberFormat="1" applyFont="1" applyAlignment="1">
      <alignment vertical="center"/>
    </xf>
    <xf numFmtId="167" fontId="49" fillId="0" borderId="0" xfId="2" applyNumberFormat="1" applyFont="1" applyAlignment="1">
      <alignment vertical="center"/>
    </xf>
    <xf numFmtId="0" fontId="3" fillId="0" borderId="0" xfId="0" applyFont="1" applyAlignment="1">
      <alignment vertical="center"/>
    </xf>
    <xf numFmtId="3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 readingOrder="2"/>
    </xf>
    <xf numFmtId="16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3" fillId="0" borderId="0" xfId="0" quotePrefix="1" applyFont="1" applyAlignment="1">
      <alignment vertical="center"/>
    </xf>
    <xf numFmtId="0" fontId="22" fillId="0" borderId="0" xfId="0" quotePrefix="1" applyFont="1" applyAlignment="1">
      <alignment vertical="center"/>
    </xf>
    <xf numFmtId="0" fontId="3" fillId="0" borderId="0" xfId="0" applyFont="1" applyAlignment="1">
      <alignment horizontal="left" vertical="center" indent="1" readingOrder="2"/>
    </xf>
    <xf numFmtId="0" fontId="2" fillId="0" borderId="0" xfId="0" applyFont="1" applyAlignment="1">
      <alignment horizontal="left" vertical="center" readingOrder="2"/>
    </xf>
    <xf numFmtId="3" fontId="6" fillId="0" borderId="0" xfId="2" applyNumberFormat="1" applyFont="1" applyAlignment="1">
      <alignment vertical="center"/>
    </xf>
    <xf numFmtId="167" fontId="13" fillId="0" borderId="0" xfId="2" applyNumberFormat="1" applyFont="1" applyAlignment="1">
      <alignment vertical="center"/>
    </xf>
    <xf numFmtId="167" fontId="20" fillId="0" borderId="0" xfId="2" applyNumberFormat="1" applyFont="1" applyAlignment="1">
      <alignment vertical="top"/>
    </xf>
    <xf numFmtId="3" fontId="19" fillId="0" borderId="0" xfId="2" applyNumberFormat="1" applyFont="1" applyAlignment="1">
      <alignment vertical="center"/>
    </xf>
    <xf numFmtId="41" fontId="19" fillId="0" borderId="0" xfId="2" applyNumberFormat="1" applyFont="1" applyAlignment="1">
      <alignment vertical="center"/>
    </xf>
    <xf numFmtId="167" fontId="29" fillId="0" borderId="0" xfId="2" applyNumberFormat="1" applyFont="1" applyAlignment="1">
      <alignment vertical="top"/>
    </xf>
    <xf numFmtId="3" fontId="19" fillId="0" borderId="0" xfId="2" applyNumberFormat="1" applyFont="1" applyAlignment="1">
      <alignment vertical="top"/>
    </xf>
    <xf numFmtId="41" fontId="19" fillId="0" borderId="0" xfId="2" applyNumberFormat="1" applyFont="1" applyAlignment="1">
      <alignment vertical="top"/>
    </xf>
    <xf numFmtId="0" fontId="15" fillId="0" borderId="0" xfId="0" applyFont="1"/>
    <xf numFmtId="0" fontId="50" fillId="0" borderId="0" xfId="0" applyFont="1" applyAlignment="1">
      <alignment vertical="center"/>
    </xf>
    <xf numFmtId="0" fontId="48" fillId="0" borderId="0" xfId="0" applyFont="1" applyAlignment="1">
      <alignment vertical="center"/>
    </xf>
    <xf numFmtId="3" fontId="15" fillId="0" borderId="0" xfId="0" applyNumberFormat="1" applyFont="1" applyAlignment="1">
      <alignment vertical="center"/>
    </xf>
    <xf numFmtId="0" fontId="39" fillId="0" borderId="0" xfId="0" applyFont="1" applyAlignment="1">
      <alignment vertical="center"/>
    </xf>
    <xf numFmtId="165" fontId="39" fillId="0" borderId="0" xfId="0" applyNumberFormat="1" applyFont="1" applyAlignment="1">
      <alignment vertical="center"/>
    </xf>
    <xf numFmtId="0" fontId="46" fillId="0" borderId="0" xfId="0" applyFont="1" applyAlignment="1">
      <alignment vertical="center"/>
    </xf>
    <xf numFmtId="3" fontId="46" fillId="0" borderId="0" xfId="0" applyNumberFormat="1" applyFont="1" applyAlignment="1">
      <alignment horizontal="center" vertical="center"/>
    </xf>
    <xf numFmtId="3" fontId="33" fillId="0" borderId="0" xfId="2" applyNumberFormat="1" applyFont="1" applyAlignment="1">
      <alignment vertical="center"/>
    </xf>
    <xf numFmtId="0" fontId="51" fillId="0" borderId="0" xfId="0" applyFont="1"/>
    <xf numFmtId="167" fontId="5" fillId="3" borderId="0" xfId="2" applyNumberFormat="1" applyFont="1" applyFill="1" applyAlignment="1">
      <alignment vertic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Continuous"/>
    </xf>
    <xf numFmtId="41" fontId="39" fillId="0" borderId="0" xfId="2" applyNumberFormat="1" applyFont="1" applyAlignment="1">
      <alignment vertical="center"/>
    </xf>
    <xf numFmtId="41" fontId="5" fillId="3" borderId="0" xfId="2" applyNumberFormat="1" applyFont="1" applyFill="1" applyAlignment="1">
      <alignment vertical="center"/>
    </xf>
    <xf numFmtId="41" fontId="7" fillId="0" borderId="0" xfId="2" applyNumberFormat="1" applyFont="1" applyAlignment="1">
      <alignment vertical="center"/>
    </xf>
    <xf numFmtId="41" fontId="11" fillId="0" borderId="0" xfId="0" applyNumberFormat="1" applyFont="1" applyAlignment="1">
      <alignment vertical="center"/>
    </xf>
    <xf numFmtId="41" fontId="54" fillId="0" borderId="0" xfId="0" applyNumberFormat="1" applyFont="1" applyAlignment="1">
      <alignment vertical="center"/>
    </xf>
    <xf numFmtId="41" fontId="54" fillId="0" borderId="0" xfId="2" applyNumberFormat="1" applyFont="1" applyAlignment="1">
      <alignment vertical="center"/>
    </xf>
    <xf numFmtId="41" fontId="44" fillId="0" borderId="0" xfId="2" applyNumberFormat="1" applyFont="1" applyAlignment="1">
      <alignment vertical="center"/>
    </xf>
    <xf numFmtId="41" fontId="55" fillId="0" borderId="0" xfId="2" applyNumberFormat="1" applyFont="1" applyAlignment="1">
      <alignment vertical="center"/>
    </xf>
    <xf numFmtId="0" fontId="15" fillId="0" borderId="0" xfId="0" applyFont="1" applyAlignment="1">
      <alignment horizontal="center" wrapText="1"/>
    </xf>
    <xf numFmtId="3" fontId="36" fillId="0" borderId="0" xfId="2" applyNumberFormat="1" applyFont="1" applyAlignment="1">
      <alignment vertical="center"/>
    </xf>
    <xf numFmtId="167" fontId="37" fillId="0" borderId="0" xfId="2" applyNumberFormat="1" applyFont="1" applyAlignment="1">
      <alignment vertical="center"/>
    </xf>
    <xf numFmtId="0" fontId="20" fillId="0" borderId="0" xfId="0" applyFont="1"/>
    <xf numFmtId="0" fontId="15" fillId="0" borderId="0" xfId="0" quotePrefix="1" applyFont="1" applyAlignment="1">
      <alignment horizontal="center" vertical="center"/>
    </xf>
    <xf numFmtId="3" fontId="17" fillId="0" borderId="0" xfId="0" applyNumberFormat="1" applyFont="1" applyAlignment="1">
      <alignment vertical="center"/>
    </xf>
    <xf numFmtId="3" fontId="2" fillId="0" borderId="0" xfId="0" applyNumberFormat="1" applyFont="1" applyAlignment="1">
      <alignment horizontal="right" vertical="center"/>
    </xf>
    <xf numFmtId="3" fontId="15" fillId="0" borderId="0" xfId="0" applyNumberFormat="1" applyFont="1" applyAlignment="1">
      <alignment horizontal="centerContinuous" vertical="center"/>
    </xf>
    <xf numFmtId="3" fontId="20" fillId="0" borderId="0" xfId="0" applyNumberFormat="1" applyFont="1" applyAlignment="1">
      <alignment horizontal="centerContinuous" vertical="center"/>
    </xf>
    <xf numFmtId="3" fontId="2" fillId="0" borderId="0" xfId="0" applyNumberFormat="1" applyFont="1" applyAlignment="1">
      <alignment horizontal="centerContinuous" vertical="center"/>
    </xf>
    <xf numFmtId="0" fontId="2" fillId="0" borderId="0" xfId="0" applyFont="1" applyAlignment="1">
      <alignment horizontal="centerContinuous" vertical="center"/>
    </xf>
    <xf numFmtId="0" fontId="36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167" fontId="36" fillId="0" borderId="0" xfId="2" applyNumberFormat="1" applyFont="1" applyAlignment="1">
      <alignment vertical="center"/>
    </xf>
    <xf numFmtId="165" fontId="37" fillId="0" borderId="0" xfId="2" applyNumberFormat="1" applyFont="1" applyAlignment="1">
      <alignment horizontal="right" vertical="center"/>
    </xf>
    <xf numFmtId="41" fontId="36" fillId="0" borderId="0" xfId="2" applyNumberFormat="1" applyFont="1" applyAlignment="1">
      <alignment horizontal="right" vertical="top"/>
    </xf>
    <xf numFmtId="41" fontId="37" fillId="0" borderId="0" xfId="2" quotePrefix="1" applyNumberFormat="1" applyFont="1" applyAlignment="1">
      <alignment horizontal="right" vertical="center"/>
    </xf>
    <xf numFmtId="41" fontId="36" fillId="0" borderId="0" xfId="2" applyNumberFormat="1" applyFont="1" applyAlignment="1">
      <alignment horizontal="right" vertical="center"/>
    </xf>
    <xf numFmtId="0" fontId="20" fillId="0" borderId="0" xfId="0" applyFont="1" applyAlignment="1">
      <alignment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0" fontId="34" fillId="0" borderId="0" xfId="0" applyFont="1"/>
    <xf numFmtId="0" fontId="8" fillId="0" borderId="0" xfId="0" applyFont="1" applyAlignment="1">
      <alignment horizontal="left" vertical="center" indent="1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51" fillId="3" borderId="0" xfId="0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34" fillId="0" borderId="0" xfId="0" applyFont="1" applyAlignment="1">
      <alignment vertical="center"/>
    </xf>
    <xf numFmtId="0" fontId="60" fillId="0" borderId="0" xfId="0" applyFont="1" applyBorder="1" applyAlignment="1">
      <alignment horizontal="left" vertical="center" indent="1"/>
    </xf>
    <xf numFmtId="0" fontId="61" fillId="0" borderId="0" xfId="0" applyFont="1"/>
    <xf numFmtId="167" fontId="62" fillId="0" borderId="0" xfId="2" applyNumberFormat="1" applyFont="1"/>
    <xf numFmtId="3" fontId="11" fillId="0" borderId="0" xfId="2" applyNumberFormat="1" applyFont="1" applyAlignment="1">
      <alignment horizontal="left" vertical="center" shrinkToFit="1"/>
    </xf>
    <xf numFmtId="3" fontId="15" fillId="0" borderId="0" xfId="2" applyNumberFormat="1" applyFont="1" applyAlignment="1">
      <alignment horizontal="left" vertical="center" shrinkToFit="1"/>
    </xf>
    <xf numFmtId="3" fontId="11" fillId="0" borderId="0" xfId="2" applyNumberFormat="1" applyFont="1" applyAlignment="1">
      <alignment horizontal="left" vertical="center" shrinkToFit="1"/>
    </xf>
    <xf numFmtId="3" fontId="15" fillId="0" borderId="0" xfId="2" applyNumberFormat="1" applyFont="1" applyAlignment="1">
      <alignment horizontal="left" vertical="center" shrinkToFit="1"/>
    </xf>
    <xf numFmtId="0" fontId="17" fillId="0" borderId="0" xfId="0" applyFont="1" applyAlignment="1">
      <alignment vertical="center"/>
    </xf>
    <xf numFmtId="0" fontId="0" fillId="0" borderId="0" xfId="0" applyAlignment="1"/>
    <xf numFmtId="3" fontId="0" fillId="0" borderId="0" xfId="0" applyNumberFormat="1" applyBorder="1" applyAlignment="1">
      <alignment horizontal="center"/>
    </xf>
    <xf numFmtId="41" fontId="0" fillId="0" borderId="0" xfId="0" applyNumberFormat="1" applyBorder="1" applyAlignment="1">
      <alignment horizontal="center" vertical="center"/>
    </xf>
    <xf numFmtId="0" fontId="45" fillId="0" borderId="0" xfId="0" applyFont="1" applyBorder="1" applyAlignment="1">
      <alignment vertical="center"/>
    </xf>
    <xf numFmtId="165" fontId="39" fillId="0" borderId="0" xfId="0" applyNumberFormat="1" applyFont="1" applyBorder="1" applyAlignment="1">
      <alignment vertical="center"/>
    </xf>
    <xf numFmtId="0" fontId="39" fillId="0" borderId="0" xfId="0" applyFont="1" applyBorder="1" applyAlignment="1">
      <alignment vertical="center"/>
    </xf>
    <xf numFmtId="3" fontId="46" fillId="0" borderId="0" xfId="0" applyNumberFormat="1" applyFont="1" applyBorder="1" applyAlignment="1">
      <alignment horizontal="center" vertical="center"/>
    </xf>
    <xf numFmtId="3" fontId="2" fillId="11" borderId="0" xfId="0" applyNumberFormat="1" applyFont="1" applyFill="1" applyBorder="1" applyAlignment="1">
      <alignment horizontal="right" vertical="center"/>
    </xf>
    <xf numFmtId="0" fontId="8" fillId="0" borderId="0" xfId="0" applyFont="1" applyBorder="1" applyAlignment="1">
      <alignment horizontal="left" vertical="center" indent="1"/>
    </xf>
    <xf numFmtId="0" fontId="2" fillId="0" borderId="0" xfId="0" applyFont="1" applyBorder="1" applyAlignment="1">
      <alignment vertical="center"/>
    </xf>
    <xf numFmtId="3" fontId="2" fillId="0" borderId="0" xfId="0" applyNumberFormat="1" applyFont="1" applyBorder="1" applyAlignment="1">
      <alignment horizontal="right" vertical="center"/>
    </xf>
    <xf numFmtId="167" fontId="2" fillId="5" borderId="0" xfId="2" applyNumberFormat="1" applyFill="1" applyBorder="1" applyAlignment="1">
      <alignment vertical="center"/>
    </xf>
    <xf numFmtId="167" fontId="8" fillId="6" borderId="0" xfId="2" applyNumberFormat="1" applyFont="1" applyFill="1" applyBorder="1" applyAlignment="1">
      <alignment vertical="center"/>
    </xf>
    <xf numFmtId="167" fontId="8" fillId="7" borderId="0" xfId="2" applyNumberFormat="1" applyFont="1" applyFill="1" applyBorder="1" applyAlignment="1">
      <alignment vertical="center"/>
    </xf>
    <xf numFmtId="167" fontId="8" fillId="3" borderId="0" xfId="2" applyNumberFormat="1" applyFont="1" applyFill="1" applyBorder="1" applyAlignment="1">
      <alignment vertical="center"/>
    </xf>
    <xf numFmtId="0" fontId="2" fillId="8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vertical="center"/>
    </xf>
    <xf numFmtId="0" fontId="2" fillId="10" borderId="0" xfId="0" applyFont="1" applyFill="1" applyBorder="1" applyAlignment="1">
      <alignment vertical="center"/>
    </xf>
    <xf numFmtId="0" fontId="2" fillId="12" borderId="0" xfId="0" applyFont="1" applyFill="1" applyBorder="1" applyAlignment="1">
      <alignment vertical="center"/>
    </xf>
    <xf numFmtId="0" fontId="2" fillId="13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2" fillId="14" borderId="0" xfId="0" applyFont="1" applyFill="1" applyBorder="1" applyAlignment="1">
      <alignment vertical="center"/>
    </xf>
    <xf numFmtId="0" fontId="2" fillId="15" borderId="0" xfId="0" applyFont="1" applyFill="1" applyBorder="1" applyAlignment="1">
      <alignment vertical="center"/>
    </xf>
    <xf numFmtId="3" fontId="18" fillId="0" borderId="0" xfId="2" applyNumberFormat="1" applyFont="1" applyAlignment="1">
      <alignment vertical="center"/>
    </xf>
    <xf numFmtId="41" fontId="20" fillId="9" borderId="0" xfId="0" applyNumberFormat="1" applyFont="1" applyFill="1" applyAlignment="1">
      <alignment vertical="center"/>
    </xf>
    <xf numFmtId="41" fontId="17" fillId="0" borderId="0" xfId="0" applyNumberFormat="1" applyFont="1" applyBorder="1" applyAlignment="1">
      <alignment horizontal="center" vertical="center"/>
    </xf>
    <xf numFmtId="41" fontId="33" fillId="0" borderId="0" xfId="2" applyNumberFormat="1" applyFont="1" applyBorder="1" applyAlignment="1">
      <alignment vertical="center"/>
    </xf>
    <xf numFmtId="41" fontId="0" fillId="0" borderId="0" xfId="0" applyNumberFormat="1" applyBorder="1" applyAlignment="1">
      <alignment vertical="center"/>
    </xf>
    <xf numFmtId="41" fontId="17" fillId="0" borderId="0" xfId="0" applyNumberFormat="1" applyFont="1" applyBorder="1" applyAlignment="1">
      <alignment vertical="center"/>
    </xf>
    <xf numFmtId="41" fontId="17" fillId="0" borderId="0" xfId="2" applyNumberFormat="1" applyFont="1" applyBorder="1" applyAlignment="1">
      <alignment vertical="center"/>
    </xf>
    <xf numFmtId="41" fontId="57" fillId="0" borderId="0" xfId="0" applyNumberFormat="1" applyFont="1" applyBorder="1" applyAlignment="1">
      <alignment horizontal="center" vertical="center"/>
    </xf>
    <xf numFmtId="41" fontId="51" fillId="0" borderId="0" xfId="0" applyNumberFormat="1" applyFont="1" applyBorder="1" applyAlignment="1">
      <alignment horizontal="center" vertical="center"/>
    </xf>
    <xf numFmtId="41" fontId="0" fillId="0" borderId="0" xfId="0" applyNumberFormat="1" applyFill="1" applyBorder="1" applyAlignment="1">
      <alignment horizontal="center" vertical="center"/>
    </xf>
    <xf numFmtId="41" fontId="0" fillId="0" borderId="0" xfId="0" applyNumberFormat="1" applyFont="1" applyBorder="1" applyAlignment="1">
      <alignment horizontal="center" vertical="center"/>
    </xf>
    <xf numFmtId="41" fontId="0" fillId="0" borderId="0" xfId="0" applyNumberFormat="1" applyFont="1" applyFill="1" applyBorder="1" applyAlignment="1">
      <alignment horizontal="center" vertical="center"/>
    </xf>
    <xf numFmtId="167" fontId="2" fillId="4" borderId="0" xfId="2" applyNumberFormat="1" applyFill="1" applyBorder="1" applyAlignment="1">
      <alignment vertical="center"/>
    </xf>
    <xf numFmtId="3" fontId="0" fillId="0" borderId="0" xfId="0" applyNumberFormat="1" applyBorder="1" applyAlignment="1">
      <alignment horizontal="right" vertical="center"/>
    </xf>
    <xf numFmtId="0" fontId="15" fillId="0" borderId="0" xfId="0" applyFont="1" applyBorder="1" applyAlignment="1">
      <alignment vertical="center"/>
    </xf>
    <xf numFmtId="167" fontId="8" fillId="16" borderId="0" xfId="2" applyNumberFormat="1" applyFont="1" applyFill="1" applyBorder="1" applyAlignment="1">
      <alignment vertical="center"/>
    </xf>
    <xf numFmtId="167" fontId="8" fillId="5" borderId="0" xfId="2" applyNumberFormat="1" applyFont="1" applyFill="1" applyBorder="1" applyAlignment="1">
      <alignment vertical="center"/>
    </xf>
    <xf numFmtId="0" fontId="0" fillId="10" borderId="0" xfId="0" applyFill="1" applyBorder="1" applyAlignment="1">
      <alignment vertical="center"/>
    </xf>
    <xf numFmtId="0" fontId="0" fillId="17" borderId="0" xfId="0" applyFill="1" applyBorder="1" applyAlignment="1">
      <alignment vertical="center"/>
    </xf>
    <xf numFmtId="167" fontId="2" fillId="0" borderId="0" xfId="2" applyNumberFormat="1" applyBorder="1" applyAlignment="1">
      <alignment vertical="center"/>
    </xf>
    <xf numFmtId="167" fontId="8" fillId="0" borderId="0" xfId="2" applyNumberFormat="1" applyFont="1" applyBorder="1" applyAlignment="1">
      <alignment vertical="center"/>
    </xf>
    <xf numFmtId="0" fontId="0" fillId="9" borderId="0" xfId="0" applyFill="1" applyBorder="1" applyAlignment="1">
      <alignment vertical="center"/>
    </xf>
    <xf numFmtId="0" fontId="0" fillId="14" borderId="0" xfId="0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18" borderId="0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41" fontId="11" fillId="0" borderId="0" xfId="2" applyNumberFormat="1" applyFont="1" applyBorder="1" applyAlignment="1">
      <alignment vertical="center"/>
    </xf>
    <xf numFmtId="3" fontId="5" fillId="0" borderId="0" xfId="2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3" fontId="15" fillId="0" borderId="0" xfId="2" applyNumberFormat="1" applyFont="1" applyBorder="1" applyAlignment="1">
      <alignment horizontal="left" vertical="center" shrinkToFit="1"/>
    </xf>
    <xf numFmtId="41" fontId="8" fillId="0" borderId="0" xfId="2" applyNumberFormat="1" applyFont="1" applyBorder="1" applyAlignment="1">
      <alignment vertical="center"/>
    </xf>
    <xf numFmtId="41" fontId="9" fillId="0" borderId="0" xfId="2" applyNumberFormat="1" applyFont="1" applyBorder="1" applyAlignment="1">
      <alignment vertical="center"/>
    </xf>
    <xf numFmtId="41" fontId="2" fillId="0" borderId="0" xfId="2" applyNumberFormat="1" applyBorder="1" applyAlignment="1">
      <alignment vertical="center"/>
    </xf>
    <xf numFmtId="3" fontId="1" fillId="0" borderId="0" xfId="2" applyNumberFormat="1" applyFont="1" applyBorder="1" applyAlignment="1">
      <alignment vertical="center"/>
    </xf>
    <xf numFmtId="167" fontId="16" fillId="0" borderId="0" xfId="2" applyNumberFormat="1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167" fontId="6" fillId="0" borderId="0" xfId="2" applyNumberFormat="1" applyFont="1" applyBorder="1" applyAlignment="1">
      <alignment horizontal="left" vertical="top"/>
    </xf>
    <xf numFmtId="164" fontId="20" fillId="0" borderId="0" xfId="0" applyNumberFormat="1" applyFont="1" applyBorder="1" applyAlignment="1">
      <alignment horizontal="center" vertical="center"/>
    </xf>
    <xf numFmtId="41" fontId="20" fillId="0" borderId="0" xfId="0" applyNumberFormat="1" applyFont="1" applyBorder="1" applyAlignment="1">
      <alignment horizontal="center" vertical="center"/>
    </xf>
    <xf numFmtId="41" fontId="20" fillId="0" borderId="0" xfId="4" applyNumberFormat="1" applyFont="1" applyBorder="1" applyAlignment="1">
      <alignment horizontal="center" vertical="center"/>
    </xf>
    <xf numFmtId="41" fontId="15" fillId="0" borderId="0" xfId="0" applyNumberFormat="1" applyFont="1" applyBorder="1" applyAlignment="1">
      <alignment horizontal="center" vertical="center"/>
    </xf>
    <xf numFmtId="41" fontId="15" fillId="0" borderId="0" xfId="4" applyNumberFormat="1" applyFont="1" applyBorder="1" applyAlignment="1">
      <alignment horizontal="center" vertical="center"/>
    </xf>
    <xf numFmtId="167" fontId="2" fillId="0" borderId="0" xfId="2" applyNumberFormat="1" applyFont="1"/>
    <xf numFmtId="0" fontId="65" fillId="0" borderId="0" xfId="0" applyFont="1" applyAlignment="1">
      <alignment horizontal="center" vertical="center"/>
    </xf>
    <xf numFmtId="3" fontId="65" fillId="0" borderId="0" xfId="0" applyNumberFormat="1" applyFont="1" applyAlignment="1">
      <alignment horizontal="center" vertical="center"/>
    </xf>
    <xf numFmtId="0" fontId="66" fillId="0" borderId="0" xfId="0" applyFont="1" applyAlignment="1">
      <alignment horizontal="left" vertical="center"/>
    </xf>
    <xf numFmtId="0" fontId="56" fillId="0" borderId="0" xfId="0" applyFont="1" applyAlignment="1">
      <alignment horizontal="left" vertical="center"/>
    </xf>
    <xf numFmtId="0" fontId="67" fillId="0" borderId="0" xfId="0" applyFont="1" applyAlignment="1">
      <alignment horizontal="center" vertical="center"/>
    </xf>
    <xf numFmtId="0" fontId="53" fillId="0" borderId="0" xfId="0" applyFont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65" fillId="0" borderId="0" xfId="0" applyFont="1" applyAlignment="1">
      <alignment horizontal="left" vertical="center"/>
    </xf>
    <xf numFmtId="0" fontId="4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3" fontId="6" fillId="0" borderId="0" xfId="2" applyNumberFormat="1" applyFont="1" applyAlignment="1">
      <alignment shrinkToFit="1"/>
    </xf>
    <xf numFmtId="3" fontId="6" fillId="0" borderId="0" xfId="2" applyNumberFormat="1" applyFont="1" applyBorder="1" applyAlignment="1">
      <alignment vertical="center" shrinkToFit="1"/>
    </xf>
    <xf numFmtId="0" fontId="68" fillId="0" borderId="0" xfId="0" applyFont="1" applyAlignment="1">
      <alignment horizontal="left"/>
    </xf>
    <xf numFmtId="0" fontId="2" fillId="0" borderId="0" xfId="0" applyFont="1" applyFill="1" applyBorder="1"/>
    <xf numFmtId="0" fontId="17" fillId="0" borderId="0" xfId="0" applyFont="1" applyBorder="1" applyAlignment="1">
      <alignment horizontal="left" vertical="center" indent="2"/>
    </xf>
    <xf numFmtId="0" fontId="17" fillId="0" borderId="0" xfId="0" applyFont="1" applyBorder="1" applyAlignment="1">
      <alignment horizontal="center" vertical="center"/>
    </xf>
    <xf numFmtId="0" fontId="2" fillId="0" borderId="0" xfId="0" applyFont="1" applyBorder="1"/>
    <xf numFmtId="0" fontId="56" fillId="2" borderId="0" xfId="0" applyFont="1" applyFill="1" applyBorder="1" applyAlignment="1">
      <alignment horizontal="center" vertical="center"/>
    </xf>
    <xf numFmtId="0" fontId="51" fillId="2" borderId="0" xfId="0" applyFont="1" applyFill="1" applyBorder="1" applyAlignment="1">
      <alignment vertical="center"/>
    </xf>
    <xf numFmtId="0" fontId="63" fillId="2" borderId="0" xfId="0" applyFont="1" applyFill="1" applyBorder="1" applyAlignment="1">
      <alignment horizontal="left" vertical="center" indent="1"/>
    </xf>
    <xf numFmtId="0" fontId="15" fillId="0" borderId="0" xfId="0" applyFont="1" applyBorder="1"/>
    <xf numFmtId="0" fontId="20" fillId="0" borderId="0" xfId="0" applyFont="1" applyBorder="1"/>
    <xf numFmtId="0" fontId="64" fillId="2" borderId="0" xfId="0" applyFont="1" applyFill="1" applyBorder="1" applyAlignment="1">
      <alignment horizontal="left" vertical="center" indent="1"/>
    </xf>
    <xf numFmtId="41" fontId="64" fillId="0" borderId="0" xfId="0" applyNumberFormat="1" applyFont="1" applyBorder="1" applyAlignment="1">
      <alignment vertical="center"/>
    </xf>
    <xf numFmtId="41" fontId="15" fillId="0" borderId="0" xfId="0" applyNumberFormat="1" applyFont="1" applyBorder="1" applyAlignment="1">
      <alignment vertical="center"/>
    </xf>
    <xf numFmtId="41" fontId="20" fillId="0" borderId="0" xfId="0" applyNumberFormat="1" applyFont="1" applyBorder="1" applyAlignment="1">
      <alignment vertical="center"/>
    </xf>
    <xf numFmtId="0" fontId="56" fillId="2" borderId="0" xfId="0" applyFont="1" applyFill="1" applyBorder="1" applyAlignment="1">
      <alignment vertical="center" wrapText="1"/>
    </xf>
    <xf numFmtId="0" fontId="69" fillId="19" borderId="0" xfId="0" applyFont="1" applyFill="1" applyAlignment="1">
      <alignment vertical="center"/>
    </xf>
    <xf numFmtId="0" fontId="70" fillId="19" borderId="0" xfId="0" applyFont="1" applyFill="1" applyAlignment="1">
      <alignment vertical="center"/>
    </xf>
    <xf numFmtId="0" fontId="70" fillId="0" borderId="0" xfId="0" applyFont="1" applyAlignment="1">
      <alignment vertical="center"/>
    </xf>
    <xf numFmtId="41" fontId="70" fillId="0" borderId="0" xfId="0" applyNumberFormat="1" applyFont="1" applyAlignment="1">
      <alignment horizontal="center" vertical="center"/>
    </xf>
    <xf numFmtId="165" fontId="70" fillId="0" borderId="0" xfId="0" applyNumberFormat="1" applyFont="1" applyAlignment="1">
      <alignment horizontal="center" vertical="center"/>
    </xf>
    <xf numFmtId="3" fontId="71" fillId="0" borderId="0" xfId="0" applyNumberFormat="1" applyFont="1" applyAlignment="1">
      <alignment horizontal="center" vertical="center"/>
    </xf>
    <xf numFmtId="41" fontId="70" fillId="0" borderId="0" xfId="0" applyNumberFormat="1" applyFont="1" applyAlignment="1">
      <alignment vertical="center"/>
    </xf>
    <xf numFmtId="167" fontId="70" fillId="0" borderId="0" xfId="2" applyNumberFormat="1" applyFont="1" applyAlignment="1">
      <alignment vertical="center"/>
    </xf>
    <xf numFmtId="0" fontId="70" fillId="0" borderId="0" xfId="0" applyFont="1"/>
    <xf numFmtId="0" fontId="72" fillId="0" borderId="0" xfId="0" applyFont="1"/>
    <xf numFmtId="0" fontId="69" fillId="0" borderId="2" xfId="0" applyFont="1" applyBorder="1" applyAlignment="1">
      <alignment horizontal="left" vertical="center" indent="1"/>
    </xf>
    <xf numFmtId="41" fontId="73" fillId="0" borderId="1" xfId="0" applyNumberFormat="1" applyFont="1" applyBorder="1" applyAlignment="1">
      <alignment horizontal="center" vertical="center"/>
    </xf>
    <xf numFmtId="41" fontId="73" fillId="0" borderId="0" xfId="0" applyNumberFormat="1" applyFont="1" applyBorder="1" applyAlignment="1">
      <alignment horizontal="center" vertical="center"/>
    </xf>
    <xf numFmtId="0" fontId="69" fillId="0" borderId="0" xfId="0" applyFont="1" applyAlignment="1">
      <alignment vertical="center"/>
    </xf>
    <xf numFmtId="0" fontId="70" fillId="0" borderId="0" xfId="0" applyFont="1" applyFill="1" applyBorder="1"/>
    <xf numFmtId="167" fontId="74" fillId="0" borderId="0" xfId="2" applyNumberFormat="1" applyFont="1"/>
    <xf numFmtId="167" fontId="74" fillId="0" borderId="0" xfId="2" applyNumberFormat="1" applyFont="1" applyAlignment="1">
      <alignment vertical="center"/>
    </xf>
    <xf numFmtId="0" fontId="70" fillId="0" borderId="0" xfId="0" applyFont="1" applyAlignment="1">
      <alignment horizontal="left"/>
    </xf>
    <xf numFmtId="0" fontId="70" fillId="0" borderId="0" xfId="0" applyFont="1" applyAlignment="1">
      <alignment horizontal="center"/>
    </xf>
    <xf numFmtId="167" fontId="75" fillId="0" borderId="0" xfId="2" applyNumberFormat="1" applyFont="1" applyAlignment="1">
      <alignment horizontal="center"/>
    </xf>
    <xf numFmtId="167" fontId="75" fillId="0" borderId="0" xfId="2" applyNumberFormat="1" applyFont="1"/>
    <xf numFmtId="167" fontId="70" fillId="0" borderId="0" xfId="0" applyNumberFormat="1" applyFont="1" applyAlignment="1">
      <alignment horizontal="center"/>
    </xf>
    <xf numFmtId="167" fontId="70" fillId="0" borderId="0" xfId="2" applyNumberFormat="1" applyFont="1" applyAlignment="1">
      <alignment horizontal="center"/>
    </xf>
    <xf numFmtId="167" fontId="74" fillId="0" borderId="0" xfId="2" applyNumberFormat="1" applyFont="1" applyAlignment="1">
      <alignment horizontal="center" vertical="center"/>
    </xf>
    <xf numFmtId="0" fontId="59" fillId="0" borderId="0" xfId="0" applyFont="1" applyBorder="1" applyAlignment="1">
      <alignment horizontal="center" vertical="center" wrapText="1"/>
    </xf>
    <xf numFmtId="0" fontId="77" fillId="10" borderId="0" xfId="0" applyFont="1" applyFill="1" applyBorder="1" applyAlignment="1">
      <alignment horizontal="center" vertical="center"/>
    </xf>
    <xf numFmtId="0" fontId="78" fillId="10" borderId="0" xfId="0" applyFont="1" applyFill="1" applyBorder="1" applyAlignment="1">
      <alignment horizontal="center" vertical="center"/>
    </xf>
    <xf numFmtId="41" fontId="76" fillId="10" borderId="0" xfId="0" applyNumberFormat="1" applyFont="1" applyFill="1" applyBorder="1" applyAlignment="1">
      <alignment vertical="center"/>
    </xf>
    <xf numFmtId="164" fontId="78" fillId="10" borderId="0" xfId="0" applyNumberFormat="1" applyFont="1" applyFill="1" applyBorder="1" applyAlignment="1">
      <alignment vertical="center"/>
    </xf>
    <xf numFmtId="0" fontId="0" fillId="20" borderId="0" xfId="0" applyFill="1" applyBorder="1" applyAlignment="1">
      <alignment horizontal="left" vertical="center" indent="1"/>
    </xf>
    <xf numFmtId="41" fontId="78" fillId="10" borderId="4" xfId="0" applyNumberFormat="1" applyFont="1" applyFill="1" applyBorder="1" applyAlignment="1">
      <alignment vertical="center"/>
    </xf>
    <xf numFmtId="41" fontId="78" fillId="10" borderId="5" xfId="0" applyNumberFormat="1" applyFont="1" applyFill="1" applyBorder="1" applyAlignment="1">
      <alignment vertical="center"/>
    </xf>
    <xf numFmtId="41" fontId="0" fillId="0" borderId="6" xfId="0" applyNumberFormat="1" applyBorder="1" applyAlignment="1">
      <alignment horizontal="center" vertical="center"/>
    </xf>
    <xf numFmtId="41" fontId="0" fillId="0" borderId="7" xfId="0" applyNumberFormat="1" applyBorder="1" applyAlignment="1">
      <alignment horizontal="center" vertical="center"/>
    </xf>
    <xf numFmtId="41" fontId="0" fillId="0" borderId="8" xfId="0" applyNumberFormat="1" applyBorder="1" applyAlignment="1">
      <alignment horizontal="center" vertical="center"/>
    </xf>
    <xf numFmtId="41" fontId="0" fillId="0" borderId="9" xfId="0" applyNumberFormat="1" applyBorder="1" applyAlignment="1">
      <alignment horizontal="center" vertical="center"/>
    </xf>
    <xf numFmtId="41" fontId="0" fillId="0" borderId="10" xfId="0" applyNumberFormat="1" applyBorder="1" applyAlignment="1">
      <alignment horizontal="center" vertical="center"/>
    </xf>
    <xf numFmtId="41" fontId="0" fillId="0" borderId="11" xfId="0" applyNumberFormat="1" applyBorder="1" applyAlignment="1">
      <alignment horizontal="center" vertical="center"/>
    </xf>
    <xf numFmtId="164" fontId="0" fillId="0" borderId="9" xfId="0" applyNumberFormat="1" applyBorder="1" applyAlignment="1">
      <alignment vertical="center"/>
    </xf>
    <xf numFmtId="164" fontId="0" fillId="0" borderId="10" xfId="0" applyNumberFormat="1" applyBorder="1" applyAlignment="1">
      <alignment vertical="center"/>
    </xf>
    <xf numFmtId="164" fontId="0" fillId="0" borderId="11" xfId="0" applyNumberFormat="1" applyBorder="1" applyAlignment="1">
      <alignment vertical="center"/>
    </xf>
    <xf numFmtId="41" fontId="80" fillId="10" borderId="0" xfId="0" applyNumberFormat="1" applyFont="1" applyFill="1" applyBorder="1" applyAlignment="1">
      <alignment horizontal="center" vertical="center"/>
    </xf>
    <xf numFmtId="41" fontId="79" fillId="10" borderId="0" xfId="0" applyNumberFormat="1" applyFont="1" applyFill="1" applyBorder="1" applyAlignment="1">
      <alignment vertical="center"/>
    </xf>
    <xf numFmtId="0" fontId="0" fillId="20" borderId="0" xfId="0" applyFill="1" applyBorder="1" applyAlignment="1">
      <alignment vertical="center"/>
    </xf>
    <xf numFmtId="41" fontId="80" fillId="10" borderId="4" xfId="0" applyNumberFormat="1" applyFont="1" applyFill="1" applyBorder="1" applyAlignment="1">
      <alignment horizontal="center" vertical="center"/>
    </xf>
    <xf numFmtId="41" fontId="79" fillId="10" borderId="5" xfId="0" applyNumberFormat="1" applyFont="1" applyFill="1" applyBorder="1" applyAlignment="1">
      <alignment vertical="center"/>
    </xf>
    <xf numFmtId="41" fontId="0" fillId="0" borderId="12" xfId="0" applyNumberFormat="1" applyBorder="1" applyAlignment="1">
      <alignment horizontal="center" vertical="center"/>
    </xf>
    <xf numFmtId="41" fontId="21" fillId="0" borderId="13" xfId="0" applyNumberFormat="1" applyFont="1" applyBorder="1" applyAlignment="1">
      <alignment vertical="center"/>
    </xf>
    <xf numFmtId="41" fontId="0" fillId="0" borderId="14" xfId="0" applyNumberFormat="1" applyBorder="1" applyAlignment="1">
      <alignment horizontal="center" vertical="center"/>
    </xf>
    <xf numFmtId="41" fontId="21" fillId="0" borderId="15" xfId="0" applyNumberFormat="1" applyFont="1" applyBorder="1" applyAlignment="1">
      <alignment vertical="center"/>
    </xf>
    <xf numFmtId="41" fontId="0" fillId="0" borderId="16" xfId="0" applyNumberFormat="1" applyBorder="1" applyAlignment="1">
      <alignment horizontal="center" vertical="center"/>
    </xf>
    <xf numFmtId="41" fontId="21" fillId="0" borderId="17" xfId="0" applyNumberFormat="1" applyFont="1" applyBorder="1" applyAlignment="1">
      <alignment vertical="center"/>
    </xf>
    <xf numFmtId="41" fontId="17" fillId="0" borderId="13" xfId="0" applyNumberFormat="1" applyFont="1" applyBorder="1" applyAlignment="1">
      <alignment vertical="center"/>
    </xf>
    <xf numFmtId="41" fontId="17" fillId="0" borderId="15" xfId="0" applyNumberFormat="1" applyFont="1" applyBorder="1" applyAlignment="1">
      <alignment vertical="center"/>
    </xf>
    <xf numFmtId="41" fontId="17" fillId="0" borderId="17" xfId="0" applyNumberFormat="1" applyFont="1" applyBorder="1" applyAlignment="1">
      <alignment vertical="center"/>
    </xf>
    <xf numFmtId="41" fontId="0" fillId="0" borderId="18" xfId="0" applyNumberFormat="1" applyBorder="1" applyAlignment="1">
      <alignment horizontal="center" vertical="center"/>
    </xf>
    <xf numFmtId="41" fontId="0" fillId="0" borderId="19" xfId="0" applyNumberFormat="1" applyBorder="1" applyAlignment="1">
      <alignment horizontal="center" vertical="center"/>
    </xf>
    <xf numFmtId="41" fontId="0" fillId="0" borderId="20" xfId="0" applyNumberFormat="1" applyBorder="1" applyAlignment="1">
      <alignment horizontal="center" vertical="center"/>
    </xf>
    <xf numFmtId="41" fontId="21" fillId="0" borderId="21" xfId="0" applyNumberFormat="1" applyFont="1" applyBorder="1" applyAlignment="1">
      <alignment vertical="center"/>
    </xf>
    <xf numFmtId="41" fontId="21" fillId="0" borderId="22" xfId="0" applyNumberFormat="1" applyFont="1" applyBorder="1" applyAlignment="1">
      <alignment vertical="center"/>
    </xf>
    <xf numFmtId="41" fontId="0" fillId="0" borderId="23" xfId="0" applyNumberFormat="1" applyBorder="1" applyAlignment="1">
      <alignment horizontal="center" vertical="center"/>
    </xf>
    <xf numFmtId="41" fontId="21" fillId="0" borderId="24" xfId="0" applyNumberFormat="1" applyFont="1" applyBorder="1" applyAlignment="1">
      <alignment vertical="center"/>
    </xf>
    <xf numFmtId="41" fontId="29" fillId="0" borderId="0" xfId="2" applyNumberFormat="1" applyFont="1" applyBorder="1" applyAlignment="1">
      <alignment vertical="center"/>
    </xf>
    <xf numFmtId="41" fontId="19" fillId="0" borderId="0" xfId="2" applyNumberFormat="1" applyFont="1" applyBorder="1" applyAlignment="1">
      <alignment vertical="center"/>
    </xf>
    <xf numFmtId="41" fontId="29" fillId="0" borderId="0" xfId="0" applyNumberFormat="1" applyFont="1" applyBorder="1" applyAlignment="1">
      <alignment horizontal="center" vertical="center"/>
    </xf>
    <xf numFmtId="41" fontId="29" fillId="0" borderId="0" xfId="2" applyNumberFormat="1" applyFont="1" applyBorder="1" applyAlignment="1">
      <alignment horizontal="right" vertical="center"/>
    </xf>
    <xf numFmtId="41" fontId="29" fillId="0" borderId="0" xfId="2" quotePrefix="1" applyNumberFormat="1" applyFont="1" applyBorder="1" applyAlignment="1">
      <alignment horizontal="right" vertical="center"/>
    </xf>
    <xf numFmtId="41" fontId="34" fillId="0" borderId="0" xfId="0" applyNumberFormat="1" applyFont="1" applyBorder="1" applyAlignment="1">
      <alignment horizontal="center" vertical="center"/>
    </xf>
    <xf numFmtId="41" fontId="34" fillId="0" borderId="0" xfId="2" quotePrefix="1" applyNumberFormat="1" applyFont="1" applyBorder="1" applyAlignment="1">
      <alignment horizontal="right" vertical="center"/>
    </xf>
    <xf numFmtId="167" fontId="81" fillId="10" borderId="0" xfId="2" applyNumberFormat="1" applyFont="1" applyFill="1" applyBorder="1" applyAlignment="1">
      <alignment horizontal="center" wrapText="1"/>
    </xf>
    <xf numFmtId="167" fontId="81" fillId="10" borderId="0" xfId="2" applyNumberFormat="1" applyFont="1" applyFill="1" applyBorder="1" applyAlignment="1">
      <alignment horizontal="center" vertical="center" wrapText="1"/>
    </xf>
    <xf numFmtId="167" fontId="81" fillId="10" borderId="0" xfId="2" applyNumberFormat="1" applyFont="1" applyFill="1" applyBorder="1" applyAlignment="1">
      <alignment horizontal="center" vertical="top" wrapText="1"/>
    </xf>
    <xf numFmtId="167" fontId="19" fillId="20" borderId="0" xfId="2" applyNumberFormat="1" applyFont="1" applyFill="1" applyBorder="1" applyAlignment="1">
      <alignment horizontal="left" vertical="center" indent="1"/>
    </xf>
    <xf numFmtId="0" fontId="56" fillId="20" borderId="0" xfId="0" applyFont="1" applyFill="1" applyBorder="1" applyAlignment="1">
      <alignment horizontal="left" vertical="center" indent="1"/>
    </xf>
    <xf numFmtId="0" fontId="34" fillId="20" borderId="0" xfId="0" applyFont="1" applyFill="1" applyBorder="1" applyAlignment="1">
      <alignment horizontal="left" vertical="center" indent="1"/>
    </xf>
    <xf numFmtId="167" fontId="34" fillId="20" borderId="0" xfId="2" applyNumberFormat="1" applyFont="1" applyFill="1" applyBorder="1" applyAlignment="1">
      <alignment horizontal="left" vertical="center"/>
    </xf>
    <xf numFmtId="41" fontId="18" fillId="10" borderId="0" xfId="2" applyNumberFormat="1" applyFont="1" applyFill="1" applyBorder="1" applyAlignment="1">
      <alignment vertical="center"/>
    </xf>
    <xf numFmtId="41" fontId="34" fillId="10" borderId="0" xfId="2" applyNumberFormat="1" applyFont="1" applyFill="1" applyBorder="1" applyAlignment="1">
      <alignment vertical="center"/>
    </xf>
    <xf numFmtId="167" fontId="83" fillId="10" borderId="0" xfId="2" applyNumberFormat="1" applyFont="1" applyFill="1" applyBorder="1" applyAlignment="1">
      <alignment horizontal="left" vertical="center"/>
    </xf>
    <xf numFmtId="41" fontId="83" fillId="10" borderId="0" xfId="2" applyNumberFormat="1" applyFont="1" applyFill="1" applyBorder="1" applyAlignment="1">
      <alignment vertical="center"/>
    </xf>
    <xf numFmtId="41" fontId="84" fillId="10" borderId="0" xfId="2" applyNumberFormat="1" applyFont="1" applyFill="1" applyBorder="1" applyAlignment="1">
      <alignment vertical="center"/>
    </xf>
    <xf numFmtId="41" fontId="85" fillId="10" borderId="0" xfId="2" applyNumberFormat="1" applyFont="1" applyFill="1" applyBorder="1" applyAlignment="1">
      <alignment vertical="center"/>
    </xf>
    <xf numFmtId="41" fontId="82" fillId="10" borderId="0" xfId="2" applyNumberFormat="1" applyFont="1" applyFill="1" applyBorder="1" applyAlignment="1">
      <alignment vertical="center"/>
    </xf>
    <xf numFmtId="167" fontId="81" fillId="10" borderId="5" xfId="2" applyNumberFormat="1" applyFont="1" applyFill="1" applyBorder="1" applyAlignment="1">
      <alignment horizontal="center" wrapText="1"/>
    </xf>
    <xf numFmtId="167" fontId="81" fillId="10" borderId="5" xfId="2" applyNumberFormat="1" applyFont="1" applyFill="1" applyBorder="1" applyAlignment="1">
      <alignment horizontal="center" vertical="center" wrapText="1"/>
    </xf>
    <xf numFmtId="167" fontId="81" fillId="10" borderId="5" xfId="2" applyNumberFormat="1" applyFont="1" applyFill="1" applyBorder="1" applyAlignment="1">
      <alignment horizontal="center" vertical="top" wrapText="1"/>
    </xf>
    <xf numFmtId="41" fontId="83" fillId="10" borderId="4" xfId="2" applyNumberFormat="1" applyFont="1" applyFill="1" applyBorder="1" applyAlignment="1">
      <alignment vertical="center"/>
    </xf>
    <xf numFmtId="41" fontId="84" fillId="10" borderId="5" xfId="2" applyNumberFormat="1" applyFont="1" applyFill="1" applyBorder="1" applyAlignment="1">
      <alignment vertical="center"/>
    </xf>
    <xf numFmtId="41" fontId="83" fillId="10" borderId="5" xfId="2" applyNumberFormat="1" applyFont="1" applyFill="1" applyBorder="1" applyAlignment="1">
      <alignment vertical="center"/>
    </xf>
    <xf numFmtId="41" fontId="29" fillId="0" borderId="12" xfId="2" applyNumberFormat="1" applyFont="1" applyBorder="1" applyAlignment="1">
      <alignment vertical="center"/>
    </xf>
    <xf numFmtId="41" fontId="29" fillId="0" borderId="18" xfId="2" applyNumberFormat="1" applyFont="1" applyBorder="1" applyAlignment="1">
      <alignment vertical="center"/>
    </xf>
    <xf numFmtId="41" fontId="29" fillId="0" borderId="18" xfId="2" quotePrefix="1" applyNumberFormat="1" applyFont="1" applyBorder="1" applyAlignment="1">
      <alignment vertical="center"/>
    </xf>
    <xf numFmtId="41" fontId="29" fillId="0" borderId="13" xfId="2" applyNumberFormat="1" applyFont="1" applyBorder="1" applyAlignment="1">
      <alignment vertical="center"/>
    </xf>
    <xf numFmtId="41" fontId="29" fillId="0" borderId="14" xfId="0" applyNumberFormat="1" applyFont="1" applyBorder="1" applyAlignment="1">
      <alignment horizontal="center" vertical="center"/>
    </xf>
    <xf numFmtId="41" fontId="29" fillId="0" borderId="15" xfId="2" applyNumberFormat="1" applyFont="1" applyBorder="1" applyAlignment="1">
      <alignment horizontal="right" vertical="center"/>
    </xf>
    <xf numFmtId="41" fontId="34" fillId="0" borderId="14" xfId="0" applyNumberFormat="1" applyFont="1" applyBorder="1" applyAlignment="1">
      <alignment horizontal="center" vertical="center"/>
    </xf>
    <xf numFmtId="41" fontId="19" fillId="0" borderId="15" xfId="2" applyNumberFormat="1" applyFont="1" applyBorder="1" applyAlignment="1">
      <alignment vertical="center"/>
    </xf>
    <xf numFmtId="41" fontId="34" fillId="0" borderId="15" xfId="2" quotePrefix="1" applyNumberFormat="1" applyFont="1" applyBorder="1" applyAlignment="1">
      <alignment horizontal="right" vertical="center"/>
    </xf>
    <xf numFmtId="41" fontId="34" fillId="0" borderId="16" xfId="2" quotePrefix="1" applyNumberFormat="1" applyFont="1" applyBorder="1" applyAlignment="1">
      <alignment horizontal="right" vertical="center"/>
    </xf>
    <xf numFmtId="41" fontId="34" fillId="0" borderId="19" xfId="2" quotePrefix="1" applyNumberFormat="1" applyFont="1" applyBorder="1" applyAlignment="1">
      <alignment horizontal="right" vertical="center"/>
    </xf>
    <xf numFmtId="41" fontId="34" fillId="0" borderId="17" xfId="2" quotePrefix="1" applyNumberFormat="1" applyFont="1" applyBorder="1" applyAlignment="1">
      <alignment horizontal="right" vertical="center"/>
    </xf>
    <xf numFmtId="41" fontId="19" fillId="0" borderId="20" xfId="2" applyNumberFormat="1" applyFont="1" applyBorder="1" applyAlignment="1">
      <alignment vertical="center"/>
    </xf>
    <xf numFmtId="167" fontId="29" fillId="0" borderId="21" xfId="2" applyNumberFormat="1" applyFont="1" applyBorder="1" applyAlignment="1">
      <alignment vertical="center"/>
    </xf>
    <xf numFmtId="41" fontId="19" fillId="0" borderId="14" xfId="2" applyNumberFormat="1" applyFont="1" applyBorder="1" applyAlignment="1">
      <alignment horizontal="right" vertical="center"/>
    </xf>
    <xf numFmtId="41" fontId="19" fillId="0" borderId="22" xfId="2" applyNumberFormat="1" applyFont="1" applyBorder="1" applyAlignment="1">
      <alignment vertical="center"/>
    </xf>
    <xf numFmtId="41" fontId="18" fillId="0" borderId="14" xfId="2" applyNumberFormat="1" applyFont="1" applyBorder="1" applyAlignment="1">
      <alignment horizontal="right" vertical="center"/>
    </xf>
    <xf numFmtId="41" fontId="18" fillId="0" borderId="23" xfId="2" applyNumberFormat="1" applyFont="1" applyBorder="1" applyAlignment="1">
      <alignment horizontal="right" vertical="center"/>
    </xf>
    <xf numFmtId="41" fontId="19" fillId="0" borderId="24" xfId="2" applyNumberFormat="1" applyFont="1" applyBorder="1" applyAlignment="1">
      <alignment vertical="center"/>
    </xf>
    <xf numFmtId="41" fontId="20" fillId="0" borderId="0" xfId="2" applyNumberFormat="1" applyFont="1" applyFill="1" applyBorder="1" applyAlignment="1">
      <alignment vertical="center"/>
    </xf>
    <xf numFmtId="41" fontId="15" fillId="0" borderId="0" xfId="2" applyNumberFormat="1" applyFont="1" applyFill="1" applyBorder="1" applyAlignment="1">
      <alignment vertical="center"/>
    </xf>
    <xf numFmtId="164" fontId="34" fillId="0" borderId="0" xfId="0" applyNumberFormat="1" applyFont="1" applyFill="1" applyBorder="1" applyAlignment="1">
      <alignment horizontal="center" vertical="center"/>
    </xf>
    <xf numFmtId="164" fontId="34" fillId="0" borderId="0" xfId="2" applyNumberFormat="1" applyFont="1" applyFill="1" applyBorder="1" applyAlignment="1">
      <alignment horizontal="right" vertical="center"/>
    </xf>
    <xf numFmtId="164" fontId="34" fillId="0" borderId="0" xfId="2" quotePrefix="1" applyNumberFormat="1" applyFont="1" applyFill="1" applyBorder="1" applyAlignment="1">
      <alignment horizontal="right" vertical="center"/>
    </xf>
    <xf numFmtId="41" fontId="34" fillId="0" borderId="0" xfId="0" applyNumberFormat="1" applyFont="1" applyFill="1" applyBorder="1" applyAlignment="1">
      <alignment horizontal="center" vertical="center"/>
    </xf>
    <xf numFmtId="167" fontId="18" fillId="20" borderId="0" xfId="2" applyNumberFormat="1" applyFont="1" applyFill="1" applyBorder="1" applyAlignment="1">
      <alignment horizontal="left" vertical="center" indent="1"/>
    </xf>
    <xf numFmtId="167" fontId="34" fillId="20" borderId="0" xfId="2" applyNumberFormat="1" applyFont="1" applyFill="1" applyBorder="1" applyAlignment="1">
      <alignment horizontal="left" vertical="center" indent="1"/>
    </xf>
    <xf numFmtId="167" fontId="20" fillId="20" borderId="0" xfId="2" applyNumberFormat="1" applyFont="1" applyFill="1" applyBorder="1" applyAlignment="1">
      <alignment horizontal="left" vertical="center" indent="1"/>
    </xf>
    <xf numFmtId="167" fontId="82" fillId="10" borderId="0" xfId="2" applyNumberFormat="1" applyFont="1" applyFill="1" applyBorder="1" applyAlignment="1">
      <alignment horizontal="left" vertical="center" indent="1"/>
    </xf>
    <xf numFmtId="41" fontId="20" fillId="0" borderId="31" xfId="2" applyNumberFormat="1" applyFont="1" applyFill="1" applyBorder="1" applyAlignment="1">
      <alignment vertical="center"/>
    </xf>
    <xf numFmtId="41" fontId="20" fillId="0" borderId="32" xfId="2" applyNumberFormat="1" applyFont="1" applyFill="1" applyBorder="1" applyAlignment="1">
      <alignment vertical="center"/>
    </xf>
    <xf numFmtId="41" fontId="20" fillId="0" borderId="32" xfId="2" quotePrefix="1" applyNumberFormat="1" applyFont="1" applyFill="1" applyBorder="1" applyAlignment="1">
      <alignment vertical="center"/>
    </xf>
    <xf numFmtId="167" fontId="20" fillId="0" borderId="32" xfId="2" applyNumberFormat="1" applyFont="1" applyFill="1" applyBorder="1" applyAlignment="1">
      <alignment vertical="center"/>
    </xf>
    <xf numFmtId="41" fontId="20" fillId="0" borderId="33" xfId="2" applyNumberFormat="1" applyFont="1" applyFill="1" applyBorder="1" applyAlignment="1">
      <alignment vertical="center"/>
    </xf>
    <xf numFmtId="164" fontId="34" fillId="0" borderId="34" xfId="0" applyNumberFormat="1" applyFont="1" applyFill="1" applyBorder="1" applyAlignment="1">
      <alignment horizontal="center" vertical="center"/>
    </xf>
    <xf numFmtId="164" fontId="34" fillId="0" borderId="35" xfId="2" quotePrefix="1" applyNumberFormat="1" applyFont="1" applyFill="1" applyBorder="1" applyAlignment="1">
      <alignment horizontal="right" vertical="center"/>
    </xf>
    <xf numFmtId="41" fontId="34" fillId="0" borderId="34" xfId="0" applyNumberFormat="1" applyFont="1" applyFill="1" applyBorder="1" applyAlignment="1">
      <alignment horizontal="center" vertical="center"/>
    </xf>
    <xf numFmtId="41" fontId="34" fillId="0" borderId="35" xfId="2" quotePrefix="1" applyNumberFormat="1" applyFont="1" applyFill="1" applyBorder="1" applyAlignment="1">
      <alignment horizontal="right" vertical="center"/>
    </xf>
    <xf numFmtId="41" fontId="34" fillId="0" borderId="35" xfId="2" applyNumberFormat="1" applyFont="1" applyFill="1" applyBorder="1" applyAlignment="1">
      <alignment horizontal="right" vertical="center"/>
    </xf>
    <xf numFmtId="41" fontId="34" fillId="0" borderId="36" xfId="2" applyNumberFormat="1" applyFont="1" applyFill="1" applyBorder="1" applyAlignment="1">
      <alignment horizontal="right" vertical="center"/>
    </xf>
    <xf numFmtId="41" fontId="34" fillId="0" borderId="37" xfId="2" applyNumberFormat="1" applyFont="1" applyFill="1" applyBorder="1" applyAlignment="1">
      <alignment horizontal="right" vertical="center"/>
    </xf>
    <xf numFmtId="41" fontId="34" fillId="0" borderId="37" xfId="2" quotePrefix="1" applyNumberFormat="1" applyFont="1" applyFill="1" applyBorder="1" applyAlignment="1">
      <alignment horizontal="right" vertical="center"/>
    </xf>
    <xf numFmtId="41" fontId="34" fillId="0" borderId="38" xfId="2" quotePrefix="1" applyNumberFormat="1" applyFont="1" applyFill="1" applyBorder="1" applyAlignment="1">
      <alignment horizontal="right" vertical="center"/>
    </xf>
    <xf numFmtId="41" fontId="15" fillId="0" borderId="39" xfId="2" applyNumberFormat="1" applyFont="1" applyFill="1" applyBorder="1" applyAlignment="1">
      <alignment vertical="center"/>
    </xf>
    <xf numFmtId="167" fontId="20" fillId="0" borderId="40" xfId="2" applyNumberFormat="1" applyFont="1" applyFill="1" applyBorder="1" applyAlignment="1">
      <alignment vertical="center"/>
    </xf>
    <xf numFmtId="164" fontId="18" fillId="0" borderId="34" xfId="2" applyNumberFormat="1" applyFont="1" applyFill="1" applyBorder="1" applyAlignment="1">
      <alignment horizontal="right" vertical="center"/>
    </xf>
    <xf numFmtId="164" fontId="34" fillId="0" borderId="41" xfId="2" applyNumberFormat="1" applyFont="1" applyFill="1" applyBorder="1" applyAlignment="1">
      <alignment vertical="center"/>
    </xf>
    <xf numFmtId="41" fontId="18" fillId="0" borderId="34" xfId="2" applyNumberFormat="1" applyFont="1" applyFill="1" applyBorder="1" applyAlignment="1">
      <alignment horizontal="right" vertical="center"/>
    </xf>
    <xf numFmtId="41" fontId="34" fillId="0" borderId="41" xfId="2" applyNumberFormat="1" applyFont="1" applyFill="1" applyBorder="1" applyAlignment="1">
      <alignment vertical="center"/>
    </xf>
    <xf numFmtId="41" fontId="18" fillId="0" borderId="41" xfId="2" applyNumberFormat="1" applyFont="1" applyFill="1" applyBorder="1" applyAlignment="1">
      <alignment vertical="center"/>
    </xf>
    <xf numFmtId="41" fontId="18" fillId="0" borderId="42" xfId="2" applyNumberFormat="1" applyFont="1" applyFill="1" applyBorder="1" applyAlignment="1">
      <alignment horizontal="right" vertical="center"/>
    </xf>
    <xf numFmtId="41" fontId="18" fillId="0" borderId="43" xfId="2" applyNumberFormat="1" applyFont="1" applyFill="1" applyBorder="1" applyAlignment="1">
      <alignment vertical="center"/>
    </xf>
    <xf numFmtId="41" fontId="84" fillId="10" borderId="44" xfId="2" applyNumberFormat="1" applyFont="1" applyFill="1" applyBorder="1" applyAlignment="1">
      <alignment vertical="center"/>
    </xf>
    <xf numFmtId="41" fontId="84" fillId="10" borderId="32" xfId="2" applyNumberFormat="1" applyFont="1" applyFill="1" applyBorder="1" applyAlignment="1">
      <alignment vertical="center"/>
    </xf>
    <xf numFmtId="41" fontId="84" fillId="10" borderId="45" xfId="2" applyNumberFormat="1" applyFont="1" applyFill="1" applyBorder="1" applyAlignment="1">
      <alignment vertical="center"/>
    </xf>
    <xf numFmtId="41" fontId="83" fillId="10" borderId="46" xfId="2" applyNumberFormat="1" applyFont="1" applyFill="1" applyBorder="1" applyAlignment="1">
      <alignment vertical="center"/>
    </xf>
    <xf numFmtId="41" fontId="83" fillId="10" borderId="47" xfId="2" applyNumberFormat="1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41" fontId="17" fillId="0" borderId="0" xfId="3" applyNumberFormat="1" applyFont="1" applyBorder="1" applyAlignment="1">
      <alignment horizontal="left" vertical="center" wrapText="1"/>
    </xf>
    <xf numFmtId="41" fontId="33" fillId="0" borderId="0" xfId="2" applyNumberFormat="1" applyFont="1" applyBorder="1" applyAlignment="1">
      <alignment horizontal="left" vertical="center"/>
    </xf>
    <xf numFmtId="41" fontId="17" fillId="0" borderId="0" xfId="2" applyNumberFormat="1" applyFont="1" applyBorder="1" applyAlignment="1">
      <alignment horizontal="left" vertical="center"/>
    </xf>
    <xf numFmtId="41" fontId="17" fillId="0" borderId="0" xfId="2" quotePrefix="1" applyNumberFormat="1" applyFont="1" applyBorder="1" applyAlignment="1">
      <alignment horizontal="left" vertical="center"/>
    </xf>
    <xf numFmtId="41" fontId="17" fillId="0" borderId="0" xfId="0" applyNumberFormat="1" applyFont="1" applyFill="1" applyBorder="1" applyAlignment="1">
      <alignment horizontal="center" vertical="center"/>
    </xf>
    <xf numFmtId="0" fontId="86" fillId="10" borderId="0" xfId="0" applyFont="1" applyFill="1" applyBorder="1" applyAlignment="1">
      <alignment vertical="center"/>
    </xf>
    <xf numFmtId="167" fontId="80" fillId="10" borderId="0" xfId="2" applyNumberFormat="1" applyFont="1" applyFill="1" applyBorder="1" applyAlignment="1">
      <alignment vertical="center"/>
    </xf>
    <xf numFmtId="41" fontId="80" fillId="10" borderId="0" xfId="2" applyNumberFormat="1" applyFont="1" applyFill="1" applyBorder="1" applyAlignment="1">
      <alignment horizontal="left" vertical="center"/>
    </xf>
    <xf numFmtId="164" fontId="86" fillId="10" borderId="0" xfId="0" applyNumberFormat="1" applyFont="1" applyFill="1" applyBorder="1" applyAlignment="1">
      <alignment vertical="center"/>
    </xf>
    <xf numFmtId="167" fontId="80" fillId="10" borderId="0" xfId="2" applyNumberFormat="1" applyFont="1" applyFill="1" applyBorder="1" applyAlignment="1">
      <alignment horizontal="left" vertical="center"/>
    </xf>
    <xf numFmtId="3" fontId="33" fillId="0" borderId="12" xfId="3" applyNumberFormat="1" applyFont="1" applyBorder="1" applyAlignment="1">
      <alignment vertical="center" wrapText="1"/>
    </xf>
    <xf numFmtId="3" fontId="33" fillId="0" borderId="18" xfId="3" applyNumberFormat="1" applyFont="1" applyBorder="1" applyAlignment="1">
      <alignment vertical="center" wrapText="1"/>
    </xf>
    <xf numFmtId="0" fontId="0" fillId="0" borderId="13" xfId="0" applyBorder="1" applyAlignment="1">
      <alignment vertical="center"/>
    </xf>
    <xf numFmtId="41" fontId="17" fillId="0" borderId="14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vertical="center"/>
    </xf>
    <xf numFmtId="164" fontId="0" fillId="0" borderId="15" xfId="0" applyNumberFormat="1" applyBorder="1" applyAlignment="1">
      <alignment vertical="center"/>
    </xf>
    <xf numFmtId="41" fontId="17" fillId="0" borderId="16" xfId="2" applyNumberFormat="1" applyFont="1" applyBorder="1" applyAlignment="1">
      <alignment horizontal="left" vertical="center"/>
    </xf>
    <xf numFmtId="41" fontId="17" fillId="0" borderId="19" xfId="2" applyNumberFormat="1" applyFont="1" applyBorder="1" applyAlignment="1">
      <alignment horizontal="left" vertical="center"/>
    </xf>
    <xf numFmtId="164" fontId="0" fillId="0" borderId="17" xfId="0" applyNumberFormat="1" applyBorder="1" applyAlignment="1">
      <alignment vertical="center"/>
    </xf>
    <xf numFmtId="167" fontId="33" fillId="0" borderId="48" xfId="2" applyNumberFormat="1" applyFont="1" applyBorder="1" applyAlignment="1">
      <alignment horizontal="center" vertical="center"/>
    </xf>
    <xf numFmtId="41" fontId="33" fillId="0" borderId="49" xfId="2" applyNumberFormat="1" applyFont="1" applyBorder="1" applyAlignment="1">
      <alignment horizontal="left" vertical="center"/>
    </xf>
    <xf numFmtId="41" fontId="33" fillId="0" borderId="50" xfId="2" applyNumberFormat="1" applyFont="1" applyBorder="1" applyAlignment="1">
      <alignment horizontal="left" vertical="center"/>
    </xf>
    <xf numFmtId="167" fontId="33" fillId="20" borderId="0" xfId="2" applyNumberFormat="1" applyFont="1" applyFill="1" applyBorder="1"/>
    <xf numFmtId="0" fontId="2" fillId="20" borderId="0" xfId="0" applyFont="1" applyFill="1" applyBorder="1" applyAlignment="1">
      <alignment vertical="center"/>
    </xf>
    <xf numFmtId="167" fontId="17" fillId="20" borderId="0" xfId="2" applyNumberFormat="1" applyFont="1" applyFill="1" applyBorder="1" applyAlignment="1">
      <alignment horizontal="left" vertical="center"/>
    </xf>
    <xf numFmtId="167" fontId="33" fillId="20" borderId="0" xfId="2" applyNumberFormat="1" applyFont="1" applyFill="1" applyBorder="1" applyAlignment="1">
      <alignment vertical="center"/>
    </xf>
    <xf numFmtId="41" fontId="80" fillId="10" borderId="51" xfId="2" applyNumberFormat="1" applyFont="1" applyFill="1" applyBorder="1" applyAlignment="1">
      <alignment horizontal="left" vertical="center"/>
    </xf>
    <xf numFmtId="41" fontId="80" fillId="10" borderId="18" xfId="2" applyNumberFormat="1" applyFont="1" applyFill="1" applyBorder="1" applyAlignment="1">
      <alignment horizontal="left" vertical="center"/>
    </xf>
    <xf numFmtId="41" fontId="80" fillId="10" borderId="52" xfId="2" applyNumberFormat="1" applyFont="1" applyFill="1" applyBorder="1" applyAlignment="1">
      <alignment horizontal="left" vertical="center"/>
    </xf>
    <xf numFmtId="41" fontId="80" fillId="10" borderId="4" xfId="2" applyNumberFormat="1" applyFont="1" applyFill="1" applyBorder="1" applyAlignment="1">
      <alignment horizontal="left" vertical="center"/>
    </xf>
    <xf numFmtId="41" fontId="80" fillId="10" borderId="5" xfId="2" applyNumberFormat="1" applyFont="1" applyFill="1" applyBorder="1" applyAlignment="1">
      <alignment horizontal="left" vertical="center"/>
    </xf>
    <xf numFmtId="165" fontId="3" fillId="0" borderId="0" xfId="0" applyNumberFormat="1" applyFont="1" applyBorder="1" applyAlignment="1">
      <alignment horizontal="center" vertical="center"/>
    </xf>
    <xf numFmtId="0" fontId="80" fillId="10" borderId="0" xfId="0" applyFont="1" applyFill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3" fillId="0" borderId="12" xfId="0" applyNumberFormat="1" applyFont="1" applyBorder="1" applyAlignment="1">
      <alignment horizontal="center" vertical="center"/>
    </xf>
    <xf numFmtId="165" fontId="3" fillId="0" borderId="18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165" fontId="3" fillId="0" borderId="14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165" fontId="2" fillId="0" borderId="16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165" fontId="3" fillId="0" borderId="48" xfId="0" applyNumberFormat="1" applyFont="1" applyBorder="1" applyAlignment="1">
      <alignment horizontal="center" vertical="center"/>
    </xf>
    <xf numFmtId="165" fontId="3" fillId="0" borderId="53" xfId="0" applyNumberFormat="1" applyFont="1" applyBorder="1" applyAlignment="1">
      <alignment horizontal="center" vertical="center"/>
    </xf>
    <xf numFmtId="165" fontId="3" fillId="0" borderId="49" xfId="0" applyNumberFormat="1" applyFont="1" applyBorder="1" applyAlignment="1">
      <alignment horizontal="center" vertical="center"/>
    </xf>
    <xf numFmtId="165" fontId="3" fillId="0" borderId="22" xfId="0" applyNumberFormat="1" applyFont="1" applyBorder="1" applyAlignment="1">
      <alignment horizontal="center" vertical="center"/>
    </xf>
    <xf numFmtId="0" fontId="3" fillId="20" borderId="0" xfId="0" applyFont="1" applyFill="1" applyBorder="1" applyAlignment="1">
      <alignment horizontal="center" vertical="center" readingOrder="2"/>
    </xf>
    <xf numFmtId="0" fontId="2" fillId="20" borderId="0" xfId="0" applyFont="1" applyFill="1" applyBorder="1" applyAlignment="1">
      <alignment horizontal="center" vertical="center" readingOrder="2"/>
    </xf>
    <xf numFmtId="41" fontId="17" fillId="0" borderId="12" xfId="0" applyNumberFormat="1" applyFont="1" applyBorder="1" applyAlignment="1">
      <alignment horizontal="center" vertical="center"/>
    </xf>
    <xf numFmtId="41" fontId="17" fillId="0" borderId="18" xfId="0" applyNumberFormat="1" applyFont="1" applyBorder="1" applyAlignment="1">
      <alignment horizontal="center" vertical="center"/>
    </xf>
    <xf numFmtId="41" fontId="0" fillId="0" borderId="13" xfId="0" applyNumberFormat="1" applyBorder="1" applyAlignment="1">
      <alignment vertical="center"/>
    </xf>
    <xf numFmtId="41" fontId="0" fillId="0" borderId="15" xfId="0" applyNumberFormat="1" applyBorder="1" applyAlignment="1">
      <alignment vertical="center"/>
    </xf>
    <xf numFmtId="41" fontId="17" fillId="0" borderId="16" xfId="0" applyNumberFormat="1" applyFont="1" applyBorder="1" applyAlignment="1">
      <alignment horizontal="center" vertical="center"/>
    </xf>
    <xf numFmtId="41" fontId="17" fillId="0" borderId="19" xfId="0" applyNumberFormat="1" applyFont="1" applyBorder="1" applyAlignment="1">
      <alignment horizontal="center" vertical="center"/>
    </xf>
    <xf numFmtId="41" fontId="0" fillId="0" borderId="17" xfId="0" applyNumberFormat="1" applyBorder="1" applyAlignment="1">
      <alignment vertical="center"/>
    </xf>
    <xf numFmtId="41" fontId="17" fillId="0" borderId="48" xfId="0" applyNumberFormat="1" applyFont="1" applyBorder="1" applyAlignment="1">
      <alignment horizontal="center" vertical="center"/>
    </xf>
    <xf numFmtId="41" fontId="17" fillId="0" borderId="53" xfId="0" applyNumberFormat="1" applyFont="1" applyBorder="1" applyAlignment="1">
      <alignment horizontal="center" vertical="center"/>
    </xf>
    <xf numFmtId="41" fontId="17" fillId="0" borderId="49" xfId="0" applyNumberFormat="1" applyFont="1" applyBorder="1" applyAlignment="1">
      <alignment horizontal="center" vertical="center"/>
    </xf>
    <xf numFmtId="41" fontId="17" fillId="0" borderId="22" xfId="0" applyNumberFormat="1" applyFont="1" applyBorder="1" applyAlignment="1">
      <alignment horizontal="center" vertical="center"/>
    </xf>
    <xf numFmtId="41" fontId="17" fillId="0" borderId="50" xfId="0" applyNumberFormat="1" applyFont="1" applyBorder="1" applyAlignment="1">
      <alignment horizontal="center" vertical="center"/>
    </xf>
    <xf numFmtId="41" fontId="17" fillId="0" borderId="55" xfId="0" applyNumberFormat="1" applyFont="1" applyBorder="1" applyAlignment="1">
      <alignment horizontal="center" vertical="center"/>
    </xf>
    <xf numFmtId="0" fontId="17" fillId="20" borderId="0" xfId="0" applyFont="1" applyFill="1" applyBorder="1" applyAlignment="1">
      <alignment horizontal="left" vertical="center" indent="1" readingOrder="2"/>
    </xf>
    <xf numFmtId="167" fontId="77" fillId="10" borderId="0" xfId="2" applyNumberFormat="1" applyFont="1" applyFill="1" applyBorder="1" applyAlignment="1">
      <alignment horizontal="center" vertical="center" wrapText="1"/>
    </xf>
    <xf numFmtId="167" fontId="77" fillId="10" borderId="0" xfId="2" applyNumberFormat="1" applyFont="1" applyFill="1" applyBorder="1" applyAlignment="1">
      <alignment horizontal="center" vertical="center"/>
    </xf>
    <xf numFmtId="167" fontId="22" fillId="20" borderId="0" xfId="2" applyNumberFormat="1" applyFont="1" applyFill="1" applyBorder="1" applyAlignment="1">
      <alignment horizontal="left" vertical="center" wrapText="1" indent="1"/>
    </xf>
    <xf numFmtId="167" fontId="13" fillId="20" borderId="0" xfId="2" applyNumberFormat="1" applyFont="1" applyFill="1" applyBorder="1" applyAlignment="1">
      <alignment horizontal="left" vertical="center"/>
    </xf>
    <xf numFmtId="167" fontId="16" fillId="20" borderId="0" xfId="2" applyNumberFormat="1" applyFont="1" applyFill="1" applyBorder="1" applyAlignment="1">
      <alignment horizontal="left" vertical="center"/>
    </xf>
    <xf numFmtId="167" fontId="2" fillId="20" borderId="0" xfId="2" applyNumberFormat="1" applyFill="1" applyBorder="1" applyAlignment="1">
      <alignment horizontal="left" vertical="center"/>
    </xf>
    <xf numFmtId="167" fontId="11" fillId="20" borderId="0" xfId="2" applyNumberFormat="1" applyFont="1" applyFill="1" applyBorder="1" applyAlignment="1">
      <alignment horizontal="left" vertical="center"/>
    </xf>
    <xf numFmtId="41" fontId="33" fillId="0" borderId="12" xfId="2" applyNumberFormat="1" applyFont="1" applyBorder="1" applyAlignment="1">
      <alignment horizontal="center" vertical="center"/>
    </xf>
    <xf numFmtId="41" fontId="33" fillId="0" borderId="18" xfId="2" applyNumberFormat="1" applyFont="1" applyBorder="1" applyAlignment="1">
      <alignment horizontal="center" vertical="center"/>
    </xf>
    <xf numFmtId="41" fontId="22" fillId="0" borderId="13" xfId="2" applyNumberFormat="1" applyFont="1" applyBorder="1" applyAlignment="1">
      <alignment horizontal="center" vertical="center"/>
    </xf>
    <xf numFmtId="41" fontId="51" fillId="0" borderId="14" xfId="0" applyNumberFormat="1" applyFont="1" applyBorder="1" applyAlignment="1">
      <alignment horizontal="center" vertical="center"/>
    </xf>
    <xf numFmtId="41" fontId="33" fillId="0" borderId="15" xfId="2" applyNumberFormat="1" applyFont="1" applyBorder="1" applyAlignment="1">
      <alignment vertical="center"/>
    </xf>
    <xf numFmtId="41" fontId="0" fillId="0" borderId="14" xfId="0" applyNumberFormat="1" applyFont="1" applyBorder="1" applyAlignment="1">
      <alignment horizontal="center" vertical="center"/>
    </xf>
    <xf numFmtId="41" fontId="17" fillId="0" borderId="19" xfId="0" applyNumberFormat="1" applyFont="1" applyBorder="1" applyAlignment="1">
      <alignment vertical="center"/>
    </xf>
    <xf numFmtId="41" fontId="57" fillId="0" borderId="19" xfId="0" applyNumberFormat="1" applyFont="1" applyBorder="1" applyAlignment="1">
      <alignment horizontal="center" vertical="center"/>
    </xf>
    <xf numFmtId="41" fontId="17" fillId="0" borderId="19" xfId="2" applyNumberFormat="1" applyFont="1" applyBorder="1" applyAlignment="1">
      <alignment vertical="center"/>
    </xf>
    <xf numFmtId="41" fontId="51" fillId="0" borderId="19" xfId="0" applyNumberFormat="1" applyFont="1" applyBorder="1" applyAlignment="1">
      <alignment horizontal="center" vertical="center"/>
    </xf>
    <xf numFmtId="41" fontId="33" fillId="0" borderId="48" xfId="0" applyNumberFormat="1" applyFont="1" applyBorder="1" applyAlignment="1">
      <alignment horizontal="center" vertical="center"/>
    </xf>
    <xf numFmtId="41" fontId="33" fillId="0" borderId="53" xfId="0" applyNumberFormat="1" applyFont="1" applyBorder="1" applyAlignment="1">
      <alignment horizontal="center" vertical="center"/>
    </xf>
    <xf numFmtId="41" fontId="51" fillId="0" borderId="49" xfId="0" applyNumberFormat="1" applyFont="1" applyBorder="1" applyAlignment="1">
      <alignment horizontal="center" vertical="center"/>
    </xf>
    <xf numFmtId="41" fontId="33" fillId="0" borderId="22" xfId="2" applyNumberFormat="1" applyFont="1" applyBorder="1" applyAlignment="1">
      <alignment vertical="center"/>
    </xf>
    <xf numFmtId="41" fontId="0" fillId="0" borderId="49" xfId="0" applyNumberFormat="1" applyBorder="1" applyAlignment="1">
      <alignment horizontal="center" vertical="center"/>
    </xf>
    <xf numFmtId="41" fontId="0" fillId="0" borderId="22" xfId="0" applyNumberFormat="1" applyBorder="1" applyAlignment="1">
      <alignment vertical="center"/>
    </xf>
    <xf numFmtId="41" fontId="0" fillId="0" borderId="49" xfId="0" applyNumberFormat="1" applyFont="1" applyBorder="1" applyAlignment="1">
      <alignment horizontal="center" vertical="center"/>
    </xf>
    <xf numFmtId="41" fontId="17" fillId="0" borderId="49" xfId="2" applyNumberFormat="1" applyFont="1" applyBorder="1" applyAlignment="1">
      <alignment vertical="center"/>
    </xf>
    <xf numFmtId="41" fontId="2" fillId="0" borderId="49" xfId="0" applyNumberFormat="1" applyFont="1" applyBorder="1" applyAlignment="1">
      <alignment horizontal="center" vertical="center"/>
    </xf>
    <xf numFmtId="41" fontId="57" fillId="0" borderId="50" xfId="0" applyNumberFormat="1" applyFont="1" applyBorder="1" applyAlignment="1">
      <alignment horizontal="center" vertical="center"/>
    </xf>
    <xf numFmtId="41" fontId="17" fillId="0" borderId="55" xfId="2" applyNumberFormat="1" applyFont="1" applyBorder="1" applyAlignment="1">
      <alignment vertical="center"/>
    </xf>
    <xf numFmtId="41" fontId="17" fillId="0" borderId="18" xfId="0" applyNumberFormat="1" applyFont="1" applyBorder="1" applyAlignment="1">
      <alignment vertical="center"/>
    </xf>
    <xf numFmtId="41" fontId="17" fillId="0" borderId="53" xfId="0" applyNumberFormat="1" applyFont="1" applyBorder="1" applyAlignment="1">
      <alignment vertical="center"/>
    </xf>
    <xf numFmtId="41" fontId="17" fillId="0" borderId="22" xfId="0" applyNumberFormat="1" applyFont="1" applyBorder="1" applyAlignment="1">
      <alignment vertical="center"/>
    </xf>
    <xf numFmtId="41" fontId="17" fillId="0" borderId="55" xfId="0" applyNumberFormat="1" applyFont="1" applyBorder="1" applyAlignment="1">
      <alignment vertical="center"/>
    </xf>
    <xf numFmtId="0" fontId="60" fillId="20" borderId="0" xfId="0" applyFont="1" applyFill="1" applyBorder="1" applyAlignment="1">
      <alignment vertical="center"/>
    </xf>
    <xf numFmtId="167" fontId="21" fillId="0" borderId="0" xfId="2" applyNumberFormat="1" applyFont="1" applyBorder="1" applyAlignment="1">
      <alignment vertical="center"/>
    </xf>
    <xf numFmtId="167" fontId="21" fillId="0" borderId="0" xfId="2" quotePrefix="1" applyNumberFormat="1" applyFont="1" applyBorder="1" applyAlignment="1">
      <alignment vertical="center"/>
    </xf>
    <xf numFmtId="167" fontId="22" fillId="0" borderId="0" xfId="2" applyNumberFormat="1" applyFont="1" applyBorder="1" applyAlignment="1">
      <alignment vertical="center"/>
    </xf>
    <xf numFmtId="41" fontId="21" fillId="0" borderId="0" xfId="2" applyNumberFormat="1" applyFont="1" applyBorder="1" applyAlignment="1">
      <alignment horizontal="right" vertical="center"/>
    </xf>
    <xf numFmtId="41" fontId="21" fillId="0" borderId="0" xfId="2" applyNumberFormat="1" applyFont="1" applyBorder="1" applyAlignment="1">
      <alignment vertical="center"/>
    </xf>
    <xf numFmtId="41" fontId="21" fillId="0" borderId="0" xfId="2" quotePrefix="1" applyNumberFormat="1" applyFont="1" applyBorder="1" applyAlignment="1">
      <alignment horizontal="right" vertical="center"/>
    </xf>
    <xf numFmtId="41" fontId="22" fillId="0" borderId="0" xfId="2" applyNumberFormat="1" applyFont="1" applyBorder="1" applyAlignment="1">
      <alignment horizontal="right" vertical="center"/>
    </xf>
    <xf numFmtId="41" fontId="13" fillId="0" borderId="0" xfId="2" applyNumberFormat="1" applyFont="1" applyBorder="1" applyAlignment="1">
      <alignment horizontal="right" vertical="center"/>
    </xf>
    <xf numFmtId="41" fontId="21" fillId="0" borderId="0" xfId="2" quotePrefix="1" applyNumberFormat="1" applyFont="1" applyBorder="1" applyAlignment="1">
      <alignment vertical="center"/>
    </xf>
    <xf numFmtId="41" fontId="13" fillId="0" borderId="0" xfId="2" applyNumberFormat="1" applyFont="1" applyBorder="1" applyAlignment="1">
      <alignment vertical="center"/>
    </xf>
    <xf numFmtId="41" fontId="57" fillId="0" borderId="0" xfId="0" applyNumberFormat="1" applyFont="1" applyFill="1" applyBorder="1" applyAlignment="1">
      <alignment horizontal="center" vertical="center"/>
    </xf>
    <xf numFmtId="41" fontId="17" fillId="0" borderId="0" xfId="2" applyNumberFormat="1" applyFont="1" applyBorder="1" applyAlignment="1">
      <alignment horizontal="right" vertical="center"/>
    </xf>
    <xf numFmtId="41" fontId="17" fillId="0" borderId="0" xfId="2" quotePrefix="1" applyNumberFormat="1" applyFont="1" applyBorder="1" applyAlignment="1">
      <alignment horizontal="right" vertical="center"/>
    </xf>
    <xf numFmtId="41" fontId="22" fillId="0" borderId="0" xfId="2" applyNumberFormat="1" applyFont="1" applyBorder="1" applyAlignment="1">
      <alignment vertical="center"/>
    </xf>
    <xf numFmtId="164" fontId="21" fillId="0" borderId="0" xfId="2" applyNumberFormat="1" applyFont="1" applyBorder="1" applyAlignment="1">
      <alignment vertical="center"/>
    </xf>
    <xf numFmtId="167" fontId="21" fillId="0" borderId="12" xfId="2" applyNumberFormat="1" applyFont="1" applyBorder="1" applyAlignment="1">
      <alignment vertical="center"/>
    </xf>
    <xf numFmtId="167" fontId="21" fillId="0" borderId="18" xfId="2" applyNumberFormat="1" applyFont="1" applyBorder="1" applyAlignment="1">
      <alignment vertical="center"/>
    </xf>
    <xf numFmtId="167" fontId="21" fillId="0" borderId="18" xfId="2" quotePrefix="1" applyNumberFormat="1" applyFont="1" applyBorder="1" applyAlignment="1">
      <alignment vertical="center"/>
    </xf>
    <xf numFmtId="167" fontId="21" fillId="0" borderId="13" xfId="2" applyNumberFormat="1" applyFont="1" applyBorder="1" applyAlignment="1">
      <alignment vertical="center"/>
    </xf>
    <xf numFmtId="167" fontId="21" fillId="0" borderId="14" xfId="2" applyNumberFormat="1" applyFont="1" applyBorder="1" applyAlignment="1">
      <alignment vertical="center"/>
    </xf>
    <xf numFmtId="167" fontId="21" fillId="0" borderId="15" xfId="2" applyNumberFormat="1" applyFont="1" applyBorder="1" applyAlignment="1">
      <alignment vertical="center"/>
    </xf>
    <xf numFmtId="41" fontId="21" fillId="0" borderId="14" xfId="2" applyNumberFormat="1" applyFont="1" applyBorder="1" applyAlignment="1">
      <alignment horizontal="right" vertical="center"/>
    </xf>
    <xf numFmtId="167" fontId="22" fillId="0" borderId="15" xfId="2" applyNumberFormat="1" applyFont="1" applyBorder="1" applyAlignment="1">
      <alignment vertical="center"/>
    </xf>
    <xf numFmtId="41" fontId="57" fillId="0" borderId="14" xfId="0" applyNumberFormat="1" applyFont="1" applyBorder="1" applyAlignment="1">
      <alignment horizontal="center" vertical="center"/>
    </xf>
    <xf numFmtId="167" fontId="13" fillId="0" borderId="15" xfId="2" applyNumberFormat="1" applyFont="1" applyBorder="1" applyAlignment="1">
      <alignment vertical="center"/>
    </xf>
    <xf numFmtId="41" fontId="57" fillId="0" borderId="14" xfId="0" applyNumberFormat="1" applyFont="1" applyFill="1" applyBorder="1" applyAlignment="1">
      <alignment horizontal="center" vertical="center"/>
    </xf>
    <xf numFmtId="41" fontId="22" fillId="0" borderId="15" xfId="2" applyNumberFormat="1" applyFont="1" applyBorder="1" applyAlignment="1">
      <alignment vertical="center"/>
    </xf>
    <xf numFmtId="164" fontId="21" fillId="0" borderId="15" xfId="2" applyNumberFormat="1" applyFont="1" applyBorder="1" applyAlignment="1">
      <alignment vertical="center"/>
    </xf>
    <xf numFmtId="164" fontId="13" fillId="0" borderId="15" xfId="2" applyNumberFormat="1" applyFont="1" applyBorder="1" applyAlignment="1">
      <alignment vertical="center"/>
    </xf>
    <xf numFmtId="41" fontId="52" fillId="0" borderId="16" xfId="0" applyNumberFormat="1" applyFont="1" applyBorder="1" applyAlignment="1">
      <alignment horizontal="center" vertical="center"/>
    </xf>
    <xf numFmtId="41" fontId="21" fillId="0" borderId="19" xfId="2" applyNumberFormat="1" applyFont="1" applyBorder="1" applyAlignment="1">
      <alignment horizontal="right" vertical="center"/>
    </xf>
    <xf numFmtId="41" fontId="52" fillId="0" borderId="19" xfId="0" applyNumberFormat="1" applyFont="1" applyBorder="1" applyAlignment="1">
      <alignment horizontal="center" vertical="center"/>
    </xf>
    <xf numFmtId="167" fontId="21" fillId="0" borderId="19" xfId="2" applyNumberFormat="1" applyFont="1" applyBorder="1" applyAlignment="1">
      <alignment vertical="center"/>
    </xf>
    <xf numFmtId="41" fontId="21" fillId="0" borderId="19" xfId="2" quotePrefix="1" applyNumberFormat="1" applyFont="1" applyBorder="1" applyAlignment="1">
      <alignment horizontal="right" vertical="center"/>
    </xf>
    <xf numFmtId="167" fontId="21" fillId="0" borderId="17" xfId="2" applyNumberFormat="1" applyFont="1" applyBorder="1" applyAlignment="1">
      <alignment vertical="center"/>
    </xf>
    <xf numFmtId="167" fontId="22" fillId="0" borderId="48" xfId="2" applyNumberFormat="1" applyFont="1" applyBorder="1" applyAlignment="1">
      <alignment vertical="center"/>
    </xf>
    <xf numFmtId="167" fontId="22" fillId="0" borderId="49" xfId="2" applyNumberFormat="1" applyFont="1" applyBorder="1" applyAlignment="1">
      <alignment vertical="center"/>
    </xf>
    <xf numFmtId="41" fontId="22" fillId="0" borderId="49" xfId="2" applyNumberFormat="1" applyFont="1" applyBorder="1" applyAlignment="1">
      <alignment horizontal="right" vertical="center"/>
    </xf>
    <xf numFmtId="41" fontId="13" fillId="0" borderId="49" xfId="2" applyNumberFormat="1" applyFont="1" applyBorder="1" applyAlignment="1">
      <alignment horizontal="right" vertical="center"/>
    </xf>
    <xf numFmtId="41" fontId="13" fillId="0" borderId="49" xfId="2" applyNumberFormat="1" applyFont="1" applyBorder="1" applyAlignment="1">
      <alignment vertical="center"/>
    </xf>
    <xf numFmtId="41" fontId="13" fillId="0" borderId="50" xfId="2" applyNumberFormat="1" applyFont="1" applyBorder="1" applyAlignment="1">
      <alignment horizontal="right" vertical="center"/>
    </xf>
    <xf numFmtId="167" fontId="21" fillId="20" borderId="0" xfId="2" applyNumberFormat="1" applyFont="1" applyFill="1" applyBorder="1" applyAlignment="1">
      <alignment vertical="center"/>
    </xf>
    <xf numFmtId="167" fontId="15" fillId="20" borderId="0" xfId="2" applyNumberFormat="1" applyFont="1" applyFill="1" applyBorder="1" applyAlignment="1">
      <alignment horizontal="center" vertical="center"/>
    </xf>
    <xf numFmtId="167" fontId="22" fillId="20" borderId="0" xfId="2" applyNumberFormat="1" applyFont="1" applyFill="1" applyBorder="1" applyAlignment="1">
      <alignment vertical="center"/>
    </xf>
    <xf numFmtId="167" fontId="11" fillId="20" borderId="0" xfId="2" applyNumberFormat="1" applyFont="1" applyFill="1" applyBorder="1" applyAlignment="1">
      <alignment vertical="center"/>
    </xf>
    <xf numFmtId="167" fontId="2" fillId="20" borderId="0" xfId="2" applyNumberFormat="1" applyFill="1" applyBorder="1" applyAlignment="1">
      <alignment vertical="center"/>
    </xf>
    <xf numFmtId="167" fontId="11" fillId="20" borderId="0" xfId="2" applyNumberFormat="1" applyFont="1" applyFill="1" applyBorder="1" applyAlignment="1">
      <alignment vertical="center" wrapText="1"/>
    </xf>
    <xf numFmtId="167" fontId="1" fillId="20" borderId="0" xfId="2" applyNumberFormat="1" applyFont="1" applyFill="1" applyBorder="1" applyAlignment="1">
      <alignment vertical="center"/>
    </xf>
    <xf numFmtId="164" fontId="52" fillId="0" borderId="0" xfId="0" applyNumberFormat="1" applyFont="1" applyBorder="1" applyAlignment="1">
      <alignment horizontal="center" vertical="center"/>
    </xf>
    <xf numFmtId="164" fontId="22" fillId="0" borderId="0" xfId="2" applyNumberFormat="1" applyFont="1" applyBorder="1" applyAlignment="1">
      <alignment vertical="center"/>
    </xf>
    <xf numFmtId="164" fontId="21" fillId="0" borderId="0" xfId="2" quotePrefix="1" applyNumberFormat="1" applyFont="1" applyBorder="1" applyAlignment="1">
      <alignment horizontal="right" vertical="center"/>
    </xf>
    <xf numFmtId="41" fontId="21" fillId="0" borderId="12" xfId="2" applyNumberFormat="1" applyFont="1" applyBorder="1" applyAlignment="1">
      <alignment horizontal="right" vertical="center"/>
    </xf>
    <xf numFmtId="41" fontId="21" fillId="0" borderId="18" xfId="2" applyNumberFormat="1" applyFont="1" applyBorder="1" applyAlignment="1">
      <alignment horizontal="right" vertical="center"/>
    </xf>
    <xf numFmtId="41" fontId="21" fillId="0" borderId="18" xfId="2" quotePrefix="1" applyNumberFormat="1" applyFont="1" applyBorder="1" applyAlignment="1">
      <alignment horizontal="right" vertical="center"/>
    </xf>
    <xf numFmtId="167" fontId="22" fillId="0" borderId="13" xfId="2" applyNumberFormat="1" applyFont="1" applyBorder="1" applyAlignment="1">
      <alignment vertical="center"/>
    </xf>
    <xf numFmtId="164" fontId="52" fillId="0" borderId="14" xfId="0" applyNumberFormat="1" applyFont="1" applyBorder="1" applyAlignment="1">
      <alignment horizontal="center" vertical="center"/>
    </xf>
    <xf numFmtId="41" fontId="21" fillId="0" borderId="15" xfId="2" applyNumberFormat="1" applyFont="1" applyBorder="1" applyAlignment="1">
      <alignment vertical="center"/>
    </xf>
    <xf numFmtId="41" fontId="13" fillId="0" borderId="15" xfId="2" applyNumberFormat="1" applyFont="1" applyBorder="1" applyAlignment="1">
      <alignment vertical="center"/>
    </xf>
    <xf numFmtId="41" fontId="21" fillId="0" borderId="16" xfId="2" applyNumberFormat="1" applyFont="1" applyBorder="1" applyAlignment="1">
      <alignment horizontal="right" vertical="center"/>
    </xf>
    <xf numFmtId="41" fontId="21" fillId="0" borderId="19" xfId="2" applyNumberFormat="1" applyFont="1" applyBorder="1" applyAlignment="1">
      <alignment vertical="center"/>
    </xf>
    <xf numFmtId="41" fontId="21" fillId="0" borderId="17" xfId="2" applyNumberFormat="1" applyFont="1" applyBorder="1" applyAlignment="1">
      <alignment vertical="center"/>
    </xf>
    <xf numFmtId="41" fontId="21" fillId="0" borderId="48" xfId="2" quotePrefix="1" applyNumberFormat="1" applyFont="1" applyBorder="1" applyAlignment="1">
      <alignment horizontal="right" vertical="center"/>
    </xf>
    <xf numFmtId="164" fontId="13" fillId="0" borderId="49" xfId="2" applyNumberFormat="1" applyFont="1" applyBorder="1" applyAlignment="1">
      <alignment horizontal="right" vertical="center"/>
    </xf>
    <xf numFmtId="41" fontId="21" fillId="0" borderId="49" xfId="2" quotePrefix="1" applyNumberFormat="1" applyFont="1" applyBorder="1" applyAlignment="1">
      <alignment horizontal="right" vertical="center"/>
    </xf>
    <xf numFmtId="41" fontId="33" fillId="10" borderId="0" xfId="2" applyNumberFormat="1" applyFont="1" applyFill="1" applyBorder="1" applyAlignment="1">
      <alignment vertical="center"/>
    </xf>
    <xf numFmtId="167" fontId="43" fillId="10" borderId="0" xfId="2" applyNumberFormat="1" applyFont="1" applyFill="1" applyBorder="1" applyAlignment="1">
      <alignment vertical="center"/>
    </xf>
    <xf numFmtId="167" fontId="78" fillId="10" borderId="0" xfId="2" applyNumberFormat="1" applyFont="1" applyFill="1" applyBorder="1" applyAlignment="1">
      <alignment horizontal="left" vertical="center"/>
    </xf>
    <xf numFmtId="41" fontId="43" fillId="10" borderId="0" xfId="2" quotePrefix="1" applyNumberFormat="1" applyFont="1" applyFill="1" applyBorder="1" applyAlignment="1">
      <alignment horizontal="right" vertical="center"/>
    </xf>
    <xf numFmtId="41" fontId="77" fillId="10" borderId="0" xfId="2" applyNumberFormat="1" applyFont="1" applyFill="1" applyBorder="1" applyAlignment="1">
      <alignment horizontal="right" vertical="center"/>
    </xf>
    <xf numFmtId="167" fontId="78" fillId="10" borderId="0" xfId="2" applyNumberFormat="1" applyFont="1" applyFill="1" applyBorder="1" applyAlignment="1">
      <alignment vertical="center"/>
    </xf>
    <xf numFmtId="41" fontId="80" fillId="10" borderId="0" xfId="2" applyNumberFormat="1" applyFont="1" applyFill="1" applyBorder="1" applyAlignment="1">
      <alignment vertical="center"/>
    </xf>
    <xf numFmtId="41" fontId="87" fillId="10" borderId="0" xfId="2" quotePrefix="1" applyNumberFormat="1" applyFont="1" applyFill="1" applyBorder="1" applyAlignment="1">
      <alignment horizontal="right" vertical="center"/>
    </xf>
    <xf numFmtId="167" fontId="77" fillId="10" borderId="0" xfId="2" applyNumberFormat="1" applyFont="1" applyFill="1" applyBorder="1" applyAlignment="1">
      <alignment horizontal="right" vertical="center"/>
    </xf>
    <xf numFmtId="41" fontId="77" fillId="10" borderId="0" xfId="2" applyNumberFormat="1" applyFont="1" applyFill="1" applyBorder="1" applyAlignment="1">
      <alignment vertical="center"/>
    </xf>
    <xf numFmtId="41" fontId="43" fillId="10" borderId="51" xfId="2" applyNumberFormat="1" applyFont="1" applyFill="1" applyBorder="1" applyAlignment="1">
      <alignment horizontal="right" vertical="center"/>
    </xf>
    <xf numFmtId="41" fontId="43" fillId="10" borderId="18" xfId="2" applyNumberFormat="1" applyFont="1" applyFill="1" applyBorder="1" applyAlignment="1">
      <alignment horizontal="right" vertical="center"/>
    </xf>
    <xf numFmtId="41" fontId="43" fillId="10" borderId="18" xfId="2" quotePrefix="1" applyNumberFormat="1" applyFont="1" applyFill="1" applyBorder="1" applyAlignment="1">
      <alignment horizontal="right" vertical="center"/>
    </xf>
    <xf numFmtId="41" fontId="43" fillId="10" borderId="52" xfId="2" quotePrefix="1" applyNumberFormat="1" applyFont="1" applyFill="1" applyBorder="1" applyAlignment="1">
      <alignment horizontal="right" vertical="center"/>
    </xf>
    <xf numFmtId="41" fontId="80" fillId="10" borderId="4" xfId="2" applyNumberFormat="1" applyFont="1" applyFill="1" applyBorder="1" applyAlignment="1">
      <alignment vertical="center"/>
    </xf>
    <xf numFmtId="41" fontId="80" fillId="10" borderId="5" xfId="2" applyNumberFormat="1" applyFont="1" applyFill="1" applyBorder="1" applyAlignment="1">
      <alignment vertical="center"/>
    </xf>
    <xf numFmtId="41" fontId="77" fillId="10" borderId="4" xfId="2" applyNumberFormat="1" applyFont="1" applyFill="1" applyBorder="1" applyAlignment="1">
      <alignment vertical="center"/>
    </xf>
    <xf numFmtId="41" fontId="77" fillId="10" borderId="5" xfId="2" applyNumberFormat="1" applyFont="1" applyFill="1" applyBorder="1" applyAlignment="1">
      <alignment vertical="center"/>
    </xf>
    <xf numFmtId="41" fontId="21" fillId="10" borderId="0" xfId="2" applyNumberFormat="1" applyFont="1" applyFill="1" applyBorder="1" applyAlignment="1">
      <alignment vertical="center"/>
    </xf>
    <xf numFmtId="167" fontId="21" fillId="20" borderId="0" xfId="2" applyNumberFormat="1" applyFont="1" applyFill="1" applyBorder="1" applyAlignment="1">
      <alignment horizontal="left" vertical="center"/>
    </xf>
    <xf numFmtId="3" fontId="40" fillId="0" borderId="0" xfId="0" applyNumberFormat="1" applyFont="1" applyBorder="1" applyAlignment="1">
      <alignment horizontal="center"/>
    </xf>
    <xf numFmtId="164" fontId="21" fillId="0" borderId="0" xfId="2" applyNumberFormat="1" applyFont="1" applyBorder="1" applyAlignment="1">
      <alignment horizontal="right" vertical="center"/>
    </xf>
    <xf numFmtId="167" fontId="3" fillId="20" borderId="0" xfId="2" applyNumberFormat="1" applyFont="1" applyFill="1" applyBorder="1" applyAlignment="1">
      <alignment vertical="center"/>
    </xf>
    <xf numFmtId="167" fontId="5" fillId="20" borderId="0" xfId="2" applyNumberFormat="1" applyFont="1" applyFill="1" applyBorder="1" applyAlignment="1">
      <alignment vertical="center"/>
    </xf>
    <xf numFmtId="3" fontId="40" fillId="0" borderId="12" xfId="0" applyNumberFormat="1" applyFont="1" applyBorder="1" applyAlignment="1">
      <alignment horizontal="center"/>
    </xf>
    <xf numFmtId="3" fontId="40" fillId="0" borderId="18" xfId="0" applyNumberFormat="1" applyFont="1" applyBorder="1" applyAlignment="1">
      <alignment horizontal="center"/>
    </xf>
    <xf numFmtId="41" fontId="57" fillId="0" borderId="16" xfId="0" applyNumberFormat="1" applyFont="1" applyBorder="1" applyAlignment="1">
      <alignment horizontal="center" vertical="center"/>
    </xf>
    <xf numFmtId="41" fontId="22" fillId="0" borderId="48" xfId="2" applyNumberFormat="1" applyFont="1" applyBorder="1" applyAlignment="1">
      <alignment horizontal="right" vertical="center"/>
    </xf>
    <xf numFmtId="167" fontId="21" fillId="0" borderId="0" xfId="2" applyNumberFormat="1" applyFont="1" applyFill="1" applyBorder="1" applyAlignment="1">
      <alignment vertical="center"/>
    </xf>
    <xf numFmtId="167" fontId="21" fillId="0" borderId="0" xfId="2" applyNumberFormat="1" applyFont="1" applyFill="1" applyBorder="1" applyAlignment="1">
      <alignment horizontal="left" vertical="center"/>
    </xf>
    <xf numFmtId="3" fontId="40" fillId="0" borderId="14" xfId="0" applyNumberFormat="1" applyFont="1" applyBorder="1" applyAlignment="1">
      <alignment horizontal="center"/>
    </xf>
    <xf numFmtId="41" fontId="17" fillId="0" borderId="14" xfId="0" applyNumberFormat="1" applyFont="1" applyBorder="1" applyAlignment="1">
      <alignment vertical="center"/>
    </xf>
    <xf numFmtId="41" fontId="22" fillId="0" borderId="58" xfId="2" applyNumberFormat="1" applyFont="1" applyBorder="1" applyAlignment="1">
      <alignment horizontal="right" vertical="center"/>
    </xf>
    <xf numFmtId="167" fontId="22" fillId="0" borderId="59" xfId="2" applyNumberFormat="1" applyFont="1" applyBorder="1" applyAlignment="1">
      <alignment vertical="center"/>
    </xf>
    <xf numFmtId="41" fontId="22" fillId="0" borderId="50" xfId="2" applyNumberFormat="1" applyFont="1" applyBorder="1" applyAlignment="1">
      <alignment horizontal="right" vertical="center"/>
    </xf>
    <xf numFmtId="41" fontId="5" fillId="3" borderId="0" xfId="2" applyNumberFormat="1" applyFont="1" applyFill="1" applyBorder="1" applyAlignment="1">
      <alignment horizontal="center" vertical="center" wrapText="1"/>
    </xf>
    <xf numFmtId="41" fontId="3" fillId="3" borderId="0" xfId="0" applyNumberFormat="1" applyFont="1" applyFill="1" applyBorder="1" applyAlignment="1">
      <alignment horizontal="center" vertical="center" wrapText="1"/>
    </xf>
    <xf numFmtId="41" fontId="5" fillId="0" borderId="0" xfId="2" applyNumberFormat="1" applyFont="1" applyBorder="1" applyAlignment="1">
      <alignment vertical="center"/>
    </xf>
    <xf numFmtId="41" fontId="33" fillId="0" borderId="0" xfId="2" applyNumberFormat="1" applyFont="1" applyBorder="1" applyAlignment="1">
      <alignment horizontal="right" vertical="center"/>
    </xf>
    <xf numFmtId="41" fontId="21" fillId="0" borderId="0" xfId="2" applyNumberFormat="1" applyFont="1" applyBorder="1" applyAlignment="1">
      <alignment horizontal="left" vertical="center"/>
    </xf>
    <xf numFmtId="41" fontId="15" fillId="0" borderId="0" xfId="2" applyNumberFormat="1" applyFont="1" applyBorder="1" applyAlignment="1">
      <alignment vertical="center"/>
    </xf>
    <xf numFmtId="41" fontId="4" fillId="0" borderId="0" xfId="2" applyNumberFormat="1" applyFont="1" applyBorder="1" applyAlignment="1">
      <alignment vertical="center"/>
    </xf>
    <xf numFmtId="41" fontId="1" fillId="0" borderId="0" xfId="2" applyNumberFormat="1" applyFont="1" applyBorder="1" applyAlignment="1">
      <alignment vertical="center"/>
    </xf>
    <xf numFmtId="164" fontId="53" fillId="0" borderId="0" xfId="0" applyNumberFormat="1" applyFont="1" applyBorder="1" applyAlignment="1">
      <alignment horizontal="center" vertical="center"/>
    </xf>
    <xf numFmtId="167" fontId="5" fillId="0" borderId="0" xfId="2" applyNumberFormat="1" applyFont="1" applyBorder="1" applyAlignment="1">
      <alignment vertical="center"/>
    </xf>
    <xf numFmtId="41" fontId="33" fillId="0" borderId="0" xfId="2" quotePrefix="1" applyNumberFormat="1" applyFont="1" applyBorder="1" applyAlignment="1">
      <alignment horizontal="right" vertical="center"/>
    </xf>
    <xf numFmtId="41" fontId="8" fillId="0" borderId="0" xfId="2" applyNumberFormat="1" applyFont="1" applyBorder="1" applyAlignment="1">
      <alignment horizontal="left" vertical="center"/>
    </xf>
    <xf numFmtId="41" fontId="32" fillId="0" borderId="0" xfId="2" applyNumberFormat="1" applyFont="1" applyBorder="1" applyAlignment="1">
      <alignment horizontal="right" vertical="center"/>
    </xf>
    <xf numFmtId="164" fontId="40" fillId="0" borderId="0" xfId="0" applyNumberFormat="1" applyFont="1" applyBorder="1" applyAlignment="1">
      <alignment horizontal="center" vertical="center"/>
    </xf>
    <xf numFmtId="41" fontId="21" fillId="20" borderId="0" xfId="2" applyNumberFormat="1" applyFont="1" applyFill="1" applyBorder="1" applyAlignment="1">
      <alignment vertical="center"/>
    </xf>
    <xf numFmtId="41" fontId="22" fillId="20" borderId="0" xfId="2" applyNumberFormat="1" applyFont="1" applyFill="1" applyBorder="1" applyAlignment="1">
      <alignment vertical="center"/>
    </xf>
    <xf numFmtId="41" fontId="21" fillId="20" borderId="0" xfId="2" applyNumberFormat="1" applyFont="1" applyFill="1" applyBorder="1" applyAlignment="1">
      <alignment horizontal="left" vertical="center"/>
    </xf>
    <xf numFmtId="41" fontId="5" fillId="3" borderId="12" xfId="2" applyNumberFormat="1" applyFont="1" applyFill="1" applyBorder="1" applyAlignment="1">
      <alignment horizontal="center" vertical="center" wrapText="1"/>
    </xf>
    <xf numFmtId="41" fontId="5" fillId="3" borderId="18" xfId="2" applyNumberFormat="1" applyFont="1" applyFill="1" applyBorder="1" applyAlignment="1">
      <alignment horizontal="center" vertical="center" wrapText="1"/>
    </xf>
    <xf numFmtId="41" fontId="3" fillId="3" borderId="18" xfId="0" applyNumberFormat="1" applyFont="1" applyFill="1" applyBorder="1" applyAlignment="1">
      <alignment horizontal="center" vertical="center" wrapText="1"/>
    </xf>
    <xf numFmtId="41" fontId="22" fillId="3" borderId="13" xfId="2" applyNumberFormat="1" applyFont="1" applyFill="1" applyBorder="1" applyAlignment="1">
      <alignment horizontal="center" vertical="center"/>
    </xf>
    <xf numFmtId="41" fontId="22" fillId="0" borderId="14" xfId="2" applyNumberFormat="1" applyFont="1" applyBorder="1" applyAlignment="1">
      <alignment vertical="center"/>
    </xf>
    <xf numFmtId="41" fontId="33" fillId="0" borderId="14" xfId="2" applyNumberFormat="1" applyFont="1" applyBorder="1" applyAlignment="1">
      <alignment vertical="center"/>
    </xf>
    <xf numFmtId="41" fontId="17" fillId="0" borderId="15" xfId="2" applyNumberFormat="1" applyFont="1" applyBorder="1" applyAlignment="1">
      <alignment vertical="center"/>
    </xf>
    <xf numFmtId="41" fontId="17" fillId="0" borderId="14" xfId="2" quotePrefix="1" applyNumberFormat="1" applyFont="1" applyBorder="1" applyAlignment="1">
      <alignment horizontal="right" vertical="center"/>
    </xf>
    <xf numFmtId="164" fontId="2" fillId="0" borderId="16" xfId="2" quotePrefix="1" applyNumberFormat="1" applyBorder="1" applyAlignment="1">
      <alignment horizontal="right" vertical="center"/>
    </xf>
    <xf numFmtId="164" fontId="2" fillId="0" borderId="19" xfId="2" quotePrefix="1" applyNumberFormat="1" applyBorder="1" applyAlignment="1">
      <alignment horizontal="right" vertical="center"/>
    </xf>
    <xf numFmtId="164" fontId="17" fillId="0" borderId="19" xfId="2" quotePrefix="1" applyNumberFormat="1" applyFont="1" applyBorder="1" applyAlignment="1">
      <alignment horizontal="right" vertical="center"/>
    </xf>
    <xf numFmtId="164" fontId="17" fillId="0" borderId="17" xfId="2" applyNumberFormat="1" applyFont="1" applyBorder="1" applyAlignment="1">
      <alignment vertical="center"/>
    </xf>
    <xf numFmtId="41" fontId="5" fillId="3" borderId="14" xfId="2" applyNumberFormat="1" applyFont="1" applyFill="1" applyBorder="1" applyAlignment="1">
      <alignment horizontal="center" vertical="center" wrapText="1"/>
    </xf>
    <xf numFmtId="41" fontId="22" fillId="3" borderId="48" xfId="2" applyNumberFormat="1" applyFont="1" applyFill="1" applyBorder="1" applyAlignment="1">
      <alignment horizontal="center" vertical="center"/>
    </xf>
    <xf numFmtId="41" fontId="33" fillId="0" borderId="49" xfId="2" applyNumberFormat="1" applyFont="1" applyBorder="1" applyAlignment="1">
      <alignment horizontal="right" vertical="center"/>
    </xf>
    <xf numFmtId="41" fontId="33" fillId="0" borderId="49" xfId="2" applyNumberFormat="1" applyFont="1" applyBorder="1" applyAlignment="1">
      <alignment vertical="center"/>
    </xf>
    <xf numFmtId="164" fontId="33" fillId="0" borderId="50" xfId="2" applyNumberFormat="1" applyFont="1" applyBorder="1" applyAlignment="1">
      <alignment horizontal="right" vertical="center"/>
    </xf>
    <xf numFmtId="41" fontId="5" fillId="3" borderId="18" xfId="2" applyNumberFormat="1" applyFont="1" applyFill="1" applyBorder="1" applyAlignment="1">
      <alignment horizontal="center" vertical="center"/>
    </xf>
    <xf numFmtId="164" fontId="53" fillId="0" borderId="14" xfId="0" applyNumberFormat="1" applyFont="1" applyBorder="1" applyAlignment="1">
      <alignment horizontal="center" vertical="center"/>
    </xf>
    <xf numFmtId="41" fontId="17" fillId="0" borderId="16" xfId="2" quotePrefix="1" applyNumberFormat="1" applyFont="1" applyBorder="1" applyAlignment="1">
      <alignment horizontal="right" vertical="center"/>
    </xf>
    <xf numFmtId="41" fontId="17" fillId="0" borderId="19" xfId="2" quotePrefix="1" applyNumberFormat="1" applyFont="1" applyBorder="1" applyAlignment="1">
      <alignment horizontal="right" vertical="center"/>
    </xf>
    <xf numFmtId="41" fontId="17" fillId="0" borderId="17" xfId="2" applyNumberFormat="1" applyFont="1" applyBorder="1" applyAlignment="1">
      <alignment vertical="center"/>
    </xf>
    <xf numFmtId="41" fontId="33" fillId="0" borderId="50" xfId="2" applyNumberFormat="1" applyFont="1" applyBorder="1" applyAlignment="1">
      <alignment horizontal="right" vertical="center"/>
    </xf>
    <xf numFmtId="41" fontId="5" fillId="20" borderId="0" xfId="2" applyNumberFormat="1" applyFont="1" applyFill="1" applyBorder="1" applyAlignment="1">
      <alignment vertical="center"/>
    </xf>
    <xf numFmtId="41" fontId="7" fillId="20" borderId="0" xfId="2" applyNumberFormat="1" applyFont="1" applyFill="1" applyBorder="1" applyAlignment="1">
      <alignment vertical="center"/>
    </xf>
    <xf numFmtId="41" fontId="17" fillId="0" borderId="14" xfId="2" applyNumberFormat="1" applyFont="1" applyBorder="1" applyAlignment="1">
      <alignment vertical="center"/>
    </xf>
    <xf numFmtId="41" fontId="17" fillId="0" borderId="15" xfId="2" quotePrefix="1" applyNumberFormat="1" applyFont="1" applyBorder="1" applyAlignment="1">
      <alignment horizontal="right" vertical="center"/>
    </xf>
    <xf numFmtId="41" fontId="21" fillId="0" borderId="49" xfId="2" applyNumberFormat="1" applyFont="1" applyBorder="1" applyAlignment="1">
      <alignment vertical="center"/>
    </xf>
    <xf numFmtId="41" fontId="21" fillId="0" borderId="12" xfId="2" quotePrefix="1" applyNumberFormat="1" applyFont="1" applyBorder="1" applyAlignment="1">
      <alignment horizontal="right" vertical="center"/>
    </xf>
    <xf numFmtId="41" fontId="21" fillId="0" borderId="13" xfId="2" applyNumberFormat="1" applyFont="1" applyBorder="1" applyAlignment="1">
      <alignment vertical="center"/>
    </xf>
    <xf numFmtId="164" fontId="40" fillId="0" borderId="14" xfId="0" applyNumberFormat="1" applyFont="1" applyBorder="1" applyAlignment="1">
      <alignment horizontal="center" vertical="center"/>
    </xf>
    <xf numFmtId="41" fontId="13" fillId="0" borderId="48" xfId="2" applyNumberFormat="1" applyFont="1" applyBorder="1" applyAlignment="1">
      <alignment horizontal="right" vertical="center"/>
    </xf>
    <xf numFmtId="41" fontId="2" fillId="20" borderId="0" xfId="2" applyNumberFormat="1" applyFill="1" applyBorder="1" applyAlignment="1">
      <alignment horizontal="left" vertical="center"/>
    </xf>
    <xf numFmtId="41" fontId="86" fillId="10" borderId="0" xfId="2" applyNumberFormat="1" applyFont="1" applyFill="1" applyBorder="1" applyAlignment="1">
      <alignment vertical="center"/>
    </xf>
    <xf numFmtId="41" fontId="78" fillId="10" borderId="0" xfId="2" applyNumberFormat="1" applyFont="1" applyFill="1" applyBorder="1" applyAlignment="1">
      <alignment horizontal="left" vertical="center"/>
    </xf>
    <xf numFmtId="41" fontId="87" fillId="10" borderId="0" xfId="2" applyNumberFormat="1" applyFont="1" applyFill="1" applyBorder="1" applyAlignment="1">
      <alignment vertical="center"/>
    </xf>
    <xf numFmtId="41" fontId="78" fillId="10" borderId="0" xfId="2" applyNumberFormat="1" applyFont="1" applyFill="1" applyBorder="1" applyAlignment="1">
      <alignment vertical="center"/>
    </xf>
    <xf numFmtId="41" fontId="80" fillId="10" borderId="0" xfId="2" applyNumberFormat="1" applyFont="1" applyFill="1" applyBorder="1" applyAlignment="1">
      <alignment horizontal="right" vertical="center"/>
    </xf>
    <xf numFmtId="41" fontId="87" fillId="10" borderId="51" xfId="2" applyNumberFormat="1" applyFont="1" applyFill="1" applyBorder="1" applyAlignment="1">
      <alignment horizontal="right" vertical="center"/>
    </xf>
    <xf numFmtId="41" fontId="87" fillId="10" borderId="18" xfId="2" applyNumberFormat="1" applyFont="1" applyFill="1" applyBorder="1" applyAlignment="1">
      <alignment horizontal="right" vertical="center"/>
    </xf>
    <xf numFmtId="41" fontId="87" fillId="10" borderId="18" xfId="2" quotePrefix="1" applyNumberFormat="1" applyFont="1" applyFill="1" applyBorder="1" applyAlignment="1">
      <alignment horizontal="right" vertical="center"/>
    </xf>
    <xf numFmtId="41" fontId="87" fillId="10" borderId="18" xfId="2" applyNumberFormat="1" applyFont="1" applyFill="1" applyBorder="1" applyAlignment="1">
      <alignment vertical="center"/>
    </xf>
    <xf numFmtId="41" fontId="87" fillId="10" borderId="52" xfId="2" applyNumberFormat="1" applyFont="1" applyFill="1" applyBorder="1" applyAlignment="1">
      <alignment vertical="center"/>
    </xf>
    <xf numFmtId="41" fontId="87" fillId="10" borderId="4" xfId="2" applyNumberFormat="1" applyFont="1" applyFill="1" applyBorder="1" applyAlignment="1">
      <alignment vertical="center"/>
    </xf>
    <xf numFmtId="41" fontId="87" fillId="10" borderId="5" xfId="2" applyNumberFormat="1" applyFont="1" applyFill="1" applyBorder="1" applyAlignment="1">
      <alignment vertical="center"/>
    </xf>
    <xf numFmtId="41" fontId="3" fillId="0" borderId="0" xfId="0" applyNumberFormat="1" applyFont="1" applyBorder="1" applyAlignment="1">
      <alignment horizontal="center" vertical="center"/>
    </xf>
    <xf numFmtId="41" fontId="3" fillId="0" borderId="12" xfId="0" applyNumberFormat="1" applyFont="1" applyBorder="1" applyAlignment="1">
      <alignment horizontal="center" vertical="center"/>
    </xf>
    <xf numFmtId="41" fontId="3" fillId="0" borderId="18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41" fontId="3" fillId="0" borderId="14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41" fontId="3" fillId="0" borderId="16" xfId="0" applyNumberFormat="1" applyFont="1" applyBorder="1" applyAlignment="1">
      <alignment horizontal="center" vertical="center"/>
    </xf>
    <xf numFmtId="41" fontId="3" fillId="0" borderId="19" xfId="0" applyNumberFormat="1" applyFont="1" applyBorder="1" applyAlignment="1">
      <alignment horizontal="center" vertical="center"/>
    </xf>
    <xf numFmtId="41" fontId="3" fillId="0" borderId="48" xfId="0" applyNumberFormat="1" applyFont="1" applyBorder="1" applyAlignment="1">
      <alignment horizontal="center" vertical="center"/>
    </xf>
    <xf numFmtId="41" fontId="3" fillId="0" borderId="49" xfId="0" applyNumberFormat="1" applyFont="1" applyBorder="1" applyAlignment="1">
      <alignment horizontal="center" vertical="center"/>
    </xf>
    <xf numFmtId="41" fontId="3" fillId="0" borderId="50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readingOrder="2"/>
    </xf>
    <xf numFmtId="0" fontId="77" fillId="10" borderId="0" xfId="0" applyFont="1" applyFill="1" applyBorder="1" applyAlignment="1">
      <alignment horizontal="center" vertical="center" wrapText="1"/>
    </xf>
    <xf numFmtId="41" fontId="77" fillId="10" borderId="0" xfId="0" applyNumberFormat="1" applyFont="1" applyFill="1" applyBorder="1" applyAlignment="1">
      <alignment horizontal="center" vertical="center"/>
    </xf>
    <xf numFmtId="41" fontId="43" fillId="10" borderId="0" xfId="0" applyNumberFormat="1" applyFont="1" applyFill="1" applyBorder="1" applyAlignment="1">
      <alignment vertical="center"/>
    </xf>
    <xf numFmtId="0" fontId="22" fillId="20" borderId="0" xfId="0" applyFont="1" applyFill="1" applyBorder="1" applyAlignment="1">
      <alignment horizontal="center" vertical="center" wrapText="1"/>
    </xf>
    <xf numFmtId="0" fontId="2" fillId="20" borderId="0" xfId="0" applyFont="1" applyFill="1" applyBorder="1" applyAlignment="1">
      <alignment horizontal="left" vertical="center" indent="1"/>
    </xf>
    <xf numFmtId="0" fontId="22" fillId="3" borderId="12" xfId="0" applyFont="1" applyFill="1" applyBorder="1" applyAlignment="1">
      <alignment horizontal="center" vertical="center"/>
    </xf>
    <xf numFmtId="0" fontId="22" fillId="3" borderId="18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41" fontId="77" fillId="10" borderId="51" xfId="0" applyNumberFormat="1" applyFont="1" applyFill="1" applyBorder="1" applyAlignment="1">
      <alignment horizontal="center" vertical="center"/>
    </xf>
    <xf numFmtId="41" fontId="77" fillId="10" borderId="52" xfId="0" applyNumberFormat="1" applyFont="1" applyFill="1" applyBorder="1" applyAlignment="1">
      <alignment horizontal="center" vertical="center"/>
    </xf>
    <xf numFmtId="0" fontId="22" fillId="3" borderId="48" xfId="0" applyFont="1" applyFill="1" applyBorder="1" applyAlignment="1">
      <alignment horizontal="center" vertical="center"/>
    </xf>
    <xf numFmtId="41" fontId="0" fillId="0" borderId="18" xfId="0" applyNumberFormat="1" applyBorder="1" applyAlignment="1">
      <alignment vertical="center"/>
    </xf>
    <xf numFmtId="41" fontId="77" fillId="10" borderId="4" xfId="0" applyNumberFormat="1" applyFont="1" applyFill="1" applyBorder="1" applyAlignment="1">
      <alignment horizontal="center" vertical="center"/>
    </xf>
    <xf numFmtId="41" fontId="77" fillId="10" borderId="5" xfId="0" applyNumberFormat="1" applyFont="1" applyFill="1" applyBorder="1" applyAlignment="1">
      <alignment horizontal="center" vertical="center"/>
    </xf>
    <xf numFmtId="41" fontId="0" fillId="0" borderId="64" xfId="0" applyNumberFormat="1" applyBorder="1" applyAlignment="1">
      <alignment vertical="center"/>
    </xf>
    <xf numFmtId="41" fontId="0" fillId="0" borderId="64" xfId="0" applyNumberFormat="1" applyBorder="1" applyAlignment="1">
      <alignment horizontal="center" vertical="center"/>
    </xf>
    <xf numFmtId="41" fontId="0" fillId="0" borderId="65" xfId="0" applyNumberFormat="1" applyBorder="1" applyAlignment="1">
      <alignment vertical="center"/>
    </xf>
    <xf numFmtId="41" fontId="0" fillId="0" borderId="13" xfId="0" applyNumberFormat="1" applyBorder="1" applyAlignment="1">
      <alignment horizontal="center" vertical="center"/>
    </xf>
    <xf numFmtId="41" fontId="0" fillId="0" borderId="15" xfId="0" applyNumberFormat="1" applyBorder="1" applyAlignment="1">
      <alignment horizontal="center" vertical="center"/>
    </xf>
    <xf numFmtId="41" fontId="0" fillId="0" borderId="65" xfId="0" applyNumberFormat="1" applyBorder="1" applyAlignment="1">
      <alignment horizontal="center" vertical="center"/>
    </xf>
    <xf numFmtId="0" fontId="0" fillId="20" borderId="15" xfId="0" applyFill="1" applyBorder="1" applyAlignment="1">
      <alignment horizontal="left" vertical="center" indent="1"/>
    </xf>
    <xf numFmtId="41" fontId="0" fillId="0" borderId="48" xfId="0" applyNumberFormat="1" applyBorder="1" applyAlignment="1">
      <alignment horizontal="center" vertical="center"/>
    </xf>
    <xf numFmtId="41" fontId="0" fillId="0" borderId="50" xfId="0" applyNumberFormat="1" applyBorder="1" applyAlignment="1">
      <alignment horizontal="center" vertical="center"/>
    </xf>
    <xf numFmtId="0" fontId="17" fillId="20" borderId="0" xfId="0" applyFont="1" applyFill="1" applyBorder="1" applyAlignment="1">
      <alignment horizontal="center" vertical="center"/>
    </xf>
    <xf numFmtId="0" fontId="0" fillId="20" borderId="0" xfId="0" applyFill="1" applyBorder="1" applyAlignment="1">
      <alignment horizontal="center" vertical="center"/>
    </xf>
    <xf numFmtId="0" fontId="83" fillId="10" borderId="0" xfId="0" applyFont="1" applyFill="1" applyBorder="1" applyAlignment="1">
      <alignment horizontal="center" vertical="center"/>
    </xf>
    <xf numFmtId="0" fontId="79" fillId="10" borderId="0" xfId="0" applyFont="1" applyFill="1" applyBorder="1" applyAlignment="1">
      <alignment horizontal="left" vertical="center" indent="1"/>
    </xf>
    <xf numFmtId="41" fontId="88" fillId="10" borderId="0" xfId="0" applyNumberFormat="1" applyFont="1" applyFill="1" applyBorder="1" applyAlignment="1">
      <alignment vertical="center"/>
    </xf>
    <xf numFmtId="0" fontId="88" fillId="10" borderId="0" xfId="0" applyFont="1" applyFill="1" applyBorder="1"/>
    <xf numFmtId="0" fontId="63" fillId="20" borderId="0" xfId="0" applyFont="1" applyFill="1" applyBorder="1" applyAlignment="1">
      <alignment horizontal="left" vertical="center" indent="1"/>
    </xf>
    <xf numFmtId="0" fontId="64" fillId="20" borderId="0" xfId="0" applyFont="1" applyFill="1" applyBorder="1" applyAlignment="1">
      <alignment horizontal="left" vertical="center" indent="1"/>
    </xf>
    <xf numFmtId="0" fontId="51" fillId="20" borderId="0" xfId="0" applyFont="1" applyFill="1" applyBorder="1" applyAlignment="1">
      <alignment vertical="center"/>
    </xf>
    <xf numFmtId="0" fontId="87" fillId="10" borderId="0" xfId="0" applyFont="1" applyFill="1" applyBorder="1" applyAlignment="1">
      <alignment horizontal="left" vertical="center"/>
    </xf>
    <xf numFmtId="0" fontId="86" fillId="10" borderId="0" xfId="0" applyFont="1" applyFill="1" applyBorder="1"/>
    <xf numFmtId="41" fontId="88" fillId="10" borderId="4" xfId="0" applyNumberFormat="1" applyFont="1" applyFill="1" applyBorder="1" applyAlignment="1">
      <alignment horizontal="center" vertical="center"/>
    </xf>
    <xf numFmtId="41" fontId="88" fillId="10" borderId="5" xfId="0" applyNumberFormat="1" applyFont="1" applyFill="1" applyBorder="1" applyAlignment="1">
      <alignment horizontal="center" vertical="center"/>
    </xf>
    <xf numFmtId="41" fontId="79" fillId="10" borderId="4" xfId="0" applyNumberFormat="1" applyFont="1" applyFill="1" applyBorder="1" applyAlignment="1">
      <alignment horizontal="center" vertical="center"/>
    </xf>
    <xf numFmtId="41" fontId="79" fillId="10" borderId="5" xfId="0" applyNumberFormat="1" applyFont="1" applyFill="1" applyBorder="1" applyAlignment="1">
      <alignment horizontal="center" vertical="center"/>
    </xf>
    <xf numFmtId="164" fontId="43" fillId="10" borderId="4" xfId="0" applyNumberFormat="1" applyFont="1" applyFill="1" applyBorder="1" applyAlignment="1">
      <alignment horizontal="center" vertical="center"/>
    </xf>
    <xf numFmtId="164" fontId="43" fillId="10" borderId="5" xfId="0" applyNumberFormat="1" applyFont="1" applyFill="1" applyBorder="1" applyAlignment="1">
      <alignment horizontal="center" vertical="center"/>
    </xf>
    <xf numFmtId="0" fontId="59" fillId="0" borderId="14" xfId="0" applyFont="1" applyBorder="1" applyAlignment="1">
      <alignment horizontal="center" vertical="center"/>
    </xf>
    <xf numFmtId="41" fontId="52" fillId="0" borderId="16" xfId="0" applyNumberFormat="1" applyFont="1" applyBorder="1" applyAlignment="1">
      <alignment vertical="center"/>
    </xf>
    <xf numFmtId="0" fontId="0" fillId="0" borderId="15" xfId="0" applyBorder="1"/>
    <xf numFmtId="41" fontId="2" fillId="0" borderId="15" xfId="0" applyNumberFormat="1" applyFont="1" applyBorder="1"/>
    <xf numFmtId="41" fontId="2" fillId="0" borderId="17" xfId="0" applyNumberFormat="1" applyFont="1" applyBorder="1"/>
    <xf numFmtId="41" fontId="52" fillId="0" borderId="15" xfId="0" applyNumberFormat="1" applyFont="1" applyBorder="1" applyAlignment="1">
      <alignment vertical="center"/>
    </xf>
    <xf numFmtId="41" fontId="52" fillId="0" borderId="17" xfId="0" applyNumberFormat="1" applyFont="1" applyBorder="1" applyAlignment="1">
      <alignment vertical="center"/>
    </xf>
    <xf numFmtId="0" fontId="59" fillId="20" borderId="0" xfId="0" applyFont="1" applyFill="1" applyBorder="1" applyAlignment="1">
      <alignment vertical="center"/>
    </xf>
    <xf numFmtId="0" fontId="52" fillId="20" borderId="0" xfId="0" applyFont="1" applyFill="1" applyBorder="1" applyAlignment="1">
      <alignment horizontal="left" vertical="center" indent="1"/>
    </xf>
    <xf numFmtId="0" fontId="59" fillId="0" borderId="48" xfId="0" applyFont="1" applyBorder="1" applyAlignment="1">
      <alignment horizontal="center" vertical="center"/>
    </xf>
    <xf numFmtId="0" fontId="59" fillId="0" borderId="13" xfId="0" applyFont="1" applyBorder="1" applyAlignment="1">
      <alignment horizontal="center" vertical="center"/>
    </xf>
    <xf numFmtId="41" fontId="57" fillId="0" borderId="49" xfId="0" applyNumberFormat="1" applyFont="1" applyBorder="1" applyAlignment="1">
      <alignment horizontal="center" vertical="center"/>
    </xf>
    <xf numFmtId="41" fontId="52" fillId="0" borderId="50" xfId="0" applyNumberFormat="1" applyFont="1" applyBorder="1" applyAlignment="1">
      <alignment vertical="center"/>
    </xf>
    <xf numFmtId="41" fontId="89" fillId="10" borderId="0" xfId="0" applyNumberFormat="1" applyFont="1" applyFill="1" applyBorder="1" applyAlignment="1">
      <alignment horizontal="center" vertical="center"/>
    </xf>
    <xf numFmtId="41" fontId="57" fillId="0" borderId="12" xfId="0" applyNumberFormat="1" applyFont="1" applyBorder="1" applyAlignment="1">
      <alignment horizontal="center" vertical="center"/>
    </xf>
    <xf numFmtId="41" fontId="57" fillId="0" borderId="18" xfId="0" applyNumberFormat="1" applyFont="1" applyBorder="1" applyAlignment="1">
      <alignment horizontal="center" vertical="center"/>
    </xf>
    <xf numFmtId="41" fontId="65" fillId="0" borderId="15" xfId="0" applyNumberFormat="1" applyFont="1" applyBorder="1" applyAlignment="1">
      <alignment horizontal="center" vertical="center"/>
    </xf>
    <xf numFmtId="41" fontId="51" fillId="0" borderId="58" xfId="0" applyNumberFormat="1" applyFont="1" applyBorder="1" applyAlignment="1">
      <alignment horizontal="center" vertical="center"/>
    </xf>
    <xf numFmtId="41" fontId="65" fillId="0" borderId="59" xfId="0" applyNumberFormat="1" applyFont="1" applyBorder="1" applyAlignment="1">
      <alignment horizontal="center" vertical="center"/>
    </xf>
    <xf numFmtId="41" fontId="51" fillId="0" borderId="54" xfId="0" applyNumberFormat="1" applyFont="1" applyBorder="1" applyAlignment="1">
      <alignment horizontal="center" vertical="center"/>
    </xf>
    <xf numFmtId="41" fontId="65" fillId="0" borderId="65" xfId="0" applyNumberFormat="1" applyFont="1" applyBorder="1" applyAlignment="1">
      <alignment horizontal="center" vertical="center"/>
    </xf>
    <xf numFmtId="0" fontId="57" fillId="20" borderId="0" xfId="0" applyFont="1" applyFill="1" applyBorder="1" applyAlignment="1">
      <alignment horizontal="left" vertical="center" indent="1"/>
    </xf>
    <xf numFmtId="0" fontId="17" fillId="20" borderId="0" xfId="0" applyFont="1" applyFill="1" applyBorder="1" applyAlignment="1">
      <alignment horizontal="left" vertical="center" indent="2"/>
    </xf>
    <xf numFmtId="0" fontId="2" fillId="0" borderId="13" xfId="0" applyFont="1" applyBorder="1"/>
    <xf numFmtId="0" fontId="2" fillId="0" borderId="15" xfId="0" applyFont="1" applyBorder="1"/>
    <xf numFmtId="0" fontId="2" fillId="0" borderId="17" xfId="0" applyFont="1" applyBorder="1"/>
    <xf numFmtId="164" fontId="20" fillId="0" borderId="49" xfId="0" applyNumberFormat="1" applyFont="1" applyBorder="1" applyAlignment="1">
      <alignment horizontal="center" vertical="center"/>
    </xf>
    <xf numFmtId="164" fontId="20" fillId="0" borderId="22" xfId="0" applyNumberFormat="1" applyFont="1" applyBorder="1" applyAlignment="1">
      <alignment horizontal="center" vertical="center"/>
    </xf>
    <xf numFmtId="41" fontId="64" fillId="0" borderId="49" xfId="0" applyNumberFormat="1" applyFont="1" applyBorder="1" applyAlignment="1">
      <alignment vertical="center"/>
    </xf>
    <xf numFmtId="41" fontId="20" fillId="0" borderId="22" xfId="0" applyNumberFormat="1" applyFont="1" applyBorder="1" applyAlignment="1">
      <alignment horizontal="center" vertical="center"/>
    </xf>
    <xf numFmtId="41" fontId="20" fillId="0" borderId="22" xfId="4" applyNumberFormat="1" applyFont="1" applyBorder="1" applyAlignment="1">
      <alignment horizontal="center" vertical="center"/>
    </xf>
    <xf numFmtId="41" fontId="64" fillId="0" borderId="54" xfId="0" applyNumberFormat="1" applyFont="1" applyBorder="1" applyAlignment="1">
      <alignment vertical="center"/>
    </xf>
    <xf numFmtId="41" fontId="20" fillId="0" borderId="24" xfId="4" applyNumberFormat="1" applyFont="1" applyBorder="1" applyAlignment="1">
      <alignment horizontal="center" vertical="center"/>
    </xf>
    <xf numFmtId="0" fontId="51" fillId="3" borderId="58" xfId="0" applyFont="1" applyFill="1" applyBorder="1" applyAlignment="1">
      <alignment horizontal="center" vertical="center"/>
    </xf>
    <xf numFmtId="0" fontId="51" fillId="3" borderId="66" xfId="0" applyFont="1" applyFill="1" applyBorder="1" applyAlignment="1">
      <alignment horizontal="center" vertical="center"/>
    </xf>
    <xf numFmtId="0" fontId="51" fillId="3" borderId="21" xfId="0" applyFont="1" applyFill="1" applyBorder="1" applyAlignment="1">
      <alignment horizontal="center" vertical="center"/>
    </xf>
    <xf numFmtId="0" fontId="0" fillId="0" borderId="66" xfId="0" applyBorder="1"/>
    <xf numFmtId="0" fontId="0" fillId="0" borderId="21" xfId="0" applyBorder="1"/>
    <xf numFmtId="0" fontId="20" fillId="0" borderId="22" xfId="0" applyFont="1" applyBorder="1"/>
    <xf numFmtId="41" fontId="20" fillId="0" borderId="64" xfId="0" applyNumberFormat="1" applyFont="1" applyBorder="1" applyAlignment="1">
      <alignment horizontal="center" vertical="center"/>
    </xf>
    <xf numFmtId="41" fontId="15" fillId="0" borderId="64" xfId="0" applyNumberFormat="1" applyFont="1" applyBorder="1" applyAlignment="1">
      <alignment vertical="center"/>
    </xf>
    <xf numFmtId="0" fontId="20" fillId="0" borderId="24" xfId="0" applyFont="1" applyBorder="1"/>
    <xf numFmtId="3" fontId="1" fillId="0" borderId="0" xfId="2" applyNumberFormat="1" applyFont="1" applyAlignment="1">
      <alignment horizontal="left" vertical="center" shrinkToFit="1"/>
    </xf>
    <xf numFmtId="3" fontId="11" fillId="0" borderId="0" xfId="2" applyNumberFormat="1" applyFont="1" applyAlignment="1">
      <alignment horizontal="left" vertical="center" shrinkToFi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77" fillId="10" borderId="3" xfId="0" applyFont="1" applyFill="1" applyBorder="1" applyAlignment="1">
      <alignment horizontal="center" vertical="center"/>
    </xf>
    <xf numFmtId="0" fontId="79" fillId="10" borderId="0" xfId="0" applyFont="1" applyFill="1" applyBorder="1" applyAlignment="1">
      <alignment horizontal="center" vertical="center"/>
    </xf>
    <xf numFmtId="0" fontId="15" fillId="0" borderId="0" xfId="0" quotePrefix="1" applyFont="1" applyAlignment="1">
      <alignment horizontal="center" vertical="center"/>
    </xf>
    <xf numFmtId="0" fontId="15" fillId="0" borderId="0" xfId="0" applyFont="1" applyAlignment="1">
      <alignment horizontal="center" wrapText="1"/>
    </xf>
    <xf numFmtId="0" fontId="79" fillId="10" borderId="5" xfId="0" applyFont="1" applyFill="1" applyBorder="1" applyAlignment="1">
      <alignment horizontal="center" vertical="center"/>
    </xf>
    <xf numFmtId="0" fontId="79" fillId="10" borderId="4" xfId="0" applyFont="1" applyFill="1" applyBorder="1" applyAlignment="1">
      <alignment horizontal="center" vertical="center"/>
    </xf>
    <xf numFmtId="3" fontId="18" fillId="0" borderId="0" xfId="2" applyNumberFormat="1" applyFont="1" applyAlignment="1">
      <alignment horizontal="left" vertical="center" shrinkToFit="1"/>
    </xf>
    <xf numFmtId="0" fontId="38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167" fontId="81" fillId="10" borderId="28" xfId="2" applyNumberFormat="1" applyFont="1" applyFill="1" applyBorder="1" applyAlignment="1">
      <alignment horizontal="center" vertical="center" wrapText="1"/>
    </xf>
    <xf numFmtId="167" fontId="82" fillId="10" borderId="0" xfId="2" applyNumberFormat="1" applyFont="1" applyFill="1" applyBorder="1" applyAlignment="1">
      <alignment horizontal="center" vertical="center" wrapText="1"/>
    </xf>
    <xf numFmtId="167" fontId="81" fillId="10" borderId="25" xfId="2" applyNumberFormat="1" applyFont="1" applyFill="1" applyBorder="1" applyAlignment="1">
      <alignment horizontal="center" vertical="center" wrapText="1"/>
    </xf>
    <xf numFmtId="0" fontId="79" fillId="10" borderId="29" xfId="0" applyFont="1" applyFill="1" applyBorder="1" applyAlignment="1">
      <alignment horizontal="center" vertical="center" wrapText="1"/>
    </xf>
    <xf numFmtId="0" fontId="79" fillId="10" borderId="30" xfId="0" applyFont="1" applyFill="1" applyBorder="1" applyAlignment="1">
      <alignment horizontal="center" vertical="center" wrapText="1"/>
    </xf>
    <xf numFmtId="167" fontId="79" fillId="10" borderId="29" xfId="2" applyNumberFormat="1" applyFont="1" applyFill="1" applyBorder="1" applyAlignment="1">
      <alignment horizontal="center" vertical="center" wrapText="1"/>
    </xf>
    <xf numFmtId="167" fontId="79" fillId="10" borderId="30" xfId="2" applyNumberFormat="1" applyFont="1" applyFill="1" applyBorder="1" applyAlignment="1">
      <alignment horizontal="center" vertical="center" wrapText="1"/>
    </xf>
    <xf numFmtId="167" fontId="82" fillId="10" borderId="25" xfId="2" applyNumberFormat="1" applyFont="1" applyFill="1" applyBorder="1" applyAlignment="1">
      <alignment horizontal="center" vertical="center" wrapText="1"/>
    </xf>
    <xf numFmtId="167" fontId="82" fillId="10" borderId="26" xfId="2" applyNumberFormat="1" applyFont="1" applyFill="1" applyBorder="1" applyAlignment="1">
      <alignment horizontal="center" vertical="center" wrapText="1"/>
    </xf>
    <xf numFmtId="167" fontId="82" fillId="10" borderId="27" xfId="2" applyNumberFormat="1" applyFont="1" applyFill="1" applyBorder="1" applyAlignment="1">
      <alignment horizontal="center" vertical="center" wrapText="1"/>
    </xf>
    <xf numFmtId="0" fontId="79" fillId="10" borderId="26" xfId="0" applyFont="1" applyFill="1" applyBorder="1" applyAlignment="1">
      <alignment horizontal="center" vertical="center" wrapText="1"/>
    </xf>
    <xf numFmtId="0" fontId="79" fillId="10" borderId="27" xfId="0" applyFont="1" applyFill="1" applyBorder="1" applyAlignment="1">
      <alignment horizontal="center" vertical="center" wrapText="1"/>
    </xf>
    <xf numFmtId="167" fontId="79" fillId="10" borderId="26" xfId="2" applyNumberFormat="1" applyFont="1" applyFill="1" applyBorder="1" applyAlignment="1">
      <alignment horizontal="center" vertical="center" wrapText="1"/>
    </xf>
    <xf numFmtId="167" fontId="79" fillId="10" borderId="27" xfId="2" applyNumberFormat="1" applyFont="1" applyFill="1" applyBorder="1" applyAlignment="1">
      <alignment horizontal="center" vertical="center" wrapText="1"/>
    </xf>
    <xf numFmtId="3" fontId="33" fillId="0" borderId="0" xfId="2" applyNumberFormat="1" applyFont="1" applyAlignment="1">
      <alignment horizontal="left" vertical="center" shrinkToFit="1"/>
    </xf>
    <xf numFmtId="3" fontId="11" fillId="0" borderId="0" xfId="3" applyNumberFormat="1" applyFont="1" applyAlignment="1">
      <alignment horizontal="center" vertical="center" wrapText="1"/>
    </xf>
    <xf numFmtId="3" fontId="80" fillId="10" borderId="27" xfId="3" applyNumberFormat="1" applyFont="1" applyFill="1" applyBorder="1" applyAlignment="1">
      <alignment horizontal="center" vertical="center" wrapText="1"/>
    </xf>
    <xf numFmtId="0" fontId="77" fillId="10" borderId="0" xfId="0" applyFont="1" applyFill="1" applyBorder="1" applyAlignment="1">
      <alignment horizontal="center" vertical="center"/>
    </xf>
    <xf numFmtId="0" fontId="80" fillId="10" borderId="25" xfId="0" applyFont="1" applyFill="1" applyBorder="1" applyAlignment="1">
      <alignment horizontal="center" vertical="center"/>
    </xf>
    <xf numFmtId="167" fontId="80" fillId="10" borderId="0" xfId="2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3" fontId="5" fillId="0" borderId="0" xfId="2" applyNumberFormat="1" applyFont="1" applyAlignment="1">
      <alignment horizontal="left" vertical="center" shrinkToFit="1"/>
    </xf>
    <xf numFmtId="0" fontId="13" fillId="0" borderId="0" xfId="0" quotePrefix="1" applyFont="1" applyBorder="1" applyAlignment="1">
      <alignment horizontal="center" vertical="center"/>
    </xf>
    <xf numFmtId="0" fontId="22" fillId="0" borderId="0" xfId="0" quotePrefix="1" applyFont="1" applyBorder="1" applyAlignment="1">
      <alignment horizontal="center" vertical="center"/>
    </xf>
    <xf numFmtId="0" fontId="80" fillId="10" borderId="3" xfId="0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41" fontId="15" fillId="0" borderId="0" xfId="0" applyNumberFormat="1" applyFont="1" applyAlignment="1">
      <alignment horizontal="center" wrapText="1"/>
    </xf>
    <xf numFmtId="0" fontId="15" fillId="0" borderId="0" xfId="0" quotePrefix="1" applyFont="1" applyBorder="1" applyAlignment="1">
      <alignment horizontal="center" vertical="center"/>
    </xf>
    <xf numFmtId="169" fontId="80" fillId="10" borderId="3" xfId="0" applyNumberFormat="1" applyFont="1" applyFill="1" applyBorder="1" applyAlignment="1">
      <alignment horizontal="center" vertical="center"/>
    </xf>
    <xf numFmtId="167" fontId="15" fillId="0" borderId="0" xfId="2" applyNumberFormat="1" applyFont="1" applyAlignment="1">
      <alignment horizontal="center" vertical="center" wrapText="1"/>
    </xf>
    <xf numFmtId="167" fontId="24" fillId="0" borderId="0" xfId="2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41" fontId="77" fillId="10" borderId="5" xfId="2" applyNumberFormat="1" applyFont="1" applyFill="1" applyBorder="1" applyAlignment="1">
      <alignment horizontal="center" vertical="center"/>
    </xf>
    <xf numFmtId="41" fontId="77" fillId="10" borderId="3" xfId="2" applyNumberFormat="1" applyFont="1" applyFill="1" applyBorder="1" applyAlignment="1">
      <alignment horizontal="center" vertical="center"/>
    </xf>
    <xf numFmtId="41" fontId="77" fillId="10" borderId="3" xfId="0" applyNumberFormat="1" applyFont="1" applyFill="1" applyBorder="1" applyAlignment="1">
      <alignment horizontal="center" vertical="center"/>
    </xf>
    <xf numFmtId="0" fontId="24" fillId="0" borderId="0" xfId="2" quotePrefix="1" applyNumberFormat="1" applyFont="1" applyBorder="1" applyAlignment="1">
      <alignment horizontal="center" vertical="center"/>
    </xf>
    <xf numFmtId="169" fontId="80" fillId="10" borderId="3" xfId="2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0" borderId="0" xfId="0" quotePrefix="1" applyFont="1" applyAlignment="1">
      <alignment horizontal="center" vertical="center"/>
    </xf>
    <xf numFmtId="0" fontId="79" fillId="10" borderId="3" xfId="0" applyFont="1" applyFill="1" applyBorder="1" applyAlignment="1">
      <alignment horizontal="center" vertical="center"/>
    </xf>
    <xf numFmtId="169" fontId="80" fillId="10" borderId="0" xfId="0" applyNumberFormat="1" applyFont="1" applyFill="1" applyBorder="1" applyAlignment="1">
      <alignment horizontal="center" vertical="center"/>
    </xf>
    <xf numFmtId="167" fontId="79" fillId="10" borderId="0" xfId="2" applyNumberFormat="1" applyFont="1" applyFill="1" applyBorder="1" applyAlignment="1">
      <alignment horizontal="center" vertical="center"/>
    </xf>
    <xf numFmtId="0" fontId="80" fillId="10" borderId="57" xfId="0" applyFont="1" applyFill="1" applyBorder="1" applyAlignment="1">
      <alignment horizontal="center" vertical="center"/>
    </xf>
    <xf numFmtId="167" fontId="80" fillId="10" borderId="57" xfId="2" applyNumberFormat="1" applyFont="1" applyFill="1" applyBorder="1" applyAlignment="1">
      <alignment horizontal="center" vertical="center"/>
    </xf>
    <xf numFmtId="167" fontId="80" fillId="10" borderId="27" xfId="2" applyNumberFormat="1" applyFont="1" applyFill="1" applyBorder="1" applyAlignment="1">
      <alignment horizontal="center" vertical="center"/>
    </xf>
    <xf numFmtId="167" fontId="77" fillId="10" borderId="0" xfId="2" applyNumberFormat="1" applyFont="1" applyFill="1" applyBorder="1" applyAlignment="1">
      <alignment horizontal="center" vertical="center"/>
    </xf>
    <xf numFmtId="167" fontId="80" fillId="10" borderId="26" xfId="2" applyNumberFormat="1" applyFont="1" applyFill="1" applyBorder="1" applyAlignment="1">
      <alignment horizontal="right" vertical="center"/>
    </xf>
    <xf numFmtId="41" fontId="18" fillId="0" borderId="0" xfId="2" applyNumberFormat="1" applyFont="1" applyAlignment="1">
      <alignment horizontal="right"/>
    </xf>
    <xf numFmtId="167" fontId="11" fillId="0" borderId="0" xfId="2" applyNumberFormat="1" applyFont="1" applyAlignment="1">
      <alignment horizontal="left" vertical="center"/>
    </xf>
    <xf numFmtId="167" fontId="36" fillId="0" borderId="0" xfId="2" quotePrefix="1" applyNumberFormat="1" applyFont="1" applyAlignment="1">
      <alignment horizontal="center" vertical="center"/>
    </xf>
    <xf numFmtId="167" fontId="82" fillId="10" borderId="25" xfId="2" applyNumberFormat="1" applyFont="1" applyFill="1" applyBorder="1" applyAlignment="1">
      <alignment horizontal="center" vertical="center"/>
    </xf>
    <xf numFmtId="0" fontId="80" fillId="10" borderId="27" xfId="0" applyFont="1" applyFill="1" applyBorder="1" applyAlignment="1">
      <alignment horizontal="center" vertical="center"/>
    </xf>
    <xf numFmtId="167" fontId="36" fillId="0" borderId="0" xfId="2" applyNumberFormat="1" applyFont="1" applyAlignment="1">
      <alignment horizontal="left" vertical="center"/>
    </xf>
    <xf numFmtId="167" fontId="36" fillId="0" borderId="0" xfId="2" applyNumberFormat="1" applyFont="1" applyAlignment="1">
      <alignment horizontal="center" vertical="center"/>
    </xf>
    <xf numFmtId="167" fontId="80" fillId="10" borderId="27" xfId="2" applyNumberFormat="1" applyFont="1" applyFill="1" applyBorder="1" applyAlignment="1">
      <alignment horizontal="right" vertical="center"/>
    </xf>
    <xf numFmtId="0" fontId="80" fillId="10" borderId="26" xfId="0" applyFont="1" applyFill="1" applyBorder="1" applyAlignment="1">
      <alignment horizontal="right" vertical="center"/>
    </xf>
    <xf numFmtId="0" fontId="80" fillId="10" borderId="27" xfId="0" applyFont="1" applyFill="1" applyBorder="1" applyAlignment="1">
      <alignment horizontal="right" vertical="center"/>
    </xf>
    <xf numFmtId="0" fontId="36" fillId="0" borderId="0" xfId="2" quotePrefix="1" applyNumberFormat="1" applyFont="1" applyAlignment="1">
      <alignment horizontal="center" vertical="center"/>
    </xf>
    <xf numFmtId="167" fontId="77" fillId="10" borderId="26" xfId="2" applyNumberFormat="1" applyFont="1" applyFill="1" applyBorder="1" applyAlignment="1">
      <alignment horizontal="center" vertical="center" wrapText="1"/>
    </xf>
    <xf numFmtId="167" fontId="77" fillId="10" borderId="57" xfId="2" applyNumberFormat="1" applyFont="1" applyFill="1" applyBorder="1" applyAlignment="1">
      <alignment horizontal="center" vertical="center" wrapText="1"/>
    </xf>
    <xf numFmtId="167" fontId="77" fillId="10" borderId="27" xfId="2" applyNumberFormat="1" applyFont="1" applyFill="1" applyBorder="1" applyAlignment="1">
      <alignment horizontal="center" vertical="center" wrapText="1"/>
    </xf>
    <xf numFmtId="41" fontId="79" fillId="10" borderId="26" xfId="2" applyNumberFormat="1" applyFont="1" applyFill="1" applyBorder="1" applyAlignment="1">
      <alignment horizontal="center" vertical="center"/>
    </xf>
    <xf numFmtId="41" fontId="19" fillId="0" borderId="0" xfId="2" applyNumberFormat="1" applyFont="1" applyAlignment="1">
      <alignment horizontal="center" vertical="center"/>
    </xf>
    <xf numFmtId="41" fontId="15" fillId="0" borderId="0" xfId="2" applyNumberFormat="1" applyFont="1" applyBorder="1" applyAlignment="1">
      <alignment horizontal="center" vertical="center"/>
    </xf>
    <xf numFmtId="41" fontId="15" fillId="0" borderId="0" xfId="2" quotePrefix="1" applyNumberFormat="1" applyFont="1" applyBorder="1" applyAlignment="1">
      <alignment horizontal="center" vertical="center"/>
    </xf>
    <xf numFmtId="41" fontId="77" fillId="10" borderId="0" xfId="2" applyNumberFormat="1" applyFont="1" applyFill="1" applyBorder="1" applyAlignment="1">
      <alignment horizontal="center" vertical="center"/>
    </xf>
    <xf numFmtId="0" fontId="77" fillId="10" borderId="26" xfId="0" applyFont="1" applyFill="1" applyBorder="1" applyAlignment="1">
      <alignment horizontal="center" vertical="center" wrapText="1"/>
    </xf>
    <xf numFmtId="167" fontId="18" fillId="0" borderId="0" xfId="2" applyNumberFormat="1" applyFont="1" applyAlignment="1">
      <alignment horizontal="center" vertical="center"/>
    </xf>
    <xf numFmtId="167" fontId="15" fillId="0" borderId="0" xfId="2" applyNumberFormat="1" applyFont="1" applyAlignment="1">
      <alignment horizontal="center" vertical="center"/>
    </xf>
    <xf numFmtId="167" fontId="15" fillId="0" borderId="0" xfId="2" quotePrefix="1" applyNumberFormat="1" applyFont="1" applyAlignment="1">
      <alignment horizontal="center" vertical="center"/>
    </xf>
    <xf numFmtId="0" fontId="77" fillId="10" borderId="57" xfId="0" applyFont="1" applyFill="1" applyBorder="1" applyAlignment="1">
      <alignment horizontal="center" vertical="center" wrapText="1"/>
    </xf>
    <xf numFmtId="41" fontId="79" fillId="10" borderId="0" xfId="2" applyNumberFormat="1" applyFont="1" applyFill="1" applyBorder="1" applyAlignment="1">
      <alignment horizontal="center" vertical="center"/>
    </xf>
    <xf numFmtId="41" fontId="79" fillId="10" borderId="62" xfId="2" applyNumberFormat="1" applyFont="1" applyFill="1" applyBorder="1" applyAlignment="1">
      <alignment horizontal="center" vertical="center"/>
    </xf>
    <xf numFmtId="41" fontId="79" fillId="10" borderId="25" xfId="2" applyNumberFormat="1" applyFont="1" applyFill="1" applyBorder="1" applyAlignment="1">
      <alignment horizontal="center" vertical="center"/>
    </xf>
    <xf numFmtId="0" fontId="77" fillId="10" borderId="27" xfId="0" applyFont="1" applyFill="1" applyBorder="1" applyAlignment="1">
      <alignment horizontal="center" vertical="center" wrapText="1"/>
    </xf>
    <xf numFmtId="3" fontId="5" fillId="0" borderId="0" xfId="2" applyNumberFormat="1" applyFont="1" applyBorder="1" applyAlignment="1">
      <alignment horizontal="left" vertical="center" shrinkToFit="1"/>
    </xf>
    <xf numFmtId="0" fontId="77" fillId="10" borderId="60" xfId="0" applyFont="1" applyFill="1" applyBorder="1" applyAlignment="1">
      <alignment horizontal="center" vertical="center" wrapText="1"/>
    </xf>
    <xf numFmtId="0" fontId="77" fillId="10" borderId="61" xfId="0" applyFont="1" applyFill="1" applyBorder="1" applyAlignment="1">
      <alignment horizontal="center" vertical="center" wrapText="1"/>
    </xf>
    <xf numFmtId="167" fontId="13" fillId="0" borderId="0" xfId="2" applyNumberFormat="1" applyFont="1" applyAlignment="1">
      <alignment horizontal="center" wrapText="1"/>
    </xf>
    <xf numFmtId="167" fontId="22" fillId="0" borderId="0" xfId="2" applyNumberFormat="1" applyFont="1" applyAlignment="1">
      <alignment horizontal="center" wrapText="1"/>
    </xf>
    <xf numFmtId="167" fontId="13" fillId="0" borderId="0" xfId="2" quotePrefix="1" applyNumberFormat="1" applyFont="1" applyAlignment="1">
      <alignment horizontal="center" vertical="center"/>
    </xf>
    <xf numFmtId="167" fontId="22" fillId="0" borderId="0" xfId="2" quotePrefix="1" applyNumberFormat="1" applyFont="1" applyAlignment="1">
      <alignment horizontal="center" vertical="center"/>
    </xf>
    <xf numFmtId="167" fontId="13" fillId="0" borderId="0" xfId="2" applyNumberFormat="1" applyFont="1" applyAlignment="1">
      <alignment horizontal="center"/>
    </xf>
    <xf numFmtId="3" fontId="5" fillId="0" borderId="0" xfId="2" applyNumberFormat="1" applyFont="1" applyAlignment="1">
      <alignment horizontal="left" shrinkToFit="1"/>
    </xf>
    <xf numFmtId="0" fontId="80" fillId="10" borderId="56" xfId="0" applyFont="1" applyFill="1" applyBorder="1" applyAlignment="1">
      <alignment horizontal="center" vertical="center"/>
    </xf>
    <xf numFmtId="0" fontId="80" fillId="10" borderId="63" xfId="0" applyFont="1" applyFill="1" applyBorder="1" applyAlignment="1">
      <alignment horizontal="center" vertical="center"/>
    </xf>
    <xf numFmtId="0" fontId="80" fillId="10" borderId="0" xfId="0" applyFont="1" applyFill="1" applyBorder="1" applyAlignment="1">
      <alignment horizontal="center" vertical="center"/>
    </xf>
    <xf numFmtId="3" fontId="5" fillId="0" borderId="0" xfId="2" applyNumberFormat="1" applyFont="1" applyBorder="1" applyAlignment="1">
      <alignment horizontal="left" shrinkToFit="1"/>
    </xf>
    <xf numFmtId="0" fontId="15" fillId="0" borderId="0" xfId="0" applyFont="1" applyBorder="1" applyAlignment="1">
      <alignment horizontal="center" vertical="center"/>
    </xf>
    <xf numFmtId="0" fontId="77" fillId="10" borderId="56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left" shrinkToFit="1"/>
    </xf>
    <xf numFmtId="0" fontId="22" fillId="0" borderId="0" xfId="0" applyFont="1" applyAlignment="1">
      <alignment horizontal="center" wrapText="1"/>
    </xf>
    <xf numFmtId="0" fontId="18" fillId="0" borderId="0" xfId="0" applyFont="1" applyAlignment="1">
      <alignment horizontal="center" wrapText="1"/>
    </xf>
    <xf numFmtId="0" fontId="56" fillId="0" borderId="0" xfId="0" applyFont="1" applyAlignment="1">
      <alignment horizontal="center" vertical="center" wrapText="1"/>
    </xf>
    <xf numFmtId="0" fontId="56" fillId="2" borderId="0" xfId="0" applyFont="1" applyFill="1" applyBorder="1" applyAlignment="1">
      <alignment horizontal="center" vertical="center"/>
    </xf>
    <xf numFmtId="0" fontId="56" fillId="0" borderId="0" xfId="0" quotePrefix="1" applyFont="1" applyBorder="1" applyAlignment="1">
      <alignment horizontal="center" vertical="center" wrapText="1"/>
    </xf>
    <xf numFmtId="0" fontId="56" fillId="0" borderId="0" xfId="0" applyFont="1" applyAlignment="1">
      <alignment horizontal="left" vertical="center" wrapText="1"/>
    </xf>
    <xf numFmtId="0" fontId="83" fillId="10" borderId="3" xfId="0" applyFont="1" applyFill="1" applyBorder="1" applyAlignment="1">
      <alignment horizontal="center" vertical="center" wrapText="1"/>
    </xf>
    <xf numFmtId="0" fontId="83" fillId="10" borderId="3" xfId="0" applyFont="1" applyFill="1" applyBorder="1" applyAlignment="1">
      <alignment horizontal="center" vertical="center"/>
    </xf>
    <xf numFmtId="0" fontId="83" fillId="10" borderId="4" xfId="0" applyFont="1" applyFill="1" applyBorder="1" applyAlignment="1">
      <alignment horizontal="center" vertical="center"/>
    </xf>
    <xf numFmtId="0" fontId="59" fillId="0" borderId="0" xfId="0" applyFont="1" applyAlignment="1">
      <alignment horizontal="center" vertical="center" wrapText="1"/>
    </xf>
    <xf numFmtId="0" fontId="59" fillId="0" borderId="0" xfId="0" applyFont="1" applyAlignment="1">
      <alignment horizontal="left" vertical="top" wrapText="1"/>
    </xf>
    <xf numFmtId="0" fontId="59" fillId="0" borderId="0" xfId="0" applyFont="1" applyBorder="1" applyAlignment="1">
      <alignment horizontal="center" vertical="center" wrapText="1"/>
    </xf>
    <xf numFmtId="0" fontId="77" fillId="10" borderId="63" xfId="0" applyFont="1" applyFill="1" applyBorder="1" applyAlignment="1">
      <alignment horizontal="center" vertical="center"/>
    </xf>
    <xf numFmtId="0" fontId="79" fillId="10" borderId="25" xfId="0" applyFont="1" applyFill="1" applyBorder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quotePrefix="1" applyFont="1" applyAlignment="1">
      <alignment horizontal="center" vertical="center"/>
    </xf>
    <xf numFmtId="17" fontId="77" fillId="10" borderId="27" xfId="0" applyNumberFormat="1" applyFont="1" applyFill="1" applyBorder="1" applyAlignment="1">
      <alignment horizontal="center" vertical="center"/>
    </xf>
    <xf numFmtId="17" fontId="77" fillId="10" borderId="27" xfId="0" applyNumberFormat="1" applyFont="1" applyFill="1" applyBorder="1" applyAlignment="1">
      <alignment horizontal="center" vertical="center" wrapText="1"/>
    </xf>
    <xf numFmtId="0" fontId="77" fillId="10" borderId="26" xfId="0" applyFont="1" applyFill="1" applyBorder="1" applyAlignment="1">
      <alignment horizontal="center" vertical="center"/>
    </xf>
    <xf numFmtId="0" fontId="77" fillId="10" borderId="0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0" xfId="0" quotePrefix="1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wrapText="1"/>
    </xf>
    <xf numFmtId="3" fontId="6" fillId="0" borderId="0" xfId="2" applyNumberFormat="1" applyFont="1" applyAlignment="1">
      <alignment horizontal="left" shrinkToFit="1"/>
    </xf>
    <xf numFmtId="3" fontId="6" fillId="0" borderId="0" xfId="2" applyNumberFormat="1" applyFont="1" applyBorder="1" applyAlignment="1">
      <alignment horizontal="left" vertical="center" shrinkToFit="1"/>
    </xf>
    <xf numFmtId="3" fontId="6" fillId="0" borderId="0" xfId="2" applyNumberFormat="1" applyFont="1" applyAlignment="1">
      <alignment horizontal="left" vertical="center"/>
    </xf>
  </cellXfs>
  <cellStyles count="5">
    <cellStyle name="Euro" xfId="1"/>
    <cellStyle name="Millares" xfId="2" builtinId="3"/>
    <cellStyle name="Millares_CAPITULO 12 X-EMPLSEMESTRE2008" xfId="3"/>
    <cellStyle name="Normal" xfId="0" builtinId="0"/>
    <cellStyle name="Porcentaje" xfId="4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4343"/>
      <color rgb="FFFF8181"/>
      <color rgb="FFFF6565"/>
      <color rgb="FFFFA3A3"/>
      <color rgb="FFFF5D5D"/>
      <color rgb="FF315F2B"/>
      <color rgb="FFFFFFCC"/>
      <color rgb="FFFFFF99"/>
      <color rgb="FFFFFFC0"/>
      <color rgb="FF3F79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68"/>
      <c:rotY val="20"/>
      <c:depthPercent val="100"/>
      <c:rAngAx val="1"/>
    </c:view3D>
    <c:floor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8.3715692945789177E-2"/>
          <c:y val="8.3953421985393822E-2"/>
          <c:w val="0.9166679628009462"/>
          <c:h val="0.85903176090110578"/>
        </c:manualLayout>
      </c:layout>
      <c:bar3DChart>
        <c:barDir val="col"/>
        <c:grouping val="standar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6565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FD2-49DA-B490-84FA74E53845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FD2-49DA-B490-84FA74E53845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FD2-49DA-B490-84FA74E53845}"/>
              </c:ext>
            </c:extLst>
          </c:dPt>
          <c:dLbls>
            <c:dLbl>
              <c:idx val="0"/>
              <c:layout>
                <c:manualLayout>
                  <c:x val="2.1250445546158583E-2"/>
                  <c:y val="-3.624283369412660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FD2-49DA-B490-84FA74E53845}"/>
                </c:ext>
              </c:extLst>
            </c:dLbl>
            <c:dLbl>
              <c:idx val="1"/>
              <c:layout>
                <c:manualLayout>
                  <c:x val="2.4436991672337254E-2"/>
                  <c:y val="-4.383971263410804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FD2-49DA-B490-84FA74E53845}"/>
                </c:ext>
              </c:extLst>
            </c:dLbl>
            <c:dLbl>
              <c:idx val="2"/>
              <c:layout>
                <c:manualLayout>
                  <c:x val="2.1965263601309095E-2"/>
                  <c:y val="-4.140376335133334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FD2-49DA-B490-84FA74E5384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'C-01'!$J$6:$M$6</c:f>
              <c:strCache>
                <c:ptCount val="3"/>
                <c:pt idx="0">
                  <c:v>OFERTA </c:v>
                </c:pt>
                <c:pt idx="1">
                  <c:v>DEMANDA </c:v>
                </c:pt>
                <c:pt idx="2">
                  <c:v>COLOCADOS</c:v>
                </c:pt>
              </c:strCache>
            </c:strRef>
          </c:cat>
          <c:val>
            <c:numRef>
              <c:f>('C-01'!$C$19,'C-01'!$E$19,'C-01'!$G$19)</c:f>
              <c:numCache>
                <c:formatCode>_(* #,##0_);_(* \(#,##0\);_(* "-"_);_(@_)</c:formatCode>
                <c:ptCount val="3"/>
                <c:pt idx="0">
                  <c:v>90600</c:v>
                </c:pt>
                <c:pt idx="1">
                  <c:v>118942</c:v>
                </c:pt>
                <c:pt idx="2">
                  <c:v>19138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D2-49DA-B490-84FA74E53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3849984"/>
        <c:axId val="103851520"/>
        <c:axId val="94585280"/>
      </c:bar3DChart>
      <c:catAx>
        <c:axId val="10384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03851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851520"/>
        <c:scaling>
          <c:orientation val="minMax"/>
        </c:scaling>
        <c:delete val="0"/>
        <c:axPos val="l"/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03849984"/>
        <c:crosses val="autoZero"/>
        <c:crossBetween val="between"/>
      </c:valAx>
      <c:serAx>
        <c:axId val="94585280"/>
        <c:scaling>
          <c:orientation val="minMax"/>
        </c:scaling>
        <c:delete val="1"/>
        <c:axPos val="b"/>
        <c:majorTickMark val="out"/>
        <c:minorTickMark val="none"/>
        <c:tickLblPos val="nextTo"/>
        <c:crossAx val="103851520"/>
        <c:crosses val="autoZero"/>
      </c:ser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19050">
      <a:solidFill>
        <a:srgbClr val="FF4343"/>
      </a:solidFill>
      <a:prstDash val="solid"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PE" sz="11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DEMANDA</a:t>
            </a:r>
            <a:endParaRPr lang="es-PE" sz="11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1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4602108704874446E-2"/>
          <c:y val="7.8240486036640675E-2"/>
          <c:w val="0.90534779741786686"/>
          <c:h val="0.4833856478549981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</c:spPr>
          <c:invertIfNegative val="0"/>
          <c:cat>
            <c:strRef>
              <c:f>'C-09'!$C$6:$C$16</c:f>
              <c:strCache>
                <c:ptCount val="11"/>
                <c:pt idx="0">
                  <c:v>AGRICULTORES, GANADEROS Y PESCADORES</c:v>
                </c:pt>
                <c:pt idx="1">
                  <c:v>ARTESANOS Y OPERARIOS</c:v>
                </c:pt>
                <c:pt idx="2">
                  <c:v>CONDUCTORES</c:v>
                </c:pt>
                <c:pt idx="3">
                  <c:v>EMPLEADOS DE OFICINA</c:v>
                </c:pt>
                <c:pt idx="4">
                  <c:v>GERENTES, ADMINISTRADORES Y FUNCIONARIOS</c:v>
                </c:pt>
                <c:pt idx="5">
                  <c:v>MINEROS Y CANTEROS</c:v>
                </c:pt>
                <c:pt idx="6">
                  <c:v>OBREROS Y JORNALEROS</c:v>
                </c:pt>
                <c:pt idx="7">
                  <c:v>PROFESIONALES, TÉCNICOS Y OCUPACIONES AFINES</c:v>
                </c:pt>
                <c:pt idx="8">
                  <c:v>TRABAJADORES DE LOS SERVICIOS</c:v>
                </c:pt>
                <c:pt idx="9">
                  <c:v>TRABAJADORES DEL HOGAR</c:v>
                </c:pt>
                <c:pt idx="10">
                  <c:v>VENDEDORES</c:v>
                </c:pt>
              </c:strCache>
            </c:strRef>
          </c:cat>
          <c:val>
            <c:numRef>
              <c:f>'C-09'!$F$6:$F$16</c:f>
              <c:numCache>
                <c:formatCode>_(* #,##0_);_(* \(#,##0\);_(* "-"_);_(@_)</c:formatCode>
                <c:ptCount val="11"/>
                <c:pt idx="0">
                  <c:v>33656</c:v>
                </c:pt>
                <c:pt idx="1">
                  <c:v>24395</c:v>
                </c:pt>
                <c:pt idx="2">
                  <c:v>4503</c:v>
                </c:pt>
                <c:pt idx="3">
                  <c:v>22761</c:v>
                </c:pt>
                <c:pt idx="4">
                  <c:v>2877</c:v>
                </c:pt>
                <c:pt idx="5">
                  <c:v>1735</c:v>
                </c:pt>
                <c:pt idx="6">
                  <c:v>32005</c:v>
                </c:pt>
                <c:pt idx="7">
                  <c:v>30982</c:v>
                </c:pt>
                <c:pt idx="8">
                  <c:v>63052</c:v>
                </c:pt>
                <c:pt idx="9">
                  <c:v>3804</c:v>
                </c:pt>
                <c:pt idx="10">
                  <c:v>37440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E-4F1B-83C2-A9DABBDBE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9946368"/>
        <c:axId val="109947904"/>
        <c:axId val="0"/>
      </c:bar3DChart>
      <c:catAx>
        <c:axId val="10994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s-PE"/>
          </a:p>
        </c:txPr>
        <c:crossAx val="109947904"/>
        <c:crosses val="autoZero"/>
        <c:auto val="1"/>
        <c:lblAlgn val="ctr"/>
        <c:lblOffset val="100"/>
        <c:noMultiLvlLbl val="0"/>
      </c:catAx>
      <c:valAx>
        <c:axId val="1099479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109946368"/>
        <c:crosses val="autoZero"/>
        <c:crossBetween val="between"/>
        <c:majorUnit val="10000"/>
      </c:valAx>
    </c:plotArea>
    <c:plotVisOnly val="1"/>
    <c:dispBlanksAs val="gap"/>
    <c:showDLblsOverMax val="0"/>
  </c:chart>
  <c:spPr>
    <a:noFill/>
    <a:ln w="25400">
      <a:solidFill>
        <a:srgbClr val="FF4343"/>
      </a:solidFill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PE" sz="11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COLOCADOS</a:t>
            </a:r>
            <a:endParaRPr lang="es-PE" sz="1100" b="1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1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4602108704874446E-2"/>
          <c:y val="8.0872885760040314E-2"/>
          <c:w val="0.90534779741786686"/>
          <c:h val="0.46618980929144216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</c:spPr>
          <c:invertIfNegative val="0"/>
          <c:cat>
            <c:strRef>
              <c:f>'C-09'!$C$6:$C$16</c:f>
              <c:strCache>
                <c:ptCount val="11"/>
                <c:pt idx="0">
                  <c:v>AGRICULTORES, GANADEROS Y PESCADORES</c:v>
                </c:pt>
                <c:pt idx="1">
                  <c:v>ARTESANOS Y OPERARIOS</c:v>
                </c:pt>
                <c:pt idx="2">
                  <c:v>CONDUCTORES</c:v>
                </c:pt>
                <c:pt idx="3">
                  <c:v>EMPLEADOS DE OFICINA</c:v>
                </c:pt>
                <c:pt idx="4">
                  <c:v>GERENTES, ADMINISTRADORES Y FUNCIONARIOS</c:v>
                </c:pt>
                <c:pt idx="5">
                  <c:v>MINEROS Y CANTEROS</c:v>
                </c:pt>
                <c:pt idx="6">
                  <c:v>OBREROS Y JORNALEROS</c:v>
                </c:pt>
                <c:pt idx="7">
                  <c:v>PROFESIONALES, TÉCNICOS Y OCUPACIONES AFINES</c:v>
                </c:pt>
                <c:pt idx="8">
                  <c:v>TRABAJADORES DE LOS SERVICIOS</c:v>
                </c:pt>
                <c:pt idx="9">
                  <c:v>TRABAJADORES DEL HOGAR</c:v>
                </c:pt>
                <c:pt idx="10">
                  <c:v>VENDEDORES</c:v>
                </c:pt>
              </c:strCache>
            </c:strRef>
          </c:cat>
          <c:val>
            <c:numRef>
              <c:f>'C-09'!$H$6:$H$16</c:f>
              <c:numCache>
                <c:formatCode>_(* #,##0_);_(* \(#,##0\);_(* "-"_);_(@_)</c:formatCode>
                <c:ptCount val="11"/>
                <c:pt idx="0">
                  <c:v>22608</c:v>
                </c:pt>
                <c:pt idx="1">
                  <c:v>3471</c:v>
                </c:pt>
                <c:pt idx="2">
                  <c:v>679</c:v>
                </c:pt>
                <c:pt idx="3">
                  <c:v>5842</c:v>
                </c:pt>
                <c:pt idx="4">
                  <c:v>1203</c:v>
                </c:pt>
                <c:pt idx="5">
                  <c:v>95</c:v>
                </c:pt>
                <c:pt idx="6">
                  <c:v>9159</c:v>
                </c:pt>
                <c:pt idx="7">
                  <c:v>5148</c:v>
                </c:pt>
                <c:pt idx="8">
                  <c:v>15828</c:v>
                </c:pt>
                <c:pt idx="9">
                  <c:v>668</c:v>
                </c:pt>
                <c:pt idx="10">
                  <c:v>6939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D-465C-BFB2-6209BB480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9968768"/>
        <c:axId val="111363200"/>
        <c:axId val="0"/>
      </c:bar3DChart>
      <c:catAx>
        <c:axId val="10996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s-PE"/>
          </a:p>
        </c:txPr>
        <c:crossAx val="111363200"/>
        <c:crosses val="autoZero"/>
        <c:auto val="1"/>
        <c:lblAlgn val="ctr"/>
        <c:lblOffset val="100"/>
        <c:noMultiLvlLbl val="0"/>
      </c:catAx>
      <c:valAx>
        <c:axId val="1113632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109968768"/>
        <c:crosses val="autoZero"/>
        <c:crossBetween val="between"/>
        <c:majorUnit val="5000"/>
      </c:valAx>
    </c:plotArea>
    <c:plotVisOnly val="1"/>
    <c:dispBlanksAs val="gap"/>
    <c:showDLblsOverMax val="0"/>
  </c:chart>
  <c:spPr>
    <a:noFill/>
    <a:ln w="25400">
      <a:solidFill>
        <a:srgbClr val="FF4343"/>
      </a:solidFill>
    </a:ln>
  </c:sp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4227813029943551"/>
          <c:y val="0.26016240670646096"/>
          <c:w val="0.56500561292325824"/>
          <c:h val="0.46397674743211842"/>
        </c:manualLayout>
      </c:layout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4343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3B3-4273-954E-8A9782575323}"/>
              </c:ext>
            </c:extLst>
          </c:dPt>
          <c:dPt>
            <c:idx val="1"/>
            <c:bubble3D val="0"/>
            <c:spPr>
              <a:solidFill>
                <a:srgbClr val="FFA3A3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3B3-4273-954E-8A9782575323}"/>
              </c:ext>
            </c:extLst>
          </c:dPt>
          <c:dPt>
            <c:idx val="2"/>
            <c:bubble3D val="0"/>
            <c:spPr>
              <a:solidFill>
                <a:srgbClr val="FF5D5D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3B3-4273-954E-8A9782575323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3B3-4273-954E-8A9782575323}"/>
              </c:ext>
            </c:extLst>
          </c:dPt>
          <c:dPt>
            <c:idx val="4"/>
            <c:bubble3D val="0"/>
            <c:spPr>
              <a:solidFill>
                <a:srgbClr val="FFA3A3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3B3-4273-954E-8A9782575323}"/>
              </c:ext>
            </c:extLst>
          </c:dPt>
          <c:dPt>
            <c:idx val="5"/>
            <c:bubble3D val="0"/>
            <c:spPr>
              <a:solidFill>
                <a:srgbClr val="C0504D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3B3-4273-954E-8A9782575323}"/>
              </c:ext>
            </c:extLst>
          </c:dPt>
          <c:dPt>
            <c:idx val="6"/>
            <c:bubble3D val="0"/>
            <c:spPr>
              <a:solidFill>
                <a:srgbClr val="C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A3B3-4273-954E-8A9782575323}"/>
              </c:ext>
            </c:extLst>
          </c:dPt>
          <c:dPt>
            <c:idx val="7"/>
            <c:bubble3D val="0"/>
            <c:spPr>
              <a:solidFill>
                <a:srgbClr val="FF6565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3B3-4273-954E-8A9782575323}"/>
              </c:ext>
            </c:extLst>
          </c:dPt>
          <c:dPt>
            <c:idx val="8"/>
            <c:bubble3D val="0"/>
            <c:spPr>
              <a:solidFill>
                <a:srgbClr val="C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A3B3-4273-954E-8A9782575323}"/>
              </c:ext>
            </c:extLst>
          </c:dPt>
          <c:dLbls>
            <c:dLbl>
              <c:idx val="0"/>
              <c:layout>
                <c:manualLayout>
                  <c:x val="-1.9233856166233968E-2"/>
                  <c:y val="-0.137692416930661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3B3-4273-954E-8A9782575323}"/>
                </c:ext>
              </c:extLst>
            </c:dLbl>
            <c:dLbl>
              <c:idx val="1"/>
              <c:layout>
                <c:manualLayout>
                  <c:x val="0.10271292003406672"/>
                  <c:y val="7.7466806981170408E-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3B3-4273-954E-8A9782575323}"/>
                </c:ext>
              </c:extLst>
            </c:dLbl>
            <c:dLbl>
              <c:idx val="2"/>
              <c:layout>
                <c:manualLayout>
                  <c:x val="5.8008677806597457E-2"/>
                  <c:y val="0.13196173334320069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3B3-4273-954E-8A9782575323}"/>
                </c:ext>
              </c:extLst>
            </c:dLbl>
            <c:dLbl>
              <c:idx val="3"/>
              <c:layout>
                <c:manualLayout>
                  <c:x val="8.18876379720367E-2"/>
                  <c:y val="0.19160616008482875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3B3-4273-954E-8A9782575323}"/>
                </c:ext>
              </c:extLst>
            </c:dLbl>
            <c:dLbl>
              <c:idx val="4"/>
              <c:layout>
                <c:manualLayout>
                  <c:x val="6.9718961667670177E-3"/>
                  <c:y val="0.19548385787927561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3B3-4273-954E-8A9782575323}"/>
                </c:ext>
              </c:extLst>
            </c:dLbl>
            <c:dLbl>
              <c:idx val="5"/>
              <c:layout>
                <c:manualLayout>
                  <c:x val="-0.10908452956547969"/>
                  <c:y val="0.1115286004142573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3B3-4273-954E-8A9782575323}"/>
                </c:ext>
              </c:extLst>
            </c:dLbl>
            <c:dLbl>
              <c:idx val="6"/>
              <c:layout>
                <c:manualLayout>
                  <c:x val="-6.3580107070298347E-2"/>
                  <c:y val="-1.1465938920902157E-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3B3-4273-954E-8A9782575323}"/>
                </c:ext>
              </c:extLst>
            </c:dLbl>
            <c:dLbl>
              <c:idx val="7"/>
              <c:layout>
                <c:manualLayout>
                  <c:x val="-6.1096882991959429E-2"/>
                  <c:y val="-3.4180087360351018E-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3B3-4273-954E-8A9782575323}"/>
                </c:ext>
              </c:extLst>
            </c:dLbl>
            <c:dLbl>
              <c:idx val="8"/>
              <c:layout>
                <c:manualLayout>
                  <c:x val="-2.124990459622092E-2"/>
                  <c:y val="-7.2291019062180606E-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3B3-4273-954E-8A9782575323}"/>
                </c:ext>
              </c:extLst>
            </c:dLbl>
            <c:dLbl>
              <c:idx val="9"/>
              <c:layout>
                <c:manualLayout>
                  <c:x val="3.9314856689745221E-2"/>
                  <c:y val="-0.1402945975963474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65C-4C98-A6E7-86F8A338EC74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'GRAF-01'!$L$4:$L$12</c:f>
              <c:strCache>
                <c:ptCount val="9"/>
                <c:pt idx="0">
                  <c:v>LIMA METROPOLITANA</c:v>
                </c:pt>
                <c:pt idx="1">
                  <c:v>ANCASH</c:v>
                </c:pt>
                <c:pt idx="2">
                  <c:v>CALLAO</c:v>
                </c:pt>
                <c:pt idx="3">
                  <c:v>ICA</c:v>
                </c:pt>
                <c:pt idx="4">
                  <c:v>LA LIBERTAD</c:v>
                </c:pt>
                <c:pt idx="5">
                  <c:v>LIMA</c:v>
                </c:pt>
                <c:pt idx="6">
                  <c:v>MOQUEGUA</c:v>
                </c:pt>
                <c:pt idx="7">
                  <c:v>PIURA</c:v>
                </c:pt>
                <c:pt idx="8">
                  <c:v>OTROS</c:v>
                </c:pt>
              </c:strCache>
            </c:strRef>
          </c:cat>
          <c:val>
            <c:numRef>
              <c:f>'GRAF-01'!$M$4:$M$12</c:f>
              <c:numCache>
                <c:formatCode>General</c:formatCode>
                <c:ptCount val="9"/>
                <c:pt idx="0">
                  <c:v>90600</c:v>
                </c:pt>
                <c:pt idx="1">
                  <c:v>6262</c:v>
                </c:pt>
                <c:pt idx="2">
                  <c:v>11320</c:v>
                </c:pt>
                <c:pt idx="3">
                  <c:v>18044</c:v>
                </c:pt>
                <c:pt idx="4">
                  <c:v>11770</c:v>
                </c:pt>
                <c:pt idx="5">
                  <c:v>8057</c:v>
                </c:pt>
                <c:pt idx="6">
                  <c:v>12480</c:v>
                </c:pt>
                <c:pt idx="7">
                  <c:v>17486</c:v>
                </c:pt>
                <c:pt idx="8">
                  <c:v>35564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B3-4273-954E-8A978257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19050">
      <a:solidFill>
        <a:srgbClr val="FF4343"/>
      </a:solidFill>
      <a:prstDash val="solid"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 sz="1000" b="0" i="0" u="none" strike="noStrike" baseline="0">
          <a:solidFill>
            <a:srgbClr val="FFFFFF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4005519432332803"/>
          <c:y val="0.2762561896257813"/>
          <c:w val="0.54594341779615807"/>
          <c:h val="0.49121483525899468"/>
        </c:manualLayout>
      </c:layout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4343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945-4256-A74A-7D06A348A23A}"/>
              </c:ext>
            </c:extLst>
          </c:dPt>
          <c:dPt>
            <c:idx val="1"/>
            <c:bubble3D val="0"/>
            <c:spPr>
              <a:solidFill>
                <a:srgbClr val="FFA3A3">
                  <a:alpha val="99000"/>
                </a:srgb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945-4256-A74A-7D06A348A23A}"/>
              </c:ext>
            </c:extLst>
          </c:dPt>
          <c:dPt>
            <c:idx val="2"/>
            <c:bubble3D val="0"/>
            <c:spPr>
              <a:solidFill>
                <a:srgbClr val="FF8181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945-4256-A74A-7D06A348A23A}"/>
              </c:ext>
            </c:extLst>
          </c:dPt>
          <c:dPt>
            <c:idx val="3"/>
            <c:bubble3D val="0"/>
            <c:spPr>
              <a:solidFill>
                <a:srgbClr val="FF5D5D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945-4256-A74A-7D06A348A23A}"/>
              </c:ext>
            </c:extLst>
          </c:dPt>
          <c:dPt>
            <c:idx val="4"/>
            <c:bubble3D val="0"/>
            <c:spPr>
              <a:solidFill>
                <a:srgbClr val="FFA3A3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945-4256-A74A-7D06A348A23A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945-4256-A74A-7D06A348A23A}"/>
              </c:ext>
            </c:extLst>
          </c:dPt>
          <c:dPt>
            <c:idx val="6"/>
            <c:bubble3D val="0"/>
            <c:spPr>
              <a:solidFill>
                <a:srgbClr val="C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9945-4256-A74A-7D06A348A23A}"/>
              </c:ext>
            </c:extLst>
          </c:dPt>
          <c:dPt>
            <c:idx val="7"/>
            <c:bubble3D val="0"/>
            <c:spPr>
              <a:solidFill>
                <a:srgbClr val="FFA3A3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945-4256-A74A-7D06A348A23A}"/>
              </c:ext>
            </c:extLst>
          </c:dPt>
          <c:dPt>
            <c:idx val="8"/>
            <c:bubble3D val="0"/>
            <c:spPr>
              <a:solidFill>
                <a:srgbClr val="C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9945-4256-A74A-7D06A348A23A}"/>
              </c:ext>
            </c:extLst>
          </c:dPt>
          <c:dLbls>
            <c:dLbl>
              <c:idx val="0"/>
              <c:layout>
                <c:manualLayout>
                  <c:x val="-2.0712681594420405E-3"/>
                  <c:y val="-0.2284744244547734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945-4256-A74A-7D06A348A23A}"/>
                </c:ext>
              </c:extLst>
            </c:dLbl>
            <c:dLbl>
              <c:idx val="1"/>
              <c:layout>
                <c:manualLayout>
                  <c:x val="0.13364134842399122"/>
                  <c:y val="0.12150260276510064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45-4256-A74A-7D06A348A23A}"/>
                </c:ext>
              </c:extLst>
            </c:dLbl>
            <c:dLbl>
              <c:idx val="2"/>
              <c:layout>
                <c:manualLayout>
                  <c:x val="8.4616162542154857E-2"/>
                  <c:y val="0.15018378320488335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945-4256-A74A-7D06A348A23A}"/>
                </c:ext>
              </c:extLst>
            </c:dLbl>
            <c:dLbl>
              <c:idx val="3"/>
              <c:layout>
                <c:manualLayout>
                  <c:x val="5.2869127745135795E-2"/>
                  <c:y val="0.17335406706862366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45-4256-A74A-7D06A348A23A}"/>
                </c:ext>
              </c:extLst>
            </c:dLbl>
            <c:dLbl>
              <c:idx val="4"/>
              <c:layout>
                <c:manualLayout>
                  <c:x val="-5.7740928115447995E-2"/>
                  <c:y val="0.10163526130500224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945-4256-A74A-7D06A348A23A}"/>
                </c:ext>
              </c:extLst>
            </c:dLbl>
            <c:dLbl>
              <c:idx val="5"/>
              <c:layout>
                <c:manualLayout>
                  <c:x val="-0.10997352455891933"/>
                  <c:y val="-2.1503593364028267E-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45-4256-A74A-7D06A348A23A}"/>
                </c:ext>
              </c:extLst>
            </c:dLbl>
            <c:dLbl>
              <c:idx val="6"/>
              <c:layout>
                <c:manualLayout>
                  <c:x val="-5.6221682893558111E-2"/>
                  <c:y val="-2.2909844457432608E-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945-4256-A74A-7D06A348A23A}"/>
                </c:ext>
              </c:extLst>
            </c:dLbl>
            <c:dLbl>
              <c:idx val="7"/>
              <c:layout>
                <c:manualLayout>
                  <c:x val="-5.5451077787033239E-2"/>
                  <c:y val="-8.3858750566288373E-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945-4256-A74A-7D06A348A23A}"/>
                </c:ext>
              </c:extLst>
            </c:dLbl>
            <c:dLbl>
              <c:idx val="8"/>
              <c:layout>
                <c:manualLayout>
                  <c:x val="-2.7468441722683749E-3"/>
                  <c:y val="-9.4340828166886909E-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945-4256-A74A-7D06A348A23A}"/>
                </c:ext>
              </c:extLst>
            </c:dLbl>
            <c:dLbl>
              <c:idx val="9"/>
              <c:layout>
                <c:manualLayout>
                  <c:x val="2.2789700842144496E-2"/>
                  <c:y val="-0.2002870309998956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E64-4D42-8936-71422964D6AF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'GRAF-01'!$N$4:$N$12</c:f>
              <c:strCache>
                <c:ptCount val="9"/>
                <c:pt idx="0">
                  <c:v>LIMA METROPOLITANA</c:v>
                </c:pt>
                <c:pt idx="1">
                  <c:v>CALLAO</c:v>
                </c:pt>
                <c:pt idx="2">
                  <c:v>ICA</c:v>
                </c:pt>
                <c:pt idx="3">
                  <c:v>LA LIBERTAD</c:v>
                </c:pt>
                <c:pt idx="4">
                  <c:v>LAMBAYEQUE</c:v>
                </c:pt>
                <c:pt idx="5">
                  <c:v>LIMA </c:v>
                </c:pt>
                <c:pt idx="6">
                  <c:v>MOQUEGUA</c:v>
                </c:pt>
                <c:pt idx="7">
                  <c:v>PIURA</c:v>
                </c:pt>
                <c:pt idx="8">
                  <c:v>OTROS</c:v>
                </c:pt>
              </c:strCache>
            </c:strRef>
          </c:cat>
          <c:val>
            <c:numRef>
              <c:f>'GRAF-01'!$O$4:$O$12</c:f>
              <c:numCache>
                <c:formatCode>General</c:formatCode>
                <c:ptCount val="9"/>
                <c:pt idx="0">
                  <c:v>118942</c:v>
                </c:pt>
                <c:pt idx="1">
                  <c:v>16714</c:v>
                </c:pt>
                <c:pt idx="2">
                  <c:v>17797</c:v>
                </c:pt>
                <c:pt idx="3">
                  <c:v>12103</c:v>
                </c:pt>
                <c:pt idx="4">
                  <c:v>7252</c:v>
                </c:pt>
                <c:pt idx="5">
                  <c:v>17148</c:v>
                </c:pt>
                <c:pt idx="6">
                  <c:v>24381</c:v>
                </c:pt>
                <c:pt idx="7">
                  <c:v>12092</c:v>
                </c:pt>
                <c:pt idx="8">
                  <c:v>30781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945-4256-A74A-7D06A348A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19050">
      <a:solidFill>
        <a:srgbClr val="FF4343"/>
      </a:solidFill>
      <a:prstDash val="solid"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3744326076887448"/>
          <c:y val="0.27821018947973969"/>
          <c:w val="0.53578492597147465"/>
          <c:h val="0.47775896163664472"/>
        </c:manualLayout>
      </c:layout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F1B-4189-9C36-33451D79BFF3}"/>
              </c:ext>
            </c:extLst>
          </c:dPt>
          <c:dPt>
            <c:idx val="1"/>
            <c:bubble3D val="0"/>
            <c:spPr>
              <a:solidFill>
                <a:srgbClr val="FFA3A3">
                  <a:alpha val="90980"/>
                </a:srgb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F1B-4189-9C36-33451D79BFF3}"/>
              </c:ext>
            </c:extLst>
          </c:dPt>
          <c:dPt>
            <c:idx val="2"/>
            <c:bubble3D val="0"/>
            <c:spPr>
              <a:solidFill>
                <a:srgbClr val="FF6565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F1B-4189-9C36-33451D79BFF3}"/>
              </c:ext>
            </c:extLst>
          </c:dPt>
          <c:dPt>
            <c:idx val="3"/>
            <c:bubble3D val="0"/>
            <c:spPr>
              <a:solidFill>
                <a:srgbClr val="FF4343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F1B-4189-9C36-33451D79BFF3}"/>
              </c:ext>
            </c:extLst>
          </c:dPt>
          <c:dPt>
            <c:idx val="4"/>
            <c:bubble3D val="0"/>
            <c:spPr>
              <a:solidFill>
                <a:srgbClr val="C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F1B-4189-9C36-33451D79BFF3}"/>
              </c:ext>
            </c:extLst>
          </c:dPt>
          <c:dPt>
            <c:idx val="5"/>
            <c:bubble3D val="0"/>
            <c:spPr>
              <a:solidFill>
                <a:srgbClr val="FFA3A3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F1B-4189-9C36-33451D79BFF3}"/>
              </c:ext>
            </c:extLst>
          </c:dPt>
          <c:dPt>
            <c:idx val="6"/>
            <c:bubble3D val="0"/>
            <c:spPr>
              <a:solidFill>
                <a:srgbClr val="C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8F1B-4189-9C36-33451D79BFF3}"/>
              </c:ext>
            </c:extLst>
          </c:dPt>
          <c:dPt>
            <c:idx val="7"/>
            <c:bubble3D val="0"/>
            <c:spPr>
              <a:solidFill>
                <a:srgbClr val="FF8181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F1B-4189-9C36-33451D79BFF3}"/>
              </c:ext>
            </c:extLst>
          </c:dPt>
          <c:dPt>
            <c:idx val="8"/>
            <c:bubble3D val="0"/>
            <c:spPr>
              <a:solidFill>
                <a:srgbClr val="FF5D5D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8F1B-4189-9C36-33451D79BFF3}"/>
              </c:ext>
            </c:extLst>
          </c:dPt>
          <c:dLbls>
            <c:dLbl>
              <c:idx val="0"/>
              <c:layout>
                <c:manualLayout>
                  <c:x val="5.413198527077839E-3"/>
                  <c:y val="-0.1118199930178526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F1B-4189-9C36-33451D79BFF3}"/>
                </c:ext>
              </c:extLst>
            </c:dLbl>
            <c:dLbl>
              <c:idx val="1"/>
              <c:layout>
                <c:manualLayout>
                  <c:x val="7.6533359900930409E-2"/>
                  <c:y val="-3.1978535915925317E-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F1B-4189-9C36-33451D79BFF3}"/>
                </c:ext>
              </c:extLst>
            </c:dLbl>
            <c:dLbl>
              <c:idx val="2"/>
              <c:layout>
                <c:manualLayout>
                  <c:x val="5.7762904968807482E-2"/>
                  <c:y val="0.13329583073298509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F1B-4189-9C36-33451D79BFF3}"/>
                </c:ext>
              </c:extLst>
            </c:dLbl>
            <c:dLbl>
              <c:idx val="3"/>
              <c:layout>
                <c:manualLayout>
                  <c:x val="-1.7361817295033104E-2"/>
                  <c:y val="0.1558027061840157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1B-4189-9C36-33451D79BFF3}"/>
                </c:ext>
              </c:extLst>
            </c:dLbl>
            <c:dLbl>
              <c:idx val="4"/>
              <c:layout>
                <c:manualLayout>
                  <c:x val="5.4906384151051368E-2"/>
                  <c:y val="0.18113646486655671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F1B-4189-9C36-33451D79BFF3}"/>
                </c:ext>
              </c:extLst>
            </c:dLbl>
            <c:dLbl>
              <c:idx val="5"/>
              <c:layout>
                <c:manualLayout>
                  <c:x val="-5.1652207879702247E-2"/>
                  <c:y val="0.1315773633966943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F1B-4189-9C36-33451D79BFF3}"/>
                </c:ext>
              </c:extLst>
            </c:dLbl>
            <c:dLbl>
              <c:idx val="6"/>
              <c:layout>
                <c:manualLayout>
                  <c:x val="-0.11514349995489381"/>
                  <c:y val="-5.9459605869819068E-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F1B-4189-9C36-33451D79BFF3}"/>
                </c:ext>
              </c:extLst>
            </c:dLbl>
            <c:dLbl>
              <c:idx val="7"/>
              <c:layout>
                <c:manualLayout>
                  <c:x val="-6.9997162867352886E-2"/>
                  <c:y val="-9.3405181234877024E-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F1B-4189-9C36-33451D79BFF3}"/>
                </c:ext>
              </c:extLst>
            </c:dLbl>
            <c:dLbl>
              <c:idx val="8"/>
              <c:layout>
                <c:manualLayout>
                  <c:x val="-1.5080199414925624E-2"/>
                  <c:y val="-9.6304578121802362E-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F1B-4189-9C36-33451D79BFF3}"/>
                </c:ext>
              </c:extLst>
            </c:dLbl>
            <c:dLbl>
              <c:idx val="9"/>
              <c:layout>
                <c:manualLayout>
                  <c:x val="7.6080102774333191E-2"/>
                  <c:y val="-0.1276279358123969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2F5-402D-8660-6CB3FC154EAD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'GRAF-01'!$P$4:$P$12</c:f>
              <c:strCache>
                <c:ptCount val="9"/>
                <c:pt idx="0">
                  <c:v>LIMA METROPOLITANA</c:v>
                </c:pt>
                <c:pt idx="1">
                  <c:v>ANCASH</c:v>
                </c:pt>
                <c:pt idx="2">
                  <c:v>CALLAO</c:v>
                </c:pt>
                <c:pt idx="3">
                  <c:v>ICA</c:v>
                </c:pt>
                <c:pt idx="4">
                  <c:v>LA LIBERTAD</c:v>
                </c:pt>
                <c:pt idx="5">
                  <c:v>LAMBAYEQUE</c:v>
                </c:pt>
                <c:pt idx="6">
                  <c:v>LIMA </c:v>
                </c:pt>
                <c:pt idx="7">
                  <c:v>PIURA</c:v>
                </c:pt>
                <c:pt idx="8">
                  <c:v>OTROS</c:v>
                </c:pt>
              </c:strCache>
            </c:strRef>
          </c:cat>
          <c:val>
            <c:numRef>
              <c:f>'GRAF-01'!$Q$4:$Q$12</c:f>
              <c:numCache>
                <c:formatCode>General</c:formatCode>
                <c:ptCount val="9"/>
                <c:pt idx="0">
                  <c:v>19138</c:v>
                </c:pt>
                <c:pt idx="1">
                  <c:v>2794</c:v>
                </c:pt>
                <c:pt idx="2">
                  <c:v>5109</c:v>
                </c:pt>
                <c:pt idx="3">
                  <c:v>13860</c:v>
                </c:pt>
                <c:pt idx="4">
                  <c:v>5283</c:v>
                </c:pt>
                <c:pt idx="5">
                  <c:v>2920</c:v>
                </c:pt>
                <c:pt idx="6">
                  <c:v>4677</c:v>
                </c:pt>
                <c:pt idx="7">
                  <c:v>7764</c:v>
                </c:pt>
                <c:pt idx="8">
                  <c:v>10095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F1B-4189-9C36-33451D79B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25400">
      <a:solidFill>
        <a:srgbClr val="FF4343"/>
      </a:solidFill>
      <a:prstDash val="solid"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 sz="11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OFERTA</a:t>
            </a:r>
          </a:p>
        </c:rich>
      </c:tx>
      <c:layout>
        <c:manualLayout>
          <c:xMode val="edge"/>
          <c:yMode val="edge"/>
          <c:x val="0.44022761569960267"/>
          <c:y val="5.77848619125038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106796450881037"/>
          <c:y val="0.20212280639807917"/>
          <c:w val="0.86487517381814427"/>
          <c:h val="0.65610300954533152"/>
        </c:manualLayout>
      </c:layout>
      <c:lineChart>
        <c:grouping val="standard"/>
        <c:varyColors val="0"/>
        <c:ser>
          <c:idx val="0"/>
          <c:order val="0"/>
          <c:tx>
            <c:strRef>
              <c:f>'C-12'!$K$6</c:f>
              <c:strCache>
                <c:ptCount val="1"/>
                <c:pt idx="0">
                  <c:v>PERÚ</c:v>
                </c:pt>
              </c:strCache>
            </c:strRef>
          </c:tx>
          <c:spPr>
            <a:ln w="38100">
              <a:solidFill>
                <a:srgbClr val="FF0000"/>
              </a:solidFill>
            </a:ln>
            <a:effectLst/>
          </c:spPr>
          <c:marker>
            <c:symbol val="diamond"/>
            <c:size val="9"/>
            <c:spPr>
              <a:solidFill>
                <a:schemeClr val="tx2"/>
              </a:solidFill>
              <a:ln w="25400" cmpd="sng"/>
              <a:effectLst/>
            </c:spPr>
          </c:marker>
          <c:cat>
            <c:numRef>
              <c:f>'C-12'!$J$7:$J$26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'C-12'!$K$7:$K$26</c:f>
              <c:numCache>
                <c:formatCode>_(* #,##0_);_(* \(#,##0\);_(* "-"_);_(@_)</c:formatCode>
                <c:ptCount val="20"/>
                <c:pt idx="0">
                  <c:v>90051</c:v>
                </c:pt>
                <c:pt idx="1">
                  <c:v>106590</c:v>
                </c:pt>
                <c:pt idx="2">
                  <c:v>101797</c:v>
                </c:pt>
                <c:pt idx="3">
                  <c:v>84724</c:v>
                </c:pt>
                <c:pt idx="4">
                  <c:v>80064</c:v>
                </c:pt>
                <c:pt idx="5">
                  <c:v>89342</c:v>
                </c:pt>
                <c:pt idx="6">
                  <c:v>84854</c:v>
                </c:pt>
                <c:pt idx="7">
                  <c:v>94281</c:v>
                </c:pt>
                <c:pt idx="8">
                  <c:v>57920</c:v>
                </c:pt>
                <c:pt idx="9">
                  <c:v>69089</c:v>
                </c:pt>
                <c:pt idx="10">
                  <c:v>80824</c:v>
                </c:pt>
                <c:pt idx="11">
                  <c:v>81949</c:v>
                </c:pt>
                <c:pt idx="12">
                  <c:v>100268</c:v>
                </c:pt>
                <c:pt idx="13">
                  <c:v>104811</c:v>
                </c:pt>
                <c:pt idx="14">
                  <c:v>112188</c:v>
                </c:pt>
                <c:pt idx="15">
                  <c:v>124234</c:v>
                </c:pt>
                <c:pt idx="16">
                  <c:v>143341</c:v>
                </c:pt>
                <c:pt idx="17">
                  <c:v>182137</c:v>
                </c:pt>
                <c:pt idx="18">
                  <c:v>223631</c:v>
                </c:pt>
                <c:pt idx="19">
                  <c:v>211583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D-4B4F-8167-54616B17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167936"/>
        <c:axId val="112190592"/>
      </c:lineChart>
      <c:catAx>
        <c:axId val="11216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12190592"/>
        <c:crosses val="autoZero"/>
        <c:auto val="1"/>
        <c:lblAlgn val="ctr"/>
        <c:lblOffset val="100"/>
        <c:noMultiLvlLbl val="0"/>
      </c:catAx>
      <c:valAx>
        <c:axId val="112190592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12167936"/>
        <c:crosses val="autoZero"/>
        <c:crossBetween val="between"/>
        <c:dispUnits>
          <c:builtInUnit val="thousands"/>
        </c:dispUnits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19050">
      <a:solidFill>
        <a:srgbClr val="FF4343"/>
      </a:solidFill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DEMANDA</a:t>
            </a:r>
          </a:p>
        </c:rich>
      </c:tx>
      <c:layout>
        <c:manualLayout>
          <c:xMode val="edge"/>
          <c:yMode val="edge"/>
          <c:x val="0.42471683489228279"/>
          <c:y val="7.884827162562126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186152955824842"/>
          <c:y val="0.19654092657022523"/>
          <c:w val="0.86363958402749763"/>
          <c:h val="0.66560016480498074"/>
        </c:manualLayout>
      </c:layout>
      <c:lineChart>
        <c:grouping val="standard"/>
        <c:varyColors val="0"/>
        <c:ser>
          <c:idx val="0"/>
          <c:order val="0"/>
          <c:tx>
            <c:strRef>
              <c:f>'C-12'!$M$5</c:f>
              <c:strCache>
                <c:ptCount val="1"/>
                <c:pt idx="0">
                  <c:v>DEMANDA</c:v>
                </c:pt>
              </c:strCache>
            </c:strRef>
          </c:tx>
          <c:marker>
            <c:symbol val="diamond"/>
            <c:size val="9"/>
            <c:spPr>
              <a:solidFill>
                <a:schemeClr val="tx2"/>
              </a:solidFill>
            </c:spPr>
          </c:marker>
          <c:cat>
            <c:numRef>
              <c:f>'C-12'!$M$7:$M$26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'C-12'!$N$7:$N$21</c:f>
              <c:numCache>
                <c:formatCode>_(* #,##0_);_(* \(#,##0\);_(* "-"_);_(@_)</c:formatCode>
                <c:ptCount val="15"/>
                <c:pt idx="0">
                  <c:v>36803</c:v>
                </c:pt>
                <c:pt idx="1">
                  <c:v>38713</c:v>
                </c:pt>
                <c:pt idx="2">
                  <c:v>31544</c:v>
                </c:pt>
                <c:pt idx="3">
                  <c:v>29752</c:v>
                </c:pt>
                <c:pt idx="4">
                  <c:v>29716</c:v>
                </c:pt>
                <c:pt idx="5">
                  <c:v>36615</c:v>
                </c:pt>
                <c:pt idx="6">
                  <c:v>35007</c:v>
                </c:pt>
                <c:pt idx="7">
                  <c:v>65883</c:v>
                </c:pt>
                <c:pt idx="8">
                  <c:v>36859</c:v>
                </c:pt>
                <c:pt idx="9">
                  <c:v>38905</c:v>
                </c:pt>
                <c:pt idx="10">
                  <c:v>45117</c:v>
                </c:pt>
                <c:pt idx="11">
                  <c:v>48984</c:v>
                </c:pt>
                <c:pt idx="12">
                  <c:v>64226</c:v>
                </c:pt>
                <c:pt idx="13">
                  <c:v>61889</c:v>
                </c:pt>
                <c:pt idx="14" formatCode="General">
                  <c:v>61245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62-4C26-907B-21F4EB5C9899}"/>
            </c:ext>
          </c:extLst>
        </c:ser>
        <c:ser>
          <c:idx val="1"/>
          <c:order val="1"/>
          <c:spPr>
            <a:ln w="38100">
              <a:solidFill>
                <a:srgbClr val="FF6565"/>
              </a:solidFill>
            </a:ln>
          </c:spPr>
          <c:marker>
            <c:symbol val="square"/>
            <c:size val="7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</c:spPr>
          </c:marker>
          <c:cat>
            <c:numRef>
              <c:f>'C-12'!$M$7:$M$26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'C-12'!$N$7:$N$26</c:f>
              <c:numCache>
                <c:formatCode>_(* #,##0_);_(* \(#,##0\);_(* "-"_);_(@_)</c:formatCode>
                <c:ptCount val="20"/>
                <c:pt idx="0">
                  <c:v>36803</c:v>
                </c:pt>
                <c:pt idx="1">
                  <c:v>38713</c:v>
                </c:pt>
                <c:pt idx="2">
                  <c:v>31544</c:v>
                </c:pt>
                <c:pt idx="3">
                  <c:v>29752</c:v>
                </c:pt>
                <c:pt idx="4">
                  <c:v>29716</c:v>
                </c:pt>
                <c:pt idx="5">
                  <c:v>36615</c:v>
                </c:pt>
                <c:pt idx="6">
                  <c:v>35007</c:v>
                </c:pt>
                <c:pt idx="7">
                  <c:v>65883</c:v>
                </c:pt>
                <c:pt idx="8">
                  <c:v>36859</c:v>
                </c:pt>
                <c:pt idx="9">
                  <c:v>38905</c:v>
                </c:pt>
                <c:pt idx="10">
                  <c:v>45117</c:v>
                </c:pt>
                <c:pt idx="11">
                  <c:v>48984</c:v>
                </c:pt>
                <c:pt idx="12">
                  <c:v>64226</c:v>
                </c:pt>
                <c:pt idx="13">
                  <c:v>61889</c:v>
                </c:pt>
                <c:pt idx="14" formatCode="General">
                  <c:v>61245</c:v>
                </c:pt>
                <c:pt idx="15" formatCode="General">
                  <c:v>117153</c:v>
                </c:pt>
                <c:pt idx="16" formatCode="General">
                  <c:v>98363</c:v>
                </c:pt>
                <c:pt idx="17" formatCode="General">
                  <c:v>128469</c:v>
                </c:pt>
                <c:pt idx="18">
                  <c:v>215989</c:v>
                </c:pt>
                <c:pt idx="19">
                  <c:v>257210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62-4C26-907B-21F4EB5C9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975040"/>
        <c:axId val="111977216"/>
      </c:lineChart>
      <c:catAx>
        <c:axId val="11197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11977216"/>
        <c:crosses val="autoZero"/>
        <c:auto val="1"/>
        <c:lblAlgn val="ctr"/>
        <c:lblOffset val="100"/>
        <c:noMultiLvlLbl val="0"/>
      </c:catAx>
      <c:valAx>
        <c:axId val="111977216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11975040"/>
        <c:crosses val="autoZero"/>
        <c:crossBetween val="between"/>
        <c:dispUnits>
          <c:builtInUnit val="thousands"/>
        </c:dispUnits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19050">
      <a:solidFill>
        <a:srgbClr val="FF4343"/>
      </a:solidFill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COLOCADOS</a:t>
            </a:r>
          </a:p>
        </c:rich>
      </c:tx>
      <c:layout>
        <c:manualLayout>
          <c:xMode val="edge"/>
          <c:yMode val="edge"/>
          <c:x val="0.41479275661012172"/>
          <c:y val="7.076677143752092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527857180435964"/>
          <c:y val="0.14534808781622968"/>
          <c:w val="0.85022254178138645"/>
          <c:h val="0.7261138148222982"/>
        </c:manualLayout>
      </c:layout>
      <c:lineChart>
        <c:grouping val="stacked"/>
        <c:varyColors val="0"/>
        <c:ser>
          <c:idx val="1"/>
          <c:order val="0"/>
          <c:spPr>
            <a:ln w="34925">
              <a:solidFill>
                <a:srgbClr val="FF5D5D"/>
              </a:solidFill>
            </a:ln>
          </c:spPr>
          <c:marker>
            <c:symbol val="diamond"/>
            <c:size val="9"/>
            <c:spPr>
              <a:solidFill>
                <a:srgbClr val="C00000"/>
              </a:solidFill>
              <a:ln w="38100">
                <a:solidFill>
                  <a:srgbClr val="C00000"/>
                </a:solidFill>
              </a:ln>
            </c:spPr>
          </c:marker>
          <c:cat>
            <c:numRef>
              <c:f>'C-12'!$P$7:$P$26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'C-12'!$Q$7:$Q$26</c:f>
              <c:numCache>
                <c:formatCode>_(* #,##0_);_(* \(#,##0\);_(* "-"_);_(@_)</c:formatCode>
                <c:ptCount val="20"/>
                <c:pt idx="0">
                  <c:v>29042</c:v>
                </c:pt>
                <c:pt idx="1">
                  <c:v>28910</c:v>
                </c:pt>
                <c:pt idx="2">
                  <c:v>24724</c:v>
                </c:pt>
                <c:pt idx="3">
                  <c:v>22469</c:v>
                </c:pt>
                <c:pt idx="4">
                  <c:v>21809</c:v>
                </c:pt>
                <c:pt idx="5">
                  <c:v>26544</c:v>
                </c:pt>
                <c:pt idx="6">
                  <c:v>23733</c:v>
                </c:pt>
                <c:pt idx="7">
                  <c:v>46684</c:v>
                </c:pt>
                <c:pt idx="8">
                  <c:v>20127</c:v>
                </c:pt>
                <c:pt idx="9">
                  <c:v>21773</c:v>
                </c:pt>
                <c:pt idx="10">
                  <c:v>21872</c:v>
                </c:pt>
                <c:pt idx="11">
                  <c:v>24648</c:v>
                </c:pt>
                <c:pt idx="12">
                  <c:v>29436</c:v>
                </c:pt>
                <c:pt idx="13">
                  <c:v>30942</c:v>
                </c:pt>
                <c:pt idx="14">
                  <c:v>30323</c:v>
                </c:pt>
                <c:pt idx="15">
                  <c:v>39673</c:v>
                </c:pt>
                <c:pt idx="16">
                  <c:v>35999</c:v>
                </c:pt>
                <c:pt idx="17">
                  <c:v>62432</c:v>
                </c:pt>
                <c:pt idx="18">
                  <c:v>68064</c:v>
                </c:pt>
                <c:pt idx="19">
                  <c:v>71640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83-48AD-BB7F-5600B646A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006272"/>
        <c:axId val="112008192"/>
      </c:lineChart>
      <c:catAx>
        <c:axId val="11200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12008192"/>
        <c:crosses val="autoZero"/>
        <c:auto val="1"/>
        <c:lblAlgn val="ctr"/>
        <c:lblOffset val="100"/>
        <c:noMultiLvlLbl val="0"/>
      </c:catAx>
      <c:valAx>
        <c:axId val="112008192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12006272"/>
        <c:crosses val="autoZero"/>
        <c:crossBetween val="between"/>
        <c:dispUnits>
          <c:builtInUnit val="thousands"/>
        </c:dispUnits>
      </c:valAx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25400">
      <a:solidFill>
        <a:srgbClr val="FF4343"/>
      </a:solidFill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OFERTA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0659934071572"/>
          <c:y val="6.8864768433089807E-2"/>
          <c:w val="0.8987612721594157"/>
          <c:h val="0.83996926059918187"/>
        </c:manualLayout>
      </c:layout>
      <c:line3DChart>
        <c:grouping val="standard"/>
        <c:varyColors val="0"/>
        <c:ser>
          <c:idx val="0"/>
          <c:order val="0"/>
          <c:tx>
            <c:strRef>
              <c:f>'C-15'!$J$9</c:f>
              <c:strCache>
                <c:ptCount val="1"/>
                <c:pt idx="0">
                  <c:v>OFERTA</c:v>
                </c:pt>
              </c:strCache>
            </c:strRef>
          </c:tx>
          <c:spPr>
            <a:solidFill>
              <a:srgbClr val="FF6565"/>
            </a:solidFill>
            <a:ln>
              <a:noFill/>
            </a:ln>
            <a:effectLst/>
            <a:sp3d/>
          </c:spPr>
          <c:dLbls>
            <c:dLbl>
              <c:idx val="0"/>
              <c:layout>
                <c:manualLayout>
                  <c:x val="1.8273557679374997E-3"/>
                  <c:y val="-3.84923817161188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0AD-49FD-BDDB-0EA6AA1F0045}"/>
                </c:ext>
              </c:extLst>
            </c:dLbl>
            <c:dLbl>
              <c:idx val="1"/>
              <c:layout>
                <c:manualLayout>
                  <c:x val="1.2916152684428356E-2"/>
                  <c:y val="-3.20769847634322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0AD-49FD-BDDB-0EA6AA1F0045}"/>
                </c:ext>
              </c:extLst>
            </c:dLbl>
            <c:dLbl>
              <c:idx val="2"/>
              <c:layout>
                <c:manualLayout>
                  <c:x val="3.0398542788300804E-3"/>
                  <c:y val="-3.82877962227456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0AD-49FD-BDDB-0EA6AA1F0045}"/>
                </c:ext>
              </c:extLst>
            </c:dLbl>
            <c:dLbl>
              <c:idx val="3"/>
              <c:layout>
                <c:manualLayout>
                  <c:x val="-5.8412976562409935E-3"/>
                  <c:y val="-3.20769847634322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0AD-49FD-BDDB-0EA6AA1F0045}"/>
                </c:ext>
              </c:extLst>
            </c:dLbl>
            <c:dLbl>
              <c:idx val="4"/>
              <c:layout>
                <c:manualLayout>
                  <c:x val="-9.7494840963328316E-3"/>
                  <c:y val="-4.17000801924619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0AD-49FD-BDDB-0EA6AA1F0045}"/>
                </c:ext>
              </c:extLst>
            </c:dLbl>
            <c:dLbl>
              <c:idx val="5"/>
              <c:layout>
                <c:manualLayout>
                  <c:x val="-5.8412976562409935E-3"/>
                  <c:y val="-3.52846832397754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0AD-49FD-BDDB-0EA6AA1F0045}"/>
                </c:ext>
              </c:extLst>
            </c:dLbl>
            <c:dLbl>
              <c:idx val="6"/>
              <c:layout>
                <c:manualLayout>
                  <c:x val="-3.8909704368944383E-3"/>
                  <c:y val="-4.17023533646104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0AD-49FD-BDDB-0EA6AA1F0045}"/>
                </c:ext>
              </c:extLst>
            </c:dLbl>
            <c:dLbl>
              <c:idx val="7"/>
              <c:layout>
                <c:manualLayout>
                  <c:x val="-7.7991568769863488E-3"/>
                  <c:y val="-4.81154771451484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0AD-49FD-BDDB-0EA6AA1F0045}"/>
                </c:ext>
              </c:extLst>
            </c:dLbl>
            <c:dLbl>
              <c:idx val="8"/>
              <c:layout>
                <c:manualLayout>
                  <c:x val="-1.1701655887450379E-2"/>
                  <c:y val="-3.84923817161186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0AD-49FD-BDDB-0EA6AA1F0045}"/>
                </c:ext>
              </c:extLst>
            </c:dLbl>
            <c:dLbl>
              <c:idx val="9"/>
              <c:layout>
                <c:manualLayout>
                  <c:x val="-1.7043065147582945E-2"/>
                  <c:y val="-9.53517733360253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0AD-49FD-BDDB-0EA6AA1F0045}"/>
                </c:ext>
              </c:extLst>
            </c:dLbl>
            <c:dLbl>
              <c:idx val="10"/>
              <c:layout>
                <c:manualLayout>
                  <c:x val="-2.342600331383158E-2"/>
                  <c:y val="-7.78458846490343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0AD-49FD-BDDB-0EA6AA1F0045}"/>
                </c:ext>
              </c:extLst>
            </c:dLbl>
            <c:dLbl>
              <c:idx val="11"/>
              <c:layout>
                <c:manualLayout>
                  <c:x val="-3.468921831698412E-2"/>
                  <c:y val="-7.26805303183255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5BD-45B2-A5DA-4F8ABE7CF85C}"/>
                </c:ext>
              </c:extLst>
            </c:dLbl>
            <c:dLbl>
              <c:idx val="12"/>
              <c:layout>
                <c:manualLayout>
                  <c:x val="-1.5437469757621079E-2"/>
                  <c:y val="-6.86280368800053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5BD-45B2-A5DA-4F8ABE7CF85C}"/>
                </c:ext>
              </c:extLst>
            </c:dLbl>
            <c:dLbl>
              <c:idx val="13"/>
              <c:layout>
                <c:manualLayout>
                  <c:x val="-1.4315761091302131E-16"/>
                  <c:y val="-2.24538893344025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5BD-45B2-A5DA-4F8ABE7CF8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'C-15'!$K$8:$Y$8</c:f>
              <c:numCache>
                <c:formatCode>_(* #,##0_);_(* \(#,##0\);_(* "-"_);_(@_)</c:formatCode>
                <c:ptCount val="15"/>
                <c:pt idx="0" formatCode="General">
                  <c:v>2005</c:v>
                </c:pt>
                <c:pt idx="1">
                  <c:v>2006</c:v>
                </c:pt>
                <c:pt idx="2" formatCode="General">
                  <c:v>2007</c:v>
                </c:pt>
                <c:pt idx="3">
                  <c:v>2008</c:v>
                </c:pt>
                <c:pt idx="4" formatCode="General">
                  <c:v>2009</c:v>
                </c:pt>
                <c:pt idx="5">
                  <c:v>2010</c:v>
                </c:pt>
                <c:pt idx="6" formatCode="General">
                  <c:v>2011</c:v>
                </c:pt>
                <c:pt idx="7">
                  <c:v>2012</c:v>
                </c:pt>
                <c:pt idx="8" formatCode="General">
                  <c:v>2013</c:v>
                </c:pt>
                <c:pt idx="9">
                  <c:v>2014</c:v>
                </c:pt>
                <c:pt idx="10" formatCode="General">
                  <c:v>2015</c:v>
                </c:pt>
                <c:pt idx="11">
                  <c:v>2016</c:v>
                </c:pt>
                <c:pt idx="12" formatCode="General">
                  <c:v>2017</c:v>
                </c:pt>
                <c:pt idx="13">
                  <c:v>2018</c:v>
                </c:pt>
                <c:pt idx="14" formatCode="General">
                  <c:v>2019</c:v>
                </c:pt>
              </c:numCache>
            </c:numRef>
          </c:cat>
          <c:val>
            <c:numRef>
              <c:f>'C-15'!$K$9:$Y$9</c:f>
              <c:numCache>
                <c:formatCode>_(* #,##0_);_(* \(#,##0\);_(* "-"_);_(@_)</c:formatCode>
                <c:ptCount val="15"/>
                <c:pt idx="0">
                  <c:v>509</c:v>
                </c:pt>
                <c:pt idx="1">
                  <c:v>347</c:v>
                </c:pt>
                <c:pt idx="2" formatCode="General">
                  <c:v>186</c:v>
                </c:pt>
                <c:pt idx="3" formatCode="General">
                  <c:v>264</c:v>
                </c:pt>
                <c:pt idx="4" formatCode="General">
                  <c:v>254</c:v>
                </c:pt>
                <c:pt idx="5" formatCode="General">
                  <c:v>471</c:v>
                </c:pt>
                <c:pt idx="6" formatCode="General">
                  <c:v>571</c:v>
                </c:pt>
                <c:pt idx="7" formatCode="General">
                  <c:v>779</c:v>
                </c:pt>
                <c:pt idx="8" formatCode="General">
                  <c:v>912</c:v>
                </c:pt>
                <c:pt idx="9" formatCode="General">
                  <c:v>980</c:v>
                </c:pt>
                <c:pt idx="10" formatCode="General">
                  <c:v>1377</c:v>
                </c:pt>
                <c:pt idx="11" formatCode="General">
                  <c:v>2025</c:v>
                </c:pt>
                <c:pt idx="12" formatCode="General">
                  <c:v>3216</c:v>
                </c:pt>
                <c:pt idx="13" formatCode="General">
                  <c:v>3781</c:v>
                </c:pt>
                <c:pt idx="14" formatCode="General">
                  <c:v>2690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0AD-49FD-BDDB-0EA6AA1F0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06112"/>
        <c:axId val="112210304"/>
        <c:axId val="112193984"/>
      </c:line3DChart>
      <c:catAx>
        <c:axId val="11210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210304"/>
        <c:crosses val="autoZero"/>
        <c:auto val="1"/>
        <c:lblAlgn val="ctr"/>
        <c:lblOffset val="100"/>
        <c:noMultiLvlLbl val="0"/>
      </c:catAx>
      <c:valAx>
        <c:axId val="1122103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106112"/>
        <c:crosses val="autoZero"/>
        <c:crossBetween val="between"/>
      </c:valAx>
      <c:serAx>
        <c:axId val="112193984"/>
        <c:scaling>
          <c:orientation val="minMax"/>
        </c:scaling>
        <c:delete val="1"/>
        <c:axPos val="b"/>
        <c:majorTickMark val="out"/>
        <c:minorTickMark val="none"/>
        <c:tickLblPos val="nextTo"/>
        <c:crossAx val="112210304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rgbClr val="FF4343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3016446297470802E-2"/>
          <c:y val="9.6173396474906844E-2"/>
          <c:w val="0.92227090234410358"/>
          <c:h val="0.72326297885444568"/>
        </c:manualLayout>
      </c:layout>
      <c:line3DChart>
        <c:grouping val="standard"/>
        <c:varyColors val="0"/>
        <c:ser>
          <c:idx val="0"/>
          <c:order val="0"/>
          <c:tx>
            <c:strRef>
              <c:f>'C-15'!$J$10</c:f>
              <c:strCache>
                <c:ptCount val="1"/>
                <c:pt idx="0">
                  <c:v>DEMANDA</c:v>
                </c:pt>
              </c:strCache>
            </c:strRef>
          </c:tx>
          <c:spPr>
            <a:solidFill>
              <a:srgbClr val="FF5D5D"/>
            </a:solidFill>
            <a:ln>
              <a:noFill/>
            </a:ln>
            <a:effectLst/>
            <a:sp3d>
              <a:contourClr>
                <a:srgbClr val="C00000"/>
              </a:contourClr>
            </a:sp3d>
          </c:spPr>
          <c:dLbls>
            <c:dLbl>
              <c:idx val="0"/>
              <c:layout>
                <c:manualLayout>
                  <c:x val="-3.6781609195402467E-3"/>
                  <c:y val="-7.560137457044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BB-4D68-A0B7-89897DADCAA0}"/>
                </c:ext>
              </c:extLst>
            </c:dLbl>
            <c:dLbl>
              <c:idx val="1"/>
              <c:layout>
                <c:manualLayout>
                  <c:x val="3.6781609195402297E-3"/>
                  <c:y val="-8.2474226804123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BB-4D68-A0B7-89897DADCAA0}"/>
                </c:ext>
              </c:extLst>
            </c:dLbl>
            <c:dLbl>
              <c:idx val="2"/>
              <c:layout>
                <c:manualLayout>
                  <c:x val="5.5172413793103444E-3"/>
                  <c:y val="-0.10309278350515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BB-4D68-A0B7-89897DADCAA0}"/>
                </c:ext>
              </c:extLst>
            </c:dLbl>
            <c:dLbl>
              <c:idx val="3"/>
              <c:layout>
                <c:manualLayout>
                  <c:x val="1.8390804597701149E-3"/>
                  <c:y val="-0.1168384879725085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BB-4D68-A0B7-89897DADCAA0}"/>
                </c:ext>
              </c:extLst>
            </c:dLbl>
            <c:dLbl>
              <c:idx val="4"/>
              <c:layout>
                <c:manualLayout>
                  <c:x val="3.6781609195401625E-3"/>
                  <c:y val="-0.109965635738831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BB-4D68-A0B7-89897DADCAA0}"/>
                </c:ext>
              </c:extLst>
            </c:dLbl>
            <c:dLbl>
              <c:idx val="5"/>
              <c:layout>
                <c:manualLayout>
                  <c:x val="-5.5172413793103444E-3"/>
                  <c:y val="-0.103092783505154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ABB-4D68-A0B7-89897DADCAA0}"/>
                </c:ext>
              </c:extLst>
            </c:dLbl>
            <c:dLbl>
              <c:idx val="6"/>
              <c:layout>
                <c:manualLayout>
                  <c:x val="-3.6781609195402297E-3"/>
                  <c:y val="-8.93470790378007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ABB-4D68-A0B7-89897DADCAA0}"/>
                </c:ext>
              </c:extLst>
            </c:dLbl>
            <c:dLbl>
              <c:idx val="7"/>
              <c:layout>
                <c:manualLayout>
                  <c:x val="-1.8390804597701823E-3"/>
                  <c:y val="-7.560137457044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ABB-4D68-A0B7-89897DADCAA0}"/>
                </c:ext>
              </c:extLst>
            </c:dLbl>
            <c:dLbl>
              <c:idx val="8"/>
              <c:layout>
                <c:manualLayout>
                  <c:x val="-6.7432171209374856E-17"/>
                  <c:y val="-5.49828178694158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ABB-4D68-A0B7-89897DADCAA0}"/>
                </c:ext>
              </c:extLst>
            </c:dLbl>
            <c:dLbl>
              <c:idx val="9"/>
              <c:layout>
                <c:manualLayout>
                  <c:x val="-9.1954022988505746E-3"/>
                  <c:y val="-6.87285223367698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ABB-4D68-A0B7-89897DADCAA0}"/>
                </c:ext>
              </c:extLst>
            </c:dLbl>
            <c:dLbl>
              <c:idx val="10"/>
              <c:layout>
                <c:manualLayout>
                  <c:x val="-2.574712643678161E-2"/>
                  <c:y val="-8.2474226804123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ABB-4D68-A0B7-89897DADCAA0}"/>
                </c:ext>
              </c:extLst>
            </c:dLbl>
            <c:dLbl>
              <c:idx val="11"/>
              <c:layout>
                <c:manualLayout>
                  <c:x val="-3.6781609195402298E-2"/>
                  <c:y val="-0.123711340206185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ABB-4D68-A0B7-89897DADCAA0}"/>
                </c:ext>
              </c:extLst>
            </c:dLbl>
            <c:dLbl>
              <c:idx val="12"/>
              <c:layout>
                <c:manualLayout>
                  <c:x val="-9.1954022988507099E-3"/>
                  <c:y val="-0.103092783505154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ABB-4D68-A0B7-89897DADCAA0}"/>
                </c:ext>
              </c:extLst>
            </c:dLbl>
            <c:dLbl>
              <c:idx val="13"/>
              <c:layout>
                <c:manualLayout>
                  <c:x val="-9.1954022988505746E-3"/>
                  <c:y val="-8.93470790378007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ABB-4D68-A0B7-89897DADCA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'C-15'!$K$8:$Y$8</c:f>
              <c:numCache>
                <c:formatCode>_(* #,##0_);_(* \(#,##0\);_(* "-"_);_(@_)</c:formatCode>
                <c:ptCount val="15"/>
                <c:pt idx="0" formatCode="General">
                  <c:v>2005</c:v>
                </c:pt>
                <c:pt idx="1">
                  <c:v>2006</c:v>
                </c:pt>
                <c:pt idx="2" formatCode="General">
                  <c:v>2007</c:v>
                </c:pt>
                <c:pt idx="3">
                  <c:v>2008</c:v>
                </c:pt>
                <c:pt idx="4" formatCode="General">
                  <c:v>2009</c:v>
                </c:pt>
                <c:pt idx="5">
                  <c:v>2010</c:v>
                </c:pt>
                <c:pt idx="6" formatCode="General">
                  <c:v>2011</c:v>
                </c:pt>
                <c:pt idx="7">
                  <c:v>2012</c:v>
                </c:pt>
                <c:pt idx="8" formatCode="General">
                  <c:v>2013</c:v>
                </c:pt>
                <c:pt idx="9">
                  <c:v>2014</c:v>
                </c:pt>
                <c:pt idx="10" formatCode="General">
                  <c:v>2015</c:v>
                </c:pt>
                <c:pt idx="11">
                  <c:v>2016</c:v>
                </c:pt>
                <c:pt idx="12" formatCode="General">
                  <c:v>2017</c:v>
                </c:pt>
                <c:pt idx="13">
                  <c:v>2018</c:v>
                </c:pt>
                <c:pt idx="14" formatCode="General">
                  <c:v>2019</c:v>
                </c:pt>
              </c:numCache>
            </c:numRef>
          </c:cat>
          <c:val>
            <c:numRef>
              <c:f>'C-15'!$K$10:$Y$10</c:f>
              <c:numCache>
                <c:formatCode>General</c:formatCode>
                <c:ptCount val="15"/>
                <c:pt idx="0">
                  <c:v>229</c:v>
                </c:pt>
                <c:pt idx="1">
                  <c:v>48</c:v>
                </c:pt>
                <c:pt idx="2">
                  <c:v>13</c:v>
                </c:pt>
                <c:pt idx="3">
                  <c:v>339</c:v>
                </c:pt>
                <c:pt idx="4">
                  <c:v>641</c:v>
                </c:pt>
                <c:pt idx="5">
                  <c:v>845</c:v>
                </c:pt>
                <c:pt idx="6">
                  <c:v>1788</c:v>
                </c:pt>
                <c:pt idx="7">
                  <c:v>1289</c:v>
                </c:pt>
                <c:pt idx="8">
                  <c:v>970</c:v>
                </c:pt>
                <c:pt idx="9">
                  <c:v>889</c:v>
                </c:pt>
                <c:pt idx="10">
                  <c:v>4530</c:v>
                </c:pt>
                <c:pt idx="11">
                  <c:v>21495</c:v>
                </c:pt>
                <c:pt idx="12">
                  <c:v>45058</c:v>
                </c:pt>
                <c:pt idx="13">
                  <c:v>35481</c:v>
                </c:pt>
                <c:pt idx="14">
                  <c:v>13473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B-4D68-A0B7-89897DADC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90496"/>
        <c:axId val="118892032"/>
        <c:axId val="112195328"/>
      </c:line3DChart>
      <c:catAx>
        <c:axId val="11889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118892032"/>
        <c:crosses val="autoZero"/>
        <c:auto val="1"/>
        <c:lblAlgn val="ctr"/>
        <c:lblOffset val="100"/>
        <c:noMultiLvlLbl val="0"/>
      </c:catAx>
      <c:valAx>
        <c:axId val="118892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118890496"/>
        <c:crosses val="autoZero"/>
        <c:crossBetween val="between"/>
      </c:valAx>
      <c:serAx>
        <c:axId val="112195328"/>
        <c:scaling>
          <c:orientation val="minMax"/>
        </c:scaling>
        <c:delete val="1"/>
        <c:axPos val="b"/>
        <c:majorTickMark val="out"/>
        <c:minorTickMark val="none"/>
        <c:tickLblPos val="nextTo"/>
        <c:crossAx val="118892032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rgbClr val="FF4343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r">
              <a:defRPr sz="1400"/>
            </a:pPr>
            <a:r>
              <a:rPr lang="es-PE" sz="1400"/>
              <a:t>OFERTA</a:t>
            </a:r>
          </a:p>
        </c:rich>
      </c:tx>
      <c:layout>
        <c:manualLayout>
          <c:xMode val="edge"/>
          <c:yMode val="edge"/>
          <c:x val="0.41335755343283931"/>
          <c:y val="2.0361988048314669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6641951006124235E-2"/>
          <c:y val="0.14060214082121908"/>
          <c:w val="0.8994691601049869"/>
          <c:h val="0.41686265159787705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FF6565"/>
            </a:solidFill>
          </c:spPr>
          <c:invertIfNegative val="0"/>
          <c:cat>
            <c:strRef>
              <c:f>'C-02'!$C$7:$C$17</c:f>
              <c:strCache>
                <c:ptCount val="11"/>
                <c:pt idx="0">
                  <c:v>AGRICULTORES, GANADEROS Y PESCADORES</c:v>
                </c:pt>
                <c:pt idx="1">
                  <c:v>ARTESANOS Y OPERARIOS</c:v>
                </c:pt>
                <c:pt idx="2">
                  <c:v>CONDUCTORES</c:v>
                </c:pt>
                <c:pt idx="3">
                  <c:v>EMPLEADOS DE OFICINA</c:v>
                </c:pt>
                <c:pt idx="4">
                  <c:v>GERENTES, ADMINISTRADORES Y FUNCIONARIOS</c:v>
                </c:pt>
                <c:pt idx="5">
                  <c:v>MINEROS Y CANTEROS</c:v>
                </c:pt>
                <c:pt idx="6">
                  <c:v>OBREROS Y JORNALEROS</c:v>
                </c:pt>
                <c:pt idx="7">
                  <c:v>PROFESIONALES, TÉCNICOS Y OCUPACIONES AFINES</c:v>
                </c:pt>
                <c:pt idx="8">
                  <c:v>TRABAJADORES DE LOS SERVICIOS</c:v>
                </c:pt>
                <c:pt idx="9">
                  <c:v>TRABAJADORES DEL HOGAR</c:v>
                </c:pt>
                <c:pt idx="10">
                  <c:v>VENDEDORES</c:v>
                </c:pt>
              </c:strCache>
            </c:strRef>
          </c:cat>
          <c:val>
            <c:numRef>
              <c:f>'C-02'!$D$7:$D$17</c:f>
              <c:numCache>
                <c:formatCode>_(* #,##0_);_(* \(#,##0\);_(* "-"_);_(@_)</c:formatCode>
                <c:ptCount val="11"/>
                <c:pt idx="0">
                  <c:v>632</c:v>
                </c:pt>
                <c:pt idx="1">
                  <c:v>3354</c:v>
                </c:pt>
                <c:pt idx="2">
                  <c:v>961</c:v>
                </c:pt>
                <c:pt idx="3">
                  <c:v>13114</c:v>
                </c:pt>
                <c:pt idx="4">
                  <c:v>612</c:v>
                </c:pt>
                <c:pt idx="5">
                  <c:v>64</c:v>
                </c:pt>
                <c:pt idx="6">
                  <c:v>9438</c:v>
                </c:pt>
                <c:pt idx="7">
                  <c:v>16654</c:v>
                </c:pt>
                <c:pt idx="8">
                  <c:v>21332</c:v>
                </c:pt>
                <c:pt idx="9">
                  <c:v>1390</c:v>
                </c:pt>
                <c:pt idx="10">
                  <c:v>23049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3-43A2-91F8-7AF85E195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3877632"/>
        <c:axId val="103891712"/>
        <c:axId val="0"/>
      </c:bar3DChart>
      <c:catAx>
        <c:axId val="103877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s-PE"/>
          </a:p>
        </c:txPr>
        <c:crossAx val="103891712"/>
        <c:crosses val="autoZero"/>
        <c:auto val="1"/>
        <c:lblAlgn val="ctr"/>
        <c:lblOffset val="100"/>
        <c:noMultiLvlLbl val="0"/>
      </c:catAx>
      <c:valAx>
        <c:axId val="1038917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1"/>
            </a:pPr>
            <a:endParaRPr lang="es-PE"/>
          </a:p>
        </c:txPr>
        <c:crossAx val="103877632"/>
        <c:crosses val="autoZero"/>
        <c:crossBetween val="between"/>
      </c:valAx>
    </c:plotArea>
    <c:plotVisOnly val="1"/>
    <c:dispBlanksAs val="gap"/>
    <c:showDLblsOverMax val="0"/>
  </c:chart>
  <c:spPr>
    <a:ln w="19050">
      <a:solidFill>
        <a:srgbClr val="FF4343"/>
      </a:solidFill>
    </a:ln>
  </c:spPr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PE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3016453977735545E-2"/>
          <c:y val="0.1175257731958763"/>
          <c:w val="0.92227090234410358"/>
          <c:h val="0.76577319587628867"/>
        </c:manualLayout>
      </c:layout>
      <c:line3DChart>
        <c:grouping val="standard"/>
        <c:varyColors val="0"/>
        <c:ser>
          <c:idx val="0"/>
          <c:order val="0"/>
          <c:tx>
            <c:strRef>
              <c:f>'C-15'!$J$11</c:f>
              <c:strCache>
                <c:ptCount val="1"/>
                <c:pt idx="0">
                  <c:v>COLOCADOS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>
              <a:contourClr>
                <a:srgbClr val="00B050"/>
              </a:contourClr>
            </a:sp3d>
          </c:spPr>
          <c:dLbls>
            <c:dLbl>
              <c:idx val="0"/>
              <c:layout>
                <c:manualLayout>
                  <c:x val="-3.6781609195402467E-3"/>
                  <c:y val="-7.560137457044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1C0-4535-BEB1-10F80DB7F681}"/>
                </c:ext>
              </c:extLst>
            </c:dLbl>
            <c:dLbl>
              <c:idx val="1"/>
              <c:layout>
                <c:manualLayout>
                  <c:x val="3.6781609195402297E-3"/>
                  <c:y val="-8.2474226804123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1C0-4535-BEB1-10F80DB7F681}"/>
                </c:ext>
              </c:extLst>
            </c:dLbl>
            <c:dLbl>
              <c:idx val="2"/>
              <c:layout>
                <c:manualLayout>
                  <c:x val="5.5172413793103444E-3"/>
                  <c:y val="-0.10309278350515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1C0-4535-BEB1-10F80DB7F681}"/>
                </c:ext>
              </c:extLst>
            </c:dLbl>
            <c:dLbl>
              <c:idx val="3"/>
              <c:layout>
                <c:manualLayout>
                  <c:x val="1.8390804597701149E-3"/>
                  <c:y val="-0.1168384879725085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1C0-4535-BEB1-10F80DB7F681}"/>
                </c:ext>
              </c:extLst>
            </c:dLbl>
            <c:dLbl>
              <c:idx val="4"/>
              <c:layout>
                <c:manualLayout>
                  <c:x val="3.6781609195401625E-3"/>
                  <c:y val="-0.109965635738831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1C0-4535-BEB1-10F80DB7F681}"/>
                </c:ext>
              </c:extLst>
            </c:dLbl>
            <c:dLbl>
              <c:idx val="5"/>
              <c:layout>
                <c:manualLayout>
                  <c:x val="-5.5172413793103444E-3"/>
                  <c:y val="-0.103092783505154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1C0-4535-BEB1-10F80DB7F681}"/>
                </c:ext>
              </c:extLst>
            </c:dLbl>
            <c:dLbl>
              <c:idx val="6"/>
              <c:layout>
                <c:manualLayout>
                  <c:x val="-3.6781609195402297E-3"/>
                  <c:y val="-8.93470790378007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1C0-4535-BEB1-10F80DB7F681}"/>
                </c:ext>
              </c:extLst>
            </c:dLbl>
            <c:dLbl>
              <c:idx val="7"/>
              <c:layout>
                <c:manualLayout>
                  <c:x val="-1.8390804597701823E-3"/>
                  <c:y val="-7.560137457044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1C0-4535-BEB1-10F80DB7F681}"/>
                </c:ext>
              </c:extLst>
            </c:dLbl>
            <c:dLbl>
              <c:idx val="8"/>
              <c:layout>
                <c:manualLayout>
                  <c:x val="-6.7432171209374856E-17"/>
                  <c:y val="-5.49828178694158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1C0-4535-BEB1-10F80DB7F681}"/>
                </c:ext>
              </c:extLst>
            </c:dLbl>
            <c:dLbl>
              <c:idx val="9"/>
              <c:layout>
                <c:manualLayout>
                  <c:x val="-9.1954022988505746E-3"/>
                  <c:y val="-6.87285223367698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1C0-4535-BEB1-10F80DB7F681}"/>
                </c:ext>
              </c:extLst>
            </c:dLbl>
            <c:dLbl>
              <c:idx val="10"/>
              <c:layout>
                <c:manualLayout>
                  <c:x val="-2.574712643678161E-2"/>
                  <c:y val="-8.2474226804123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1C0-4535-BEB1-10F80DB7F681}"/>
                </c:ext>
              </c:extLst>
            </c:dLbl>
            <c:dLbl>
              <c:idx val="11"/>
              <c:layout>
                <c:manualLayout>
                  <c:x val="-3.6781609195402298E-2"/>
                  <c:y val="-0.123711340206185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1C0-4535-BEB1-10F80DB7F681}"/>
                </c:ext>
              </c:extLst>
            </c:dLbl>
            <c:dLbl>
              <c:idx val="12"/>
              <c:layout>
                <c:manualLayout>
                  <c:x val="-9.1954022988507099E-3"/>
                  <c:y val="-0.103092783505154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1C0-4535-BEB1-10F80DB7F681}"/>
                </c:ext>
              </c:extLst>
            </c:dLbl>
            <c:dLbl>
              <c:idx val="13"/>
              <c:layout>
                <c:manualLayout>
                  <c:x val="-9.1954022988505746E-3"/>
                  <c:y val="-8.93470790378007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1C0-4535-BEB1-10F80DB7F6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'C-15'!$K$8:$Y$8</c:f>
              <c:numCache>
                <c:formatCode>_(* #,##0_);_(* \(#,##0\);_(* "-"_);_(@_)</c:formatCode>
                <c:ptCount val="15"/>
                <c:pt idx="0" formatCode="General">
                  <c:v>2005</c:v>
                </c:pt>
                <c:pt idx="1">
                  <c:v>2006</c:v>
                </c:pt>
                <c:pt idx="2" formatCode="General">
                  <c:v>2007</c:v>
                </c:pt>
                <c:pt idx="3">
                  <c:v>2008</c:v>
                </c:pt>
                <c:pt idx="4" formatCode="General">
                  <c:v>2009</c:v>
                </c:pt>
                <c:pt idx="5">
                  <c:v>2010</c:v>
                </c:pt>
                <c:pt idx="6" formatCode="General">
                  <c:v>2011</c:v>
                </c:pt>
                <c:pt idx="7">
                  <c:v>2012</c:v>
                </c:pt>
                <c:pt idx="8" formatCode="General">
                  <c:v>2013</c:v>
                </c:pt>
                <c:pt idx="9">
                  <c:v>2014</c:v>
                </c:pt>
                <c:pt idx="10" formatCode="General">
                  <c:v>2015</c:v>
                </c:pt>
                <c:pt idx="11">
                  <c:v>2016</c:v>
                </c:pt>
                <c:pt idx="12" formatCode="General">
                  <c:v>2017</c:v>
                </c:pt>
                <c:pt idx="13">
                  <c:v>2018</c:v>
                </c:pt>
                <c:pt idx="14" formatCode="General">
                  <c:v>2019</c:v>
                </c:pt>
              </c:numCache>
            </c:numRef>
          </c:cat>
          <c:val>
            <c:numRef>
              <c:f>'C-15'!$K$11:$Y$11</c:f>
              <c:numCache>
                <c:formatCode>General</c:formatCode>
                <c:ptCount val="15"/>
                <c:pt idx="0">
                  <c:v>196</c:v>
                </c:pt>
                <c:pt idx="1">
                  <c:v>43</c:v>
                </c:pt>
                <c:pt idx="2">
                  <c:v>4</c:v>
                </c:pt>
                <c:pt idx="3">
                  <c:v>63</c:v>
                </c:pt>
                <c:pt idx="4">
                  <c:v>46</c:v>
                </c:pt>
                <c:pt idx="5">
                  <c:v>49</c:v>
                </c:pt>
                <c:pt idx="6">
                  <c:v>84</c:v>
                </c:pt>
                <c:pt idx="7">
                  <c:v>83</c:v>
                </c:pt>
                <c:pt idx="8">
                  <c:v>108</c:v>
                </c:pt>
                <c:pt idx="9">
                  <c:v>116</c:v>
                </c:pt>
                <c:pt idx="10">
                  <c:v>194</c:v>
                </c:pt>
                <c:pt idx="11">
                  <c:v>450</c:v>
                </c:pt>
                <c:pt idx="12">
                  <c:v>506</c:v>
                </c:pt>
                <c:pt idx="13">
                  <c:v>751</c:v>
                </c:pt>
                <c:pt idx="14">
                  <c:v>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1C0-4535-BEB1-10F80DB7F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0560"/>
        <c:axId val="118692096"/>
        <c:axId val="112197120"/>
      </c:line3DChart>
      <c:catAx>
        <c:axId val="11869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118692096"/>
        <c:crosses val="autoZero"/>
        <c:auto val="1"/>
        <c:lblAlgn val="ctr"/>
        <c:lblOffset val="100"/>
        <c:noMultiLvlLbl val="0"/>
      </c:catAx>
      <c:valAx>
        <c:axId val="118692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PE"/>
          </a:p>
        </c:txPr>
        <c:crossAx val="118690560"/>
        <c:crosses val="autoZero"/>
        <c:crossBetween val="between"/>
      </c:valAx>
      <c:serAx>
        <c:axId val="112197120"/>
        <c:scaling>
          <c:orientation val="minMax"/>
        </c:scaling>
        <c:delete val="1"/>
        <c:axPos val="b"/>
        <c:majorTickMark val="out"/>
        <c:minorTickMark val="none"/>
        <c:tickLblPos val="nextTo"/>
        <c:crossAx val="118692096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rgbClr val="FF4343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7380518383019601E-2"/>
          <c:y val="4.2835369604756666E-2"/>
          <c:w val="0.87761271081450654"/>
          <c:h val="0.772678738966658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'C-17'!$M$5</c:f>
              <c:strCache>
                <c:ptCount val="1"/>
                <c:pt idx="0">
                  <c:v>OFERTA</c:v>
                </c:pt>
              </c:strCache>
            </c:strRef>
          </c:tx>
          <c:spPr>
            <a:solidFill>
              <a:srgbClr val="FF434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'C-17'!$L$6:$L$13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'C-17'!$M$6:$M$13</c:f>
              <c:numCache>
                <c:formatCode>_(* #,##0_);_(* \(#,##0\);_(* "-"_);_(@_)</c:formatCode>
                <c:ptCount val="8"/>
                <c:pt idx="0">
                  <c:v>36</c:v>
                </c:pt>
                <c:pt idx="1">
                  <c:v>67</c:v>
                </c:pt>
                <c:pt idx="2">
                  <c:v>106</c:v>
                </c:pt>
                <c:pt idx="3">
                  <c:v>128</c:v>
                </c:pt>
                <c:pt idx="4">
                  <c:v>324</c:v>
                </c:pt>
                <c:pt idx="5">
                  <c:v>1528</c:v>
                </c:pt>
                <c:pt idx="6">
                  <c:v>4776</c:v>
                </c:pt>
                <c:pt idx="7">
                  <c:v>3686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F-4140-93B9-3F6E6737916F}"/>
            </c:ext>
          </c:extLst>
        </c:ser>
        <c:ser>
          <c:idx val="1"/>
          <c:order val="1"/>
          <c:tx>
            <c:strRef>
              <c:f>'C-17'!$N$5</c:f>
              <c:strCache>
                <c:ptCount val="1"/>
                <c:pt idx="0">
                  <c:v>COOCADOS</c:v>
                </c:pt>
              </c:strCache>
            </c:strRef>
          </c:tx>
          <c:spPr>
            <a:solidFill>
              <a:srgbClr val="FF8181"/>
            </a:solidFill>
          </c:spPr>
          <c:invertIfNegative val="0"/>
          <c:dLbls>
            <c:dLbl>
              <c:idx val="2"/>
              <c:layout>
                <c:manualLayout>
                  <c:x val="1.13667140011245E-2"/>
                  <c:y val="3.858166508137541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5F-4140-93B9-3F6E6737916F}"/>
                </c:ext>
              </c:extLst>
            </c:dLbl>
            <c:dLbl>
              <c:idx val="3"/>
              <c:layout>
                <c:manualLayout>
                  <c:x val="1.364005680134939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5F-4140-93B9-3F6E6737916F}"/>
                </c:ext>
              </c:extLst>
            </c:dLbl>
            <c:dLbl>
              <c:idx val="4"/>
              <c:layout>
                <c:manualLayout>
                  <c:x val="9.093371200899683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F5F-4140-93B9-3F6E6737916F}"/>
                </c:ext>
              </c:extLst>
            </c:dLbl>
            <c:dLbl>
              <c:idx val="5"/>
              <c:layout>
                <c:manualLayout>
                  <c:x val="1.136671400112441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F5F-4140-93B9-3F6E6737916F}"/>
                </c:ext>
              </c:extLst>
            </c:dLbl>
            <c:dLbl>
              <c:idx val="6"/>
              <c:layout>
                <c:manualLayout>
                  <c:x val="1.13667140011245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F5F-4140-93B9-3F6E6737916F}"/>
                </c:ext>
              </c:extLst>
            </c:dLbl>
            <c:dLbl>
              <c:idx val="7"/>
              <c:layout>
                <c:manualLayout>
                  <c:x val="1.364005680134939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F5F-4140-93B9-3F6E673791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800"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'C-17'!$L$6:$L$13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'C-17'!$N$6:$N$13</c:f>
              <c:numCache>
                <c:formatCode>_(* #,##0_);_(* \(#,##0\);_(* "-"_);_(@_)</c:formatCode>
                <c:ptCount val="8"/>
                <c:pt idx="0">
                  <c:v>21</c:v>
                </c:pt>
                <c:pt idx="1">
                  <c:v>22</c:v>
                </c:pt>
                <c:pt idx="2">
                  <c:v>22</c:v>
                </c:pt>
                <c:pt idx="3">
                  <c:v>32</c:v>
                </c:pt>
                <c:pt idx="4">
                  <c:v>43</c:v>
                </c:pt>
                <c:pt idx="5">
                  <c:v>100</c:v>
                </c:pt>
                <c:pt idx="6">
                  <c:v>194</c:v>
                </c:pt>
                <c:pt idx="7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5F-4140-93B9-3F6E673791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11654400"/>
        <c:axId val="111655936"/>
        <c:axId val="0"/>
      </c:bar3DChart>
      <c:catAx>
        <c:axId val="11165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111655936"/>
        <c:crosses val="autoZero"/>
        <c:auto val="1"/>
        <c:lblAlgn val="ctr"/>
        <c:lblOffset val="100"/>
        <c:noMultiLvlLbl val="0"/>
      </c:catAx>
      <c:valAx>
        <c:axId val="1116559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11165440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b="1">
              <a:latin typeface="Arial" panose="020B0604020202020204" pitchFamily="34" charset="0"/>
              <a:cs typeface="Arial" panose="020B0604020202020204" pitchFamily="34" charset="0"/>
            </a:defRPr>
          </a:pPr>
          <a:endParaRPr lang="es-PE"/>
        </a:p>
      </c:txPr>
    </c:legend>
    <c:plotVisOnly val="1"/>
    <c:dispBlanksAs val="gap"/>
    <c:showDLblsOverMax val="0"/>
  </c:chart>
  <c:spPr>
    <a:ln w="19050">
      <a:solidFill>
        <a:srgbClr val="FF4343"/>
      </a:solidFill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 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2545473300553585E-2"/>
          <c:y val="0.13145555676305831"/>
          <c:w val="0.87744193821990091"/>
          <c:h val="0.69262648317015585"/>
        </c:manualLayout>
      </c:layout>
      <c:lineChart>
        <c:grouping val="standard"/>
        <c:varyColors val="0"/>
        <c:ser>
          <c:idx val="0"/>
          <c:order val="0"/>
          <c:tx>
            <c:strRef>
              <c:f>'C-19'!$I$5</c:f>
              <c:strCache>
                <c:ptCount val="1"/>
                <c:pt idx="0">
                  <c:v> </c:v>
                </c:pt>
              </c:strCache>
            </c:strRef>
          </c:tx>
          <c:cat>
            <c:numRef>
              <c:f>'C-19'!$I$6:$I$15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'C-19'!$J$6:$J$15</c:f>
              <c:numCache>
                <c:formatCode>General</c:formatCode>
                <c:ptCount val="10"/>
                <c:pt idx="0">
                  <c:v>2147</c:v>
                </c:pt>
                <c:pt idx="1">
                  <c:v>4556</c:v>
                </c:pt>
                <c:pt idx="2">
                  <c:v>4746</c:v>
                </c:pt>
                <c:pt idx="3">
                  <c:v>9377</c:v>
                </c:pt>
                <c:pt idx="4">
                  <c:v>18152</c:v>
                </c:pt>
                <c:pt idx="5">
                  <c:v>62195</c:v>
                </c:pt>
                <c:pt idx="6">
                  <c:v>84109</c:v>
                </c:pt>
                <c:pt idx="7">
                  <c:v>89820</c:v>
                </c:pt>
                <c:pt idx="8">
                  <c:v>108852</c:v>
                </c:pt>
                <c:pt idx="9">
                  <c:v>254839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B9-42E5-AA17-F5F23750B1F0}"/>
            </c:ext>
          </c:extLst>
        </c:ser>
        <c:ser>
          <c:idx val="1"/>
          <c:order val="1"/>
          <c:tx>
            <c:strRef>
              <c:f>'C-19'!$J$5</c:f>
              <c:strCache>
                <c:ptCount val="1"/>
                <c:pt idx="0">
                  <c:v>CERTIFICADOS EMITIDOS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cat>
            <c:numRef>
              <c:f>'C-19'!$I$6:$I$15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'C-19'!$J$6:$J$15</c:f>
              <c:numCache>
                <c:formatCode>General</c:formatCode>
                <c:ptCount val="10"/>
                <c:pt idx="0">
                  <c:v>2147</c:v>
                </c:pt>
                <c:pt idx="1">
                  <c:v>4556</c:v>
                </c:pt>
                <c:pt idx="2">
                  <c:v>4746</c:v>
                </c:pt>
                <c:pt idx="3">
                  <c:v>9377</c:v>
                </c:pt>
                <c:pt idx="4">
                  <c:v>18152</c:v>
                </c:pt>
                <c:pt idx="5">
                  <c:v>62195</c:v>
                </c:pt>
                <c:pt idx="6">
                  <c:v>84109</c:v>
                </c:pt>
                <c:pt idx="7">
                  <c:v>89820</c:v>
                </c:pt>
                <c:pt idx="8">
                  <c:v>108852</c:v>
                </c:pt>
                <c:pt idx="9">
                  <c:v>254839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B9-42E5-AA17-F5F23750B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90432"/>
        <c:axId val="111891968"/>
      </c:lineChart>
      <c:catAx>
        <c:axId val="11189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11891968"/>
        <c:crosses val="autoZero"/>
        <c:auto val="1"/>
        <c:lblAlgn val="ctr"/>
        <c:lblOffset val="100"/>
        <c:noMultiLvlLbl val="0"/>
      </c:catAx>
      <c:valAx>
        <c:axId val="111891968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118904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19050">
      <a:solidFill>
        <a:srgbClr val="FF4343"/>
      </a:solidFill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s-PE" sz="1400"/>
              <a:t>DEMANDA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6641951006124235E-2"/>
          <c:y val="0.14060214082121908"/>
          <c:w val="0.8994691601049869"/>
          <c:h val="0.41686265159787705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</c:spPr>
          <c:invertIfNegative val="0"/>
          <c:cat>
            <c:strRef>
              <c:f>'C-02'!$C$7:$C$17</c:f>
              <c:strCache>
                <c:ptCount val="11"/>
                <c:pt idx="0">
                  <c:v>AGRICULTORES, GANADEROS Y PESCADORES</c:v>
                </c:pt>
                <c:pt idx="1">
                  <c:v>ARTESANOS Y OPERARIOS</c:v>
                </c:pt>
                <c:pt idx="2">
                  <c:v>CONDUCTORES</c:v>
                </c:pt>
                <c:pt idx="3">
                  <c:v>EMPLEADOS DE OFICINA</c:v>
                </c:pt>
                <c:pt idx="4">
                  <c:v>GERENTES, ADMINISTRADORES Y FUNCIONARIOS</c:v>
                </c:pt>
                <c:pt idx="5">
                  <c:v>MINEROS Y CANTEROS</c:v>
                </c:pt>
                <c:pt idx="6">
                  <c:v>OBREROS Y JORNALEROS</c:v>
                </c:pt>
                <c:pt idx="7">
                  <c:v>PROFESIONALES, TÉCNICOS Y OCUPACIONES AFINES</c:v>
                </c:pt>
                <c:pt idx="8">
                  <c:v>TRABAJADORES DE LOS SERVICIOS</c:v>
                </c:pt>
                <c:pt idx="9">
                  <c:v>TRABAJADORES DEL HOGAR</c:v>
                </c:pt>
                <c:pt idx="10">
                  <c:v>VENDEDORES</c:v>
                </c:pt>
              </c:strCache>
            </c:strRef>
          </c:cat>
          <c:val>
            <c:numRef>
              <c:f>'C-02'!$F$7:$F$17</c:f>
              <c:numCache>
                <c:formatCode>_(* #,##0_);_(* \(#,##0\);_(* "-"_);_(@_)</c:formatCode>
                <c:ptCount val="11"/>
                <c:pt idx="0">
                  <c:v>105</c:v>
                </c:pt>
                <c:pt idx="1">
                  <c:v>6949</c:v>
                </c:pt>
                <c:pt idx="2">
                  <c:v>2153</c:v>
                </c:pt>
                <c:pt idx="3">
                  <c:v>13121</c:v>
                </c:pt>
                <c:pt idx="4">
                  <c:v>839</c:v>
                </c:pt>
                <c:pt idx="5">
                  <c:v>22</c:v>
                </c:pt>
                <c:pt idx="6">
                  <c:v>9503</c:v>
                </c:pt>
                <c:pt idx="7">
                  <c:v>12867</c:v>
                </c:pt>
                <c:pt idx="8">
                  <c:v>45535</c:v>
                </c:pt>
                <c:pt idx="9">
                  <c:v>2434</c:v>
                </c:pt>
                <c:pt idx="10">
                  <c:v>25414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F-4808-872F-4FC68BF98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3937920"/>
        <c:axId val="103939456"/>
        <c:axId val="0"/>
      </c:bar3DChart>
      <c:catAx>
        <c:axId val="103937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s-PE"/>
          </a:p>
        </c:txPr>
        <c:crossAx val="103939456"/>
        <c:crosses val="autoZero"/>
        <c:auto val="1"/>
        <c:lblAlgn val="ctr"/>
        <c:lblOffset val="100"/>
        <c:noMultiLvlLbl val="0"/>
      </c:catAx>
      <c:valAx>
        <c:axId val="1039394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1"/>
            </a:pPr>
            <a:endParaRPr lang="es-PE"/>
          </a:p>
        </c:txPr>
        <c:crossAx val="103937920"/>
        <c:crosses val="autoZero"/>
        <c:crossBetween val="between"/>
      </c:valAx>
    </c:plotArea>
    <c:plotVisOnly val="1"/>
    <c:dispBlanksAs val="gap"/>
    <c:showDLblsOverMax val="0"/>
  </c:chart>
  <c:spPr>
    <a:ln w="19050">
      <a:solidFill>
        <a:srgbClr val="FF4343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s-PE" sz="1400"/>
              <a:t>COLOCADOS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6641951006124235E-2"/>
          <c:y val="0.14060214082121908"/>
          <c:w val="0.8994691601049869"/>
          <c:h val="0.41686265159787705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B6230A"/>
            </a:solidFill>
          </c:spPr>
          <c:invertIfNegative val="0"/>
          <c:cat>
            <c:strRef>
              <c:f>'C-02'!$C$7:$C$17</c:f>
              <c:strCache>
                <c:ptCount val="11"/>
                <c:pt idx="0">
                  <c:v>AGRICULTORES, GANADEROS Y PESCADORES</c:v>
                </c:pt>
                <c:pt idx="1">
                  <c:v>ARTESANOS Y OPERARIOS</c:v>
                </c:pt>
                <c:pt idx="2">
                  <c:v>CONDUCTORES</c:v>
                </c:pt>
                <c:pt idx="3">
                  <c:v>EMPLEADOS DE OFICINA</c:v>
                </c:pt>
                <c:pt idx="4">
                  <c:v>GERENTES, ADMINISTRADORES Y FUNCIONARIOS</c:v>
                </c:pt>
                <c:pt idx="5">
                  <c:v>MINEROS Y CANTEROS</c:v>
                </c:pt>
                <c:pt idx="6">
                  <c:v>OBREROS Y JORNALEROS</c:v>
                </c:pt>
                <c:pt idx="7">
                  <c:v>PROFESIONALES, TÉCNICOS Y OCUPACIONES AFINES</c:v>
                </c:pt>
                <c:pt idx="8">
                  <c:v>TRABAJADORES DE LOS SERVICIOS</c:v>
                </c:pt>
                <c:pt idx="9">
                  <c:v>TRABAJADORES DEL HOGAR</c:v>
                </c:pt>
                <c:pt idx="10">
                  <c:v>VENDEDORES</c:v>
                </c:pt>
              </c:strCache>
            </c:strRef>
          </c:cat>
          <c:val>
            <c:numRef>
              <c:f>'C-02'!$H$7:$H$17</c:f>
              <c:numCache>
                <c:formatCode>_(* #,##0_);_(* \(#,##0\);_(* "-"_);_(@_)</c:formatCode>
                <c:ptCount val="11"/>
                <c:pt idx="0">
                  <c:v>0</c:v>
                </c:pt>
                <c:pt idx="1">
                  <c:v>613</c:v>
                </c:pt>
                <c:pt idx="2">
                  <c:v>211</c:v>
                </c:pt>
                <c:pt idx="3">
                  <c:v>2213</c:v>
                </c:pt>
                <c:pt idx="4">
                  <c:v>142</c:v>
                </c:pt>
                <c:pt idx="5">
                  <c:v>10</c:v>
                </c:pt>
                <c:pt idx="6">
                  <c:v>2014</c:v>
                </c:pt>
                <c:pt idx="7">
                  <c:v>923</c:v>
                </c:pt>
                <c:pt idx="8">
                  <c:v>9529</c:v>
                </c:pt>
                <c:pt idx="9">
                  <c:v>426</c:v>
                </c:pt>
                <c:pt idx="10">
                  <c:v>3057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9-4D0A-981A-5249A9400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5865216"/>
        <c:axId val="105866752"/>
        <c:axId val="0"/>
      </c:bar3DChart>
      <c:catAx>
        <c:axId val="10586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s-PE"/>
          </a:p>
        </c:txPr>
        <c:crossAx val="105866752"/>
        <c:crosses val="autoZero"/>
        <c:auto val="1"/>
        <c:lblAlgn val="ctr"/>
        <c:lblOffset val="100"/>
        <c:noMultiLvlLbl val="0"/>
      </c:catAx>
      <c:valAx>
        <c:axId val="1058667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800" b="1"/>
            </a:pPr>
            <a:endParaRPr lang="es-PE"/>
          </a:p>
        </c:txPr>
        <c:crossAx val="105865216"/>
        <c:crosses val="autoZero"/>
        <c:crossBetween val="between"/>
      </c:valAx>
    </c:plotArea>
    <c:plotVisOnly val="1"/>
    <c:dispBlanksAs val="gap"/>
    <c:showDLblsOverMax val="0"/>
  </c:chart>
  <c:spPr>
    <a:ln w="19050">
      <a:solidFill>
        <a:srgbClr val="FF4343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OFERTA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2545473300553585E-2"/>
          <c:y val="0.13145555676305831"/>
          <c:w val="0.87744193821990091"/>
          <c:h val="0.69262648317015585"/>
        </c:manualLayout>
      </c:layout>
      <c:lineChart>
        <c:grouping val="standard"/>
        <c:varyColors val="0"/>
        <c:ser>
          <c:idx val="0"/>
          <c:order val="0"/>
          <c:tx>
            <c:strRef>
              <c:f>'C-06'!$L$32</c:f>
              <c:strCache>
                <c:ptCount val="1"/>
                <c:pt idx="0">
                  <c:v>LIMA METROPOLITANA</c:v>
                </c:pt>
              </c:strCache>
            </c:strRef>
          </c:tx>
          <c:spPr>
            <a:ln w="34925">
              <a:solidFill>
                <a:srgbClr val="FF0000"/>
              </a:solidFill>
            </a:ln>
          </c:spPr>
          <c:marker>
            <c:spPr>
              <a:solidFill>
                <a:schemeClr val="tx2"/>
              </a:solidFill>
            </c:spPr>
          </c:marker>
          <c:cat>
            <c:numRef>
              <c:f>'C-06'!$K$33:$K$52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numCache>
            </c:numRef>
          </c:cat>
          <c:val>
            <c:numRef>
              <c:f>'C-06'!$L$33:$L$52</c:f>
              <c:numCache>
                <c:formatCode>_(* #,##0_);_(* \(#,##0\);_(* "-"_);_(@_)</c:formatCode>
                <c:ptCount val="20"/>
                <c:pt idx="0">
                  <c:v>55897</c:v>
                </c:pt>
                <c:pt idx="1">
                  <c:v>69132</c:v>
                </c:pt>
                <c:pt idx="2">
                  <c:v>72403</c:v>
                </c:pt>
                <c:pt idx="3">
                  <c:v>58611</c:v>
                </c:pt>
                <c:pt idx="4">
                  <c:v>49260</c:v>
                </c:pt>
                <c:pt idx="5">
                  <c:v>58938</c:v>
                </c:pt>
                <c:pt idx="6">
                  <c:v>58349</c:v>
                </c:pt>
                <c:pt idx="7">
                  <c:v>42493</c:v>
                </c:pt>
                <c:pt idx="8">
                  <c:v>35644</c:v>
                </c:pt>
                <c:pt idx="9">
                  <c:v>45346</c:v>
                </c:pt>
                <c:pt idx="10">
                  <c:v>47096</c:v>
                </c:pt>
                <c:pt idx="11">
                  <c:v>37327</c:v>
                </c:pt>
                <c:pt idx="12">
                  <c:v>39784</c:v>
                </c:pt>
                <c:pt idx="13">
                  <c:v>39802</c:v>
                </c:pt>
                <c:pt idx="14">
                  <c:v>44253</c:v>
                </c:pt>
                <c:pt idx="15">
                  <c:v>47054</c:v>
                </c:pt>
                <c:pt idx="16">
                  <c:v>64313</c:v>
                </c:pt>
                <c:pt idx="17">
                  <c:v>76665</c:v>
                </c:pt>
                <c:pt idx="18">
                  <c:v>85125</c:v>
                </c:pt>
                <c:pt idx="19">
                  <c:v>90600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A-4D98-9D92-C6F8020FE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06464"/>
        <c:axId val="103808384"/>
      </c:lineChart>
      <c:catAx>
        <c:axId val="10380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03808384"/>
        <c:crosses val="autoZero"/>
        <c:auto val="1"/>
        <c:lblAlgn val="ctr"/>
        <c:lblOffset val="100"/>
        <c:noMultiLvlLbl val="0"/>
      </c:catAx>
      <c:valAx>
        <c:axId val="103808384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038064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19050">
      <a:solidFill>
        <a:srgbClr val="FF4343"/>
      </a:solidFill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DEMANDA</a:t>
            </a:r>
          </a:p>
        </c:rich>
      </c:tx>
      <c:layout>
        <c:manualLayout>
          <c:xMode val="edge"/>
          <c:yMode val="edge"/>
          <c:x val="0.47198201709934773"/>
          <c:y val="8.11592973955178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'C-06'!$O$32</c:f>
              <c:strCache>
                <c:ptCount val="1"/>
                <c:pt idx="0">
                  <c:v>LIMA METROPOLITANA</c:v>
                </c:pt>
              </c:strCache>
            </c:strRef>
          </c:tx>
          <c:spPr>
            <a:ln w="38100">
              <a:solidFill>
                <a:srgbClr val="FF4343"/>
              </a:solidFill>
            </a:ln>
          </c:spPr>
          <c:marker>
            <c:spPr>
              <a:solidFill>
                <a:srgbClr val="116D43"/>
              </a:solidFill>
              <a:ln>
                <a:solidFill>
                  <a:srgbClr val="116D43"/>
                </a:solidFill>
              </a:ln>
            </c:spPr>
          </c:marker>
          <c:dPt>
            <c:idx val="10"/>
            <c:marker>
              <c:symbol val="diamond"/>
              <c:size val="11"/>
            </c:marker>
            <c:bubble3D val="0"/>
            <c:spPr>
              <a:ln w="38100">
                <a:solidFill>
                  <a:srgbClr val="FF4343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639-4031-8868-446F14419EBF}"/>
              </c:ext>
            </c:extLst>
          </c:dPt>
          <c:cat>
            <c:numRef>
              <c:f>'C-06'!$N$34:$N$52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'C-06'!$O$34:$O$52</c:f>
              <c:numCache>
                <c:formatCode>_(* #,##0_);_(* \(#,##0\);_(* "-"_);_(@_)</c:formatCode>
                <c:ptCount val="19"/>
                <c:pt idx="0">
                  <c:v>21116</c:v>
                </c:pt>
                <c:pt idx="1">
                  <c:v>19816</c:v>
                </c:pt>
                <c:pt idx="2">
                  <c:v>18048</c:v>
                </c:pt>
                <c:pt idx="3">
                  <c:v>14979</c:v>
                </c:pt>
                <c:pt idx="4">
                  <c:v>21653</c:v>
                </c:pt>
                <c:pt idx="5">
                  <c:v>20614</c:v>
                </c:pt>
                <c:pt idx="6">
                  <c:v>22363</c:v>
                </c:pt>
                <c:pt idx="7">
                  <c:v>21558</c:v>
                </c:pt>
                <c:pt idx="8">
                  <c:v>23040</c:v>
                </c:pt>
                <c:pt idx="9">
                  <c:v>23979</c:v>
                </c:pt>
                <c:pt idx="10">
                  <c:v>19090</c:v>
                </c:pt>
                <c:pt idx="11">
                  <c:v>21404</c:v>
                </c:pt>
                <c:pt idx="12">
                  <c:v>19261</c:v>
                </c:pt>
                <c:pt idx="13">
                  <c:v>19824</c:v>
                </c:pt>
                <c:pt idx="14">
                  <c:v>25015</c:v>
                </c:pt>
                <c:pt idx="15">
                  <c:v>44231</c:v>
                </c:pt>
                <c:pt idx="16">
                  <c:v>66456</c:v>
                </c:pt>
                <c:pt idx="17">
                  <c:v>88994</c:v>
                </c:pt>
                <c:pt idx="18">
                  <c:v>118942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39-4031-8868-446F14419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59712"/>
        <c:axId val="109465600"/>
      </c:lineChart>
      <c:catAx>
        <c:axId val="10945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09465600"/>
        <c:crosses val="autoZero"/>
        <c:auto val="1"/>
        <c:lblAlgn val="ctr"/>
        <c:lblOffset val="100"/>
        <c:noMultiLvlLbl val="0"/>
      </c:catAx>
      <c:valAx>
        <c:axId val="109465600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094597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19050">
      <a:solidFill>
        <a:srgbClr val="FF4343"/>
      </a:solidFill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 sz="9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COLOCADOS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'C-06'!$R$32</c:f>
              <c:strCache>
                <c:ptCount val="1"/>
                <c:pt idx="0">
                  <c:v>LIMA METROPOLITANA</c:v>
                </c:pt>
              </c:strCache>
            </c:strRef>
          </c:tx>
          <c:spPr>
            <a:ln w="34925">
              <a:solidFill>
                <a:srgbClr val="FF6565"/>
              </a:solidFill>
            </a:ln>
          </c:spPr>
          <c:marker>
            <c:symbol val="diamond"/>
            <c:size val="11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cat>
            <c:numRef>
              <c:f>'C-06'!$Q$34:$Q$52</c:f>
              <c:numCache>
                <c:formatCode>General</c:formatCode>
                <c:ptCount val="1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</c:numCache>
            </c:numRef>
          </c:cat>
          <c:val>
            <c:numRef>
              <c:f>'C-06'!$R$34:$R$52</c:f>
              <c:numCache>
                <c:formatCode>_(* #,##0_);_(* \(#,##0\);_(* "-"_);_(@_)</c:formatCode>
                <c:ptCount val="19"/>
                <c:pt idx="0">
                  <c:v>15850</c:v>
                </c:pt>
                <c:pt idx="1">
                  <c:v>17037</c:v>
                </c:pt>
                <c:pt idx="2">
                  <c:v>14834</c:v>
                </c:pt>
                <c:pt idx="3">
                  <c:v>12039</c:v>
                </c:pt>
                <c:pt idx="4">
                  <c:v>15662</c:v>
                </c:pt>
                <c:pt idx="5">
                  <c:v>14998</c:v>
                </c:pt>
                <c:pt idx="6">
                  <c:v>12146</c:v>
                </c:pt>
                <c:pt idx="7">
                  <c:v>12447</c:v>
                </c:pt>
                <c:pt idx="8">
                  <c:v>13673</c:v>
                </c:pt>
                <c:pt idx="9">
                  <c:v>11846</c:v>
                </c:pt>
                <c:pt idx="10">
                  <c:v>8452</c:v>
                </c:pt>
                <c:pt idx="11">
                  <c:v>9707</c:v>
                </c:pt>
                <c:pt idx="12">
                  <c:v>8696</c:v>
                </c:pt>
                <c:pt idx="13">
                  <c:v>7749</c:v>
                </c:pt>
                <c:pt idx="14">
                  <c:v>8759</c:v>
                </c:pt>
                <c:pt idx="15">
                  <c:v>9355</c:v>
                </c:pt>
                <c:pt idx="16">
                  <c:v>12715</c:v>
                </c:pt>
                <c:pt idx="17">
                  <c:v>16528</c:v>
                </c:pt>
                <c:pt idx="18">
                  <c:v>19138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8-4AA1-AE9C-8D7B21C8A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473152"/>
        <c:axId val="109491712"/>
      </c:lineChart>
      <c:catAx>
        <c:axId val="10947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09491712"/>
        <c:crosses val="autoZero"/>
        <c:auto val="1"/>
        <c:lblAlgn val="ctr"/>
        <c:lblOffset val="100"/>
        <c:noMultiLvlLbl val="0"/>
      </c:catAx>
      <c:valAx>
        <c:axId val="109491712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094731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25400">
      <a:solidFill>
        <a:srgbClr val="FF4343"/>
      </a:solidFill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5"/>
      <c:rotY val="20"/>
      <c:depthPercent val="100"/>
      <c:rAngAx val="1"/>
    </c:view3D>
    <c:floor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3722569282651104"/>
          <c:y val="4.4104344099844671E-2"/>
          <c:w val="0.82771258657863356"/>
          <c:h val="0.87256414376774338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2706-4436-9A1A-0691E15AD170}"/>
              </c:ext>
            </c:extLst>
          </c:dPt>
          <c:dPt>
            <c:idx val="1"/>
            <c:invertIfNegative val="0"/>
            <c:bubble3D val="0"/>
            <c:spPr>
              <a:solidFill>
                <a:srgbClr val="FF6565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706-4436-9A1A-0691E15AD170}"/>
              </c:ext>
            </c:extLst>
          </c:dPt>
          <c:dPt>
            <c:idx val="2"/>
            <c:invertIfNegative val="0"/>
            <c:bubble3D val="0"/>
            <c:spPr>
              <a:solidFill>
                <a:srgbClr val="FF4343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706-4436-9A1A-0691E15AD170}"/>
              </c:ext>
            </c:extLst>
          </c:dPt>
          <c:dLbls>
            <c:dLbl>
              <c:idx val="0"/>
              <c:layout>
                <c:manualLayout>
                  <c:x val="2.9162010732634386E-2"/>
                  <c:y val="-3.705474315710536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706-4436-9A1A-0691E15AD170}"/>
                </c:ext>
              </c:extLst>
            </c:dLbl>
            <c:dLbl>
              <c:idx val="1"/>
              <c:layout>
                <c:manualLayout>
                  <c:x val="3.1409791853134035E-2"/>
                  <c:y val="-4.057513644127812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706-4436-9A1A-0691E15AD170}"/>
                </c:ext>
              </c:extLst>
            </c:dLbl>
            <c:dLbl>
              <c:idx val="2"/>
              <c:layout>
                <c:manualLayout>
                  <c:x val="3.7660427649348037E-2"/>
                  <c:y val="-3.543223763696204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706-4436-9A1A-0691E15AD17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'C-07'!$K$15:$K$17</c:f>
              <c:strCache>
                <c:ptCount val="3"/>
                <c:pt idx="0">
                  <c:v>OFERTA</c:v>
                </c:pt>
                <c:pt idx="1">
                  <c:v>DEMANDA</c:v>
                </c:pt>
                <c:pt idx="2">
                  <c:v>COLOCADOS</c:v>
                </c:pt>
              </c:strCache>
            </c:strRef>
          </c:cat>
          <c:val>
            <c:numRef>
              <c:f>'C-07'!$L$15:$L$17</c:f>
              <c:numCache>
                <c:formatCode>#,##0</c:formatCode>
                <c:ptCount val="3"/>
                <c:pt idx="0">
                  <c:v>211583</c:v>
                </c:pt>
                <c:pt idx="1">
                  <c:v>257210</c:v>
                </c:pt>
                <c:pt idx="2">
                  <c:v>71640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06-4436-9A1A-0691E15AD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shape val="cylinder"/>
        <c:axId val="109812736"/>
        <c:axId val="109835008"/>
        <c:axId val="0"/>
      </c:bar3DChart>
      <c:catAx>
        <c:axId val="10981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09835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983500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098127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19050">
      <a:solidFill>
        <a:srgbClr val="FF4343"/>
      </a:solidFill>
      <a:prstDash val="solid"/>
    </a:ln>
    <a:effectLst>
      <a:innerShdw blurRad="63500" dist="50800" dir="18900000">
        <a:prstClr val="black">
          <a:alpha val="50000"/>
        </a:prstClr>
      </a:inn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s-PE" sz="12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OFERT</a:t>
            </a:r>
            <a:r>
              <a:rPr lang="es-PE" sz="1000" b="1" i="0" baseline="0">
                <a:effectLst/>
              </a:rPr>
              <a:t>A</a:t>
            </a:r>
            <a:endParaRPr lang="es-PE" sz="1000">
              <a:effectLst/>
            </a:endParaRPr>
          </a:p>
        </c:rich>
      </c:tx>
      <c:overlay val="1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4602108704874446E-2"/>
          <c:y val="7.9932468904075613E-2"/>
          <c:w val="0.91098578284074094"/>
          <c:h val="0.485481825798944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FF6565"/>
            </a:solidFill>
          </c:spPr>
          <c:invertIfNegative val="0"/>
          <c:cat>
            <c:strRef>
              <c:f>'C-09'!$C$6:$C$16</c:f>
              <c:strCache>
                <c:ptCount val="11"/>
                <c:pt idx="0">
                  <c:v>AGRICULTORES, GANADEROS Y PESCADORES</c:v>
                </c:pt>
                <c:pt idx="1">
                  <c:v>ARTESANOS Y OPERARIOS</c:v>
                </c:pt>
                <c:pt idx="2">
                  <c:v>CONDUCTORES</c:v>
                </c:pt>
                <c:pt idx="3">
                  <c:v>EMPLEADOS DE OFICINA</c:v>
                </c:pt>
                <c:pt idx="4">
                  <c:v>GERENTES, ADMINISTRADORES Y FUNCIONARIOS</c:v>
                </c:pt>
                <c:pt idx="5">
                  <c:v>MINEROS Y CANTEROS</c:v>
                </c:pt>
                <c:pt idx="6">
                  <c:v>OBREROS Y JORNALEROS</c:v>
                </c:pt>
                <c:pt idx="7">
                  <c:v>PROFESIONALES, TÉCNICOS Y OCUPACIONES AFINES</c:v>
                </c:pt>
                <c:pt idx="8">
                  <c:v>TRABAJADORES DE LOS SERVICIOS</c:v>
                </c:pt>
                <c:pt idx="9">
                  <c:v>TRABAJADORES DEL HOGAR</c:v>
                </c:pt>
                <c:pt idx="10">
                  <c:v>VENDEDORES</c:v>
                </c:pt>
              </c:strCache>
            </c:strRef>
          </c:cat>
          <c:val>
            <c:numRef>
              <c:f>'C-09'!$D$6:$D$16</c:f>
              <c:numCache>
                <c:formatCode>_(* #,##0_);_(* \(#,##0\);_(* "-"_);_(@_)</c:formatCode>
                <c:ptCount val="11"/>
                <c:pt idx="0">
                  <c:v>22513</c:v>
                </c:pt>
                <c:pt idx="1">
                  <c:v>12542</c:v>
                </c:pt>
                <c:pt idx="2">
                  <c:v>2540</c:v>
                </c:pt>
                <c:pt idx="3">
                  <c:v>29034</c:v>
                </c:pt>
                <c:pt idx="4">
                  <c:v>1672</c:v>
                </c:pt>
                <c:pt idx="5">
                  <c:v>423</c:v>
                </c:pt>
                <c:pt idx="6">
                  <c:v>18547</c:v>
                </c:pt>
                <c:pt idx="7">
                  <c:v>39370</c:v>
                </c:pt>
                <c:pt idx="8">
                  <c:v>37808</c:v>
                </c:pt>
                <c:pt idx="9">
                  <c:v>2771</c:v>
                </c:pt>
                <c:pt idx="10">
                  <c:v>44363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6D-475B-8992-B4E7058B0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9913216"/>
        <c:axId val="109914752"/>
        <c:axId val="0"/>
      </c:bar3DChart>
      <c:catAx>
        <c:axId val="10991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/>
            </a:pPr>
            <a:endParaRPr lang="es-PE"/>
          </a:p>
        </c:txPr>
        <c:crossAx val="109914752"/>
        <c:crosses val="autoZero"/>
        <c:auto val="1"/>
        <c:lblAlgn val="ctr"/>
        <c:lblOffset val="100"/>
        <c:noMultiLvlLbl val="0"/>
      </c:catAx>
      <c:valAx>
        <c:axId val="1099147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PE"/>
          </a:p>
        </c:txPr>
        <c:crossAx val="109913216"/>
        <c:crosses val="autoZero"/>
        <c:crossBetween val="between"/>
        <c:majorUnit val="10000"/>
      </c:valAx>
    </c:plotArea>
    <c:plotVisOnly val="1"/>
    <c:dispBlanksAs val="gap"/>
    <c:showDLblsOverMax val="0"/>
  </c:chart>
  <c:spPr>
    <a:ln w="25400">
      <a:solidFill>
        <a:srgbClr val="FF4343"/>
      </a:solidFill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20</xdr:row>
      <xdr:rowOff>28575</xdr:rowOff>
    </xdr:from>
    <xdr:to>
      <xdr:col>7</xdr:col>
      <xdr:colOff>295275</xdr:colOff>
      <xdr:row>39</xdr:row>
      <xdr:rowOff>9525</xdr:rowOff>
    </xdr:to>
    <xdr:graphicFrame macro="">
      <xdr:nvGraphicFramePr>
        <xdr:cNvPr id="20412425" name="Gráfico 1">
          <a:extLst>
            <a:ext uri="{FF2B5EF4-FFF2-40B4-BE49-F238E27FC236}">
              <a16:creationId xmlns:a16="http://schemas.microsoft.com/office/drawing/2014/main" id="{00000000-0008-0000-0000-000009783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0.00891</cdr:x>
      <cdr:y>0.04193</cdr:y>
    </cdr:from>
    <cdr:to>
      <cdr:x>0.16583</cdr:x>
      <cdr:y>0.15476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50800" y="95250"/>
          <a:ext cx="914400" cy="269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PE" sz="900" b="1">
              <a:latin typeface="Arial" pitchFamily="34" charset="0"/>
              <a:cs typeface="Arial" pitchFamily="34" charset="0"/>
            </a:rPr>
            <a:t>(EN MILES)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0.01169</cdr:x>
      <cdr:y>0.03377</cdr:y>
    </cdr:from>
    <cdr:to>
      <cdr:x>0.18298</cdr:x>
      <cdr:y>0.14347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66675" y="79374"/>
          <a:ext cx="968375" cy="269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PE" sz="900">
              <a:latin typeface="Arial" pitchFamily="34" charset="0"/>
              <a:cs typeface="Arial" pitchFamily="34" charset="0"/>
            </a:rPr>
            <a:t>(</a:t>
          </a:r>
          <a:r>
            <a:rPr lang="es-PE" sz="900" b="1">
              <a:latin typeface="Arial" pitchFamily="34" charset="0"/>
              <a:cs typeface="Arial" pitchFamily="34" charset="0"/>
            </a:rPr>
            <a:t>EN</a:t>
          </a:r>
          <a:r>
            <a:rPr lang="es-PE" sz="900" b="1" baseline="0">
              <a:latin typeface="Arial" pitchFamily="34" charset="0"/>
              <a:cs typeface="Arial" pitchFamily="34" charset="0"/>
            </a:rPr>
            <a:t> MILES</a:t>
          </a:r>
          <a:r>
            <a:rPr lang="es-PE" sz="1100" b="1" baseline="0"/>
            <a:t>)</a:t>
          </a:r>
          <a:endParaRPr lang="es-PE" sz="1100" b="1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24</xdr:row>
      <xdr:rowOff>15874</xdr:rowOff>
    </xdr:from>
    <xdr:to>
      <xdr:col>7</xdr:col>
      <xdr:colOff>867833</xdr:colOff>
      <xdr:row>30</xdr:row>
      <xdr:rowOff>31750</xdr:rowOff>
    </xdr:to>
    <xdr:graphicFrame macro="">
      <xdr:nvGraphicFramePr>
        <xdr:cNvPr id="18363621" name="5 Gráfico">
          <a:extLst>
            <a:ext uri="{FF2B5EF4-FFF2-40B4-BE49-F238E27FC236}">
              <a16:creationId xmlns:a16="http://schemas.microsoft.com/office/drawing/2014/main" id="{00000000-0008-0000-0D00-0000E5341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100541</xdr:colOff>
      <xdr:row>30</xdr:row>
      <xdr:rowOff>253999</xdr:rowOff>
    </xdr:from>
    <xdr:to>
      <xdr:col>7</xdr:col>
      <xdr:colOff>857250</xdr:colOff>
      <xdr:row>37</xdr:row>
      <xdr:rowOff>42333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116417</xdr:colOff>
      <xdr:row>37</xdr:row>
      <xdr:rowOff>254000</xdr:rowOff>
    </xdr:from>
    <xdr:to>
      <xdr:col>7</xdr:col>
      <xdr:colOff>878418</xdr:colOff>
      <xdr:row>43</xdr:row>
      <xdr:rowOff>275166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151191</xdr:colOff>
      <xdr:row>16</xdr:row>
      <xdr:rowOff>49589</xdr:rowOff>
    </xdr:from>
    <xdr:to>
      <xdr:col>5</xdr:col>
      <xdr:colOff>385535</xdr:colOff>
      <xdr:row>31</xdr:row>
      <xdr:rowOff>75596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296333</xdr:colOff>
      <xdr:row>15</xdr:row>
      <xdr:rowOff>169333</xdr:rowOff>
    </xdr:from>
    <xdr:to>
      <xdr:col>4</xdr:col>
      <xdr:colOff>518583</xdr:colOff>
      <xdr:row>20</xdr:row>
      <xdr:rowOff>105832</xdr:rowOff>
    </xdr:to>
    <xdr:graphicFrame macro="">
      <xdr:nvGraphicFramePr>
        <xdr:cNvPr id="11" name="4 Gráfico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2</xdr:col>
      <xdr:colOff>4113388</xdr:colOff>
      <xdr:row>35</xdr:row>
      <xdr:rowOff>70556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0</xdr:rowOff>
    </xdr:from>
    <xdr:to>
      <xdr:col>8</xdr:col>
      <xdr:colOff>222250</xdr:colOff>
      <xdr:row>35</xdr:row>
      <xdr:rowOff>56445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1770063</xdr:colOff>
      <xdr:row>37</xdr:row>
      <xdr:rowOff>87313</xdr:rowOff>
    </xdr:from>
    <xdr:to>
      <xdr:col>5</xdr:col>
      <xdr:colOff>764647</xdr:colOff>
      <xdr:row>53</xdr:row>
      <xdr:rowOff>90841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0.93978</cdr:y>
    </cdr:from>
    <cdr:to>
      <cdr:x>0.91317</cdr:x>
      <cdr:y>0.98451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0" y="3303060"/>
          <a:ext cx="3450166" cy="1572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800"/>
            <a:t>: 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67236</xdr:colOff>
      <xdr:row>28</xdr:row>
      <xdr:rowOff>43143</xdr:rowOff>
    </xdr:from>
    <xdr:to>
      <xdr:col>7</xdr:col>
      <xdr:colOff>537883</xdr:colOff>
      <xdr:row>38</xdr:row>
      <xdr:rowOff>33618</xdr:rowOff>
    </xdr:to>
    <xdr:graphicFrame macro="">
      <xdr:nvGraphicFramePr>
        <xdr:cNvPr id="15444759" name="4 Gráfico">
          <a:extLst>
            <a:ext uri="{FF2B5EF4-FFF2-40B4-BE49-F238E27FC236}">
              <a16:creationId xmlns:a16="http://schemas.microsoft.com/office/drawing/2014/main" id="{00000000-0008-0000-0400-000017ABE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56029</xdr:colOff>
      <xdr:row>39</xdr:row>
      <xdr:rowOff>39781</xdr:rowOff>
    </xdr:from>
    <xdr:to>
      <xdr:col>7</xdr:col>
      <xdr:colOff>537884</xdr:colOff>
      <xdr:row>49</xdr:row>
      <xdr:rowOff>39781</xdr:rowOff>
    </xdr:to>
    <xdr:graphicFrame macro="">
      <xdr:nvGraphicFramePr>
        <xdr:cNvPr id="15444760" name="5 Gráfico">
          <a:extLst>
            <a:ext uri="{FF2B5EF4-FFF2-40B4-BE49-F238E27FC236}">
              <a16:creationId xmlns:a16="http://schemas.microsoft.com/office/drawing/2014/main" id="{00000000-0008-0000-0400-000018ABE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78441</xdr:colOff>
      <xdr:row>50</xdr:row>
      <xdr:rowOff>64994</xdr:rowOff>
    </xdr:from>
    <xdr:to>
      <xdr:col>7</xdr:col>
      <xdr:colOff>504266</xdr:colOff>
      <xdr:row>59</xdr:row>
      <xdr:rowOff>207869</xdr:rowOff>
    </xdr:to>
    <xdr:graphicFrame macro="">
      <xdr:nvGraphicFramePr>
        <xdr:cNvPr id="15444761" name="2 Gráfico">
          <a:extLst>
            <a:ext uri="{FF2B5EF4-FFF2-40B4-BE49-F238E27FC236}">
              <a16:creationId xmlns:a16="http://schemas.microsoft.com/office/drawing/2014/main" id="{00000000-0008-0000-0400-000019ABE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20</xdr:row>
      <xdr:rowOff>28575</xdr:rowOff>
    </xdr:from>
    <xdr:to>
      <xdr:col>7</xdr:col>
      <xdr:colOff>504825</xdr:colOff>
      <xdr:row>40</xdr:row>
      <xdr:rowOff>28575</xdr:rowOff>
    </xdr:to>
    <xdr:graphicFrame macro="">
      <xdr:nvGraphicFramePr>
        <xdr:cNvPr id="20440072" name="Gráfico 1">
          <a:extLst>
            <a:ext uri="{FF2B5EF4-FFF2-40B4-BE49-F238E27FC236}">
              <a16:creationId xmlns:a16="http://schemas.microsoft.com/office/drawing/2014/main" id="{00000000-0008-0000-0500-000008E43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17</xdr:row>
      <xdr:rowOff>211666</xdr:rowOff>
    </xdr:from>
    <xdr:to>
      <xdr:col>2</xdr:col>
      <xdr:colOff>4370212</xdr:colOff>
      <xdr:row>37</xdr:row>
      <xdr:rowOff>137583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211668</xdr:colOff>
      <xdr:row>17</xdr:row>
      <xdr:rowOff>211666</xdr:rowOff>
    </xdr:from>
    <xdr:to>
      <xdr:col>8</xdr:col>
      <xdr:colOff>239888</xdr:colOff>
      <xdr:row>37</xdr:row>
      <xdr:rowOff>137582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1693333</xdr:colOff>
      <xdr:row>41</xdr:row>
      <xdr:rowOff>52915</xdr:rowOff>
    </xdr:from>
    <xdr:to>
      <xdr:col>6</xdr:col>
      <xdr:colOff>275167</xdr:colOff>
      <xdr:row>60</xdr:row>
      <xdr:rowOff>116417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5</xdr:row>
      <xdr:rowOff>114300</xdr:rowOff>
    </xdr:from>
    <xdr:to>
      <xdr:col>8</xdr:col>
      <xdr:colOff>495300</xdr:colOff>
      <xdr:row>20</xdr:row>
      <xdr:rowOff>76200</xdr:rowOff>
    </xdr:to>
    <xdr:graphicFrame macro="">
      <xdr:nvGraphicFramePr>
        <xdr:cNvPr id="19159481" name="Gráfico 13">
          <a:extLst>
            <a:ext uri="{FF2B5EF4-FFF2-40B4-BE49-F238E27FC236}">
              <a16:creationId xmlns:a16="http://schemas.microsoft.com/office/drawing/2014/main" id="{00000000-0008-0000-0A00-0000B9592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104775</xdr:colOff>
      <xdr:row>21</xdr:row>
      <xdr:rowOff>47625</xdr:rowOff>
    </xdr:from>
    <xdr:to>
      <xdr:col>8</xdr:col>
      <xdr:colOff>457200</xdr:colOff>
      <xdr:row>35</xdr:row>
      <xdr:rowOff>152400</xdr:rowOff>
    </xdr:to>
    <xdr:graphicFrame macro="">
      <xdr:nvGraphicFramePr>
        <xdr:cNvPr id="19159482" name="Gráfico 14">
          <a:extLst>
            <a:ext uri="{FF2B5EF4-FFF2-40B4-BE49-F238E27FC236}">
              <a16:creationId xmlns:a16="http://schemas.microsoft.com/office/drawing/2014/main" id="{00000000-0008-0000-0A00-0000BA592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95250</xdr:colOff>
      <xdr:row>36</xdr:row>
      <xdr:rowOff>142875</xdr:rowOff>
    </xdr:from>
    <xdr:to>
      <xdr:col>8</xdr:col>
      <xdr:colOff>476250</xdr:colOff>
      <xdr:row>51</xdr:row>
      <xdr:rowOff>95250</xdr:rowOff>
    </xdr:to>
    <xdr:graphicFrame macro="">
      <xdr:nvGraphicFramePr>
        <xdr:cNvPr id="19159483" name="Gráfico 15">
          <a:extLst>
            <a:ext uri="{FF2B5EF4-FFF2-40B4-BE49-F238E27FC236}">
              <a16:creationId xmlns:a16="http://schemas.microsoft.com/office/drawing/2014/main" id="{00000000-0008-0000-0A00-0000BB592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76898</xdr:colOff>
      <xdr:row>5</xdr:row>
      <xdr:rowOff>281877</xdr:rowOff>
    </xdr:from>
    <xdr:to>
      <xdr:col>5</xdr:col>
      <xdr:colOff>432498</xdr:colOff>
      <xdr:row>7</xdr:row>
      <xdr:rowOff>84434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3384480" y="1265778"/>
          <a:ext cx="1046425" cy="3363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400" b="1">
              <a:latin typeface="Arial" pitchFamily="34" charset="0"/>
              <a:cs typeface="Arial" pitchFamily="34" charset="0"/>
            </a:rPr>
            <a:t>OFERTA</a:t>
          </a:r>
        </a:p>
      </xdr:txBody>
    </xdr:sp>
    <xdr:clientData/>
  </xdr:twoCellAnchor>
  <xdr:twoCellAnchor>
    <xdr:from>
      <xdr:col>3</xdr:col>
      <xdr:colOff>1086199</xdr:colOff>
      <xdr:row>21</xdr:row>
      <xdr:rowOff>141934</xdr:rowOff>
    </xdr:from>
    <xdr:to>
      <xdr:col>5</xdr:col>
      <xdr:colOff>552799</xdr:colOff>
      <xdr:row>23</xdr:row>
      <xdr:rowOff>78433</xdr:rowOff>
    </xdr:to>
    <xdr:sp macro="" textlink="">
      <xdr:nvSpPr>
        <xdr:cNvPr id="6" name="5 CuadroTexto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 txBox="1"/>
      </xdr:nvSpPr>
      <xdr:spPr>
        <a:xfrm>
          <a:off x="3242408" y="4391549"/>
          <a:ext cx="1308798" cy="3133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400" b="1">
              <a:latin typeface="Arial" pitchFamily="34" charset="0"/>
              <a:cs typeface="Arial" pitchFamily="34" charset="0"/>
            </a:rPr>
            <a:t>DEMANDA</a:t>
          </a:r>
        </a:p>
      </xdr:txBody>
    </xdr:sp>
    <xdr:clientData/>
  </xdr:twoCellAnchor>
  <xdr:twoCellAnchor>
    <xdr:from>
      <xdr:col>3</xdr:col>
      <xdr:colOff>944964</xdr:colOff>
      <xdr:row>37</xdr:row>
      <xdr:rowOff>91830</xdr:rowOff>
    </xdr:from>
    <xdr:to>
      <xdr:col>5</xdr:col>
      <xdr:colOff>491950</xdr:colOff>
      <xdr:row>39</xdr:row>
      <xdr:rowOff>28330</xdr:rowOff>
    </xdr:to>
    <xdr:sp macro="" textlink="">
      <xdr:nvSpPr>
        <xdr:cNvPr id="7" name="6 CuadroTexto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 txBox="1"/>
      </xdr:nvSpPr>
      <xdr:spPr>
        <a:xfrm>
          <a:off x="3101173" y="7355951"/>
          <a:ext cx="1389184" cy="3133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400" b="1">
              <a:latin typeface="Arial" pitchFamily="34" charset="0"/>
              <a:cs typeface="Arial" pitchFamily="34" charset="0"/>
            </a:rPr>
            <a:t>COLOCADOS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79375</xdr:colOff>
      <xdr:row>27</xdr:row>
      <xdr:rowOff>114300</xdr:rowOff>
    </xdr:from>
    <xdr:to>
      <xdr:col>7</xdr:col>
      <xdr:colOff>508001</xdr:colOff>
      <xdr:row>38</xdr:row>
      <xdr:rowOff>19050</xdr:rowOff>
    </xdr:to>
    <xdr:graphicFrame macro="">
      <xdr:nvGraphicFramePr>
        <xdr:cNvPr id="17970580" name="4 Gráfico">
          <a:extLst>
            <a:ext uri="{FF2B5EF4-FFF2-40B4-BE49-F238E27FC236}">
              <a16:creationId xmlns:a16="http://schemas.microsoft.com/office/drawing/2014/main" id="{00000000-0008-0000-0B00-000094351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63500</xdr:colOff>
      <xdr:row>38</xdr:row>
      <xdr:rowOff>180975</xdr:rowOff>
    </xdr:from>
    <xdr:to>
      <xdr:col>7</xdr:col>
      <xdr:colOff>508000</xdr:colOff>
      <xdr:row>48</xdr:row>
      <xdr:rowOff>133350</xdr:rowOff>
    </xdr:to>
    <xdr:graphicFrame macro="">
      <xdr:nvGraphicFramePr>
        <xdr:cNvPr id="17970581" name="5 Gráfico">
          <a:extLst>
            <a:ext uri="{FF2B5EF4-FFF2-40B4-BE49-F238E27FC236}">
              <a16:creationId xmlns:a16="http://schemas.microsoft.com/office/drawing/2014/main" id="{00000000-0008-0000-0B00-000095351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79375</xdr:colOff>
      <xdr:row>49</xdr:row>
      <xdr:rowOff>47625</xdr:rowOff>
    </xdr:from>
    <xdr:to>
      <xdr:col>7</xdr:col>
      <xdr:colOff>510267</xdr:colOff>
      <xdr:row>59</xdr:row>
      <xdr:rowOff>76200</xdr:rowOff>
    </xdr:to>
    <xdr:graphicFrame macro="">
      <xdr:nvGraphicFramePr>
        <xdr:cNvPr id="17970582" name="2 Gráfico">
          <a:extLst>
            <a:ext uri="{FF2B5EF4-FFF2-40B4-BE49-F238E27FC236}">
              <a16:creationId xmlns:a16="http://schemas.microsoft.com/office/drawing/2014/main" id="{00000000-0008-0000-0B00-000096351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0.00273</cdr:x>
      <cdr:y>0.0571</cdr:y>
    </cdr:from>
    <cdr:to>
      <cdr:x>0.14289</cdr:x>
      <cdr:y>0.19409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5875" y="123824"/>
          <a:ext cx="809626" cy="301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PE" sz="900" b="1">
              <a:latin typeface="Arial" pitchFamily="34" charset="0"/>
              <a:cs typeface="Arial" pitchFamily="34" charset="0"/>
            </a:rPr>
            <a:t>(EN MILES)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2:M44"/>
  <sheetViews>
    <sheetView showGridLines="0" tabSelected="1" view="pageBreakPreview" zoomScale="80" zoomScaleNormal="91" zoomScaleSheetLayoutView="80" workbookViewId="0">
      <selection activeCell="B3" sqref="B3"/>
    </sheetView>
  </sheetViews>
  <sheetFormatPr baseColWidth="10" defaultColWidth="11.42578125" defaultRowHeight="12.75" x14ac:dyDescent="0.2"/>
  <cols>
    <col min="1" max="1" width="5.5703125" style="67" customWidth="1"/>
    <col min="2" max="2" width="30.5703125" style="67" customWidth="1"/>
    <col min="3" max="3" width="15.5703125" style="67" customWidth="1"/>
    <col min="4" max="4" width="5.5703125" style="67" customWidth="1"/>
    <col min="5" max="5" width="15.5703125" style="67" customWidth="1"/>
    <col min="6" max="6" width="5.5703125" style="67" customWidth="1"/>
    <col min="7" max="7" width="15.5703125" style="67" customWidth="1"/>
    <col min="8" max="9" width="5.5703125" style="67" customWidth="1"/>
    <col min="10" max="16384" width="11.42578125" style="67"/>
  </cols>
  <sheetData>
    <row r="2" spans="2:13" s="57" customFormat="1" ht="18" x14ac:dyDescent="0.2">
      <c r="B2" s="805" t="s">
        <v>226</v>
      </c>
      <c r="C2" s="805"/>
      <c r="D2" s="805"/>
      <c r="E2" s="805"/>
      <c r="F2" s="805"/>
      <c r="G2" s="805"/>
      <c r="H2" s="805"/>
      <c r="I2" s="60"/>
    </row>
    <row r="3" spans="2:13" s="57" customFormat="1" ht="15.75" x14ac:dyDescent="0.2">
      <c r="B3" s="79" t="s">
        <v>90</v>
      </c>
      <c r="C3" s="78"/>
      <c r="D3" s="78"/>
      <c r="E3" s="78"/>
      <c r="F3" s="78"/>
      <c r="G3" s="78"/>
    </row>
    <row r="4" spans="2:13" s="57" customFormat="1" ht="31.5" customHeight="1" x14ac:dyDescent="0.2">
      <c r="B4" s="806" t="s">
        <v>107</v>
      </c>
      <c r="C4" s="807"/>
      <c r="D4" s="807"/>
      <c r="E4" s="807"/>
      <c r="F4" s="807"/>
      <c r="G4" s="807"/>
      <c r="H4" s="807"/>
      <c r="I4" s="80"/>
    </row>
    <row r="5" spans="2:13" s="57" customFormat="1" ht="15.75" x14ac:dyDescent="0.2">
      <c r="B5" s="808">
        <v>2019</v>
      </c>
      <c r="C5" s="808"/>
      <c r="D5" s="808"/>
      <c r="E5" s="808"/>
      <c r="F5" s="808"/>
      <c r="G5" s="808"/>
      <c r="H5" s="808"/>
      <c r="I5" s="38"/>
    </row>
    <row r="6" spans="2:13" s="57" customFormat="1" ht="27" customHeight="1" thickBot="1" x14ac:dyDescent="0.25">
      <c r="B6" s="331" t="s">
        <v>20</v>
      </c>
      <c r="C6" s="809" t="s">
        <v>1</v>
      </c>
      <c r="D6" s="809"/>
      <c r="E6" s="809" t="s">
        <v>2</v>
      </c>
      <c r="F6" s="809"/>
      <c r="G6" s="809" t="s">
        <v>3</v>
      </c>
      <c r="H6" s="809"/>
      <c r="I6" s="38"/>
      <c r="J6" s="306" t="s">
        <v>70</v>
      </c>
      <c r="K6" s="306" t="s">
        <v>71</v>
      </c>
      <c r="L6" s="306" t="s">
        <v>3</v>
      </c>
      <c r="M6" s="306"/>
    </row>
    <row r="7" spans="2:13" ht="21.75" customHeight="1" x14ac:dyDescent="0.2">
      <c r="B7" s="335" t="s">
        <v>8</v>
      </c>
      <c r="C7" s="338">
        <v>9935</v>
      </c>
      <c r="D7" s="341"/>
      <c r="E7" s="338">
        <v>6639</v>
      </c>
      <c r="F7" s="341"/>
      <c r="G7" s="338">
        <v>1323</v>
      </c>
      <c r="H7" s="344"/>
      <c r="I7" s="73"/>
      <c r="J7" s="307">
        <v>85125</v>
      </c>
      <c r="K7" s="307">
        <v>88994</v>
      </c>
      <c r="L7" s="307">
        <v>1528</v>
      </c>
      <c r="M7" s="307"/>
    </row>
    <row r="8" spans="2:13" ht="20.100000000000001" customHeight="1" x14ac:dyDescent="0.2">
      <c r="B8" s="335" t="s">
        <v>9</v>
      </c>
      <c r="C8" s="339">
        <v>8390</v>
      </c>
      <c r="D8" s="342"/>
      <c r="E8" s="339">
        <v>6109</v>
      </c>
      <c r="F8" s="342"/>
      <c r="G8" s="339">
        <v>1987</v>
      </c>
      <c r="H8" s="345"/>
      <c r="I8" s="73"/>
    </row>
    <row r="9" spans="2:13" ht="20.100000000000001" customHeight="1" x14ac:dyDescent="0.2">
      <c r="B9" s="335" t="s">
        <v>10</v>
      </c>
      <c r="C9" s="339">
        <v>8365</v>
      </c>
      <c r="D9" s="342"/>
      <c r="E9" s="339">
        <v>9373</v>
      </c>
      <c r="F9" s="342"/>
      <c r="G9" s="339">
        <v>1367</v>
      </c>
      <c r="H9" s="345"/>
      <c r="I9" s="73"/>
    </row>
    <row r="10" spans="2:13" ht="20.100000000000001" customHeight="1" x14ac:dyDescent="0.2">
      <c r="B10" s="335" t="s">
        <v>11</v>
      </c>
      <c r="C10" s="339">
        <v>6926</v>
      </c>
      <c r="D10" s="342"/>
      <c r="E10" s="339">
        <v>6177</v>
      </c>
      <c r="F10" s="342"/>
      <c r="G10" s="339">
        <v>1678</v>
      </c>
      <c r="H10" s="345"/>
      <c r="I10" s="73"/>
    </row>
    <row r="11" spans="2:13" ht="20.100000000000001" customHeight="1" x14ac:dyDescent="0.2">
      <c r="B11" s="335" t="s">
        <v>12</v>
      </c>
      <c r="C11" s="339">
        <v>6188</v>
      </c>
      <c r="D11" s="342"/>
      <c r="E11" s="339">
        <v>13685</v>
      </c>
      <c r="F11" s="342"/>
      <c r="G11" s="339">
        <v>1465</v>
      </c>
      <c r="H11" s="345"/>
      <c r="I11" s="73"/>
    </row>
    <row r="12" spans="2:13" ht="20.100000000000001" customHeight="1" x14ac:dyDescent="0.2">
      <c r="B12" s="335" t="s">
        <v>13</v>
      </c>
      <c r="C12" s="339">
        <v>5366</v>
      </c>
      <c r="D12" s="342"/>
      <c r="E12" s="339">
        <v>5330</v>
      </c>
      <c r="F12" s="342"/>
      <c r="G12" s="339">
        <v>1382</v>
      </c>
      <c r="H12" s="345"/>
      <c r="I12" s="73"/>
    </row>
    <row r="13" spans="2:13" ht="20.100000000000001" customHeight="1" x14ac:dyDescent="0.2">
      <c r="B13" s="335" t="s">
        <v>14</v>
      </c>
      <c r="C13" s="339">
        <v>5989</v>
      </c>
      <c r="D13" s="342"/>
      <c r="E13" s="339">
        <v>8207</v>
      </c>
      <c r="F13" s="342"/>
      <c r="G13" s="339">
        <v>1876</v>
      </c>
      <c r="H13" s="345"/>
      <c r="I13" s="73"/>
    </row>
    <row r="14" spans="2:13" ht="20.100000000000001" customHeight="1" x14ac:dyDescent="0.2">
      <c r="B14" s="335" t="s">
        <v>15</v>
      </c>
      <c r="C14" s="339">
        <v>8486</v>
      </c>
      <c r="D14" s="342"/>
      <c r="E14" s="339">
        <v>10309</v>
      </c>
      <c r="F14" s="342"/>
      <c r="G14" s="339">
        <v>1285</v>
      </c>
      <c r="H14" s="345"/>
      <c r="I14" s="73"/>
    </row>
    <row r="15" spans="2:13" ht="20.100000000000001" customHeight="1" x14ac:dyDescent="0.2">
      <c r="B15" s="335" t="s">
        <v>16</v>
      </c>
      <c r="C15" s="339">
        <v>7302</v>
      </c>
      <c r="D15" s="342"/>
      <c r="E15" s="339">
        <v>17885</v>
      </c>
      <c r="F15" s="342"/>
      <c r="G15" s="339">
        <v>2217</v>
      </c>
      <c r="H15" s="345"/>
      <c r="I15" s="73"/>
    </row>
    <row r="16" spans="2:13" ht="20.100000000000001" customHeight="1" x14ac:dyDescent="0.2">
      <c r="B16" s="335" t="s">
        <v>17</v>
      </c>
      <c r="C16" s="339">
        <v>10074</v>
      </c>
      <c r="D16" s="342"/>
      <c r="E16" s="339">
        <v>12129</v>
      </c>
      <c r="F16" s="342"/>
      <c r="G16" s="339">
        <v>1622</v>
      </c>
      <c r="H16" s="345"/>
      <c r="I16" s="73"/>
    </row>
    <row r="17" spans="2:9" ht="20.100000000000001" customHeight="1" x14ac:dyDescent="0.2">
      <c r="B17" s="335" t="s">
        <v>18</v>
      </c>
      <c r="C17" s="339">
        <v>7014</v>
      </c>
      <c r="D17" s="342"/>
      <c r="E17" s="339">
        <v>13014</v>
      </c>
      <c r="F17" s="342"/>
      <c r="G17" s="339">
        <v>1723</v>
      </c>
      <c r="H17" s="345"/>
      <c r="I17" s="73"/>
    </row>
    <row r="18" spans="2:9" ht="20.100000000000001" customHeight="1" thickBot="1" x14ac:dyDescent="0.25">
      <c r="B18" s="335" t="s">
        <v>19</v>
      </c>
      <c r="C18" s="340">
        <v>6565</v>
      </c>
      <c r="D18" s="343"/>
      <c r="E18" s="340">
        <v>10085</v>
      </c>
      <c r="F18" s="343"/>
      <c r="G18" s="340">
        <v>1213</v>
      </c>
      <c r="H18" s="346"/>
      <c r="I18" s="73"/>
    </row>
    <row r="19" spans="2:9" ht="33" customHeight="1" x14ac:dyDescent="0.2">
      <c r="B19" s="332" t="s">
        <v>4</v>
      </c>
      <c r="C19" s="336">
        <f>SUM(C7:C18)</f>
        <v>90600</v>
      </c>
      <c r="D19" s="337"/>
      <c r="E19" s="336">
        <f>SUM(E7:E18)</f>
        <v>118942</v>
      </c>
      <c r="F19" s="337"/>
      <c r="G19" s="333">
        <f>SUM(G7:G18)</f>
        <v>19138</v>
      </c>
      <c r="H19" s="334"/>
      <c r="I19" s="73"/>
    </row>
    <row r="20" spans="2:9" x14ac:dyDescent="0.2">
      <c r="C20" s="15"/>
      <c r="D20" s="15"/>
      <c r="E20" s="15"/>
      <c r="F20" s="15"/>
      <c r="G20" s="15"/>
      <c r="H20" s="15"/>
      <c r="I20" s="15"/>
    </row>
    <row r="21" spans="2:9" ht="18" customHeight="1" x14ac:dyDescent="0.2">
      <c r="C21" s="84"/>
      <c r="D21" s="84"/>
      <c r="E21" s="84"/>
      <c r="F21" s="84"/>
      <c r="G21" s="84"/>
      <c r="H21" s="84"/>
      <c r="I21" s="84"/>
    </row>
    <row r="22" spans="2:9" ht="18" customHeight="1" x14ac:dyDescent="0.2">
      <c r="C22" s="84"/>
      <c r="D22" s="84"/>
      <c r="E22" s="84"/>
      <c r="F22" s="84"/>
      <c r="G22" s="84"/>
      <c r="H22" s="84"/>
      <c r="I22" s="84"/>
    </row>
    <row r="23" spans="2:9" ht="18" customHeight="1" x14ac:dyDescent="0.2"/>
    <row r="24" spans="2:9" ht="18" customHeight="1" x14ac:dyDescent="0.2">
      <c r="B24" s="52"/>
    </row>
    <row r="25" spans="2:9" ht="18" customHeight="1" x14ac:dyDescent="0.2"/>
    <row r="26" spans="2:9" ht="18" customHeight="1" x14ac:dyDescent="0.2"/>
    <row r="27" spans="2:9" ht="18" customHeight="1" x14ac:dyDescent="0.2"/>
    <row r="28" spans="2:9" ht="18" customHeight="1" x14ac:dyDescent="0.2"/>
    <row r="29" spans="2:9" ht="18" customHeight="1" x14ac:dyDescent="0.2"/>
    <row r="30" spans="2:9" ht="18" customHeight="1" x14ac:dyDescent="0.2"/>
    <row r="31" spans="2:9" ht="18" customHeight="1" x14ac:dyDescent="0.2"/>
    <row r="32" spans="2:9" ht="18" customHeight="1" x14ac:dyDescent="0.2"/>
    <row r="33" spans="2:9" ht="18" customHeight="1" x14ac:dyDescent="0.2"/>
    <row r="34" spans="2:9" ht="18" customHeight="1" x14ac:dyDescent="0.2"/>
    <row r="35" spans="2:9" ht="18" customHeight="1" x14ac:dyDescent="0.2"/>
    <row r="36" spans="2:9" ht="18" customHeight="1" x14ac:dyDescent="0.2"/>
    <row r="37" spans="2:9" ht="18" customHeight="1" x14ac:dyDescent="0.2"/>
    <row r="38" spans="2:9" ht="18" customHeight="1" x14ac:dyDescent="0.2"/>
    <row r="39" spans="2:9" ht="18" customHeight="1" x14ac:dyDescent="0.2"/>
    <row r="41" spans="2:9" x14ac:dyDescent="0.2">
      <c r="B41" s="803" t="s">
        <v>180</v>
      </c>
      <c r="C41" s="804"/>
      <c r="D41" s="804"/>
      <c r="E41" s="804"/>
      <c r="F41" s="804"/>
      <c r="G41" s="804"/>
      <c r="H41" s="804"/>
      <c r="I41" s="86"/>
    </row>
    <row r="42" spans="2:9" x14ac:dyDescent="0.2">
      <c r="B42" s="145" t="s">
        <v>186</v>
      </c>
    </row>
    <row r="43" spans="2:9" x14ac:dyDescent="0.2">
      <c r="B43" s="803" t="s">
        <v>179</v>
      </c>
      <c r="C43" s="804"/>
      <c r="D43" s="804"/>
      <c r="E43" s="804"/>
      <c r="F43" s="804"/>
      <c r="G43" s="804"/>
      <c r="H43" s="804"/>
      <c r="I43" s="206"/>
    </row>
    <row r="44" spans="2:9" x14ac:dyDescent="0.2">
      <c r="B44" s="52"/>
      <c r="H44" s="88"/>
      <c r="I44" s="88"/>
    </row>
  </sheetData>
  <mergeCells count="8">
    <mergeCell ref="B43:H43"/>
    <mergeCell ref="B2:H2"/>
    <mergeCell ref="B41:H41"/>
    <mergeCell ref="B4:H4"/>
    <mergeCell ref="B5:H5"/>
    <mergeCell ref="C6:D6"/>
    <mergeCell ref="E6:F6"/>
    <mergeCell ref="G6:H6"/>
  </mergeCells>
  <phoneticPr fontId="8" type="noConversion"/>
  <printOptions horizontalCentered="1" verticalCentered="1"/>
  <pageMargins left="0.59055118110236227" right="0" top="0" bottom="0" header="0" footer="0"/>
  <pageSetup paperSize="9" scale="75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2:AC423"/>
  <sheetViews>
    <sheetView showGridLines="0" view="pageBreakPreview" zoomScale="61" zoomScaleNormal="87" zoomScaleSheetLayoutView="61" workbookViewId="0">
      <selection activeCell="B3" sqref="B3"/>
    </sheetView>
  </sheetViews>
  <sheetFormatPr baseColWidth="10" defaultColWidth="11.42578125" defaultRowHeight="12.75" x14ac:dyDescent="0.2"/>
  <cols>
    <col min="1" max="1" width="4.5703125" style="24" customWidth="1"/>
    <col min="2" max="2" width="1.5703125" style="24" customWidth="1"/>
    <col min="3" max="3" width="44.42578125" style="27" customWidth="1"/>
    <col min="4" max="4" width="16.5703125" style="25" customWidth="1"/>
    <col min="5" max="5" width="4.5703125" style="25" customWidth="1"/>
    <col min="6" max="6" width="10.85546875" style="25" customWidth="1"/>
    <col min="7" max="7" width="8" style="25" customWidth="1"/>
    <col min="8" max="8" width="14.42578125" style="25" customWidth="1"/>
    <col min="9" max="9" width="8.42578125" style="25" customWidth="1"/>
    <col min="10" max="10" width="13.42578125" style="25" customWidth="1"/>
    <col min="11" max="11" width="4.5703125" style="25" customWidth="1"/>
    <col min="12" max="12" width="15.42578125" style="25" customWidth="1"/>
    <col min="13" max="13" width="6.7109375" style="25" customWidth="1"/>
    <col min="14" max="14" width="9.5703125" style="25" customWidth="1"/>
    <col min="15" max="15" width="6.85546875" style="25" customWidth="1"/>
    <col min="16" max="16" width="11.140625" style="25" customWidth="1"/>
    <col min="17" max="17" width="10" style="25" customWidth="1"/>
    <col min="18" max="18" width="13.42578125" style="25" customWidth="1"/>
    <col min="19" max="19" width="4.5703125" style="25" customWidth="1"/>
    <col min="20" max="20" width="11.42578125" style="25" customWidth="1"/>
    <col min="21" max="21" width="4.5703125" style="25" customWidth="1"/>
    <col min="22" max="22" width="16.140625" style="25" customWidth="1"/>
    <col min="23" max="23" width="4.5703125" style="25" customWidth="1"/>
    <col min="24" max="24" width="15.42578125" style="25" customWidth="1"/>
    <col min="25" max="25" width="4.5703125" style="25" customWidth="1"/>
    <col min="26" max="26" width="16.140625" style="25" customWidth="1"/>
    <col min="27" max="27" width="4.5703125" style="25" customWidth="1"/>
    <col min="28" max="28" width="4.85546875" style="25" customWidth="1"/>
    <col min="29" max="30" width="11.5703125" style="24" bestFit="1" customWidth="1"/>
    <col min="31" max="31" width="12.5703125" style="24" bestFit="1" customWidth="1"/>
    <col min="32" max="16384" width="11.42578125" style="24"/>
  </cols>
  <sheetData>
    <row r="2" spans="2:28" s="11" customFormat="1" ht="20.25" x14ac:dyDescent="0.2">
      <c r="B2" s="887" t="s">
        <v>240</v>
      </c>
      <c r="C2" s="887"/>
      <c r="D2" s="887"/>
      <c r="E2" s="887"/>
      <c r="F2" s="887"/>
      <c r="G2" s="887"/>
      <c r="H2" s="887"/>
      <c r="I2" s="887"/>
      <c r="J2" s="887"/>
      <c r="K2" s="887"/>
      <c r="L2" s="887"/>
      <c r="M2" s="887"/>
      <c r="N2" s="887"/>
      <c r="O2" s="887"/>
      <c r="P2" s="887"/>
      <c r="Q2" s="887"/>
      <c r="R2" s="887"/>
      <c r="S2" s="887"/>
      <c r="T2" s="887"/>
      <c r="U2" s="887"/>
      <c r="V2" s="887"/>
      <c r="W2" s="887"/>
      <c r="X2" s="887"/>
      <c r="Y2" s="887"/>
      <c r="Z2" s="887"/>
      <c r="AA2" s="887"/>
      <c r="AB2" s="10"/>
    </row>
    <row r="3" spans="2:28" s="11" customFormat="1" ht="20.25" x14ac:dyDescent="0.2">
      <c r="B3" s="47" t="s">
        <v>86</v>
      </c>
      <c r="C3" s="18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10"/>
      <c r="AB3" s="10"/>
    </row>
    <row r="4" spans="2:28" s="5" customFormat="1" ht="18" x14ac:dyDescent="0.2">
      <c r="B4" s="888" t="s">
        <v>119</v>
      </c>
      <c r="C4" s="888"/>
      <c r="D4" s="888"/>
      <c r="E4" s="888"/>
      <c r="F4" s="888"/>
      <c r="G4" s="888"/>
      <c r="H4" s="888"/>
      <c r="I4" s="888"/>
      <c r="J4" s="888"/>
      <c r="K4" s="888"/>
      <c r="L4" s="888"/>
      <c r="M4" s="888"/>
      <c r="N4" s="888"/>
      <c r="O4" s="888"/>
      <c r="P4" s="888"/>
      <c r="Q4" s="888"/>
      <c r="R4" s="888"/>
      <c r="S4" s="888"/>
      <c r="T4" s="888"/>
      <c r="U4" s="888"/>
      <c r="V4" s="888"/>
      <c r="W4" s="888"/>
      <c r="X4" s="888"/>
      <c r="Y4" s="888"/>
      <c r="Z4" s="888"/>
      <c r="AA4" s="8"/>
      <c r="AB4" s="8"/>
    </row>
    <row r="5" spans="2:28" s="11" customFormat="1" ht="18.75" thickBot="1" x14ac:dyDescent="0.25">
      <c r="B5" s="889" t="s">
        <v>195</v>
      </c>
      <c r="C5" s="889"/>
      <c r="D5" s="889"/>
      <c r="E5" s="889"/>
      <c r="F5" s="889"/>
      <c r="G5" s="889"/>
      <c r="H5" s="889"/>
      <c r="I5" s="889"/>
      <c r="J5" s="889"/>
      <c r="K5" s="889"/>
      <c r="L5" s="889"/>
      <c r="M5" s="889"/>
      <c r="N5" s="889"/>
      <c r="O5" s="889"/>
      <c r="P5" s="889"/>
      <c r="Q5" s="889"/>
      <c r="R5" s="889"/>
      <c r="S5" s="889"/>
      <c r="T5" s="889"/>
      <c r="U5" s="889"/>
      <c r="V5" s="889"/>
      <c r="W5" s="889"/>
      <c r="X5" s="889"/>
      <c r="Y5" s="889"/>
      <c r="Z5" s="889"/>
      <c r="AA5" s="10"/>
      <c r="AB5" s="10"/>
    </row>
    <row r="6" spans="2:28" s="5" customFormat="1" ht="35.25" customHeight="1" thickBot="1" x14ac:dyDescent="0.25">
      <c r="B6" s="861" t="s">
        <v>114</v>
      </c>
      <c r="C6" s="861"/>
      <c r="D6" s="881" t="s">
        <v>98</v>
      </c>
      <c r="E6" s="881"/>
      <c r="F6" s="881"/>
      <c r="G6" s="881"/>
      <c r="H6" s="881"/>
      <c r="I6" s="881"/>
      <c r="J6" s="881"/>
      <c r="K6" s="881"/>
      <c r="L6" s="881"/>
      <c r="M6" s="881"/>
      <c r="N6" s="881"/>
      <c r="O6" s="881"/>
      <c r="P6" s="881"/>
      <c r="Q6" s="881"/>
      <c r="R6" s="881"/>
      <c r="S6" s="881"/>
      <c r="T6" s="881"/>
      <c r="U6" s="881"/>
      <c r="V6" s="881"/>
      <c r="W6" s="881"/>
      <c r="X6" s="881"/>
      <c r="Y6" s="881"/>
      <c r="Z6" s="885" t="s">
        <v>4</v>
      </c>
      <c r="AA6" s="885"/>
      <c r="AB6" s="8"/>
    </row>
    <row r="7" spans="2:28" s="5" customFormat="1" ht="35.25" customHeight="1" thickBot="1" x14ac:dyDescent="0.25">
      <c r="B7" s="861"/>
      <c r="C7" s="861"/>
      <c r="D7" s="886" t="s">
        <v>63</v>
      </c>
      <c r="E7" s="886"/>
      <c r="F7" s="886" t="s">
        <v>57</v>
      </c>
      <c r="G7" s="886"/>
      <c r="H7" s="886" t="s">
        <v>65</v>
      </c>
      <c r="I7" s="886"/>
      <c r="J7" s="878" t="s">
        <v>59</v>
      </c>
      <c r="K7" s="878"/>
      <c r="L7" s="878" t="s">
        <v>62</v>
      </c>
      <c r="M7" s="878"/>
      <c r="N7" s="878" t="s">
        <v>64</v>
      </c>
      <c r="O7" s="878"/>
      <c r="P7" s="878" t="s">
        <v>187</v>
      </c>
      <c r="Q7" s="878"/>
      <c r="R7" s="878" t="s">
        <v>77</v>
      </c>
      <c r="S7" s="878"/>
      <c r="T7" s="878" t="s">
        <v>58</v>
      </c>
      <c r="U7" s="878"/>
      <c r="V7" s="878" t="s">
        <v>61</v>
      </c>
      <c r="W7" s="878"/>
      <c r="X7" s="878" t="s">
        <v>60</v>
      </c>
      <c r="Y7" s="878"/>
      <c r="Z7" s="885"/>
      <c r="AA7" s="885"/>
      <c r="AB7" s="8"/>
    </row>
    <row r="8" spans="2:28" s="13" customFormat="1" ht="82.5" customHeight="1" thickBot="1" x14ac:dyDescent="0.25">
      <c r="B8" s="861"/>
      <c r="C8" s="861"/>
      <c r="D8" s="886"/>
      <c r="E8" s="886"/>
      <c r="F8" s="886"/>
      <c r="G8" s="886"/>
      <c r="H8" s="886"/>
      <c r="I8" s="886"/>
      <c r="J8" s="878"/>
      <c r="K8" s="878"/>
      <c r="L8" s="878"/>
      <c r="M8" s="878"/>
      <c r="N8" s="878"/>
      <c r="O8" s="878"/>
      <c r="P8" s="878"/>
      <c r="Q8" s="878"/>
      <c r="R8" s="878"/>
      <c r="S8" s="878"/>
      <c r="T8" s="878"/>
      <c r="U8" s="878"/>
      <c r="V8" s="878"/>
      <c r="W8" s="878"/>
      <c r="X8" s="878"/>
      <c r="Y8" s="878"/>
      <c r="Z8" s="885"/>
      <c r="AA8" s="885"/>
      <c r="AB8" s="109"/>
    </row>
    <row r="9" spans="2:28" s="13" customFormat="1" ht="11.1" customHeight="1" x14ac:dyDescent="0.2">
      <c r="B9" s="590"/>
      <c r="C9" s="590"/>
      <c r="D9" s="676"/>
      <c r="E9" s="647"/>
      <c r="F9" s="647"/>
      <c r="G9" s="648"/>
      <c r="H9" s="647"/>
      <c r="I9" s="647"/>
      <c r="J9" s="649"/>
      <c r="K9" s="649"/>
      <c r="L9" s="649"/>
      <c r="M9" s="649"/>
      <c r="N9" s="649"/>
      <c r="O9" s="649"/>
      <c r="P9" s="649"/>
      <c r="Q9" s="649"/>
      <c r="R9" s="649"/>
      <c r="S9" s="647"/>
      <c r="T9" s="647"/>
      <c r="U9" s="647"/>
      <c r="V9" s="647"/>
      <c r="W9" s="647"/>
      <c r="X9" s="647"/>
      <c r="Y9" s="647"/>
      <c r="Z9" s="677"/>
      <c r="AA9" s="667"/>
      <c r="AB9" s="109"/>
    </row>
    <row r="10" spans="2:28" s="36" customFormat="1" ht="24.95" customHeight="1" x14ac:dyDescent="0.2">
      <c r="B10" s="591"/>
      <c r="C10" s="521" t="s">
        <v>56</v>
      </c>
      <c r="D10" s="668"/>
      <c r="E10" s="561"/>
      <c r="F10" s="561"/>
      <c r="G10" s="561"/>
      <c r="H10" s="561"/>
      <c r="I10" s="561"/>
      <c r="J10" s="561"/>
      <c r="K10" s="561"/>
      <c r="L10" s="561"/>
      <c r="M10" s="561"/>
      <c r="N10" s="561"/>
      <c r="O10" s="561"/>
      <c r="P10" s="561"/>
      <c r="Q10" s="561"/>
      <c r="R10" s="561"/>
      <c r="S10" s="561"/>
      <c r="T10" s="561"/>
      <c r="U10" s="561"/>
      <c r="V10" s="561"/>
      <c r="W10" s="561"/>
      <c r="X10" s="561"/>
      <c r="Y10" s="551"/>
      <c r="Z10" s="678"/>
      <c r="AA10" s="574"/>
      <c r="AB10" s="44"/>
    </row>
    <row r="11" spans="2:28" s="36" customFormat="1" ht="24.95" customHeight="1" x14ac:dyDescent="0.2">
      <c r="B11" s="591"/>
      <c r="C11" s="592" t="s">
        <v>52</v>
      </c>
      <c r="D11" s="669"/>
      <c r="E11" s="238"/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559"/>
      <c r="Z11" s="678"/>
      <c r="AA11" s="526"/>
      <c r="AB11" s="44"/>
    </row>
    <row r="12" spans="2:28" s="33" customFormat="1" ht="24.95" customHeight="1" x14ac:dyDescent="0.2">
      <c r="B12" s="661"/>
      <c r="C12" s="593" t="s">
        <v>1</v>
      </c>
      <c r="D12" s="571">
        <v>4</v>
      </c>
      <c r="E12" s="241"/>
      <c r="F12" s="242">
        <v>25</v>
      </c>
      <c r="G12" s="241"/>
      <c r="H12" s="242">
        <v>3</v>
      </c>
      <c r="I12" s="241"/>
      <c r="J12" s="242">
        <v>64</v>
      </c>
      <c r="K12" s="241"/>
      <c r="L12" s="242">
        <v>3</v>
      </c>
      <c r="M12" s="241"/>
      <c r="N12" s="242">
        <v>0</v>
      </c>
      <c r="O12" s="241"/>
      <c r="P12" s="242">
        <v>59</v>
      </c>
      <c r="Q12" s="241"/>
      <c r="R12" s="242">
        <v>94</v>
      </c>
      <c r="S12" s="241"/>
      <c r="T12" s="242">
        <v>65</v>
      </c>
      <c r="U12" s="241"/>
      <c r="V12" s="242">
        <v>42</v>
      </c>
      <c r="W12" s="241"/>
      <c r="X12" s="242">
        <v>28</v>
      </c>
      <c r="Y12" s="559"/>
      <c r="Z12" s="678">
        <f>SUM(D12:Y12)</f>
        <v>387</v>
      </c>
      <c r="AA12" s="670"/>
      <c r="AB12" s="23"/>
    </row>
    <row r="13" spans="2:28" s="33" customFormat="1" ht="24.95" customHeight="1" x14ac:dyDescent="0.2">
      <c r="B13" s="661"/>
      <c r="C13" s="593" t="s">
        <v>2</v>
      </c>
      <c r="D13" s="571">
        <v>0</v>
      </c>
      <c r="E13" s="241"/>
      <c r="F13" s="242">
        <v>3</v>
      </c>
      <c r="G13" s="241"/>
      <c r="H13" s="242">
        <v>5</v>
      </c>
      <c r="I13" s="241"/>
      <c r="J13" s="242">
        <v>11</v>
      </c>
      <c r="K13" s="241"/>
      <c r="L13" s="242">
        <v>2</v>
      </c>
      <c r="M13" s="241"/>
      <c r="N13" s="242">
        <v>0</v>
      </c>
      <c r="O13" s="241"/>
      <c r="P13" s="242">
        <v>15</v>
      </c>
      <c r="Q13" s="241"/>
      <c r="R13" s="242">
        <v>24</v>
      </c>
      <c r="S13" s="241"/>
      <c r="T13" s="242">
        <v>169</v>
      </c>
      <c r="U13" s="241"/>
      <c r="V13" s="242">
        <v>24</v>
      </c>
      <c r="W13" s="241"/>
      <c r="X13" s="242">
        <v>42</v>
      </c>
      <c r="Y13" s="560"/>
      <c r="Z13" s="678">
        <f t="shared" ref="Z13:Z14" si="0">SUM(D13:Y13)</f>
        <v>295</v>
      </c>
      <c r="AA13" s="670"/>
      <c r="AB13" s="23"/>
    </row>
    <row r="14" spans="2:28" s="33" customFormat="1" ht="24.95" customHeight="1" x14ac:dyDescent="0.2">
      <c r="B14" s="661"/>
      <c r="C14" s="593" t="s">
        <v>3</v>
      </c>
      <c r="D14" s="571">
        <v>0</v>
      </c>
      <c r="E14" s="241"/>
      <c r="F14" s="242">
        <v>0</v>
      </c>
      <c r="G14" s="241"/>
      <c r="H14" s="242">
        <v>0</v>
      </c>
      <c r="I14" s="241"/>
      <c r="J14" s="242">
        <v>3</v>
      </c>
      <c r="K14" s="241"/>
      <c r="L14" s="242">
        <v>0</v>
      </c>
      <c r="M14" s="241"/>
      <c r="N14" s="242">
        <v>0</v>
      </c>
      <c r="O14" s="241"/>
      <c r="P14" s="242">
        <v>6</v>
      </c>
      <c r="Q14" s="241"/>
      <c r="R14" s="242">
        <v>4</v>
      </c>
      <c r="S14" s="241"/>
      <c r="T14" s="242">
        <v>55</v>
      </c>
      <c r="U14" s="241"/>
      <c r="V14" s="242">
        <v>5</v>
      </c>
      <c r="W14" s="241"/>
      <c r="X14" s="242">
        <v>8</v>
      </c>
      <c r="Y14" s="560"/>
      <c r="Z14" s="678">
        <f t="shared" si="0"/>
        <v>81</v>
      </c>
      <c r="AA14" s="670"/>
      <c r="AB14" s="23"/>
    </row>
    <row r="15" spans="2:28" s="33" customFormat="1" ht="24.95" customHeight="1" x14ac:dyDescent="0.2">
      <c r="B15" s="661"/>
      <c r="C15" s="594" t="s">
        <v>129</v>
      </c>
      <c r="D15" s="571"/>
      <c r="E15" s="241"/>
      <c r="F15" s="242"/>
      <c r="G15" s="241"/>
      <c r="H15" s="242"/>
      <c r="I15" s="241"/>
      <c r="J15" s="242"/>
      <c r="K15" s="241"/>
      <c r="L15" s="242"/>
      <c r="M15" s="241"/>
      <c r="N15" s="242"/>
      <c r="O15" s="241"/>
      <c r="P15" s="242"/>
      <c r="Q15" s="241"/>
      <c r="R15" s="242"/>
      <c r="S15" s="241"/>
      <c r="T15" s="242"/>
      <c r="U15" s="241"/>
      <c r="V15" s="242"/>
      <c r="W15" s="241"/>
      <c r="X15" s="242"/>
      <c r="Y15" s="559"/>
      <c r="Z15" s="678"/>
      <c r="AA15" s="670"/>
      <c r="AB15" s="23"/>
    </row>
    <row r="16" spans="2:28" s="33" customFormat="1" ht="24.95" customHeight="1" x14ac:dyDescent="0.2">
      <c r="B16" s="661"/>
      <c r="C16" s="593" t="s">
        <v>1</v>
      </c>
      <c r="D16" s="571">
        <v>1</v>
      </c>
      <c r="E16" s="241"/>
      <c r="F16" s="242">
        <v>7</v>
      </c>
      <c r="G16" s="241"/>
      <c r="H16" s="242">
        <v>0</v>
      </c>
      <c r="I16" s="241"/>
      <c r="J16" s="242">
        <v>34</v>
      </c>
      <c r="K16" s="241"/>
      <c r="L16" s="242">
        <v>16</v>
      </c>
      <c r="M16" s="241"/>
      <c r="N16" s="242">
        <v>0</v>
      </c>
      <c r="O16" s="241"/>
      <c r="P16" s="242">
        <v>2</v>
      </c>
      <c r="Q16" s="241"/>
      <c r="R16" s="242">
        <v>139</v>
      </c>
      <c r="S16" s="241"/>
      <c r="T16" s="242">
        <v>4</v>
      </c>
      <c r="U16" s="241"/>
      <c r="V16" s="242">
        <v>3</v>
      </c>
      <c r="W16" s="241"/>
      <c r="X16" s="242">
        <v>25</v>
      </c>
      <c r="Y16" s="559"/>
      <c r="Z16" s="678">
        <f>SUM(D16:Y16)</f>
        <v>231</v>
      </c>
      <c r="AA16" s="670"/>
      <c r="AB16" s="23"/>
    </row>
    <row r="17" spans="2:28" s="33" customFormat="1" ht="24.95" customHeight="1" x14ac:dyDescent="0.2">
      <c r="B17" s="661"/>
      <c r="C17" s="593" t="s">
        <v>2</v>
      </c>
      <c r="D17" s="571">
        <v>0</v>
      </c>
      <c r="E17" s="241"/>
      <c r="F17" s="242">
        <v>3</v>
      </c>
      <c r="G17" s="241"/>
      <c r="H17" s="242">
        <v>0</v>
      </c>
      <c r="I17" s="241"/>
      <c r="J17" s="242">
        <v>22</v>
      </c>
      <c r="K17" s="241"/>
      <c r="L17" s="242">
        <v>5</v>
      </c>
      <c r="M17" s="241"/>
      <c r="N17" s="242">
        <v>0</v>
      </c>
      <c r="O17" s="241"/>
      <c r="P17" s="242">
        <v>0</v>
      </c>
      <c r="Q17" s="241"/>
      <c r="R17" s="242">
        <v>44</v>
      </c>
      <c r="S17" s="241"/>
      <c r="T17" s="242">
        <v>134</v>
      </c>
      <c r="U17" s="241"/>
      <c r="V17" s="242">
        <v>0</v>
      </c>
      <c r="W17" s="241"/>
      <c r="X17" s="242">
        <v>28</v>
      </c>
      <c r="Y17" s="560"/>
      <c r="Z17" s="678">
        <f t="shared" ref="Z17:Z18" si="1">SUM(D17:Y17)</f>
        <v>236</v>
      </c>
      <c r="AA17" s="670"/>
      <c r="AB17" s="23"/>
    </row>
    <row r="18" spans="2:28" s="33" customFormat="1" ht="24.95" customHeight="1" x14ac:dyDescent="0.2">
      <c r="B18" s="661"/>
      <c r="C18" s="593" t="s">
        <v>3</v>
      </c>
      <c r="D18" s="571">
        <v>0</v>
      </c>
      <c r="E18" s="241"/>
      <c r="F18" s="242">
        <v>1</v>
      </c>
      <c r="G18" s="241"/>
      <c r="H18" s="242">
        <v>0</v>
      </c>
      <c r="I18" s="241"/>
      <c r="J18" s="242">
        <v>0</v>
      </c>
      <c r="K18" s="241"/>
      <c r="L18" s="242">
        <v>3</v>
      </c>
      <c r="M18" s="241"/>
      <c r="N18" s="242">
        <v>0</v>
      </c>
      <c r="O18" s="241"/>
      <c r="P18" s="242">
        <v>0</v>
      </c>
      <c r="Q18" s="241"/>
      <c r="R18" s="242">
        <v>7</v>
      </c>
      <c r="S18" s="241"/>
      <c r="T18" s="242">
        <v>11</v>
      </c>
      <c r="U18" s="241"/>
      <c r="V18" s="242">
        <v>0</v>
      </c>
      <c r="W18" s="241"/>
      <c r="X18" s="242">
        <v>15</v>
      </c>
      <c r="Y18" s="560"/>
      <c r="Z18" s="678">
        <f t="shared" si="1"/>
        <v>37</v>
      </c>
      <c r="AA18" s="670"/>
      <c r="AB18" s="23"/>
    </row>
    <row r="19" spans="2:28" s="33" customFormat="1" ht="24.95" customHeight="1" x14ac:dyDescent="0.2">
      <c r="B19" s="661"/>
      <c r="C19" s="521" t="s">
        <v>178</v>
      </c>
      <c r="D19" s="571"/>
      <c r="E19" s="241"/>
      <c r="F19" s="241"/>
      <c r="G19" s="241"/>
      <c r="H19" s="242"/>
      <c r="I19" s="241"/>
      <c r="J19" s="241"/>
      <c r="K19" s="241"/>
      <c r="L19" s="242"/>
      <c r="M19" s="241"/>
      <c r="N19" s="241"/>
      <c r="O19" s="241"/>
      <c r="P19" s="242"/>
      <c r="Q19" s="241"/>
      <c r="R19" s="241"/>
      <c r="S19" s="241"/>
      <c r="T19" s="242"/>
      <c r="U19" s="241"/>
      <c r="V19" s="241"/>
      <c r="W19" s="241"/>
      <c r="X19" s="242"/>
      <c r="Y19" s="559"/>
      <c r="Z19" s="678"/>
      <c r="AA19" s="670"/>
      <c r="AB19" s="23"/>
    </row>
    <row r="20" spans="2:28" s="33" customFormat="1" ht="24.95" customHeight="1" x14ac:dyDescent="0.2">
      <c r="B20" s="661"/>
      <c r="C20" s="592" t="s">
        <v>41</v>
      </c>
      <c r="D20" s="571"/>
      <c r="E20" s="241"/>
      <c r="F20" s="241"/>
      <c r="G20" s="241"/>
      <c r="H20" s="242"/>
      <c r="I20" s="241"/>
      <c r="J20" s="241"/>
      <c r="K20" s="241"/>
      <c r="L20" s="242"/>
      <c r="M20" s="241"/>
      <c r="N20" s="241"/>
      <c r="O20" s="241"/>
      <c r="P20" s="242"/>
      <c r="Q20" s="241"/>
      <c r="R20" s="241"/>
      <c r="S20" s="241"/>
      <c r="T20" s="242"/>
      <c r="U20" s="241"/>
      <c r="V20" s="241"/>
      <c r="W20" s="241"/>
      <c r="X20" s="242"/>
      <c r="Y20" s="559"/>
      <c r="Z20" s="678"/>
      <c r="AA20" s="670"/>
      <c r="AB20" s="23"/>
    </row>
    <row r="21" spans="2:28" s="33" customFormat="1" ht="24.95" customHeight="1" x14ac:dyDescent="0.2">
      <c r="B21" s="661"/>
      <c r="C21" s="593" t="s">
        <v>1</v>
      </c>
      <c r="D21" s="571">
        <v>224</v>
      </c>
      <c r="E21" s="241"/>
      <c r="F21" s="242">
        <v>186</v>
      </c>
      <c r="G21" s="241"/>
      <c r="H21" s="242">
        <v>28</v>
      </c>
      <c r="I21" s="241"/>
      <c r="J21" s="242">
        <v>967</v>
      </c>
      <c r="K21" s="241"/>
      <c r="L21" s="242">
        <v>35</v>
      </c>
      <c r="M21" s="241"/>
      <c r="N21" s="242">
        <v>1</v>
      </c>
      <c r="O21" s="241"/>
      <c r="P21" s="242">
        <v>41</v>
      </c>
      <c r="Q21" s="241"/>
      <c r="R21" s="242">
        <v>593</v>
      </c>
      <c r="S21" s="241"/>
      <c r="T21" s="242">
        <v>362</v>
      </c>
      <c r="U21" s="241"/>
      <c r="V21" s="242">
        <v>67</v>
      </c>
      <c r="W21" s="241"/>
      <c r="X21" s="242">
        <v>1592</v>
      </c>
      <c r="Y21" s="559"/>
      <c r="Z21" s="678">
        <f>SUM(D21:Y21)</f>
        <v>4096</v>
      </c>
      <c r="AA21" s="670"/>
      <c r="AB21" s="23"/>
    </row>
    <row r="22" spans="2:28" s="33" customFormat="1" ht="24.95" customHeight="1" x14ac:dyDescent="0.2">
      <c r="B22" s="661"/>
      <c r="C22" s="593" t="s">
        <v>2</v>
      </c>
      <c r="D22" s="571">
        <v>3724</v>
      </c>
      <c r="E22" s="241"/>
      <c r="F22" s="242">
        <v>201</v>
      </c>
      <c r="G22" s="241"/>
      <c r="H22" s="242">
        <v>34</v>
      </c>
      <c r="I22" s="241"/>
      <c r="J22" s="242">
        <v>237</v>
      </c>
      <c r="K22" s="241"/>
      <c r="L22" s="242">
        <v>3</v>
      </c>
      <c r="M22" s="241"/>
      <c r="N22" s="242">
        <v>0</v>
      </c>
      <c r="O22" s="241"/>
      <c r="P22" s="242">
        <v>23</v>
      </c>
      <c r="Q22" s="241"/>
      <c r="R22" s="242">
        <v>466</v>
      </c>
      <c r="S22" s="241"/>
      <c r="T22" s="242">
        <v>295</v>
      </c>
      <c r="U22" s="241"/>
      <c r="V22" s="242">
        <v>0</v>
      </c>
      <c r="W22" s="241"/>
      <c r="X22" s="242">
        <v>393</v>
      </c>
      <c r="Y22" s="560"/>
      <c r="Z22" s="678">
        <f t="shared" ref="Z22:Z23" si="2">SUM(D22:Y22)</f>
        <v>5376</v>
      </c>
      <c r="AA22" s="670"/>
      <c r="AB22" s="23"/>
    </row>
    <row r="23" spans="2:28" s="33" customFormat="1" ht="24.95" customHeight="1" x14ac:dyDescent="0.2">
      <c r="B23" s="661"/>
      <c r="C23" s="593" t="s">
        <v>3</v>
      </c>
      <c r="D23" s="571">
        <v>2168</v>
      </c>
      <c r="E23" s="241"/>
      <c r="F23" s="242">
        <v>58</v>
      </c>
      <c r="G23" s="241"/>
      <c r="H23" s="242">
        <v>2</v>
      </c>
      <c r="I23" s="241"/>
      <c r="J23" s="242">
        <v>84</v>
      </c>
      <c r="K23" s="241"/>
      <c r="L23" s="242">
        <v>0</v>
      </c>
      <c r="M23" s="241"/>
      <c r="N23" s="242">
        <v>0</v>
      </c>
      <c r="O23" s="241"/>
      <c r="P23" s="242">
        <v>4</v>
      </c>
      <c r="Q23" s="241"/>
      <c r="R23" s="242">
        <v>36</v>
      </c>
      <c r="S23" s="241"/>
      <c r="T23" s="242">
        <v>144</v>
      </c>
      <c r="U23" s="241"/>
      <c r="V23" s="242">
        <v>0</v>
      </c>
      <c r="W23" s="241"/>
      <c r="X23" s="242">
        <v>133</v>
      </c>
      <c r="Y23" s="560"/>
      <c r="Z23" s="678">
        <f t="shared" si="2"/>
        <v>2629</v>
      </c>
      <c r="AA23" s="670"/>
      <c r="AB23" s="23"/>
    </row>
    <row r="24" spans="2:28" s="33" customFormat="1" ht="24.95" customHeight="1" x14ac:dyDescent="0.2">
      <c r="B24" s="661"/>
      <c r="C24" s="592" t="s">
        <v>140</v>
      </c>
      <c r="D24" s="571"/>
      <c r="E24" s="241"/>
      <c r="F24" s="242"/>
      <c r="G24" s="241"/>
      <c r="H24" s="242"/>
      <c r="I24" s="241"/>
      <c r="J24" s="242"/>
      <c r="K24" s="241"/>
      <c r="L24" s="242"/>
      <c r="M24" s="241"/>
      <c r="N24" s="242"/>
      <c r="O24" s="241"/>
      <c r="P24" s="242"/>
      <c r="Q24" s="241"/>
      <c r="R24" s="242"/>
      <c r="S24" s="241"/>
      <c r="T24" s="242"/>
      <c r="U24" s="241"/>
      <c r="V24" s="242"/>
      <c r="W24" s="241"/>
      <c r="X24" s="242"/>
      <c r="Y24" s="559"/>
      <c r="Z24" s="678"/>
      <c r="AA24" s="670"/>
      <c r="AB24" s="23"/>
    </row>
    <row r="25" spans="2:28" s="33" customFormat="1" ht="24.95" customHeight="1" x14ac:dyDescent="0.2">
      <c r="B25" s="661"/>
      <c r="C25" s="593" t="s">
        <v>1</v>
      </c>
      <c r="D25" s="571">
        <v>1</v>
      </c>
      <c r="E25" s="241"/>
      <c r="F25" s="242">
        <v>95</v>
      </c>
      <c r="G25" s="241"/>
      <c r="H25" s="242">
        <v>60</v>
      </c>
      <c r="I25" s="241"/>
      <c r="J25" s="242">
        <v>411</v>
      </c>
      <c r="K25" s="241"/>
      <c r="L25" s="242">
        <v>11</v>
      </c>
      <c r="M25" s="241"/>
      <c r="N25" s="242">
        <v>3</v>
      </c>
      <c r="O25" s="241"/>
      <c r="P25" s="242">
        <v>20</v>
      </c>
      <c r="Q25" s="241"/>
      <c r="R25" s="242">
        <v>922</v>
      </c>
      <c r="S25" s="241"/>
      <c r="T25" s="242">
        <v>374</v>
      </c>
      <c r="U25" s="241"/>
      <c r="V25" s="242">
        <v>41</v>
      </c>
      <c r="W25" s="241"/>
      <c r="X25" s="242">
        <v>228</v>
      </c>
      <c r="Y25" s="559"/>
      <c r="Z25" s="678">
        <f>SUM(D25:Y25)</f>
        <v>2166</v>
      </c>
      <c r="AA25" s="670"/>
      <c r="AB25" s="23"/>
    </row>
    <row r="26" spans="2:28" s="33" customFormat="1" ht="24.95" customHeight="1" x14ac:dyDescent="0.2">
      <c r="B26" s="661"/>
      <c r="C26" s="593" t="s">
        <v>2</v>
      </c>
      <c r="D26" s="571">
        <v>3</v>
      </c>
      <c r="E26" s="241"/>
      <c r="F26" s="242">
        <v>188</v>
      </c>
      <c r="G26" s="241"/>
      <c r="H26" s="242">
        <v>33</v>
      </c>
      <c r="I26" s="241"/>
      <c r="J26" s="242">
        <v>217</v>
      </c>
      <c r="K26" s="241"/>
      <c r="L26" s="242">
        <v>2</v>
      </c>
      <c r="M26" s="241"/>
      <c r="N26" s="242">
        <v>89</v>
      </c>
      <c r="O26" s="241"/>
      <c r="P26" s="242">
        <v>87</v>
      </c>
      <c r="Q26" s="241"/>
      <c r="R26" s="242">
        <v>380</v>
      </c>
      <c r="S26" s="241"/>
      <c r="T26" s="242">
        <v>540</v>
      </c>
      <c r="U26" s="241"/>
      <c r="V26" s="242">
        <v>30</v>
      </c>
      <c r="W26" s="241"/>
      <c r="X26" s="242">
        <v>195</v>
      </c>
      <c r="Y26" s="560"/>
      <c r="Z26" s="678">
        <f t="shared" ref="Z26:Z27" si="3">SUM(D26:Y26)</f>
        <v>1764</v>
      </c>
      <c r="AA26" s="670"/>
      <c r="AB26" s="23"/>
    </row>
    <row r="27" spans="2:28" s="33" customFormat="1" ht="24.95" customHeight="1" x14ac:dyDescent="0.2">
      <c r="B27" s="661"/>
      <c r="C27" s="593" t="s">
        <v>3</v>
      </c>
      <c r="D27" s="571">
        <v>0</v>
      </c>
      <c r="E27" s="241"/>
      <c r="F27" s="242">
        <v>3</v>
      </c>
      <c r="G27" s="241"/>
      <c r="H27" s="242">
        <v>2</v>
      </c>
      <c r="I27" s="241"/>
      <c r="J27" s="242">
        <v>9</v>
      </c>
      <c r="K27" s="241"/>
      <c r="L27" s="242">
        <v>1</v>
      </c>
      <c r="M27" s="241"/>
      <c r="N27" s="242">
        <v>2</v>
      </c>
      <c r="O27" s="241"/>
      <c r="P27" s="242">
        <v>1</v>
      </c>
      <c r="Q27" s="241"/>
      <c r="R27" s="242">
        <v>36</v>
      </c>
      <c r="S27" s="241"/>
      <c r="T27" s="242">
        <v>99</v>
      </c>
      <c r="U27" s="241"/>
      <c r="V27" s="242">
        <v>0</v>
      </c>
      <c r="W27" s="241"/>
      <c r="X27" s="242">
        <v>12</v>
      </c>
      <c r="Y27" s="560"/>
      <c r="Z27" s="678">
        <f t="shared" si="3"/>
        <v>165</v>
      </c>
      <c r="AA27" s="670"/>
      <c r="AB27" s="23"/>
    </row>
    <row r="28" spans="2:28" s="33" customFormat="1" ht="24.95" customHeight="1" x14ac:dyDescent="0.2">
      <c r="B28" s="661"/>
      <c r="C28" s="521" t="s">
        <v>73</v>
      </c>
      <c r="D28" s="571"/>
      <c r="E28" s="241"/>
      <c r="F28" s="241"/>
      <c r="G28" s="241"/>
      <c r="H28" s="242"/>
      <c r="I28" s="241"/>
      <c r="J28" s="241"/>
      <c r="K28" s="241"/>
      <c r="L28" s="242"/>
      <c r="M28" s="241"/>
      <c r="N28" s="241"/>
      <c r="O28" s="241"/>
      <c r="P28" s="242"/>
      <c r="Q28" s="241"/>
      <c r="R28" s="241"/>
      <c r="S28" s="241"/>
      <c r="T28" s="242"/>
      <c r="U28" s="241"/>
      <c r="V28" s="241"/>
      <c r="W28" s="241"/>
      <c r="X28" s="242"/>
      <c r="Y28" s="241"/>
      <c r="Z28" s="679"/>
      <c r="AA28" s="670"/>
      <c r="AB28" s="23"/>
    </row>
    <row r="29" spans="2:28" s="33" customFormat="1" ht="24.95" customHeight="1" x14ac:dyDescent="0.2">
      <c r="B29" s="661"/>
      <c r="C29" s="592" t="s">
        <v>23</v>
      </c>
      <c r="D29" s="571"/>
      <c r="E29" s="241"/>
      <c r="F29" s="241"/>
      <c r="G29" s="241"/>
      <c r="H29" s="242"/>
      <c r="I29" s="241"/>
      <c r="J29" s="241"/>
      <c r="K29" s="241"/>
      <c r="L29" s="242"/>
      <c r="M29" s="241"/>
      <c r="N29" s="241"/>
      <c r="O29" s="241"/>
      <c r="P29" s="242"/>
      <c r="Q29" s="241"/>
      <c r="R29" s="241"/>
      <c r="S29" s="241"/>
      <c r="T29" s="242"/>
      <c r="U29" s="241"/>
      <c r="V29" s="241"/>
      <c r="W29" s="241"/>
      <c r="X29" s="242"/>
      <c r="Y29" s="241"/>
      <c r="Z29" s="679"/>
      <c r="AA29" s="670"/>
      <c r="AB29" s="23"/>
    </row>
    <row r="30" spans="2:28" s="33" customFormat="1" ht="24.95" customHeight="1" x14ac:dyDescent="0.2">
      <c r="B30" s="661"/>
      <c r="C30" s="593" t="s">
        <v>1</v>
      </c>
      <c r="D30" s="571">
        <v>15</v>
      </c>
      <c r="E30" s="241"/>
      <c r="F30" s="242">
        <v>64</v>
      </c>
      <c r="G30" s="241"/>
      <c r="H30" s="242">
        <v>35</v>
      </c>
      <c r="I30" s="241"/>
      <c r="J30" s="242">
        <v>223</v>
      </c>
      <c r="K30" s="241"/>
      <c r="L30" s="242">
        <v>29</v>
      </c>
      <c r="M30" s="241"/>
      <c r="N30" s="242">
        <v>26</v>
      </c>
      <c r="O30" s="241"/>
      <c r="P30" s="242">
        <v>11</v>
      </c>
      <c r="Q30" s="241"/>
      <c r="R30" s="242">
        <v>699</v>
      </c>
      <c r="S30" s="241"/>
      <c r="T30" s="242">
        <v>89</v>
      </c>
      <c r="U30" s="241"/>
      <c r="V30" s="242">
        <v>9</v>
      </c>
      <c r="W30" s="241"/>
      <c r="X30" s="242">
        <v>253</v>
      </c>
      <c r="Y30" s="559"/>
      <c r="Z30" s="678">
        <f>SUM(D30:Y30)</f>
        <v>1453</v>
      </c>
      <c r="AA30" s="670"/>
      <c r="AB30" s="23"/>
    </row>
    <row r="31" spans="2:28" s="33" customFormat="1" ht="24.95" customHeight="1" x14ac:dyDescent="0.2">
      <c r="B31" s="661"/>
      <c r="C31" s="593" t="s">
        <v>2</v>
      </c>
      <c r="D31" s="571">
        <v>60</v>
      </c>
      <c r="E31" s="241"/>
      <c r="F31" s="242">
        <v>155</v>
      </c>
      <c r="G31" s="241"/>
      <c r="H31" s="242">
        <v>100</v>
      </c>
      <c r="I31" s="241"/>
      <c r="J31" s="242">
        <v>134</v>
      </c>
      <c r="K31" s="241"/>
      <c r="L31" s="242">
        <v>24</v>
      </c>
      <c r="M31" s="241"/>
      <c r="N31" s="242">
        <v>3</v>
      </c>
      <c r="O31" s="241"/>
      <c r="P31" s="242">
        <v>32</v>
      </c>
      <c r="Q31" s="241"/>
      <c r="R31" s="242">
        <v>205</v>
      </c>
      <c r="S31" s="241"/>
      <c r="T31" s="242">
        <v>77</v>
      </c>
      <c r="U31" s="241"/>
      <c r="V31" s="242">
        <v>16</v>
      </c>
      <c r="W31" s="241"/>
      <c r="X31" s="242">
        <v>230</v>
      </c>
      <c r="Y31" s="560"/>
      <c r="Z31" s="678">
        <f t="shared" ref="Z31:Z32" si="4">SUM(D31:Y31)</f>
        <v>1036</v>
      </c>
      <c r="AA31" s="670"/>
      <c r="AB31" s="23"/>
    </row>
    <row r="32" spans="2:28" s="33" customFormat="1" ht="24.95" customHeight="1" x14ac:dyDescent="0.2">
      <c r="B32" s="661"/>
      <c r="C32" s="593" t="s">
        <v>3</v>
      </c>
      <c r="D32" s="571">
        <v>59</v>
      </c>
      <c r="E32" s="241"/>
      <c r="F32" s="242">
        <v>30</v>
      </c>
      <c r="G32" s="241"/>
      <c r="H32" s="242">
        <v>53</v>
      </c>
      <c r="I32" s="241"/>
      <c r="J32" s="242">
        <v>104</v>
      </c>
      <c r="K32" s="241"/>
      <c r="L32" s="242">
        <v>18</v>
      </c>
      <c r="M32" s="241"/>
      <c r="N32" s="242">
        <v>5</v>
      </c>
      <c r="O32" s="241"/>
      <c r="P32" s="242">
        <v>11</v>
      </c>
      <c r="Q32" s="241"/>
      <c r="R32" s="242">
        <v>129</v>
      </c>
      <c r="S32" s="241"/>
      <c r="T32" s="242">
        <v>49</v>
      </c>
      <c r="U32" s="241"/>
      <c r="V32" s="242">
        <v>11</v>
      </c>
      <c r="W32" s="241"/>
      <c r="X32" s="242">
        <v>185</v>
      </c>
      <c r="Y32" s="560"/>
      <c r="Z32" s="678">
        <f t="shared" si="4"/>
        <v>654</v>
      </c>
      <c r="AA32" s="670"/>
      <c r="AB32" s="23"/>
    </row>
    <row r="33" spans="2:28" s="33" customFormat="1" ht="24.95" customHeight="1" x14ac:dyDescent="0.2">
      <c r="B33" s="661"/>
      <c r="C33" s="594" t="s">
        <v>127</v>
      </c>
      <c r="D33" s="571"/>
      <c r="E33" s="241"/>
      <c r="F33" s="242"/>
      <c r="G33" s="241"/>
      <c r="H33" s="242"/>
      <c r="I33" s="241"/>
      <c r="J33" s="242"/>
      <c r="K33" s="241"/>
      <c r="L33" s="242"/>
      <c r="M33" s="241"/>
      <c r="N33" s="242"/>
      <c r="O33" s="241"/>
      <c r="P33" s="242"/>
      <c r="Q33" s="241"/>
      <c r="R33" s="242"/>
      <c r="S33" s="241"/>
      <c r="T33" s="242"/>
      <c r="U33" s="241"/>
      <c r="V33" s="242"/>
      <c r="W33" s="241"/>
      <c r="X33" s="242"/>
      <c r="Y33" s="560"/>
      <c r="Z33" s="678"/>
      <c r="AA33" s="670"/>
      <c r="AB33" s="23"/>
    </row>
    <row r="34" spans="2:28" s="33" customFormat="1" ht="24.95" customHeight="1" x14ac:dyDescent="0.2">
      <c r="B34" s="661"/>
      <c r="C34" s="593" t="s">
        <v>1</v>
      </c>
      <c r="D34" s="571">
        <v>112</v>
      </c>
      <c r="E34" s="241"/>
      <c r="F34" s="242">
        <v>17</v>
      </c>
      <c r="G34" s="241"/>
      <c r="H34" s="242">
        <v>6</v>
      </c>
      <c r="I34" s="241"/>
      <c r="J34" s="242">
        <v>86</v>
      </c>
      <c r="K34" s="241"/>
      <c r="L34" s="242">
        <v>6</v>
      </c>
      <c r="M34" s="241"/>
      <c r="N34" s="242">
        <v>0</v>
      </c>
      <c r="O34" s="241"/>
      <c r="P34" s="242">
        <v>12</v>
      </c>
      <c r="Q34" s="241"/>
      <c r="R34" s="242">
        <v>68</v>
      </c>
      <c r="S34" s="241"/>
      <c r="T34" s="242">
        <v>20</v>
      </c>
      <c r="U34" s="241"/>
      <c r="V34" s="242">
        <v>17</v>
      </c>
      <c r="W34" s="241"/>
      <c r="X34" s="242">
        <v>19</v>
      </c>
      <c r="Y34" s="559"/>
      <c r="Z34" s="678">
        <f>SUM(D34:Y34)</f>
        <v>363</v>
      </c>
      <c r="AA34" s="670"/>
      <c r="AB34" s="23"/>
    </row>
    <row r="35" spans="2:28" s="33" customFormat="1" ht="24.95" customHeight="1" x14ac:dyDescent="0.2">
      <c r="B35" s="661"/>
      <c r="C35" s="593" t="s">
        <v>2</v>
      </c>
      <c r="D35" s="571">
        <v>190</v>
      </c>
      <c r="E35" s="241"/>
      <c r="F35" s="242">
        <v>0</v>
      </c>
      <c r="G35" s="241"/>
      <c r="H35" s="242">
        <v>17</v>
      </c>
      <c r="I35" s="241"/>
      <c r="J35" s="242">
        <v>6</v>
      </c>
      <c r="K35" s="241"/>
      <c r="L35" s="242">
        <v>3</v>
      </c>
      <c r="M35" s="241"/>
      <c r="N35" s="242">
        <v>0</v>
      </c>
      <c r="O35" s="241"/>
      <c r="P35" s="242">
        <v>0</v>
      </c>
      <c r="Q35" s="241"/>
      <c r="R35" s="242">
        <v>24</v>
      </c>
      <c r="S35" s="241"/>
      <c r="T35" s="242">
        <v>63</v>
      </c>
      <c r="U35" s="241"/>
      <c r="V35" s="242">
        <v>2</v>
      </c>
      <c r="W35" s="241"/>
      <c r="X35" s="242">
        <v>38</v>
      </c>
      <c r="Y35" s="560"/>
      <c r="Z35" s="678">
        <f t="shared" ref="Z35:Z36" si="5">SUM(D35:Y35)</f>
        <v>343</v>
      </c>
      <c r="AA35" s="670"/>
      <c r="AB35" s="23"/>
    </row>
    <row r="36" spans="2:28" s="33" customFormat="1" ht="24.95" customHeight="1" x14ac:dyDescent="0.2">
      <c r="B36" s="661"/>
      <c r="C36" s="593" t="s">
        <v>3</v>
      </c>
      <c r="D36" s="571">
        <v>77</v>
      </c>
      <c r="E36" s="241"/>
      <c r="F36" s="242">
        <v>0</v>
      </c>
      <c r="G36" s="241"/>
      <c r="H36" s="242">
        <v>5</v>
      </c>
      <c r="I36" s="241"/>
      <c r="J36" s="242">
        <v>3</v>
      </c>
      <c r="K36" s="241"/>
      <c r="L36" s="242">
        <v>2</v>
      </c>
      <c r="M36" s="241"/>
      <c r="N36" s="242">
        <v>0</v>
      </c>
      <c r="O36" s="241"/>
      <c r="P36" s="242">
        <v>0</v>
      </c>
      <c r="Q36" s="241"/>
      <c r="R36" s="242">
        <v>11</v>
      </c>
      <c r="S36" s="241"/>
      <c r="T36" s="242">
        <v>0</v>
      </c>
      <c r="U36" s="241"/>
      <c r="V36" s="242">
        <v>0</v>
      </c>
      <c r="W36" s="241"/>
      <c r="X36" s="242">
        <v>9</v>
      </c>
      <c r="Y36" s="560"/>
      <c r="Z36" s="678">
        <f t="shared" si="5"/>
        <v>107</v>
      </c>
      <c r="AA36" s="670"/>
      <c r="AB36" s="23"/>
    </row>
    <row r="37" spans="2:28" s="36" customFormat="1" ht="24.95" customHeight="1" x14ac:dyDescent="0.2">
      <c r="B37" s="662"/>
      <c r="C37" s="521" t="s">
        <v>32</v>
      </c>
      <c r="D37" s="571"/>
      <c r="E37" s="238"/>
      <c r="F37" s="238"/>
      <c r="G37" s="238"/>
      <c r="H37" s="242"/>
      <c r="I37" s="238"/>
      <c r="J37" s="238"/>
      <c r="K37" s="238"/>
      <c r="L37" s="242"/>
      <c r="M37" s="238"/>
      <c r="N37" s="238"/>
      <c r="O37" s="238"/>
      <c r="P37" s="242"/>
      <c r="Q37" s="238"/>
      <c r="R37" s="238"/>
      <c r="S37" s="238"/>
      <c r="T37" s="242"/>
      <c r="U37" s="238"/>
      <c r="V37" s="238"/>
      <c r="W37" s="238"/>
      <c r="X37" s="242"/>
      <c r="Y37" s="560"/>
      <c r="Z37" s="678"/>
      <c r="AA37" s="526"/>
      <c r="AB37" s="44"/>
    </row>
    <row r="38" spans="2:28" s="36" customFormat="1" ht="24.95" customHeight="1" x14ac:dyDescent="0.2">
      <c r="B38" s="662"/>
      <c r="C38" s="592" t="s">
        <v>32</v>
      </c>
      <c r="D38" s="571"/>
      <c r="E38" s="238"/>
      <c r="F38" s="238"/>
      <c r="G38" s="238"/>
      <c r="H38" s="242"/>
      <c r="I38" s="238"/>
      <c r="J38" s="238"/>
      <c r="K38" s="238"/>
      <c r="L38" s="242"/>
      <c r="M38" s="238"/>
      <c r="N38" s="238"/>
      <c r="O38" s="238"/>
      <c r="P38" s="242"/>
      <c r="Q38" s="238"/>
      <c r="R38" s="238"/>
      <c r="S38" s="238"/>
      <c r="T38" s="242"/>
      <c r="U38" s="238"/>
      <c r="V38" s="238"/>
      <c r="W38" s="238"/>
      <c r="X38" s="242"/>
      <c r="Y38" s="560"/>
      <c r="Z38" s="678"/>
      <c r="AA38" s="526"/>
      <c r="AB38" s="44"/>
    </row>
    <row r="39" spans="2:28" s="33" customFormat="1" ht="24.95" customHeight="1" x14ac:dyDescent="0.2">
      <c r="B39" s="661"/>
      <c r="C39" s="593" t="s">
        <v>1</v>
      </c>
      <c r="D39" s="571">
        <v>5</v>
      </c>
      <c r="E39" s="241"/>
      <c r="F39" s="242">
        <v>222</v>
      </c>
      <c r="G39" s="241"/>
      <c r="H39" s="242">
        <v>26</v>
      </c>
      <c r="I39" s="241"/>
      <c r="J39" s="242">
        <v>826</v>
      </c>
      <c r="K39" s="241"/>
      <c r="L39" s="242">
        <v>6</v>
      </c>
      <c r="M39" s="241"/>
      <c r="N39" s="242">
        <v>4</v>
      </c>
      <c r="O39" s="241"/>
      <c r="P39" s="242">
        <v>257</v>
      </c>
      <c r="Q39" s="241"/>
      <c r="R39" s="242">
        <v>736</v>
      </c>
      <c r="S39" s="241"/>
      <c r="T39" s="242">
        <v>510</v>
      </c>
      <c r="U39" s="241"/>
      <c r="V39" s="242">
        <v>125</v>
      </c>
      <c r="W39" s="241"/>
      <c r="X39" s="242">
        <v>1232</v>
      </c>
      <c r="Y39" s="559"/>
      <c r="Z39" s="678">
        <f>SUM(D39:Y39)</f>
        <v>3949</v>
      </c>
      <c r="AA39" s="670"/>
      <c r="AB39" s="23"/>
    </row>
    <row r="40" spans="2:28" s="33" customFormat="1" ht="24.95" customHeight="1" x14ac:dyDescent="0.2">
      <c r="B40" s="661"/>
      <c r="C40" s="593" t="s">
        <v>2</v>
      </c>
      <c r="D40" s="571">
        <v>1</v>
      </c>
      <c r="E40" s="241"/>
      <c r="F40" s="242">
        <v>444</v>
      </c>
      <c r="G40" s="241"/>
      <c r="H40" s="242">
        <v>83</v>
      </c>
      <c r="I40" s="241"/>
      <c r="J40" s="242">
        <v>475</v>
      </c>
      <c r="K40" s="241"/>
      <c r="L40" s="242">
        <v>40</v>
      </c>
      <c r="M40" s="241"/>
      <c r="N40" s="242">
        <v>0</v>
      </c>
      <c r="O40" s="241"/>
      <c r="P40" s="242">
        <v>193</v>
      </c>
      <c r="Q40" s="241"/>
      <c r="R40" s="242">
        <v>678</v>
      </c>
      <c r="S40" s="241"/>
      <c r="T40" s="242">
        <v>729</v>
      </c>
      <c r="U40" s="241"/>
      <c r="V40" s="242">
        <v>91</v>
      </c>
      <c r="W40" s="241"/>
      <c r="X40" s="242">
        <v>1124</v>
      </c>
      <c r="Y40" s="560"/>
      <c r="Z40" s="678">
        <f t="shared" ref="Z40:Z41" si="6">SUM(D40:Y40)</f>
        <v>3858</v>
      </c>
      <c r="AA40" s="670"/>
      <c r="AB40" s="23"/>
    </row>
    <row r="41" spans="2:28" s="33" customFormat="1" ht="24.95" customHeight="1" x14ac:dyDescent="0.2">
      <c r="B41" s="661"/>
      <c r="C41" s="593" t="s">
        <v>3</v>
      </c>
      <c r="D41" s="571">
        <v>0</v>
      </c>
      <c r="E41" s="241"/>
      <c r="F41" s="242">
        <v>21</v>
      </c>
      <c r="G41" s="241"/>
      <c r="H41" s="242">
        <v>2</v>
      </c>
      <c r="I41" s="241"/>
      <c r="J41" s="242">
        <v>106</v>
      </c>
      <c r="K41" s="241"/>
      <c r="L41" s="242">
        <v>40</v>
      </c>
      <c r="M41" s="241"/>
      <c r="N41" s="242">
        <v>0</v>
      </c>
      <c r="O41" s="241"/>
      <c r="P41" s="242">
        <v>21</v>
      </c>
      <c r="Q41" s="241"/>
      <c r="R41" s="242">
        <v>44</v>
      </c>
      <c r="S41" s="241"/>
      <c r="T41" s="242">
        <v>69</v>
      </c>
      <c r="U41" s="241"/>
      <c r="V41" s="242">
        <v>7</v>
      </c>
      <c r="W41" s="241"/>
      <c r="X41" s="242">
        <v>98</v>
      </c>
      <c r="Y41" s="560"/>
      <c r="Z41" s="678">
        <f t="shared" si="6"/>
        <v>408</v>
      </c>
      <c r="AA41" s="670"/>
      <c r="AB41" s="23"/>
    </row>
    <row r="42" spans="2:28" s="33" customFormat="1" ht="24.95" customHeight="1" x14ac:dyDescent="0.2">
      <c r="B42" s="661"/>
      <c r="C42" s="594" t="s">
        <v>135</v>
      </c>
      <c r="D42" s="573"/>
      <c r="E42" s="241"/>
      <c r="F42" s="558"/>
      <c r="G42" s="241"/>
      <c r="H42" s="558"/>
      <c r="I42" s="241"/>
      <c r="J42" s="558"/>
      <c r="K42" s="241"/>
      <c r="L42" s="558"/>
      <c r="M42" s="241"/>
      <c r="N42" s="558"/>
      <c r="O42" s="241"/>
      <c r="P42" s="558"/>
      <c r="Q42" s="241"/>
      <c r="R42" s="558"/>
      <c r="S42" s="241"/>
      <c r="T42" s="558"/>
      <c r="U42" s="241"/>
      <c r="V42" s="558"/>
      <c r="W42" s="241"/>
      <c r="X42" s="558"/>
      <c r="Y42" s="560"/>
      <c r="Z42" s="678"/>
      <c r="AA42" s="670"/>
      <c r="AB42" s="23"/>
    </row>
    <row r="43" spans="2:28" s="33" customFormat="1" ht="24.95" customHeight="1" x14ac:dyDescent="0.2">
      <c r="B43" s="661"/>
      <c r="C43" s="593" t="s">
        <v>1</v>
      </c>
      <c r="D43" s="571">
        <v>2</v>
      </c>
      <c r="E43" s="241"/>
      <c r="F43" s="242">
        <v>11</v>
      </c>
      <c r="G43" s="241"/>
      <c r="H43" s="242">
        <v>1</v>
      </c>
      <c r="I43" s="241"/>
      <c r="J43" s="242">
        <v>20</v>
      </c>
      <c r="K43" s="241"/>
      <c r="L43" s="242">
        <v>6</v>
      </c>
      <c r="M43" s="241"/>
      <c r="N43" s="242">
        <v>0</v>
      </c>
      <c r="O43" s="241"/>
      <c r="P43" s="242">
        <v>4</v>
      </c>
      <c r="Q43" s="241"/>
      <c r="R43" s="242">
        <v>36</v>
      </c>
      <c r="S43" s="241"/>
      <c r="T43" s="242">
        <v>29</v>
      </c>
      <c r="U43" s="241"/>
      <c r="V43" s="242">
        <v>11</v>
      </c>
      <c r="W43" s="241"/>
      <c r="X43" s="242">
        <v>35</v>
      </c>
      <c r="Y43" s="560"/>
      <c r="Z43" s="678">
        <f>SUM(D43:Y43)</f>
        <v>155</v>
      </c>
      <c r="AA43" s="670"/>
      <c r="AB43" s="23"/>
    </row>
    <row r="44" spans="2:28" s="33" customFormat="1" ht="24.95" customHeight="1" x14ac:dyDescent="0.2">
      <c r="B44" s="661"/>
      <c r="C44" s="593" t="s">
        <v>2</v>
      </c>
      <c r="D44" s="571">
        <v>0</v>
      </c>
      <c r="E44" s="241"/>
      <c r="F44" s="242">
        <v>5</v>
      </c>
      <c r="G44" s="241"/>
      <c r="H44" s="242">
        <v>0</v>
      </c>
      <c r="I44" s="241"/>
      <c r="J44" s="242">
        <v>1</v>
      </c>
      <c r="K44" s="241"/>
      <c r="L44" s="242">
        <v>0</v>
      </c>
      <c r="M44" s="241"/>
      <c r="N44" s="242">
        <v>0</v>
      </c>
      <c r="O44" s="241"/>
      <c r="P44" s="242">
        <v>0</v>
      </c>
      <c r="Q44" s="241"/>
      <c r="R44" s="242">
        <v>0</v>
      </c>
      <c r="S44" s="241"/>
      <c r="T44" s="242">
        <v>250</v>
      </c>
      <c r="U44" s="241"/>
      <c r="V44" s="242">
        <v>12</v>
      </c>
      <c r="W44" s="241"/>
      <c r="X44" s="242">
        <v>0</v>
      </c>
      <c r="Y44" s="560"/>
      <c r="Z44" s="678">
        <f t="shared" ref="Z44:Z45" si="7">SUM(D44:Y44)</f>
        <v>268</v>
      </c>
      <c r="AA44" s="670"/>
      <c r="AB44" s="23"/>
    </row>
    <row r="45" spans="2:28" s="33" customFormat="1" ht="24.95" customHeight="1" x14ac:dyDescent="0.2">
      <c r="B45" s="661"/>
      <c r="C45" s="593" t="s">
        <v>3</v>
      </c>
      <c r="D45" s="571">
        <v>0</v>
      </c>
      <c r="E45" s="241"/>
      <c r="F45" s="242">
        <v>0</v>
      </c>
      <c r="G45" s="241"/>
      <c r="H45" s="242">
        <v>0</v>
      </c>
      <c r="I45" s="241"/>
      <c r="J45" s="242">
        <v>0</v>
      </c>
      <c r="K45" s="241"/>
      <c r="L45" s="242">
        <v>0</v>
      </c>
      <c r="M45" s="241"/>
      <c r="N45" s="242">
        <v>0</v>
      </c>
      <c r="O45" s="241"/>
      <c r="P45" s="242">
        <v>0</v>
      </c>
      <c r="Q45" s="241"/>
      <c r="R45" s="242">
        <v>0</v>
      </c>
      <c r="S45" s="241"/>
      <c r="T45" s="242">
        <v>1</v>
      </c>
      <c r="U45" s="241"/>
      <c r="V45" s="242">
        <v>0</v>
      </c>
      <c r="W45" s="241"/>
      <c r="X45" s="242">
        <v>0</v>
      </c>
      <c r="Y45" s="560"/>
      <c r="Z45" s="678">
        <f t="shared" si="7"/>
        <v>1</v>
      </c>
      <c r="AA45" s="670"/>
      <c r="AB45" s="23"/>
    </row>
    <row r="46" spans="2:28" s="36" customFormat="1" ht="24.95" customHeight="1" x14ac:dyDescent="0.2">
      <c r="B46" s="662"/>
      <c r="C46" s="521" t="s">
        <v>84</v>
      </c>
      <c r="D46" s="571"/>
      <c r="E46" s="238"/>
      <c r="F46" s="238"/>
      <c r="G46" s="238"/>
      <c r="H46" s="242"/>
      <c r="I46" s="238"/>
      <c r="J46" s="238"/>
      <c r="K46" s="238"/>
      <c r="L46" s="242"/>
      <c r="M46" s="238"/>
      <c r="N46" s="238"/>
      <c r="O46" s="238"/>
      <c r="P46" s="242"/>
      <c r="Q46" s="238"/>
      <c r="R46" s="238"/>
      <c r="S46" s="238"/>
      <c r="T46" s="242"/>
      <c r="U46" s="238"/>
      <c r="V46" s="238"/>
      <c r="W46" s="238"/>
      <c r="X46" s="242"/>
      <c r="Y46" s="560"/>
      <c r="Z46" s="678"/>
      <c r="AA46" s="526"/>
      <c r="AB46" s="44"/>
    </row>
    <row r="47" spans="2:28" s="36" customFormat="1" ht="24.95" customHeight="1" x14ac:dyDescent="0.2">
      <c r="B47" s="662"/>
      <c r="C47" s="592" t="s">
        <v>84</v>
      </c>
      <c r="D47" s="571"/>
      <c r="E47" s="238"/>
      <c r="F47" s="238"/>
      <c r="G47" s="238"/>
      <c r="H47" s="242"/>
      <c r="I47" s="238"/>
      <c r="J47" s="238"/>
      <c r="K47" s="238"/>
      <c r="L47" s="242"/>
      <c r="M47" s="238"/>
      <c r="N47" s="238"/>
      <c r="O47" s="238"/>
      <c r="P47" s="242"/>
      <c r="Q47" s="238"/>
      <c r="R47" s="238"/>
      <c r="S47" s="238"/>
      <c r="T47" s="242"/>
      <c r="U47" s="238"/>
      <c r="V47" s="238"/>
      <c r="W47" s="238"/>
      <c r="X47" s="242"/>
      <c r="Y47" s="560"/>
      <c r="Z47" s="678"/>
      <c r="AA47" s="526"/>
      <c r="AB47" s="44"/>
    </row>
    <row r="48" spans="2:28" s="33" customFormat="1" ht="24.95" customHeight="1" x14ac:dyDescent="0.2">
      <c r="B48" s="661"/>
      <c r="C48" s="593" t="s">
        <v>1</v>
      </c>
      <c r="D48" s="571">
        <v>10</v>
      </c>
      <c r="E48" s="241"/>
      <c r="F48" s="242">
        <v>182</v>
      </c>
      <c r="G48" s="241"/>
      <c r="H48" s="242">
        <v>53</v>
      </c>
      <c r="I48" s="241"/>
      <c r="J48" s="242">
        <v>716</v>
      </c>
      <c r="K48" s="241"/>
      <c r="L48" s="242">
        <v>49</v>
      </c>
      <c r="M48" s="241"/>
      <c r="N48" s="242">
        <v>8</v>
      </c>
      <c r="O48" s="241"/>
      <c r="P48" s="242">
        <v>35</v>
      </c>
      <c r="Q48" s="241"/>
      <c r="R48" s="242">
        <v>738</v>
      </c>
      <c r="S48" s="241"/>
      <c r="T48" s="242">
        <v>221</v>
      </c>
      <c r="U48" s="241"/>
      <c r="V48" s="242">
        <v>42</v>
      </c>
      <c r="W48" s="241"/>
      <c r="X48" s="242">
        <v>285</v>
      </c>
      <c r="Y48" s="559"/>
      <c r="Z48" s="678">
        <f>SUM(D48:Y48)</f>
        <v>2339</v>
      </c>
      <c r="AA48" s="670"/>
      <c r="AB48" s="23"/>
    </row>
    <row r="49" spans="2:28" s="33" customFormat="1" ht="24.95" customHeight="1" x14ac:dyDescent="0.2">
      <c r="B49" s="661"/>
      <c r="C49" s="593" t="s">
        <v>2</v>
      </c>
      <c r="D49" s="571">
        <v>150</v>
      </c>
      <c r="E49" s="241"/>
      <c r="F49" s="242">
        <v>39</v>
      </c>
      <c r="G49" s="241"/>
      <c r="H49" s="242">
        <v>48</v>
      </c>
      <c r="I49" s="241"/>
      <c r="J49" s="242">
        <v>132</v>
      </c>
      <c r="K49" s="241"/>
      <c r="L49" s="242">
        <v>12</v>
      </c>
      <c r="M49" s="241"/>
      <c r="N49" s="242">
        <v>10</v>
      </c>
      <c r="O49" s="241"/>
      <c r="P49" s="242">
        <v>33</v>
      </c>
      <c r="Q49" s="241"/>
      <c r="R49" s="242">
        <v>1383</v>
      </c>
      <c r="S49" s="241"/>
      <c r="T49" s="242">
        <v>79</v>
      </c>
      <c r="U49" s="241"/>
      <c r="V49" s="242">
        <v>1</v>
      </c>
      <c r="W49" s="241"/>
      <c r="X49" s="242">
        <v>62</v>
      </c>
      <c r="Y49" s="560"/>
      <c r="Z49" s="678">
        <f t="shared" ref="Z49:Z50" si="8">SUM(D49:Y49)</f>
        <v>1949</v>
      </c>
      <c r="AA49" s="670"/>
      <c r="AB49" s="23"/>
    </row>
    <row r="50" spans="2:28" s="33" customFormat="1" ht="24.95" customHeight="1" x14ac:dyDescent="0.2">
      <c r="B50" s="661"/>
      <c r="C50" s="593" t="s">
        <v>3</v>
      </c>
      <c r="D50" s="571">
        <v>0</v>
      </c>
      <c r="E50" s="241"/>
      <c r="F50" s="242">
        <v>12</v>
      </c>
      <c r="G50" s="241"/>
      <c r="H50" s="242">
        <v>6</v>
      </c>
      <c r="I50" s="241"/>
      <c r="J50" s="242">
        <v>34</v>
      </c>
      <c r="K50" s="241"/>
      <c r="L50" s="242">
        <v>0</v>
      </c>
      <c r="M50" s="241"/>
      <c r="N50" s="242">
        <v>1</v>
      </c>
      <c r="O50" s="241"/>
      <c r="P50" s="242">
        <v>4</v>
      </c>
      <c r="Q50" s="241"/>
      <c r="R50" s="242">
        <v>65</v>
      </c>
      <c r="S50" s="241"/>
      <c r="T50" s="242">
        <v>17</v>
      </c>
      <c r="U50" s="241"/>
      <c r="V50" s="242">
        <v>0</v>
      </c>
      <c r="W50" s="241"/>
      <c r="X50" s="242">
        <v>15</v>
      </c>
      <c r="Y50" s="560"/>
      <c r="Z50" s="678">
        <f t="shared" si="8"/>
        <v>154</v>
      </c>
      <c r="AA50" s="670"/>
      <c r="AB50" s="23"/>
    </row>
    <row r="51" spans="2:28" s="33" customFormat="1" ht="24.95" customHeight="1" x14ac:dyDescent="0.2">
      <c r="B51" s="661"/>
      <c r="C51" s="521" t="s">
        <v>51</v>
      </c>
      <c r="D51" s="571"/>
      <c r="E51" s="241"/>
      <c r="F51" s="241"/>
      <c r="G51" s="241"/>
      <c r="H51" s="242"/>
      <c r="I51" s="241"/>
      <c r="J51" s="241"/>
      <c r="K51" s="241"/>
      <c r="L51" s="242"/>
      <c r="M51" s="241"/>
      <c r="N51" s="241"/>
      <c r="O51" s="241"/>
      <c r="P51" s="242"/>
      <c r="Q51" s="241"/>
      <c r="R51" s="241"/>
      <c r="S51" s="241"/>
      <c r="T51" s="242"/>
      <c r="U51" s="241"/>
      <c r="V51" s="241"/>
      <c r="W51" s="241"/>
      <c r="X51" s="242"/>
      <c r="Y51" s="560"/>
      <c r="Z51" s="678"/>
      <c r="AA51" s="670"/>
      <c r="AB51" s="23"/>
    </row>
    <row r="52" spans="2:28" s="33" customFormat="1" ht="24.95" customHeight="1" x14ac:dyDescent="0.2">
      <c r="B52" s="661"/>
      <c r="C52" s="592" t="s">
        <v>51</v>
      </c>
      <c r="D52" s="571"/>
      <c r="E52" s="241"/>
      <c r="F52" s="241"/>
      <c r="G52" s="241"/>
      <c r="H52" s="242"/>
      <c r="I52" s="241"/>
      <c r="J52" s="241"/>
      <c r="K52" s="241"/>
      <c r="L52" s="242"/>
      <c r="M52" s="241"/>
      <c r="N52" s="241"/>
      <c r="O52" s="241"/>
      <c r="P52" s="242"/>
      <c r="Q52" s="241"/>
      <c r="R52" s="241"/>
      <c r="S52" s="241"/>
      <c r="T52" s="242"/>
      <c r="U52" s="241"/>
      <c r="V52" s="241"/>
      <c r="W52" s="241"/>
      <c r="X52" s="242"/>
      <c r="Y52" s="559"/>
      <c r="Z52" s="678"/>
      <c r="AA52" s="670"/>
      <c r="AB52" s="23"/>
    </row>
    <row r="53" spans="2:28" s="33" customFormat="1" ht="24.95" customHeight="1" x14ac:dyDescent="0.2">
      <c r="B53" s="661"/>
      <c r="C53" s="593" t="s">
        <v>1</v>
      </c>
      <c r="D53" s="571">
        <v>3</v>
      </c>
      <c r="E53" s="241"/>
      <c r="F53" s="242">
        <v>40</v>
      </c>
      <c r="G53" s="241"/>
      <c r="H53" s="242">
        <v>12</v>
      </c>
      <c r="I53" s="241"/>
      <c r="J53" s="242">
        <v>311</v>
      </c>
      <c r="K53" s="241"/>
      <c r="L53" s="242">
        <v>32</v>
      </c>
      <c r="M53" s="241"/>
      <c r="N53" s="242">
        <v>1</v>
      </c>
      <c r="O53" s="241"/>
      <c r="P53" s="242">
        <v>18</v>
      </c>
      <c r="Q53" s="241"/>
      <c r="R53" s="242">
        <v>393</v>
      </c>
      <c r="S53" s="241"/>
      <c r="T53" s="242">
        <v>141</v>
      </c>
      <c r="U53" s="241"/>
      <c r="V53" s="242">
        <v>54</v>
      </c>
      <c r="W53" s="241"/>
      <c r="X53" s="242">
        <v>515</v>
      </c>
      <c r="Y53" s="560"/>
      <c r="Z53" s="678">
        <f>SUM(D53:Y53)</f>
        <v>1520</v>
      </c>
      <c r="AA53" s="670"/>
      <c r="AB53" s="23"/>
    </row>
    <row r="54" spans="2:28" s="33" customFormat="1" ht="24.95" customHeight="1" x14ac:dyDescent="0.2">
      <c r="B54" s="661"/>
      <c r="C54" s="593" t="s">
        <v>2</v>
      </c>
      <c r="D54" s="571">
        <v>1</v>
      </c>
      <c r="E54" s="241"/>
      <c r="F54" s="242">
        <v>103</v>
      </c>
      <c r="G54" s="241"/>
      <c r="H54" s="242">
        <v>32</v>
      </c>
      <c r="I54" s="241"/>
      <c r="J54" s="242">
        <v>161</v>
      </c>
      <c r="K54" s="241"/>
      <c r="L54" s="242">
        <v>20</v>
      </c>
      <c r="M54" s="241"/>
      <c r="N54" s="242">
        <v>61</v>
      </c>
      <c r="O54" s="241"/>
      <c r="P54" s="242">
        <v>15</v>
      </c>
      <c r="Q54" s="241"/>
      <c r="R54" s="242">
        <v>411</v>
      </c>
      <c r="S54" s="241"/>
      <c r="T54" s="242">
        <v>197</v>
      </c>
      <c r="U54" s="241"/>
      <c r="V54" s="242">
        <v>31</v>
      </c>
      <c r="W54" s="241"/>
      <c r="X54" s="242">
        <v>246</v>
      </c>
      <c r="Y54" s="560"/>
      <c r="Z54" s="678">
        <f t="shared" ref="Z54:Z55" si="9">SUM(D54:Y54)</f>
        <v>1278</v>
      </c>
      <c r="AA54" s="670"/>
      <c r="AB54" s="23"/>
    </row>
    <row r="55" spans="2:28" s="36" customFormat="1" ht="24.95" customHeight="1" x14ac:dyDescent="0.2">
      <c r="B55" s="662"/>
      <c r="C55" s="593" t="s">
        <v>3</v>
      </c>
      <c r="D55" s="571">
        <v>1</v>
      </c>
      <c r="E55" s="238"/>
      <c r="F55" s="242">
        <v>26</v>
      </c>
      <c r="G55" s="238"/>
      <c r="H55" s="242">
        <v>7</v>
      </c>
      <c r="I55" s="238"/>
      <c r="J55" s="242">
        <v>107</v>
      </c>
      <c r="K55" s="238"/>
      <c r="L55" s="242">
        <v>7</v>
      </c>
      <c r="M55" s="238"/>
      <c r="N55" s="242">
        <v>0</v>
      </c>
      <c r="O55" s="238"/>
      <c r="P55" s="242">
        <v>1</v>
      </c>
      <c r="Q55" s="238"/>
      <c r="R55" s="242">
        <v>66</v>
      </c>
      <c r="S55" s="238"/>
      <c r="T55" s="242">
        <v>104</v>
      </c>
      <c r="U55" s="238"/>
      <c r="V55" s="242">
        <v>22</v>
      </c>
      <c r="W55" s="238"/>
      <c r="X55" s="242">
        <v>134</v>
      </c>
      <c r="Y55" s="560"/>
      <c r="Z55" s="678">
        <f t="shared" si="9"/>
        <v>475</v>
      </c>
      <c r="AA55" s="526"/>
      <c r="AB55" s="44"/>
    </row>
    <row r="56" spans="2:28" s="36" customFormat="1" ht="24.95" customHeight="1" x14ac:dyDescent="0.2">
      <c r="B56" s="662"/>
      <c r="C56" s="592" t="s">
        <v>75</v>
      </c>
      <c r="D56" s="571"/>
      <c r="E56" s="238"/>
      <c r="F56" s="242"/>
      <c r="G56" s="238"/>
      <c r="H56" s="242"/>
      <c r="I56" s="238"/>
      <c r="J56" s="242"/>
      <c r="K56" s="238"/>
      <c r="L56" s="242"/>
      <c r="M56" s="238"/>
      <c r="N56" s="242"/>
      <c r="O56" s="238"/>
      <c r="P56" s="242"/>
      <c r="Q56" s="238"/>
      <c r="R56" s="242"/>
      <c r="S56" s="238"/>
      <c r="T56" s="242"/>
      <c r="U56" s="238"/>
      <c r="V56" s="242"/>
      <c r="W56" s="238"/>
      <c r="X56" s="242"/>
      <c r="Y56" s="560"/>
      <c r="Z56" s="678"/>
      <c r="AA56" s="526"/>
      <c r="AB56" s="44"/>
    </row>
    <row r="57" spans="2:28" s="33" customFormat="1" ht="24.95" customHeight="1" x14ac:dyDescent="0.2">
      <c r="B57" s="661"/>
      <c r="C57" s="593" t="s">
        <v>1</v>
      </c>
      <c r="D57" s="571">
        <v>8</v>
      </c>
      <c r="E57" s="241"/>
      <c r="F57" s="242">
        <v>4</v>
      </c>
      <c r="G57" s="241"/>
      <c r="H57" s="242">
        <v>3</v>
      </c>
      <c r="I57" s="241"/>
      <c r="J57" s="242">
        <v>52</v>
      </c>
      <c r="K57" s="241"/>
      <c r="L57" s="242">
        <v>5</v>
      </c>
      <c r="M57" s="241"/>
      <c r="N57" s="242">
        <v>0</v>
      </c>
      <c r="O57" s="241"/>
      <c r="P57" s="242">
        <v>7</v>
      </c>
      <c r="Q57" s="241"/>
      <c r="R57" s="242">
        <v>108</v>
      </c>
      <c r="S57" s="241"/>
      <c r="T57" s="242">
        <v>53</v>
      </c>
      <c r="U57" s="241"/>
      <c r="V57" s="242">
        <v>5</v>
      </c>
      <c r="W57" s="241"/>
      <c r="X57" s="242">
        <v>221</v>
      </c>
      <c r="Y57" s="559"/>
      <c r="Z57" s="678">
        <f>SUM(D57:Y57)</f>
        <v>466</v>
      </c>
      <c r="AA57" s="670"/>
      <c r="AB57" s="23"/>
    </row>
    <row r="58" spans="2:28" s="33" customFormat="1" ht="24.95" customHeight="1" x14ac:dyDescent="0.2">
      <c r="B58" s="661"/>
      <c r="C58" s="593" t="s">
        <v>2</v>
      </c>
      <c r="D58" s="571">
        <v>31</v>
      </c>
      <c r="E58" s="241"/>
      <c r="F58" s="242">
        <v>3</v>
      </c>
      <c r="G58" s="241"/>
      <c r="H58" s="242">
        <v>2</v>
      </c>
      <c r="I58" s="241"/>
      <c r="J58" s="242">
        <v>18</v>
      </c>
      <c r="K58" s="241"/>
      <c r="L58" s="242">
        <v>1</v>
      </c>
      <c r="M58" s="241"/>
      <c r="N58" s="242">
        <v>0</v>
      </c>
      <c r="O58" s="241"/>
      <c r="P58" s="242">
        <v>0</v>
      </c>
      <c r="Q58" s="241"/>
      <c r="R58" s="242">
        <v>10</v>
      </c>
      <c r="S58" s="241"/>
      <c r="T58" s="242">
        <v>4</v>
      </c>
      <c r="U58" s="241"/>
      <c r="V58" s="242">
        <v>0</v>
      </c>
      <c r="W58" s="241"/>
      <c r="X58" s="242">
        <v>123</v>
      </c>
      <c r="Y58" s="560"/>
      <c r="Z58" s="678">
        <f t="shared" ref="Z58" si="10">SUM(D58:Y58)</f>
        <v>192</v>
      </c>
      <c r="AA58" s="670"/>
      <c r="AB58" s="23"/>
    </row>
    <row r="59" spans="2:28" s="33" customFormat="1" ht="24.95" customHeight="1" x14ac:dyDescent="0.2">
      <c r="B59" s="661"/>
      <c r="C59" s="593" t="s">
        <v>3</v>
      </c>
      <c r="D59" s="571">
        <v>31</v>
      </c>
      <c r="E59" s="241"/>
      <c r="F59" s="242">
        <v>1</v>
      </c>
      <c r="G59" s="241"/>
      <c r="H59" s="242">
        <v>1</v>
      </c>
      <c r="I59" s="241"/>
      <c r="J59" s="242">
        <v>9</v>
      </c>
      <c r="K59" s="241"/>
      <c r="L59" s="242">
        <v>0</v>
      </c>
      <c r="M59" s="241"/>
      <c r="N59" s="242">
        <v>0</v>
      </c>
      <c r="O59" s="241"/>
      <c r="P59" s="242">
        <v>0</v>
      </c>
      <c r="Q59" s="241"/>
      <c r="R59" s="242">
        <v>3</v>
      </c>
      <c r="S59" s="241"/>
      <c r="T59" s="242">
        <v>3</v>
      </c>
      <c r="U59" s="241"/>
      <c r="V59" s="242">
        <v>0</v>
      </c>
      <c r="W59" s="241"/>
      <c r="X59" s="242">
        <v>58</v>
      </c>
      <c r="Y59" s="560"/>
      <c r="Z59" s="678">
        <f>SUM(D59:Y59)</f>
        <v>106</v>
      </c>
      <c r="AA59" s="670"/>
      <c r="AB59" s="23"/>
    </row>
    <row r="60" spans="2:28" s="33" customFormat="1" ht="24.95" customHeight="1" x14ac:dyDescent="0.2">
      <c r="B60" s="661"/>
      <c r="C60" s="521" t="s">
        <v>7</v>
      </c>
      <c r="D60" s="671"/>
      <c r="E60" s="241"/>
      <c r="F60" s="560"/>
      <c r="G60" s="241"/>
      <c r="H60" s="560"/>
      <c r="I60" s="241"/>
      <c r="J60" s="560"/>
      <c r="K60" s="241"/>
      <c r="L60" s="560"/>
      <c r="M60" s="241"/>
      <c r="N60" s="560"/>
      <c r="O60" s="241"/>
      <c r="P60" s="560"/>
      <c r="Q60" s="241"/>
      <c r="R60" s="560"/>
      <c r="S60" s="241"/>
      <c r="T60" s="560"/>
      <c r="U60" s="241"/>
      <c r="V60" s="560"/>
      <c r="W60" s="241"/>
      <c r="X60" s="560"/>
      <c r="Y60" s="560"/>
      <c r="Z60" s="678"/>
      <c r="AA60" s="670"/>
      <c r="AB60" s="166"/>
    </row>
    <row r="61" spans="2:28" s="33" customFormat="1" ht="24.95" customHeight="1" x14ac:dyDescent="0.2">
      <c r="B61" s="661"/>
      <c r="C61" s="592" t="s">
        <v>7</v>
      </c>
      <c r="D61" s="671"/>
      <c r="E61" s="241"/>
      <c r="F61" s="560"/>
      <c r="G61" s="241"/>
      <c r="H61" s="241"/>
      <c r="I61" s="241"/>
      <c r="J61" s="241"/>
      <c r="K61" s="241"/>
      <c r="L61" s="241"/>
      <c r="M61" s="241"/>
      <c r="N61" s="241"/>
      <c r="O61" s="241"/>
      <c r="P61" s="241"/>
      <c r="Q61" s="241"/>
      <c r="R61" s="241"/>
      <c r="S61" s="241"/>
      <c r="T61" s="241"/>
      <c r="U61" s="241"/>
      <c r="V61" s="241"/>
      <c r="W61" s="241"/>
      <c r="X61" s="241"/>
      <c r="Y61" s="560"/>
      <c r="Z61" s="678"/>
      <c r="AA61" s="670"/>
      <c r="AB61" s="166"/>
    </row>
    <row r="62" spans="2:28" s="33" customFormat="1" ht="24.95" customHeight="1" x14ac:dyDescent="0.2">
      <c r="B62" s="661"/>
      <c r="C62" s="593" t="s">
        <v>1</v>
      </c>
      <c r="D62" s="571">
        <v>9</v>
      </c>
      <c r="E62" s="241"/>
      <c r="F62" s="242">
        <v>301</v>
      </c>
      <c r="G62" s="241"/>
      <c r="H62" s="242">
        <v>120</v>
      </c>
      <c r="I62" s="241"/>
      <c r="J62" s="242">
        <v>984</v>
      </c>
      <c r="K62" s="241"/>
      <c r="L62" s="242">
        <v>11</v>
      </c>
      <c r="M62" s="241"/>
      <c r="N62" s="242">
        <v>2</v>
      </c>
      <c r="O62" s="241"/>
      <c r="P62" s="242">
        <v>1619</v>
      </c>
      <c r="Q62" s="241"/>
      <c r="R62" s="242">
        <v>624</v>
      </c>
      <c r="S62" s="241"/>
      <c r="T62" s="242">
        <v>3775</v>
      </c>
      <c r="U62" s="241"/>
      <c r="V62" s="242">
        <v>64</v>
      </c>
      <c r="W62" s="241"/>
      <c r="X62" s="242">
        <v>1156</v>
      </c>
      <c r="Y62" s="560"/>
      <c r="Z62" s="678">
        <f>SUM(D62:Y62)</f>
        <v>8665</v>
      </c>
      <c r="AA62" s="670"/>
      <c r="AB62" s="166"/>
    </row>
    <row r="63" spans="2:28" s="33" customFormat="1" ht="24.95" customHeight="1" x14ac:dyDescent="0.2">
      <c r="B63" s="661"/>
      <c r="C63" s="593" t="s">
        <v>2</v>
      </c>
      <c r="D63" s="571">
        <v>10</v>
      </c>
      <c r="E63" s="241"/>
      <c r="F63" s="242">
        <v>396</v>
      </c>
      <c r="G63" s="241"/>
      <c r="H63" s="242">
        <v>158</v>
      </c>
      <c r="I63" s="241"/>
      <c r="J63" s="242">
        <v>943</v>
      </c>
      <c r="K63" s="241"/>
      <c r="L63" s="242">
        <v>26</v>
      </c>
      <c r="M63" s="241"/>
      <c r="N63" s="242">
        <v>0</v>
      </c>
      <c r="O63" s="241"/>
      <c r="P63" s="242">
        <v>960</v>
      </c>
      <c r="Q63" s="241"/>
      <c r="R63" s="242">
        <v>659</v>
      </c>
      <c r="S63" s="241"/>
      <c r="T63" s="242">
        <v>2570</v>
      </c>
      <c r="U63" s="241"/>
      <c r="V63" s="242">
        <v>71</v>
      </c>
      <c r="W63" s="241"/>
      <c r="X63" s="242">
        <v>613</v>
      </c>
      <c r="Y63" s="560"/>
      <c r="Z63" s="678">
        <f t="shared" ref="Z63" si="11">SUM(D63:Y63)</f>
        <v>6406</v>
      </c>
      <c r="AA63" s="670"/>
      <c r="AB63" s="166"/>
    </row>
    <row r="64" spans="2:28" s="33" customFormat="1" ht="24.95" customHeight="1" x14ac:dyDescent="0.2">
      <c r="B64" s="661"/>
      <c r="C64" s="593" t="s">
        <v>3</v>
      </c>
      <c r="D64" s="571">
        <v>1</v>
      </c>
      <c r="E64" s="241"/>
      <c r="F64" s="242">
        <v>4</v>
      </c>
      <c r="G64" s="241"/>
      <c r="H64" s="242">
        <v>6</v>
      </c>
      <c r="I64" s="241"/>
      <c r="J64" s="242">
        <v>304</v>
      </c>
      <c r="K64" s="241"/>
      <c r="L64" s="242">
        <v>0</v>
      </c>
      <c r="M64" s="241"/>
      <c r="N64" s="242">
        <v>0</v>
      </c>
      <c r="O64" s="241"/>
      <c r="P64" s="242">
        <v>700</v>
      </c>
      <c r="Q64" s="241"/>
      <c r="R64" s="242">
        <v>53</v>
      </c>
      <c r="S64" s="241"/>
      <c r="T64" s="242">
        <v>1251</v>
      </c>
      <c r="U64" s="241"/>
      <c r="V64" s="242">
        <v>0</v>
      </c>
      <c r="W64" s="241"/>
      <c r="X64" s="242">
        <v>76</v>
      </c>
      <c r="Y64" s="560"/>
      <c r="Z64" s="678">
        <f>SUM(D64:Y64)</f>
        <v>2395</v>
      </c>
      <c r="AA64" s="670"/>
      <c r="AB64" s="166"/>
    </row>
    <row r="65" spans="2:28" s="33" customFormat="1" ht="24.95" customHeight="1" x14ac:dyDescent="0.2">
      <c r="B65" s="661"/>
      <c r="C65" s="594" t="s">
        <v>105</v>
      </c>
      <c r="D65" s="571"/>
      <c r="E65" s="241"/>
      <c r="F65" s="242"/>
      <c r="G65" s="241"/>
      <c r="H65" s="242"/>
      <c r="I65" s="241"/>
      <c r="J65" s="242"/>
      <c r="K65" s="241"/>
      <c r="L65" s="242"/>
      <c r="M65" s="241"/>
      <c r="N65" s="242"/>
      <c r="O65" s="241"/>
      <c r="P65" s="242"/>
      <c r="Q65" s="241"/>
      <c r="R65" s="242"/>
      <c r="S65" s="241"/>
      <c r="T65" s="242"/>
      <c r="U65" s="241"/>
      <c r="V65" s="242"/>
      <c r="W65" s="241"/>
      <c r="X65" s="242"/>
      <c r="Y65" s="560"/>
      <c r="Z65" s="678"/>
      <c r="AA65" s="670"/>
      <c r="AB65" s="166"/>
    </row>
    <row r="66" spans="2:28" s="33" customFormat="1" ht="24.95" customHeight="1" x14ac:dyDescent="0.2">
      <c r="B66" s="661"/>
      <c r="C66" s="593" t="s">
        <v>1</v>
      </c>
      <c r="D66" s="571">
        <v>0</v>
      </c>
      <c r="E66" s="241"/>
      <c r="F66" s="242">
        <v>6</v>
      </c>
      <c r="G66" s="241"/>
      <c r="H66" s="242">
        <v>4</v>
      </c>
      <c r="I66" s="241"/>
      <c r="J66" s="242">
        <v>13</v>
      </c>
      <c r="K66" s="241"/>
      <c r="L66" s="242">
        <v>0</v>
      </c>
      <c r="M66" s="241"/>
      <c r="N66" s="242">
        <v>0</v>
      </c>
      <c r="O66" s="241"/>
      <c r="P66" s="242">
        <v>23</v>
      </c>
      <c r="Q66" s="241"/>
      <c r="R66" s="242">
        <v>10</v>
      </c>
      <c r="S66" s="241"/>
      <c r="T66" s="242">
        <v>16</v>
      </c>
      <c r="U66" s="241"/>
      <c r="V66" s="242">
        <v>5</v>
      </c>
      <c r="W66" s="241"/>
      <c r="X66" s="242">
        <v>11</v>
      </c>
      <c r="Y66" s="560"/>
      <c r="Z66" s="678">
        <f>SUM(D66:Y66)</f>
        <v>88</v>
      </c>
      <c r="AA66" s="670"/>
      <c r="AB66" s="166"/>
    </row>
    <row r="67" spans="2:28" s="33" customFormat="1" ht="24.95" customHeight="1" x14ac:dyDescent="0.2">
      <c r="B67" s="661"/>
      <c r="C67" s="593" t="s">
        <v>2</v>
      </c>
      <c r="D67" s="571">
        <v>0</v>
      </c>
      <c r="E67" s="241"/>
      <c r="F67" s="242">
        <v>5</v>
      </c>
      <c r="G67" s="241"/>
      <c r="H67" s="242">
        <v>0</v>
      </c>
      <c r="I67" s="241"/>
      <c r="J67" s="242">
        <v>0</v>
      </c>
      <c r="K67" s="241"/>
      <c r="L67" s="242">
        <v>0</v>
      </c>
      <c r="M67" s="241"/>
      <c r="N67" s="242">
        <v>0</v>
      </c>
      <c r="O67" s="241"/>
      <c r="P67" s="242">
        <v>0</v>
      </c>
      <c r="Q67" s="241"/>
      <c r="R67" s="242">
        <v>0</v>
      </c>
      <c r="S67" s="241"/>
      <c r="T67" s="242">
        <v>0</v>
      </c>
      <c r="U67" s="241"/>
      <c r="V67" s="242">
        <v>0</v>
      </c>
      <c r="W67" s="241"/>
      <c r="X67" s="242">
        <v>5</v>
      </c>
      <c r="Y67" s="560"/>
      <c r="Z67" s="678">
        <f t="shared" ref="Z67" si="12">SUM(D67:Y67)</f>
        <v>10</v>
      </c>
      <c r="AA67" s="670"/>
      <c r="AB67" s="166"/>
    </row>
    <row r="68" spans="2:28" s="36" customFormat="1" ht="24.95" customHeight="1" x14ac:dyDescent="0.2">
      <c r="B68" s="662"/>
      <c r="C68" s="593" t="s">
        <v>3</v>
      </c>
      <c r="D68" s="571">
        <v>0</v>
      </c>
      <c r="E68" s="238"/>
      <c r="F68" s="242">
        <v>5</v>
      </c>
      <c r="G68" s="238"/>
      <c r="H68" s="242">
        <v>0</v>
      </c>
      <c r="I68" s="238"/>
      <c r="J68" s="242">
        <v>0</v>
      </c>
      <c r="K68" s="238"/>
      <c r="L68" s="242">
        <v>0</v>
      </c>
      <c r="M68" s="238"/>
      <c r="N68" s="242">
        <v>0</v>
      </c>
      <c r="O68" s="238"/>
      <c r="P68" s="242">
        <v>0</v>
      </c>
      <c r="Q68" s="238"/>
      <c r="R68" s="242">
        <v>0</v>
      </c>
      <c r="S68" s="238"/>
      <c r="T68" s="242">
        <v>0</v>
      </c>
      <c r="U68" s="238"/>
      <c r="V68" s="242">
        <v>0</v>
      </c>
      <c r="W68" s="238"/>
      <c r="X68" s="242">
        <v>0</v>
      </c>
      <c r="Y68" s="559"/>
      <c r="Z68" s="678">
        <f>SUM(D68:Y68)</f>
        <v>5</v>
      </c>
      <c r="AA68" s="526"/>
      <c r="AB68" s="44"/>
    </row>
    <row r="69" spans="2:28" s="36" customFormat="1" ht="24.95" customHeight="1" x14ac:dyDescent="0.2">
      <c r="B69" s="662"/>
      <c r="C69" s="594" t="s">
        <v>150</v>
      </c>
      <c r="D69" s="571"/>
      <c r="E69" s="238"/>
      <c r="F69" s="242"/>
      <c r="G69" s="238"/>
      <c r="H69" s="242"/>
      <c r="I69" s="238"/>
      <c r="J69" s="242"/>
      <c r="K69" s="238"/>
      <c r="L69" s="242"/>
      <c r="M69" s="238"/>
      <c r="N69" s="242"/>
      <c r="O69" s="238"/>
      <c r="P69" s="242"/>
      <c r="Q69" s="238"/>
      <c r="R69" s="242"/>
      <c r="S69" s="238"/>
      <c r="T69" s="242"/>
      <c r="U69" s="238"/>
      <c r="V69" s="242"/>
      <c r="W69" s="238"/>
      <c r="X69" s="242"/>
      <c r="Y69" s="559"/>
      <c r="Z69" s="678"/>
      <c r="AA69" s="526"/>
      <c r="AB69" s="44"/>
    </row>
    <row r="70" spans="2:28" s="33" customFormat="1" ht="24.95" customHeight="1" x14ac:dyDescent="0.2">
      <c r="B70" s="661"/>
      <c r="C70" s="593" t="s">
        <v>1</v>
      </c>
      <c r="D70" s="571">
        <v>2</v>
      </c>
      <c r="E70" s="241"/>
      <c r="F70" s="242">
        <v>105</v>
      </c>
      <c r="G70" s="241"/>
      <c r="H70" s="242">
        <v>6</v>
      </c>
      <c r="I70" s="241"/>
      <c r="J70" s="242">
        <v>371</v>
      </c>
      <c r="K70" s="241"/>
      <c r="L70" s="242">
        <v>3</v>
      </c>
      <c r="M70" s="241"/>
      <c r="N70" s="242">
        <v>1</v>
      </c>
      <c r="O70" s="241"/>
      <c r="P70" s="242">
        <v>893</v>
      </c>
      <c r="Q70" s="241"/>
      <c r="R70" s="242">
        <v>59</v>
      </c>
      <c r="S70" s="241"/>
      <c r="T70" s="242">
        <v>868</v>
      </c>
      <c r="U70" s="241"/>
      <c r="V70" s="242">
        <v>28</v>
      </c>
      <c r="W70" s="241"/>
      <c r="X70" s="242">
        <v>231</v>
      </c>
      <c r="Y70" s="559"/>
      <c r="Z70" s="678">
        <f>SUM(D70:Y70)</f>
        <v>2567</v>
      </c>
      <c r="AA70" s="670"/>
      <c r="AB70" s="23"/>
    </row>
    <row r="71" spans="2:28" s="33" customFormat="1" ht="24.95" customHeight="1" x14ac:dyDescent="0.2">
      <c r="B71" s="661"/>
      <c r="C71" s="593" t="s">
        <v>2</v>
      </c>
      <c r="D71" s="571">
        <v>0</v>
      </c>
      <c r="E71" s="241"/>
      <c r="F71" s="242">
        <v>851</v>
      </c>
      <c r="G71" s="241"/>
      <c r="H71" s="242">
        <v>102</v>
      </c>
      <c r="I71" s="241"/>
      <c r="J71" s="242">
        <v>244</v>
      </c>
      <c r="K71" s="241"/>
      <c r="L71" s="242">
        <v>430</v>
      </c>
      <c r="M71" s="241"/>
      <c r="N71" s="242">
        <v>0</v>
      </c>
      <c r="O71" s="241"/>
      <c r="P71" s="242">
        <v>3991</v>
      </c>
      <c r="Q71" s="241"/>
      <c r="R71" s="242">
        <v>346</v>
      </c>
      <c r="S71" s="241"/>
      <c r="T71" s="242">
        <v>2865</v>
      </c>
      <c r="U71" s="241"/>
      <c r="V71" s="242">
        <v>10</v>
      </c>
      <c r="W71" s="241"/>
      <c r="X71" s="242">
        <v>1459</v>
      </c>
      <c r="Y71" s="560"/>
      <c r="Z71" s="678">
        <f t="shared" ref="Z71" si="13">SUM(D71:Y71)</f>
        <v>10298</v>
      </c>
      <c r="AA71" s="670"/>
      <c r="AB71" s="23"/>
    </row>
    <row r="72" spans="2:28" s="33" customFormat="1" ht="24.95" customHeight="1" x14ac:dyDescent="0.2">
      <c r="B72" s="661"/>
      <c r="C72" s="593" t="s">
        <v>3</v>
      </c>
      <c r="D72" s="571">
        <v>0</v>
      </c>
      <c r="E72" s="241"/>
      <c r="F72" s="242">
        <v>82</v>
      </c>
      <c r="G72" s="241"/>
      <c r="H72" s="242">
        <v>140</v>
      </c>
      <c r="I72" s="241"/>
      <c r="J72" s="242">
        <v>70</v>
      </c>
      <c r="K72" s="241"/>
      <c r="L72" s="242">
        <v>63</v>
      </c>
      <c r="M72" s="241"/>
      <c r="N72" s="242">
        <v>0</v>
      </c>
      <c r="O72" s="241"/>
      <c r="P72" s="242">
        <v>1300</v>
      </c>
      <c r="Q72" s="241"/>
      <c r="R72" s="242">
        <v>37</v>
      </c>
      <c r="S72" s="241"/>
      <c r="T72" s="242">
        <v>788</v>
      </c>
      <c r="U72" s="241"/>
      <c r="V72" s="242">
        <v>4</v>
      </c>
      <c r="W72" s="241"/>
      <c r="X72" s="242">
        <v>225</v>
      </c>
      <c r="Y72" s="560"/>
      <c r="Z72" s="678">
        <f>SUM(D72:Y72)</f>
        <v>2709</v>
      </c>
      <c r="AA72" s="670"/>
      <c r="AB72" s="23"/>
    </row>
    <row r="73" spans="2:28" s="33" customFormat="1" ht="12.75" customHeight="1" thickBot="1" x14ac:dyDescent="0.25">
      <c r="B73" s="661"/>
      <c r="C73" s="663"/>
      <c r="D73" s="672"/>
      <c r="E73" s="673"/>
      <c r="F73" s="673"/>
      <c r="G73" s="673"/>
      <c r="H73" s="673"/>
      <c r="I73" s="673"/>
      <c r="J73" s="673"/>
      <c r="K73" s="673"/>
      <c r="L73" s="673"/>
      <c r="M73" s="673"/>
      <c r="N73" s="673"/>
      <c r="O73" s="674"/>
      <c r="P73" s="674"/>
      <c r="Q73" s="674"/>
      <c r="R73" s="674"/>
      <c r="S73" s="674"/>
      <c r="T73" s="674"/>
      <c r="U73" s="674"/>
      <c r="V73" s="674"/>
      <c r="W73" s="674"/>
      <c r="X73" s="674"/>
      <c r="Y73" s="674"/>
      <c r="Z73" s="680"/>
      <c r="AA73" s="675"/>
      <c r="AB73" s="166"/>
    </row>
    <row r="74" spans="2:28" s="33" customFormat="1" ht="30" customHeight="1" x14ac:dyDescent="0.2">
      <c r="B74" s="552"/>
      <c r="C74" s="651"/>
      <c r="D74" s="553"/>
      <c r="E74" s="553"/>
      <c r="F74" s="553"/>
      <c r="G74" s="553"/>
      <c r="H74" s="553"/>
      <c r="I74" s="553"/>
      <c r="J74" s="553"/>
      <c r="K74" s="553"/>
      <c r="L74" s="553"/>
      <c r="M74" s="553"/>
      <c r="N74" s="553"/>
      <c r="O74" s="553"/>
      <c r="P74" s="553"/>
      <c r="Q74" s="553"/>
      <c r="R74" s="553"/>
      <c r="S74" s="553"/>
      <c r="T74" s="553"/>
      <c r="U74" s="553"/>
      <c r="V74" s="553"/>
      <c r="W74" s="553"/>
      <c r="X74" s="553"/>
      <c r="Y74" s="553"/>
      <c r="Z74" s="554" t="s">
        <v>50</v>
      </c>
      <c r="AA74" s="552"/>
      <c r="AB74" s="166"/>
    </row>
    <row r="75" spans="2:28" s="33" customFormat="1" ht="30" customHeight="1" x14ac:dyDescent="0.2">
      <c r="B75" s="652" t="s">
        <v>86</v>
      </c>
      <c r="C75" s="652"/>
      <c r="D75" s="653"/>
      <c r="E75" s="653"/>
      <c r="F75" s="653"/>
      <c r="G75" s="653"/>
      <c r="H75" s="653"/>
      <c r="I75" s="653"/>
      <c r="J75" s="653"/>
      <c r="K75" s="653"/>
      <c r="L75" s="653"/>
      <c r="M75" s="653"/>
      <c r="N75" s="653"/>
      <c r="O75" s="653"/>
      <c r="P75" s="653"/>
      <c r="Q75" s="653"/>
      <c r="R75" s="653"/>
      <c r="S75" s="653"/>
      <c r="T75" s="653"/>
      <c r="U75" s="653"/>
      <c r="V75" s="653"/>
      <c r="W75" s="653"/>
      <c r="X75" s="653"/>
      <c r="Y75" s="653"/>
      <c r="Z75" s="653"/>
      <c r="AA75" s="654"/>
      <c r="AB75" s="166"/>
    </row>
    <row r="76" spans="2:28" s="33" customFormat="1" ht="30" customHeight="1" x14ac:dyDescent="0.2">
      <c r="B76" s="883" t="s">
        <v>106</v>
      </c>
      <c r="C76" s="883"/>
      <c r="D76" s="883"/>
      <c r="E76" s="883"/>
      <c r="F76" s="883"/>
      <c r="G76" s="883"/>
      <c r="H76" s="883"/>
      <c r="I76" s="883"/>
      <c r="J76" s="883"/>
      <c r="K76" s="883"/>
      <c r="L76" s="883"/>
      <c r="M76" s="883"/>
      <c r="N76" s="883"/>
      <c r="O76" s="883"/>
      <c r="P76" s="883"/>
      <c r="Q76" s="883"/>
      <c r="R76" s="883"/>
      <c r="S76" s="883"/>
      <c r="T76" s="883"/>
      <c r="U76" s="883"/>
      <c r="V76" s="883"/>
      <c r="W76" s="883"/>
      <c r="X76" s="883"/>
      <c r="Y76" s="883"/>
      <c r="Z76" s="883"/>
      <c r="AA76" s="268"/>
      <c r="AB76" s="166"/>
    </row>
    <row r="77" spans="2:28" s="33" customFormat="1" ht="30" customHeight="1" x14ac:dyDescent="0.2">
      <c r="B77" s="884" t="s">
        <v>195</v>
      </c>
      <c r="C77" s="884"/>
      <c r="D77" s="884"/>
      <c r="E77" s="884"/>
      <c r="F77" s="884"/>
      <c r="G77" s="884"/>
      <c r="H77" s="884"/>
      <c r="I77" s="884"/>
      <c r="J77" s="884"/>
      <c r="K77" s="884"/>
      <c r="L77" s="884"/>
      <c r="M77" s="884"/>
      <c r="N77" s="884"/>
      <c r="O77" s="884"/>
      <c r="P77" s="884"/>
      <c r="Q77" s="884"/>
      <c r="R77" s="884"/>
      <c r="S77" s="884"/>
      <c r="T77" s="884"/>
      <c r="U77" s="884"/>
      <c r="V77" s="884"/>
      <c r="W77" s="884"/>
      <c r="X77" s="884"/>
      <c r="Y77" s="884"/>
      <c r="Z77" s="884"/>
      <c r="AA77" s="654"/>
      <c r="AB77" s="166"/>
    </row>
    <row r="78" spans="2:28" s="33" customFormat="1" ht="30" customHeight="1" thickBot="1" x14ac:dyDescent="0.25">
      <c r="B78" s="654"/>
      <c r="C78" s="557" t="s">
        <v>79</v>
      </c>
      <c r="D78" s="654"/>
      <c r="E78" s="654"/>
      <c r="F78" s="654"/>
      <c r="G78" s="654"/>
      <c r="H78" s="654"/>
      <c r="I78" s="654"/>
      <c r="J78" s="654"/>
      <c r="K78" s="654"/>
      <c r="L78" s="654"/>
      <c r="M78" s="654"/>
      <c r="N78" s="654"/>
      <c r="O78" s="654"/>
      <c r="P78" s="654"/>
      <c r="Q78" s="654"/>
      <c r="R78" s="654"/>
      <c r="S78" s="654"/>
      <c r="T78" s="654"/>
      <c r="U78" s="654"/>
      <c r="V78" s="654"/>
      <c r="W78" s="654"/>
      <c r="X78" s="654"/>
      <c r="Y78" s="654"/>
      <c r="Z78" s="654"/>
      <c r="AA78" s="268"/>
      <c r="AB78" s="166"/>
    </row>
    <row r="79" spans="2:28" s="5" customFormat="1" ht="35.25" customHeight="1" thickBot="1" x14ac:dyDescent="0.25">
      <c r="B79" s="861" t="s">
        <v>114</v>
      </c>
      <c r="C79" s="861"/>
      <c r="D79" s="881" t="s">
        <v>98</v>
      </c>
      <c r="E79" s="881"/>
      <c r="F79" s="881"/>
      <c r="G79" s="881"/>
      <c r="H79" s="881"/>
      <c r="I79" s="881"/>
      <c r="J79" s="881"/>
      <c r="K79" s="881"/>
      <c r="L79" s="881"/>
      <c r="M79" s="881"/>
      <c r="N79" s="881"/>
      <c r="O79" s="881"/>
      <c r="P79" s="881"/>
      <c r="Q79" s="881"/>
      <c r="R79" s="881"/>
      <c r="S79" s="881"/>
      <c r="T79" s="881"/>
      <c r="U79" s="881"/>
      <c r="V79" s="881"/>
      <c r="W79" s="881"/>
      <c r="X79" s="881"/>
      <c r="Y79" s="881"/>
      <c r="Z79" s="885" t="s">
        <v>4</v>
      </c>
      <c r="AA79" s="885"/>
      <c r="AB79" s="8"/>
    </row>
    <row r="80" spans="2:28" s="5" customFormat="1" ht="35.25" customHeight="1" thickBot="1" x14ac:dyDescent="0.25">
      <c r="B80" s="861"/>
      <c r="C80" s="861"/>
      <c r="D80" s="886" t="s">
        <v>63</v>
      </c>
      <c r="E80" s="886"/>
      <c r="F80" s="886" t="s">
        <v>57</v>
      </c>
      <c r="G80" s="886"/>
      <c r="H80" s="886" t="s">
        <v>65</v>
      </c>
      <c r="I80" s="886"/>
      <c r="J80" s="878" t="s">
        <v>59</v>
      </c>
      <c r="K80" s="878"/>
      <c r="L80" s="878" t="s">
        <v>62</v>
      </c>
      <c r="M80" s="878"/>
      <c r="N80" s="878" t="s">
        <v>64</v>
      </c>
      <c r="O80" s="878"/>
      <c r="P80" s="878" t="s">
        <v>187</v>
      </c>
      <c r="Q80" s="878"/>
      <c r="R80" s="878" t="s">
        <v>77</v>
      </c>
      <c r="S80" s="878"/>
      <c r="T80" s="878" t="s">
        <v>58</v>
      </c>
      <c r="U80" s="878"/>
      <c r="V80" s="878" t="s">
        <v>61</v>
      </c>
      <c r="W80" s="878"/>
      <c r="X80" s="878" t="s">
        <v>60</v>
      </c>
      <c r="Y80" s="878"/>
      <c r="Z80" s="885"/>
      <c r="AA80" s="885"/>
      <c r="AB80" s="8"/>
    </row>
    <row r="81" spans="2:29" s="13" customFormat="1" ht="59.25" customHeight="1" thickBot="1" x14ac:dyDescent="0.25">
      <c r="B81" s="861"/>
      <c r="C81" s="861"/>
      <c r="D81" s="890"/>
      <c r="E81" s="890"/>
      <c r="F81" s="890"/>
      <c r="G81" s="890"/>
      <c r="H81" s="890"/>
      <c r="I81" s="890"/>
      <c r="J81" s="879"/>
      <c r="K81" s="879"/>
      <c r="L81" s="879"/>
      <c r="M81" s="879"/>
      <c r="N81" s="879"/>
      <c r="O81" s="879"/>
      <c r="P81" s="879"/>
      <c r="Q81" s="879"/>
      <c r="R81" s="879"/>
      <c r="S81" s="879"/>
      <c r="T81" s="879"/>
      <c r="U81" s="879"/>
      <c r="V81" s="879"/>
      <c r="W81" s="879"/>
      <c r="X81" s="879"/>
      <c r="Y81" s="879"/>
      <c r="Z81" s="885"/>
      <c r="AA81" s="885"/>
      <c r="AB81" s="109"/>
    </row>
    <row r="82" spans="2:29" s="13" customFormat="1" ht="15" customHeight="1" x14ac:dyDescent="0.2">
      <c r="B82" s="590"/>
      <c r="C82" s="590"/>
      <c r="D82" s="664"/>
      <c r="E82" s="665"/>
      <c r="F82" s="665"/>
      <c r="G82" s="666"/>
      <c r="H82" s="665"/>
      <c r="I82" s="665"/>
      <c r="J82" s="681"/>
      <c r="K82" s="681"/>
      <c r="L82" s="665"/>
      <c r="M82" s="665"/>
      <c r="N82" s="665"/>
      <c r="O82" s="665"/>
      <c r="P82" s="665"/>
      <c r="Q82" s="665"/>
      <c r="R82" s="665"/>
      <c r="S82" s="665"/>
      <c r="T82" s="665"/>
      <c r="U82" s="665"/>
      <c r="V82" s="665"/>
      <c r="W82" s="665"/>
      <c r="X82" s="665"/>
      <c r="Y82" s="665"/>
      <c r="Z82" s="677"/>
      <c r="AA82" s="667"/>
      <c r="AB82" s="167"/>
      <c r="AC82" s="163"/>
    </row>
    <row r="83" spans="2:29" s="13" customFormat="1" ht="24.95" customHeight="1" x14ac:dyDescent="0.2">
      <c r="B83" s="687"/>
      <c r="C83" s="592" t="s">
        <v>22</v>
      </c>
      <c r="D83" s="682"/>
      <c r="E83" s="656"/>
      <c r="F83" s="655"/>
      <c r="G83" s="656"/>
      <c r="H83" s="655"/>
      <c r="I83" s="656"/>
      <c r="J83" s="655"/>
      <c r="K83" s="656"/>
      <c r="L83" s="655"/>
      <c r="M83" s="656"/>
      <c r="N83" s="655"/>
      <c r="O83" s="656"/>
      <c r="P83" s="655"/>
      <c r="Q83" s="656"/>
      <c r="R83" s="655"/>
      <c r="S83" s="656"/>
      <c r="T83" s="655"/>
      <c r="U83" s="656"/>
      <c r="V83" s="655"/>
      <c r="W83" s="656"/>
      <c r="X83" s="655"/>
      <c r="Y83" s="560"/>
      <c r="Z83" s="678"/>
      <c r="AA83" s="526"/>
      <c r="AB83" s="109"/>
    </row>
    <row r="84" spans="2:29" s="13" customFormat="1" ht="24.95" customHeight="1" x14ac:dyDescent="0.2">
      <c r="B84" s="687"/>
      <c r="C84" s="592" t="s">
        <v>22</v>
      </c>
      <c r="D84" s="571"/>
      <c r="E84" s="238"/>
      <c r="F84" s="242"/>
      <c r="G84" s="238"/>
      <c r="H84" s="242"/>
      <c r="I84" s="238"/>
      <c r="J84" s="242"/>
      <c r="K84" s="238"/>
      <c r="L84" s="242"/>
      <c r="M84" s="238"/>
      <c r="N84" s="242"/>
      <c r="O84" s="238"/>
      <c r="P84" s="242"/>
      <c r="Q84" s="238"/>
      <c r="R84" s="242"/>
      <c r="S84" s="238"/>
      <c r="T84" s="242"/>
      <c r="U84" s="238"/>
      <c r="V84" s="242"/>
      <c r="W84" s="238"/>
      <c r="X84" s="242"/>
      <c r="Y84" s="560"/>
      <c r="Z84" s="586"/>
      <c r="AA84" s="526"/>
      <c r="AB84" s="109"/>
    </row>
    <row r="85" spans="2:29" s="33" customFormat="1" ht="24.95" customHeight="1" x14ac:dyDescent="0.2">
      <c r="B85" s="661"/>
      <c r="C85" s="593" t="s">
        <v>1</v>
      </c>
      <c r="D85" s="571">
        <v>8</v>
      </c>
      <c r="E85" s="241"/>
      <c r="F85" s="242">
        <v>300</v>
      </c>
      <c r="G85" s="241"/>
      <c r="H85" s="242">
        <v>82</v>
      </c>
      <c r="I85" s="241"/>
      <c r="J85" s="242">
        <v>472</v>
      </c>
      <c r="K85" s="241"/>
      <c r="L85" s="242">
        <v>13</v>
      </c>
      <c r="M85" s="241"/>
      <c r="N85" s="242">
        <v>6</v>
      </c>
      <c r="O85" s="241"/>
      <c r="P85" s="242">
        <v>33</v>
      </c>
      <c r="Q85" s="241"/>
      <c r="R85" s="242">
        <v>1005</v>
      </c>
      <c r="S85" s="241"/>
      <c r="T85" s="242">
        <v>385</v>
      </c>
      <c r="U85" s="241"/>
      <c r="V85" s="242">
        <v>118</v>
      </c>
      <c r="W85" s="241"/>
      <c r="X85" s="242">
        <v>387</v>
      </c>
      <c r="Y85" s="559"/>
      <c r="Z85" s="678">
        <f>SUM(D85:Y85)</f>
        <v>2809</v>
      </c>
      <c r="AA85" s="670"/>
      <c r="AB85" s="23"/>
    </row>
    <row r="86" spans="2:29" s="33" customFormat="1" ht="24.95" customHeight="1" x14ac:dyDescent="0.2">
      <c r="B86" s="661"/>
      <c r="C86" s="593" t="s">
        <v>2</v>
      </c>
      <c r="D86" s="571">
        <v>0</v>
      </c>
      <c r="E86" s="241"/>
      <c r="F86" s="242">
        <v>204</v>
      </c>
      <c r="G86" s="241"/>
      <c r="H86" s="242">
        <v>159</v>
      </c>
      <c r="I86" s="241"/>
      <c r="J86" s="242">
        <v>399</v>
      </c>
      <c r="K86" s="241"/>
      <c r="L86" s="242">
        <v>2</v>
      </c>
      <c r="M86" s="241"/>
      <c r="N86" s="242">
        <v>1</v>
      </c>
      <c r="O86" s="241"/>
      <c r="P86" s="242">
        <v>39</v>
      </c>
      <c r="Q86" s="241"/>
      <c r="R86" s="242">
        <v>625</v>
      </c>
      <c r="S86" s="241"/>
      <c r="T86" s="242">
        <v>368</v>
      </c>
      <c r="U86" s="241"/>
      <c r="V86" s="242">
        <v>40</v>
      </c>
      <c r="W86" s="241"/>
      <c r="X86" s="242">
        <v>267</v>
      </c>
      <c r="Y86" s="560"/>
      <c r="Z86" s="678">
        <f t="shared" ref="Z86" si="14">SUM(D86:Y86)</f>
        <v>2104</v>
      </c>
      <c r="AA86" s="670"/>
      <c r="AB86" s="23"/>
    </row>
    <row r="87" spans="2:29" s="33" customFormat="1" ht="24.95" customHeight="1" x14ac:dyDescent="0.2">
      <c r="B87" s="661"/>
      <c r="C87" s="593" t="s">
        <v>3</v>
      </c>
      <c r="D87" s="571">
        <v>0</v>
      </c>
      <c r="E87" s="241"/>
      <c r="F87" s="242">
        <v>190</v>
      </c>
      <c r="G87" s="241"/>
      <c r="H87" s="242">
        <v>46</v>
      </c>
      <c r="I87" s="241"/>
      <c r="J87" s="242">
        <v>355</v>
      </c>
      <c r="K87" s="241"/>
      <c r="L87" s="242">
        <v>0</v>
      </c>
      <c r="M87" s="241"/>
      <c r="N87" s="242">
        <v>1</v>
      </c>
      <c r="O87" s="241"/>
      <c r="P87" s="242">
        <v>39</v>
      </c>
      <c r="Q87" s="241"/>
      <c r="R87" s="242">
        <v>495</v>
      </c>
      <c r="S87" s="241"/>
      <c r="T87" s="242">
        <v>311</v>
      </c>
      <c r="U87" s="241"/>
      <c r="V87" s="242">
        <v>17</v>
      </c>
      <c r="W87" s="241"/>
      <c r="X87" s="242">
        <v>202</v>
      </c>
      <c r="Y87" s="560"/>
      <c r="Z87" s="678">
        <f>SUM(D87:Y87)</f>
        <v>1656</v>
      </c>
      <c r="AA87" s="670"/>
      <c r="AB87" s="23"/>
    </row>
    <row r="88" spans="2:29" s="13" customFormat="1" ht="24.95" customHeight="1" x14ac:dyDescent="0.2">
      <c r="B88" s="687"/>
      <c r="C88" s="521" t="s">
        <v>82</v>
      </c>
      <c r="D88" s="571"/>
      <c r="E88" s="238"/>
      <c r="F88" s="238"/>
      <c r="G88" s="238"/>
      <c r="H88" s="242"/>
      <c r="I88" s="238"/>
      <c r="J88" s="238"/>
      <c r="K88" s="238"/>
      <c r="L88" s="242"/>
      <c r="M88" s="238"/>
      <c r="N88" s="238"/>
      <c r="O88" s="238"/>
      <c r="P88" s="242"/>
      <c r="Q88" s="238"/>
      <c r="R88" s="238"/>
      <c r="S88" s="238"/>
      <c r="T88" s="242"/>
      <c r="U88" s="238"/>
      <c r="V88" s="238"/>
      <c r="W88" s="238"/>
      <c r="X88" s="242"/>
      <c r="Y88" s="560"/>
      <c r="Z88" s="586"/>
      <c r="AA88" s="526"/>
      <c r="AB88" s="109"/>
    </row>
    <row r="89" spans="2:29" s="13" customFormat="1" ht="24.95" customHeight="1" x14ac:dyDescent="0.2">
      <c r="B89" s="687"/>
      <c r="C89" s="592" t="s">
        <v>82</v>
      </c>
      <c r="D89" s="571"/>
      <c r="E89" s="238"/>
      <c r="F89" s="238"/>
      <c r="G89" s="238"/>
      <c r="H89" s="242"/>
      <c r="I89" s="238"/>
      <c r="J89" s="238"/>
      <c r="K89" s="238"/>
      <c r="L89" s="242"/>
      <c r="M89" s="238"/>
      <c r="N89" s="238"/>
      <c r="O89" s="238"/>
      <c r="P89" s="242"/>
      <c r="Q89" s="238"/>
      <c r="R89" s="238"/>
      <c r="S89" s="238"/>
      <c r="T89" s="242"/>
      <c r="U89" s="238"/>
      <c r="V89" s="238"/>
      <c r="W89" s="238"/>
      <c r="X89" s="242"/>
      <c r="Y89" s="560"/>
      <c r="Z89" s="586"/>
      <c r="AA89" s="526"/>
      <c r="AB89" s="109"/>
    </row>
    <row r="90" spans="2:29" s="33" customFormat="1" ht="24.95" customHeight="1" x14ac:dyDescent="0.2">
      <c r="B90" s="661"/>
      <c r="C90" s="593" t="s">
        <v>1</v>
      </c>
      <c r="D90" s="571">
        <v>0</v>
      </c>
      <c r="E90" s="241"/>
      <c r="F90" s="242">
        <v>0</v>
      </c>
      <c r="G90" s="241"/>
      <c r="H90" s="242">
        <v>0</v>
      </c>
      <c r="I90" s="241"/>
      <c r="J90" s="242">
        <v>15</v>
      </c>
      <c r="K90" s="241"/>
      <c r="L90" s="242">
        <v>4</v>
      </c>
      <c r="M90" s="241"/>
      <c r="N90" s="242">
        <v>1</v>
      </c>
      <c r="O90" s="241"/>
      <c r="P90" s="242">
        <v>0</v>
      </c>
      <c r="Q90" s="241"/>
      <c r="R90" s="242">
        <v>41</v>
      </c>
      <c r="S90" s="241"/>
      <c r="T90" s="242">
        <v>5</v>
      </c>
      <c r="U90" s="241"/>
      <c r="V90" s="242">
        <v>2</v>
      </c>
      <c r="W90" s="241"/>
      <c r="X90" s="242">
        <v>1</v>
      </c>
      <c r="Y90" s="559"/>
      <c r="Z90" s="678">
        <f>SUM(D90:Y90)</f>
        <v>69</v>
      </c>
      <c r="AA90" s="670"/>
      <c r="AB90" s="23"/>
    </row>
    <row r="91" spans="2:29" s="33" customFormat="1" ht="24.95" customHeight="1" x14ac:dyDescent="0.2">
      <c r="B91" s="661"/>
      <c r="C91" s="593" t="s">
        <v>2</v>
      </c>
      <c r="D91" s="571">
        <v>0</v>
      </c>
      <c r="E91" s="241"/>
      <c r="F91" s="242">
        <v>1</v>
      </c>
      <c r="G91" s="241"/>
      <c r="H91" s="242">
        <v>0</v>
      </c>
      <c r="I91" s="241"/>
      <c r="J91" s="242">
        <v>33</v>
      </c>
      <c r="K91" s="241"/>
      <c r="L91" s="242">
        <v>40</v>
      </c>
      <c r="M91" s="241"/>
      <c r="N91" s="242">
        <v>0</v>
      </c>
      <c r="O91" s="241"/>
      <c r="P91" s="242">
        <v>0</v>
      </c>
      <c r="Q91" s="241"/>
      <c r="R91" s="242">
        <v>65</v>
      </c>
      <c r="S91" s="241"/>
      <c r="T91" s="242">
        <v>0</v>
      </c>
      <c r="U91" s="241"/>
      <c r="V91" s="242">
        <v>0</v>
      </c>
      <c r="W91" s="241"/>
      <c r="X91" s="242">
        <v>0</v>
      </c>
      <c r="Y91" s="560"/>
      <c r="Z91" s="678">
        <f t="shared" ref="Z91" si="15">SUM(D91:Y91)</f>
        <v>139</v>
      </c>
      <c r="AA91" s="670"/>
      <c r="AB91" s="23"/>
    </row>
    <row r="92" spans="2:29" s="33" customFormat="1" ht="24.95" customHeight="1" x14ac:dyDescent="0.2">
      <c r="B92" s="661"/>
      <c r="C92" s="593" t="s">
        <v>3</v>
      </c>
      <c r="D92" s="571">
        <v>0</v>
      </c>
      <c r="E92" s="241"/>
      <c r="F92" s="242">
        <v>0</v>
      </c>
      <c r="G92" s="241"/>
      <c r="H92" s="242">
        <v>0</v>
      </c>
      <c r="I92" s="241"/>
      <c r="J92" s="242">
        <v>0</v>
      </c>
      <c r="K92" s="241"/>
      <c r="L92" s="242">
        <v>0</v>
      </c>
      <c r="M92" s="241"/>
      <c r="N92" s="242">
        <v>0</v>
      </c>
      <c r="O92" s="241"/>
      <c r="P92" s="242">
        <v>0</v>
      </c>
      <c r="Q92" s="241"/>
      <c r="R92" s="242">
        <v>0</v>
      </c>
      <c r="S92" s="241"/>
      <c r="T92" s="242">
        <v>0</v>
      </c>
      <c r="U92" s="241"/>
      <c r="V92" s="242">
        <v>0</v>
      </c>
      <c r="W92" s="241"/>
      <c r="X92" s="242">
        <v>0</v>
      </c>
      <c r="Y92" s="560"/>
      <c r="Z92" s="678">
        <f>SUM(D92:Y92)</f>
        <v>0</v>
      </c>
      <c r="AA92" s="670"/>
      <c r="AB92" s="23"/>
    </row>
    <row r="93" spans="2:29" s="15" customFormat="1" ht="24.95" customHeight="1" x14ac:dyDescent="0.2">
      <c r="B93" s="688"/>
      <c r="C93" s="521" t="s">
        <v>78</v>
      </c>
      <c r="D93" s="571"/>
      <c r="E93" s="241"/>
      <c r="F93" s="241"/>
      <c r="G93" s="241"/>
      <c r="H93" s="242"/>
      <c r="I93" s="241"/>
      <c r="J93" s="241"/>
      <c r="K93" s="241"/>
      <c r="L93" s="242"/>
      <c r="M93" s="241"/>
      <c r="N93" s="241"/>
      <c r="O93" s="241"/>
      <c r="P93" s="242"/>
      <c r="Q93" s="241"/>
      <c r="R93" s="241"/>
      <c r="S93" s="241"/>
      <c r="T93" s="242"/>
      <c r="U93" s="241"/>
      <c r="V93" s="241"/>
      <c r="W93" s="241"/>
      <c r="X93" s="242"/>
      <c r="Y93" s="560"/>
      <c r="Z93" s="586"/>
      <c r="AA93" s="670"/>
      <c r="AB93" s="168"/>
    </row>
    <row r="94" spans="2:29" s="15" customFormat="1" ht="24.95" customHeight="1" x14ac:dyDescent="0.2">
      <c r="B94" s="688"/>
      <c r="C94" s="592" t="s">
        <v>78</v>
      </c>
      <c r="D94" s="571"/>
      <c r="E94" s="241"/>
      <c r="F94" s="241"/>
      <c r="G94" s="241"/>
      <c r="H94" s="242"/>
      <c r="I94" s="241"/>
      <c r="J94" s="241"/>
      <c r="K94" s="241"/>
      <c r="L94" s="242"/>
      <c r="M94" s="241"/>
      <c r="N94" s="241"/>
      <c r="O94" s="241"/>
      <c r="P94" s="242"/>
      <c r="Q94" s="241"/>
      <c r="R94" s="241"/>
      <c r="S94" s="241"/>
      <c r="T94" s="242"/>
      <c r="U94" s="241"/>
      <c r="V94" s="241"/>
      <c r="W94" s="241"/>
      <c r="X94" s="242"/>
      <c r="Y94" s="560"/>
      <c r="Z94" s="586"/>
      <c r="AA94" s="670"/>
      <c r="AB94" s="168"/>
    </row>
    <row r="95" spans="2:29" s="33" customFormat="1" ht="24.95" customHeight="1" x14ac:dyDescent="0.2">
      <c r="B95" s="661"/>
      <c r="C95" s="593" t="s">
        <v>1</v>
      </c>
      <c r="D95" s="571">
        <v>12</v>
      </c>
      <c r="E95" s="241"/>
      <c r="F95" s="242">
        <v>72</v>
      </c>
      <c r="G95" s="241"/>
      <c r="H95" s="242">
        <v>29</v>
      </c>
      <c r="I95" s="241"/>
      <c r="J95" s="242">
        <v>672</v>
      </c>
      <c r="K95" s="241"/>
      <c r="L95" s="242">
        <v>9</v>
      </c>
      <c r="M95" s="241"/>
      <c r="N95" s="242">
        <v>2</v>
      </c>
      <c r="O95" s="241"/>
      <c r="P95" s="242">
        <v>37</v>
      </c>
      <c r="Q95" s="241"/>
      <c r="R95" s="242">
        <v>586</v>
      </c>
      <c r="S95" s="241"/>
      <c r="T95" s="242">
        <v>393</v>
      </c>
      <c r="U95" s="241"/>
      <c r="V95" s="242">
        <v>24</v>
      </c>
      <c r="W95" s="241"/>
      <c r="X95" s="242">
        <v>969</v>
      </c>
      <c r="Y95" s="559"/>
      <c r="Z95" s="678">
        <f>SUM(D95:Y95)</f>
        <v>2805</v>
      </c>
      <c r="AA95" s="670"/>
      <c r="AB95" s="23"/>
    </row>
    <row r="96" spans="2:29" s="33" customFormat="1" ht="24.95" customHeight="1" x14ac:dyDescent="0.2">
      <c r="B96" s="661"/>
      <c r="C96" s="593" t="s">
        <v>2</v>
      </c>
      <c r="D96" s="571">
        <v>130</v>
      </c>
      <c r="E96" s="241"/>
      <c r="F96" s="242">
        <v>6</v>
      </c>
      <c r="G96" s="241"/>
      <c r="H96" s="242">
        <v>8</v>
      </c>
      <c r="I96" s="241"/>
      <c r="J96" s="242">
        <v>223</v>
      </c>
      <c r="K96" s="241"/>
      <c r="L96" s="242">
        <v>4</v>
      </c>
      <c r="M96" s="241"/>
      <c r="N96" s="242">
        <v>0</v>
      </c>
      <c r="O96" s="241"/>
      <c r="P96" s="242">
        <v>5</v>
      </c>
      <c r="Q96" s="241"/>
      <c r="R96" s="242">
        <v>112</v>
      </c>
      <c r="S96" s="241"/>
      <c r="T96" s="242">
        <v>122</v>
      </c>
      <c r="U96" s="241"/>
      <c r="V96" s="242">
        <v>12</v>
      </c>
      <c r="W96" s="241"/>
      <c r="X96" s="242">
        <v>285</v>
      </c>
      <c r="Y96" s="560"/>
      <c r="Z96" s="678">
        <f t="shared" ref="Z96" si="16">SUM(D96:Y96)</f>
        <v>907</v>
      </c>
      <c r="AA96" s="670"/>
      <c r="AB96" s="23"/>
    </row>
    <row r="97" spans="2:28" s="33" customFormat="1" ht="24.95" customHeight="1" x14ac:dyDescent="0.2">
      <c r="B97" s="661"/>
      <c r="C97" s="593" t="s">
        <v>3</v>
      </c>
      <c r="D97" s="571">
        <v>0</v>
      </c>
      <c r="E97" s="241"/>
      <c r="F97" s="242">
        <v>1</v>
      </c>
      <c r="G97" s="241"/>
      <c r="H97" s="242">
        <v>2</v>
      </c>
      <c r="I97" s="241"/>
      <c r="J97" s="242">
        <v>119</v>
      </c>
      <c r="K97" s="241"/>
      <c r="L97" s="242">
        <v>0</v>
      </c>
      <c r="M97" s="241"/>
      <c r="N97" s="242">
        <v>0</v>
      </c>
      <c r="O97" s="241"/>
      <c r="P97" s="242">
        <v>3</v>
      </c>
      <c r="Q97" s="241"/>
      <c r="R97" s="242">
        <v>23</v>
      </c>
      <c r="S97" s="241"/>
      <c r="T97" s="242">
        <v>66</v>
      </c>
      <c r="U97" s="241"/>
      <c r="V97" s="242">
        <v>7</v>
      </c>
      <c r="W97" s="241"/>
      <c r="X97" s="242">
        <v>103</v>
      </c>
      <c r="Y97" s="560"/>
      <c r="Z97" s="678">
        <f>SUM(D97:Y97)</f>
        <v>324</v>
      </c>
      <c r="AA97" s="670"/>
      <c r="AB97" s="23"/>
    </row>
    <row r="98" spans="2:28" s="15" customFormat="1" ht="24.95" customHeight="1" x14ac:dyDescent="0.2">
      <c r="B98" s="688"/>
      <c r="C98" s="521" t="s">
        <v>28</v>
      </c>
      <c r="D98" s="643"/>
      <c r="E98" s="241"/>
      <c r="F98" s="241"/>
      <c r="G98" s="241"/>
      <c r="H98" s="240"/>
      <c r="I98" s="241"/>
      <c r="J98" s="241"/>
      <c r="K98" s="241"/>
      <c r="L98" s="240"/>
      <c r="M98" s="241"/>
      <c r="N98" s="241"/>
      <c r="O98" s="241"/>
      <c r="P98" s="240"/>
      <c r="Q98" s="241"/>
      <c r="R98" s="241"/>
      <c r="S98" s="241"/>
      <c r="T98" s="240"/>
      <c r="U98" s="241"/>
      <c r="V98" s="241"/>
      <c r="W98" s="241"/>
      <c r="X98" s="240"/>
      <c r="Y98" s="559"/>
      <c r="Z98" s="586"/>
      <c r="AA98" s="670"/>
      <c r="AB98" s="168"/>
    </row>
    <row r="99" spans="2:28" s="33" customFormat="1" ht="24.95" customHeight="1" x14ac:dyDescent="0.2">
      <c r="B99" s="661"/>
      <c r="C99" s="592" t="s">
        <v>28</v>
      </c>
      <c r="D99" s="571"/>
      <c r="E99" s="241"/>
      <c r="F99" s="241"/>
      <c r="G99" s="241"/>
      <c r="H99" s="242"/>
      <c r="I99" s="241"/>
      <c r="J99" s="241"/>
      <c r="K99" s="241"/>
      <c r="L99" s="242"/>
      <c r="M99" s="241"/>
      <c r="N99" s="241"/>
      <c r="O99" s="241"/>
      <c r="P99" s="242"/>
      <c r="Q99" s="241"/>
      <c r="R99" s="241"/>
      <c r="S99" s="241"/>
      <c r="T99" s="242"/>
      <c r="U99" s="241"/>
      <c r="V99" s="241"/>
      <c r="W99" s="241"/>
      <c r="X99" s="242"/>
      <c r="Y99" s="559"/>
      <c r="Z99" s="586"/>
      <c r="AA99" s="670"/>
      <c r="AB99" s="23"/>
    </row>
    <row r="100" spans="2:28" s="33" customFormat="1" ht="24.95" customHeight="1" x14ac:dyDescent="0.2">
      <c r="B100" s="661"/>
      <c r="C100" s="593" t="s">
        <v>1</v>
      </c>
      <c r="D100" s="571">
        <v>8488</v>
      </c>
      <c r="E100" s="241"/>
      <c r="F100" s="242">
        <v>158</v>
      </c>
      <c r="G100" s="241"/>
      <c r="H100" s="242">
        <v>19</v>
      </c>
      <c r="I100" s="241"/>
      <c r="J100" s="242">
        <v>375</v>
      </c>
      <c r="K100" s="241"/>
      <c r="L100" s="242">
        <v>27</v>
      </c>
      <c r="M100" s="241"/>
      <c r="N100" s="242">
        <v>2</v>
      </c>
      <c r="O100" s="241"/>
      <c r="P100" s="242">
        <v>319</v>
      </c>
      <c r="Q100" s="241"/>
      <c r="R100" s="242">
        <v>625</v>
      </c>
      <c r="S100" s="241"/>
      <c r="T100" s="242">
        <v>352</v>
      </c>
      <c r="U100" s="241"/>
      <c r="V100" s="242">
        <v>58</v>
      </c>
      <c r="W100" s="241"/>
      <c r="X100" s="242">
        <v>802</v>
      </c>
      <c r="Y100" s="560"/>
      <c r="Z100" s="678">
        <f>SUM(D100:Y100)</f>
        <v>11225</v>
      </c>
      <c r="AA100" s="670"/>
      <c r="AB100" s="23"/>
    </row>
    <row r="101" spans="2:28" s="33" customFormat="1" ht="24.95" customHeight="1" x14ac:dyDescent="0.2">
      <c r="B101" s="661"/>
      <c r="C101" s="593" t="s">
        <v>2</v>
      </c>
      <c r="D101" s="571">
        <v>10237</v>
      </c>
      <c r="E101" s="241"/>
      <c r="F101" s="242">
        <v>147</v>
      </c>
      <c r="G101" s="241"/>
      <c r="H101" s="242">
        <v>9</v>
      </c>
      <c r="I101" s="241"/>
      <c r="J101" s="242">
        <v>343</v>
      </c>
      <c r="K101" s="241"/>
      <c r="L101" s="242">
        <v>1</v>
      </c>
      <c r="M101" s="241"/>
      <c r="N101" s="242">
        <v>0</v>
      </c>
      <c r="O101" s="241"/>
      <c r="P101" s="242">
        <v>126</v>
      </c>
      <c r="Q101" s="241"/>
      <c r="R101" s="242">
        <v>394</v>
      </c>
      <c r="S101" s="241"/>
      <c r="T101" s="242">
        <v>483</v>
      </c>
      <c r="U101" s="241"/>
      <c r="V101" s="242">
        <v>107</v>
      </c>
      <c r="W101" s="241"/>
      <c r="X101" s="242">
        <v>449</v>
      </c>
      <c r="Y101" s="560"/>
      <c r="Z101" s="678">
        <f t="shared" ref="Z101" si="17">SUM(D101:Y101)</f>
        <v>12296</v>
      </c>
      <c r="AA101" s="670"/>
      <c r="AB101" s="23"/>
    </row>
    <row r="102" spans="2:28" s="13" customFormat="1" ht="24.95" customHeight="1" x14ac:dyDescent="0.2">
      <c r="B102" s="687"/>
      <c r="C102" s="593" t="s">
        <v>3</v>
      </c>
      <c r="D102" s="571">
        <v>8804</v>
      </c>
      <c r="E102" s="238"/>
      <c r="F102" s="242">
        <v>114</v>
      </c>
      <c r="G102" s="238"/>
      <c r="H102" s="242">
        <v>0</v>
      </c>
      <c r="I102" s="238"/>
      <c r="J102" s="242">
        <v>210</v>
      </c>
      <c r="K102" s="238"/>
      <c r="L102" s="242">
        <v>0</v>
      </c>
      <c r="M102" s="238"/>
      <c r="N102" s="242">
        <v>0</v>
      </c>
      <c r="O102" s="238"/>
      <c r="P102" s="242">
        <v>62</v>
      </c>
      <c r="Q102" s="238"/>
      <c r="R102" s="242">
        <v>166</v>
      </c>
      <c r="S102" s="238"/>
      <c r="T102" s="242">
        <v>165</v>
      </c>
      <c r="U102" s="238"/>
      <c r="V102" s="242">
        <v>2</v>
      </c>
      <c r="W102" s="238"/>
      <c r="X102" s="242">
        <v>60</v>
      </c>
      <c r="Y102" s="560"/>
      <c r="Z102" s="678">
        <f>SUM(D102:Y102)</f>
        <v>9583</v>
      </c>
      <c r="AA102" s="526"/>
      <c r="AB102" s="109"/>
    </row>
    <row r="103" spans="2:28" s="15" customFormat="1" ht="24.95" customHeight="1" x14ac:dyDescent="0.2">
      <c r="B103" s="687"/>
      <c r="C103" s="592" t="s">
        <v>85</v>
      </c>
      <c r="D103" s="571"/>
      <c r="E103" s="241"/>
      <c r="F103" s="241"/>
      <c r="G103" s="241"/>
      <c r="H103" s="242"/>
      <c r="I103" s="241"/>
      <c r="J103" s="241"/>
      <c r="K103" s="241"/>
      <c r="L103" s="242"/>
      <c r="M103" s="241"/>
      <c r="N103" s="241"/>
      <c r="O103" s="241"/>
      <c r="P103" s="242"/>
      <c r="Q103" s="241"/>
      <c r="R103" s="241"/>
      <c r="S103" s="241"/>
      <c r="T103" s="242"/>
      <c r="U103" s="241"/>
      <c r="V103" s="241"/>
      <c r="W103" s="241"/>
      <c r="X103" s="242"/>
      <c r="Y103" s="559"/>
      <c r="Z103" s="586"/>
      <c r="AA103" s="526"/>
      <c r="AB103" s="168"/>
    </row>
    <row r="104" spans="2:28" s="33" customFormat="1" ht="24.95" customHeight="1" x14ac:dyDescent="0.2">
      <c r="B104" s="661"/>
      <c r="C104" s="593" t="s">
        <v>1</v>
      </c>
      <c r="D104" s="571">
        <v>2113</v>
      </c>
      <c r="E104" s="241"/>
      <c r="F104" s="242">
        <v>481</v>
      </c>
      <c r="G104" s="241"/>
      <c r="H104" s="242">
        <v>11</v>
      </c>
      <c r="I104" s="241"/>
      <c r="J104" s="242">
        <v>237</v>
      </c>
      <c r="K104" s="241"/>
      <c r="L104" s="242">
        <v>4</v>
      </c>
      <c r="M104" s="241"/>
      <c r="N104" s="242">
        <v>0</v>
      </c>
      <c r="O104" s="241"/>
      <c r="P104" s="242">
        <v>174</v>
      </c>
      <c r="Q104" s="241"/>
      <c r="R104" s="242">
        <v>183</v>
      </c>
      <c r="S104" s="241"/>
      <c r="T104" s="242">
        <v>141</v>
      </c>
      <c r="U104" s="241"/>
      <c r="V104" s="242">
        <v>12</v>
      </c>
      <c r="W104" s="241"/>
      <c r="X104" s="242">
        <v>289</v>
      </c>
      <c r="Y104" s="559"/>
      <c r="Z104" s="678">
        <f>SUM(D104:Y104)</f>
        <v>3645</v>
      </c>
      <c r="AA104" s="670"/>
      <c r="AB104" s="23"/>
    </row>
    <row r="105" spans="2:28" s="33" customFormat="1" ht="24.95" customHeight="1" x14ac:dyDescent="0.2">
      <c r="B105" s="661"/>
      <c r="C105" s="593" t="s">
        <v>2</v>
      </c>
      <c r="D105" s="571">
        <v>2355</v>
      </c>
      <c r="E105" s="241"/>
      <c r="F105" s="242">
        <v>686</v>
      </c>
      <c r="G105" s="241"/>
      <c r="H105" s="242">
        <v>1</v>
      </c>
      <c r="I105" s="241"/>
      <c r="J105" s="242">
        <v>241</v>
      </c>
      <c r="K105" s="241"/>
      <c r="L105" s="242">
        <v>1</v>
      </c>
      <c r="M105" s="241"/>
      <c r="N105" s="242">
        <v>0</v>
      </c>
      <c r="O105" s="241"/>
      <c r="P105" s="242">
        <v>456</v>
      </c>
      <c r="Q105" s="241"/>
      <c r="R105" s="242">
        <v>133</v>
      </c>
      <c r="S105" s="241"/>
      <c r="T105" s="242">
        <v>61</v>
      </c>
      <c r="U105" s="241"/>
      <c r="V105" s="242">
        <v>30</v>
      </c>
      <c r="W105" s="241"/>
      <c r="X105" s="242">
        <v>122</v>
      </c>
      <c r="Y105" s="560"/>
      <c r="Z105" s="678">
        <f t="shared" ref="Z105" si="18">SUM(D105:Y105)</f>
        <v>4086</v>
      </c>
      <c r="AA105" s="670"/>
      <c r="AB105" s="23"/>
    </row>
    <row r="106" spans="2:28" s="33" customFormat="1" ht="24.95" customHeight="1" x14ac:dyDescent="0.2">
      <c r="B106" s="661"/>
      <c r="C106" s="593" t="s">
        <v>3</v>
      </c>
      <c r="D106" s="571">
        <v>2362</v>
      </c>
      <c r="E106" s="241"/>
      <c r="F106" s="242">
        <v>510</v>
      </c>
      <c r="G106" s="241"/>
      <c r="H106" s="242">
        <v>1</v>
      </c>
      <c r="I106" s="241"/>
      <c r="J106" s="242">
        <v>42</v>
      </c>
      <c r="K106" s="241"/>
      <c r="L106" s="242">
        <v>1</v>
      </c>
      <c r="M106" s="241"/>
      <c r="N106" s="242">
        <v>0</v>
      </c>
      <c r="O106" s="241"/>
      <c r="P106" s="242">
        <v>187</v>
      </c>
      <c r="Q106" s="241"/>
      <c r="R106" s="242">
        <v>57</v>
      </c>
      <c r="S106" s="241"/>
      <c r="T106" s="242">
        <v>33</v>
      </c>
      <c r="U106" s="241"/>
      <c r="V106" s="242">
        <v>0</v>
      </c>
      <c r="W106" s="241"/>
      <c r="X106" s="242">
        <v>16</v>
      </c>
      <c r="Y106" s="560"/>
      <c r="Z106" s="678">
        <f>SUM(D106:Y106)</f>
        <v>3209</v>
      </c>
      <c r="AA106" s="670"/>
      <c r="AB106" s="23"/>
    </row>
    <row r="107" spans="2:28" s="33" customFormat="1" ht="24.95" customHeight="1" x14ac:dyDescent="0.2">
      <c r="B107" s="661"/>
      <c r="C107" s="594" t="s">
        <v>141</v>
      </c>
      <c r="D107" s="571"/>
      <c r="E107" s="241"/>
      <c r="F107" s="241"/>
      <c r="G107" s="241"/>
      <c r="H107" s="242"/>
      <c r="I107" s="241"/>
      <c r="J107" s="241"/>
      <c r="K107" s="241"/>
      <c r="L107" s="242"/>
      <c r="M107" s="241"/>
      <c r="N107" s="241"/>
      <c r="O107" s="241"/>
      <c r="P107" s="242"/>
      <c r="Q107" s="241"/>
      <c r="R107" s="241"/>
      <c r="S107" s="241"/>
      <c r="T107" s="242"/>
      <c r="U107" s="241"/>
      <c r="V107" s="241"/>
      <c r="W107" s="241"/>
      <c r="X107" s="242"/>
      <c r="Y107" s="559"/>
      <c r="Z107" s="586"/>
      <c r="AA107" s="670"/>
      <c r="AB107" s="23"/>
    </row>
    <row r="108" spans="2:28" s="33" customFormat="1" ht="24.95" customHeight="1" x14ac:dyDescent="0.2">
      <c r="B108" s="661"/>
      <c r="C108" s="593" t="s">
        <v>1</v>
      </c>
      <c r="D108" s="571">
        <v>117</v>
      </c>
      <c r="E108" s="241"/>
      <c r="F108" s="242">
        <v>160</v>
      </c>
      <c r="G108" s="241"/>
      <c r="H108" s="242">
        <v>7</v>
      </c>
      <c r="I108" s="241"/>
      <c r="J108" s="242">
        <v>132</v>
      </c>
      <c r="K108" s="241"/>
      <c r="L108" s="242">
        <v>6</v>
      </c>
      <c r="M108" s="241"/>
      <c r="N108" s="242">
        <v>1</v>
      </c>
      <c r="O108" s="241"/>
      <c r="P108" s="242">
        <v>59</v>
      </c>
      <c r="Q108" s="241"/>
      <c r="R108" s="242">
        <v>158</v>
      </c>
      <c r="S108" s="241"/>
      <c r="T108" s="242">
        <v>50</v>
      </c>
      <c r="U108" s="241"/>
      <c r="V108" s="242">
        <v>12</v>
      </c>
      <c r="W108" s="241"/>
      <c r="X108" s="242">
        <v>90</v>
      </c>
      <c r="Y108" s="560"/>
      <c r="Z108" s="678">
        <f>SUM(D108:Y108)</f>
        <v>792</v>
      </c>
      <c r="AA108" s="670"/>
      <c r="AB108" s="23"/>
    </row>
    <row r="109" spans="2:28" s="33" customFormat="1" ht="24.95" customHeight="1" x14ac:dyDescent="0.2">
      <c r="B109" s="661"/>
      <c r="C109" s="593" t="s">
        <v>2</v>
      </c>
      <c r="D109" s="571">
        <v>0</v>
      </c>
      <c r="E109" s="241"/>
      <c r="F109" s="242">
        <v>20</v>
      </c>
      <c r="G109" s="241"/>
      <c r="H109" s="242">
        <v>0</v>
      </c>
      <c r="I109" s="241"/>
      <c r="J109" s="242">
        <v>73</v>
      </c>
      <c r="K109" s="241"/>
      <c r="L109" s="242">
        <v>0</v>
      </c>
      <c r="M109" s="241"/>
      <c r="N109" s="242">
        <v>0</v>
      </c>
      <c r="O109" s="241"/>
      <c r="P109" s="242">
        <v>0</v>
      </c>
      <c r="Q109" s="241"/>
      <c r="R109" s="242">
        <v>0</v>
      </c>
      <c r="S109" s="241"/>
      <c r="T109" s="242">
        <v>2</v>
      </c>
      <c r="U109" s="241"/>
      <c r="V109" s="242">
        <v>0</v>
      </c>
      <c r="W109" s="241"/>
      <c r="X109" s="242">
        <v>0</v>
      </c>
      <c r="Y109" s="560"/>
      <c r="Z109" s="678">
        <f t="shared" ref="Z109" si="19">SUM(D109:Y109)</f>
        <v>95</v>
      </c>
      <c r="AA109" s="670"/>
      <c r="AB109" s="23"/>
    </row>
    <row r="110" spans="2:28" s="13" customFormat="1" ht="24.95" customHeight="1" x14ac:dyDescent="0.2">
      <c r="B110" s="687"/>
      <c r="C110" s="593" t="s">
        <v>3</v>
      </c>
      <c r="D110" s="571">
        <v>0</v>
      </c>
      <c r="E110" s="238"/>
      <c r="F110" s="242">
        <v>0</v>
      </c>
      <c r="G110" s="238"/>
      <c r="H110" s="242">
        <v>0</v>
      </c>
      <c r="I110" s="238"/>
      <c r="J110" s="242">
        <v>1</v>
      </c>
      <c r="K110" s="238"/>
      <c r="L110" s="242">
        <v>0</v>
      </c>
      <c r="M110" s="238"/>
      <c r="N110" s="242">
        <v>0</v>
      </c>
      <c r="O110" s="238"/>
      <c r="P110" s="242">
        <v>0</v>
      </c>
      <c r="Q110" s="238"/>
      <c r="R110" s="242">
        <v>0</v>
      </c>
      <c r="S110" s="238"/>
      <c r="T110" s="242">
        <v>0</v>
      </c>
      <c r="U110" s="238"/>
      <c r="V110" s="242">
        <v>0</v>
      </c>
      <c r="W110" s="238"/>
      <c r="X110" s="242">
        <v>0</v>
      </c>
      <c r="Y110" s="560"/>
      <c r="Z110" s="678">
        <f>SUM(D110:Y110)</f>
        <v>1</v>
      </c>
      <c r="AA110" s="526"/>
      <c r="AB110" s="109"/>
    </row>
    <row r="111" spans="2:28" s="15" customFormat="1" ht="24.95" customHeight="1" x14ac:dyDescent="0.2">
      <c r="B111" s="687"/>
      <c r="C111" s="592" t="s">
        <v>162</v>
      </c>
      <c r="D111" s="571"/>
      <c r="E111" s="241"/>
      <c r="F111" s="241"/>
      <c r="G111" s="241"/>
      <c r="H111" s="242"/>
      <c r="I111" s="241"/>
      <c r="J111" s="241"/>
      <c r="K111" s="241"/>
      <c r="L111" s="242"/>
      <c r="M111" s="241"/>
      <c r="N111" s="241"/>
      <c r="O111" s="241"/>
      <c r="P111" s="242"/>
      <c r="Q111" s="241"/>
      <c r="R111" s="241"/>
      <c r="S111" s="241"/>
      <c r="T111" s="242"/>
      <c r="U111" s="241"/>
      <c r="V111" s="241"/>
      <c r="W111" s="241"/>
      <c r="X111" s="242"/>
      <c r="Y111" s="559"/>
      <c r="Z111" s="586"/>
      <c r="AA111" s="526"/>
      <c r="AB111" s="168"/>
    </row>
    <row r="112" spans="2:28" s="33" customFormat="1" ht="24.95" customHeight="1" x14ac:dyDescent="0.2">
      <c r="B112" s="661"/>
      <c r="C112" s="593" t="s">
        <v>1</v>
      </c>
      <c r="D112" s="571">
        <v>4</v>
      </c>
      <c r="E112" s="241"/>
      <c r="F112" s="242">
        <v>192</v>
      </c>
      <c r="G112" s="241"/>
      <c r="H112" s="242">
        <v>46</v>
      </c>
      <c r="I112" s="241"/>
      <c r="J112" s="242">
        <v>115</v>
      </c>
      <c r="K112" s="241"/>
      <c r="L112" s="242">
        <v>3</v>
      </c>
      <c r="M112" s="241"/>
      <c r="N112" s="242">
        <v>27</v>
      </c>
      <c r="O112" s="241"/>
      <c r="P112" s="242">
        <v>19</v>
      </c>
      <c r="Q112" s="241"/>
      <c r="R112" s="242">
        <v>209</v>
      </c>
      <c r="S112" s="241"/>
      <c r="T112" s="242">
        <v>112</v>
      </c>
      <c r="U112" s="241"/>
      <c r="V112" s="242">
        <v>7</v>
      </c>
      <c r="W112" s="241"/>
      <c r="X112" s="242">
        <v>30</v>
      </c>
      <c r="Y112" s="559"/>
      <c r="Z112" s="678">
        <f>SUM(D112:Y112)</f>
        <v>764</v>
      </c>
      <c r="AA112" s="670"/>
      <c r="AB112" s="23"/>
    </row>
    <row r="113" spans="2:28" s="33" customFormat="1" ht="24.95" customHeight="1" x14ac:dyDescent="0.2">
      <c r="B113" s="661"/>
      <c r="C113" s="593" t="s">
        <v>2</v>
      </c>
      <c r="D113" s="571">
        <v>0</v>
      </c>
      <c r="E113" s="241"/>
      <c r="F113" s="242">
        <v>21</v>
      </c>
      <c r="G113" s="241"/>
      <c r="H113" s="242">
        <v>7</v>
      </c>
      <c r="I113" s="241"/>
      <c r="J113" s="242">
        <v>10</v>
      </c>
      <c r="K113" s="241"/>
      <c r="L113" s="242">
        <v>0</v>
      </c>
      <c r="M113" s="241"/>
      <c r="N113" s="242">
        <v>5</v>
      </c>
      <c r="O113" s="241"/>
      <c r="P113" s="242">
        <v>5</v>
      </c>
      <c r="Q113" s="241"/>
      <c r="R113" s="242">
        <v>39</v>
      </c>
      <c r="S113" s="241"/>
      <c r="T113" s="242">
        <v>32</v>
      </c>
      <c r="U113" s="241"/>
      <c r="V113" s="242">
        <v>1</v>
      </c>
      <c r="W113" s="241"/>
      <c r="X113" s="242">
        <v>1</v>
      </c>
      <c r="Y113" s="560"/>
      <c r="Z113" s="678">
        <f t="shared" ref="Z113" si="20">SUM(D113:Y113)</f>
        <v>121</v>
      </c>
      <c r="AA113" s="670"/>
      <c r="AB113" s="23"/>
    </row>
    <row r="114" spans="2:28" s="33" customFormat="1" ht="24.95" customHeight="1" x14ac:dyDescent="0.2">
      <c r="B114" s="661"/>
      <c r="C114" s="593" t="s">
        <v>3</v>
      </c>
      <c r="D114" s="571">
        <v>0</v>
      </c>
      <c r="E114" s="241"/>
      <c r="F114" s="242">
        <v>17</v>
      </c>
      <c r="G114" s="241"/>
      <c r="H114" s="242">
        <v>7</v>
      </c>
      <c r="I114" s="241"/>
      <c r="J114" s="242">
        <v>7</v>
      </c>
      <c r="K114" s="241"/>
      <c r="L114" s="242">
        <v>0</v>
      </c>
      <c r="M114" s="241"/>
      <c r="N114" s="242">
        <v>4</v>
      </c>
      <c r="O114" s="241"/>
      <c r="P114" s="242">
        <v>4</v>
      </c>
      <c r="Q114" s="241"/>
      <c r="R114" s="242">
        <v>23</v>
      </c>
      <c r="S114" s="241"/>
      <c r="T114" s="242">
        <v>28</v>
      </c>
      <c r="U114" s="241"/>
      <c r="V114" s="242">
        <v>0</v>
      </c>
      <c r="W114" s="241"/>
      <c r="X114" s="242">
        <v>1</v>
      </c>
      <c r="Y114" s="560"/>
      <c r="Z114" s="678">
        <f>SUM(D114:Y114)</f>
        <v>91</v>
      </c>
      <c r="AA114" s="670"/>
      <c r="AB114" s="23"/>
    </row>
    <row r="115" spans="2:28" s="33" customFormat="1" ht="24.95" customHeight="1" x14ac:dyDescent="0.2">
      <c r="B115" s="661"/>
      <c r="C115" s="592" t="s">
        <v>155</v>
      </c>
      <c r="D115" s="571"/>
      <c r="E115" s="241"/>
      <c r="F115" s="242"/>
      <c r="G115" s="241"/>
      <c r="H115" s="242"/>
      <c r="I115" s="241"/>
      <c r="J115" s="242"/>
      <c r="K115" s="241"/>
      <c r="L115" s="242"/>
      <c r="M115" s="241"/>
      <c r="N115" s="242"/>
      <c r="O115" s="241"/>
      <c r="P115" s="242"/>
      <c r="Q115" s="241"/>
      <c r="R115" s="242"/>
      <c r="S115" s="241"/>
      <c r="T115" s="242"/>
      <c r="U115" s="241"/>
      <c r="V115" s="242"/>
      <c r="W115" s="241"/>
      <c r="X115" s="242"/>
      <c r="Y115" s="241"/>
      <c r="Z115" s="586"/>
      <c r="AA115" s="670"/>
      <c r="AB115" s="23"/>
    </row>
    <row r="116" spans="2:28" s="33" customFormat="1" ht="24.95" customHeight="1" x14ac:dyDescent="0.2">
      <c r="B116" s="661"/>
      <c r="C116" s="593" t="s">
        <v>1</v>
      </c>
      <c r="D116" s="571">
        <v>0</v>
      </c>
      <c r="E116" s="241"/>
      <c r="F116" s="242">
        <v>2</v>
      </c>
      <c r="G116" s="241"/>
      <c r="H116" s="242">
        <v>3</v>
      </c>
      <c r="I116" s="241"/>
      <c r="J116" s="242">
        <v>18</v>
      </c>
      <c r="K116" s="241"/>
      <c r="L116" s="242">
        <v>1</v>
      </c>
      <c r="M116" s="241"/>
      <c r="N116" s="242">
        <v>1</v>
      </c>
      <c r="O116" s="241"/>
      <c r="P116" s="242">
        <v>0</v>
      </c>
      <c r="Q116" s="241"/>
      <c r="R116" s="242">
        <v>4</v>
      </c>
      <c r="S116" s="241"/>
      <c r="T116" s="242">
        <v>17</v>
      </c>
      <c r="U116" s="241"/>
      <c r="V116" s="242">
        <v>2</v>
      </c>
      <c r="W116" s="241"/>
      <c r="X116" s="242">
        <v>18</v>
      </c>
      <c r="Y116" s="559"/>
      <c r="Z116" s="678">
        <f>SUM(D116:Y116)</f>
        <v>66</v>
      </c>
      <c r="AA116" s="670"/>
      <c r="AB116" s="23"/>
    </row>
    <row r="117" spans="2:28" s="33" customFormat="1" ht="24.95" customHeight="1" x14ac:dyDescent="0.2">
      <c r="B117" s="661"/>
      <c r="C117" s="593" t="s">
        <v>2</v>
      </c>
      <c r="D117" s="571">
        <v>0</v>
      </c>
      <c r="E117" s="241"/>
      <c r="F117" s="242">
        <v>5</v>
      </c>
      <c r="G117" s="241"/>
      <c r="H117" s="242">
        <v>0</v>
      </c>
      <c r="I117" s="241"/>
      <c r="J117" s="242">
        <v>9</v>
      </c>
      <c r="K117" s="241"/>
      <c r="L117" s="242">
        <v>0</v>
      </c>
      <c r="M117" s="241"/>
      <c r="N117" s="242">
        <v>0</v>
      </c>
      <c r="O117" s="241"/>
      <c r="P117" s="242">
        <v>0</v>
      </c>
      <c r="Q117" s="241"/>
      <c r="R117" s="242">
        <v>18</v>
      </c>
      <c r="S117" s="241"/>
      <c r="T117" s="242">
        <v>20</v>
      </c>
      <c r="U117" s="241"/>
      <c r="V117" s="242">
        <v>1</v>
      </c>
      <c r="W117" s="241"/>
      <c r="X117" s="242">
        <v>2</v>
      </c>
      <c r="Y117" s="560"/>
      <c r="Z117" s="678">
        <f t="shared" ref="Z117" si="21">SUM(D117:Y117)</f>
        <v>55</v>
      </c>
      <c r="AA117" s="670"/>
      <c r="AB117" s="23"/>
    </row>
    <row r="118" spans="2:28" s="15" customFormat="1" ht="24.95" customHeight="1" x14ac:dyDescent="0.2">
      <c r="B118" s="687"/>
      <c r="C118" s="593" t="s">
        <v>3</v>
      </c>
      <c r="D118" s="571">
        <v>0</v>
      </c>
      <c r="E118" s="241"/>
      <c r="F118" s="242">
        <v>2</v>
      </c>
      <c r="G118" s="241"/>
      <c r="H118" s="242">
        <v>0</v>
      </c>
      <c r="I118" s="241"/>
      <c r="J118" s="242">
        <v>1</v>
      </c>
      <c r="K118" s="241"/>
      <c r="L118" s="242">
        <v>0</v>
      </c>
      <c r="M118" s="241"/>
      <c r="N118" s="242">
        <v>0</v>
      </c>
      <c r="O118" s="241"/>
      <c r="P118" s="242">
        <v>0</v>
      </c>
      <c r="Q118" s="241"/>
      <c r="R118" s="242">
        <v>0</v>
      </c>
      <c r="S118" s="241"/>
      <c r="T118" s="242">
        <v>0</v>
      </c>
      <c r="U118" s="241"/>
      <c r="V118" s="242">
        <v>0</v>
      </c>
      <c r="W118" s="241"/>
      <c r="X118" s="242">
        <v>2</v>
      </c>
      <c r="Y118" s="560"/>
      <c r="Z118" s="678">
        <f>SUM(D118:Y118)</f>
        <v>5</v>
      </c>
      <c r="AA118" s="526"/>
      <c r="AB118" s="168"/>
    </row>
    <row r="119" spans="2:28" s="15" customFormat="1" ht="24.95" customHeight="1" x14ac:dyDescent="0.2">
      <c r="B119" s="687"/>
      <c r="C119" s="592" t="s">
        <v>31</v>
      </c>
      <c r="D119" s="571"/>
      <c r="E119" s="241"/>
      <c r="F119" s="242"/>
      <c r="G119" s="241"/>
      <c r="H119" s="242"/>
      <c r="I119" s="241"/>
      <c r="J119" s="242"/>
      <c r="K119" s="241"/>
      <c r="L119" s="242"/>
      <c r="M119" s="241"/>
      <c r="N119" s="242"/>
      <c r="O119" s="241"/>
      <c r="P119" s="242"/>
      <c r="Q119" s="241"/>
      <c r="R119" s="242"/>
      <c r="S119" s="241"/>
      <c r="T119" s="242"/>
      <c r="U119" s="241"/>
      <c r="V119" s="558"/>
      <c r="W119" s="241"/>
      <c r="X119" s="558"/>
      <c r="Y119" s="559"/>
      <c r="Z119" s="586"/>
      <c r="AA119" s="526"/>
      <c r="AB119" s="168"/>
    </row>
    <row r="120" spans="2:28" s="33" customFormat="1" ht="24.95" customHeight="1" x14ac:dyDescent="0.2">
      <c r="B120" s="661"/>
      <c r="C120" s="593" t="s">
        <v>1</v>
      </c>
      <c r="D120" s="571">
        <v>21</v>
      </c>
      <c r="E120" s="241"/>
      <c r="F120" s="242">
        <v>43</v>
      </c>
      <c r="G120" s="241"/>
      <c r="H120" s="242">
        <v>4</v>
      </c>
      <c r="I120" s="241"/>
      <c r="J120" s="242">
        <v>91</v>
      </c>
      <c r="K120" s="241"/>
      <c r="L120" s="242">
        <v>1</v>
      </c>
      <c r="M120" s="241"/>
      <c r="N120" s="242">
        <v>1</v>
      </c>
      <c r="O120" s="241"/>
      <c r="P120" s="242">
        <v>856</v>
      </c>
      <c r="Q120" s="241"/>
      <c r="R120" s="242">
        <v>182</v>
      </c>
      <c r="S120" s="241"/>
      <c r="T120" s="242">
        <v>214</v>
      </c>
      <c r="U120" s="241"/>
      <c r="V120" s="242">
        <v>15</v>
      </c>
      <c r="W120" s="241"/>
      <c r="X120" s="242">
        <v>124</v>
      </c>
      <c r="Y120" s="559"/>
      <c r="Z120" s="678">
        <f>SUM(D120:Y120)</f>
        <v>1552</v>
      </c>
      <c r="AA120" s="670"/>
      <c r="AB120" s="23"/>
    </row>
    <row r="121" spans="2:28" s="33" customFormat="1" ht="24.95" customHeight="1" x14ac:dyDescent="0.2">
      <c r="B121" s="661"/>
      <c r="C121" s="593" t="s">
        <v>2</v>
      </c>
      <c r="D121" s="571">
        <v>60</v>
      </c>
      <c r="E121" s="241"/>
      <c r="F121" s="242">
        <v>58</v>
      </c>
      <c r="G121" s="241"/>
      <c r="H121" s="242">
        <v>2</v>
      </c>
      <c r="I121" s="241"/>
      <c r="J121" s="242">
        <v>32</v>
      </c>
      <c r="K121" s="241"/>
      <c r="L121" s="242">
        <v>2</v>
      </c>
      <c r="M121" s="241"/>
      <c r="N121" s="242">
        <v>2</v>
      </c>
      <c r="O121" s="241"/>
      <c r="P121" s="242">
        <v>722</v>
      </c>
      <c r="Q121" s="241"/>
      <c r="R121" s="242">
        <v>25</v>
      </c>
      <c r="S121" s="241"/>
      <c r="T121" s="242">
        <v>169</v>
      </c>
      <c r="U121" s="241"/>
      <c r="V121" s="242">
        <v>0</v>
      </c>
      <c r="W121" s="241"/>
      <c r="X121" s="242">
        <v>72</v>
      </c>
      <c r="Y121" s="560"/>
      <c r="Z121" s="678">
        <f t="shared" ref="Z121" si="22">SUM(D121:Y121)</f>
        <v>1144</v>
      </c>
      <c r="AA121" s="670"/>
      <c r="AB121" s="23"/>
    </row>
    <row r="122" spans="2:28" s="33" customFormat="1" ht="24.95" customHeight="1" x14ac:dyDescent="0.2">
      <c r="B122" s="661"/>
      <c r="C122" s="593" t="s">
        <v>3</v>
      </c>
      <c r="D122" s="571">
        <v>43</v>
      </c>
      <c r="E122" s="241"/>
      <c r="F122" s="242">
        <v>30</v>
      </c>
      <c r="G122" s="241"/>
      <c r="H122" s="242">
        <v>2</v>
      </c>
      <c r="I122" s="241"/>
      <c r="J122" s="242">
        <v>21</v>
      </c>
      <c r="K122" s="241"/>
      <c r="L122" s="242">
        <v>2</v>
      </c>
      <c r="M122" s="241"/>
      <c r="N122" s="242">
        <v>0</v>
      </c>
      <c r="O122" s="241"/>
      <c r="P122" s="242">
        <v>651</v>
      </c>
      <c r="Q122" s="241"/>
      <c r="R122" s="242">
        <v>17</v>
      </c>
      <c r="S122" s="241"/>
      <c r="T122" s="242">
        <v>136</v>
      </c>
      <c r="U122" s="241"/>
      <c r="V122" s="242">
        <v>0</v>
      </c>
      <c r="W122" s="241"/>
      <c r="X122" s="242">
        <v>69</v>
      </c>
      <c r="Y122" s="560"/>
      <c r="Z122" s="678">
        <f>SUM(D122:Y122)</f>
        <v>971</v>
      </c>
      <c r="AA122" s="670"/>
      <c r="AB122" s="23"/>
    </row>
    <row r="123" spans="2:28" s="15" customFormat="1" ht="24.95" customHeight="1" x14ac:dyDescent="0.2">
      <c r="B123" s="687"/>
      <c r="C123" s="521" t="s">
        <v>76</v>
      </c>
      <c r="D123" s="571"/>
      <c r="E123" s="241"/>
      <c r="F123" s="241"/>
      <c r="G123" s="241"/>
      <c r="H123" s="242"/>
      <c r="I123" s="241"/>
      <c r="J123" s="241"/>
      <c r="K123" s="241"/>
      <c r="L123" s="242"/>
      <c r="M123" s="241"/>
      <c r="N123" s="241"/>
      <c r="O123" s="241"/>
      <c r="P123" s="242"/>
      <c r="Q123" s="241"/>
      <c r="R123" s="241"/>
      <c r="S123" s="241"/>
      <c r="T123" s="242"/>
      <c r="U123" s="241"/>
      <c r="V123" s="241"/>
      <c r="W123" s="241"/>
      <c r="X123" s="242"/>
      <c r="Y123" s="560"/>
      <c r="Z123" s="586"/>
      <c r="AA123" s="526"/>
      <c r="AB123" s="168"/>
    </row>
    <row r="124" spans="2:28" s="15" customFormat="1" ht="24.95" customHeight="1" x14ac:dyDescent="0.2">
      <c r="B124" s="687"/>
      <c r="C124" s="592" t="s">
        <v>43</v>
      </c>
      <c r="D124" s="571"/>
      <c r="E124" s="241"/>
      <c r="F124" s="241"/>
      <c r="G124" s="241"/>
      <c r="H124" s="242"/>
      <c r="I124" s="241"/>
      <c r="J124" s="241"/>
      <c r="K124" s="241"/>
      <c r="L124" s="242"/>
      <c r="M124" s="241"/>
      <c r="N124" s="241"/>
      <c r="O124" s="241"/>
      <c r="P124" s="242"/>
      <c r="Q124" s="241"/>
      <c r="R124" s="241"/>
      <c r="S124" s="241"/>
      <c r="T124" s="242"/>
      <c r="U124" s="241"/>
      <c r="V124" s="241"/>
      <c r="W124" s="241"/>
      <c r="X124" s="242"/>
      <c r="Y124" s="560"/>
      <c r="Z124" s="586"/>
      <c r="AA124" s="526"/>
      <c r="AB124" s="168"/>
    </row>
    <row r="125" spans="2:28" s="33" customFormat="1" ht="24.95" customHeight="1" x14ac:dyDescent="0.2">
      <c r="B125" s="661"/>
      <c r="C125" s="593" t="s">
        <v>1</v>
      </c>
      <c r="D125" s="571">
        <v>43</v>
      </c>
      <c r="E125" s="241"/>
      <c r="F125" s="242">
        <v>114</v>
      </c>
      <c r="G125" s="241"/>
      <c r="H125" s="242">
        <v>12</v>
      </c>
      <c r="I125" s="241"/>
      <c r="J125" s="242">
        <v>196</v>
      </c>
      <c r="K125" s="241"/>
      <c r="L125" s="242">
        <v>14</v>
      </c>
      <c r="M125" s="241"/>
      <c r="N125" s="242">
        <v>9</v>
      </c>
      <c r="O125" s="241"/>
      <c r="P125" s="242">
        <v>23</v>
      </c>
      <c r="Q125" s="241"/>
      <c r="R125" s="242">
        <v>567</v>
      </c>
      <c r="S125" s="241"/>
      <c r="T125" s="242">
        <v>73</v>
      </c>
      <c r="U125" s="241"/>
      <c r="V125" s="242">
        <v>9</v>
      </c>
      <c r="W125" s="241"/>
      <c r="X125" s="242">
        <v>201</v>
      </c>
      <c r="Y125" s="559"/>
      <c r="Z125" s="678">
        <f>SUM(D125:Y125)</f>
        <v>1261</v>
      </c>
      <c r="AA125" s="670"/>
      <c r="AB125" s="23"/>
    </row>
    <row r="126" spans="2:28" s="33" customFormat="1" ht="24.95" customHeight="1" x14ac:dyDescent="0.2">
      <c r="B126" s="661"/>
      <c r="C126" s="593" t="s">
        <v>2</v>
      </c>
      <c r="D126" s="571">
        <v>0</v>
      </c>
      <c r="E126" s="241"/>
      <c r="F126" s="242">
        <v>21</v>
      </c>
      <c r="G126" s="241"/>
      <c r="H126" s="242">
        <v>2</v>
      </c>
      <c r="I126" s="241"/>
      <c r="J126" s="242">
        <v>91</v>
      </c>
      <c r="K126" s="241"/>
      <c r="L126" s="242">
        <v>0</v>
      </c>
      <c r="M126" s="241"/>
      <c r="N126" s="242">
        <v>0</v>
      </c>
      <c r="O126" s="241"/>
      <c r="P126" s="242">
        <v>0</v>
      </c>
      <c r="Q126" s="241"/>
      <c r="R126" s="242">
        <v>88</v>
      </c>
      <c r="S126" s="241"/>
      <c r="T126" s="242">
        <v>78</v>
      </c>
      <c r="U126" s="241"/>
      <c r="V126" s="242">
        <v>0</v>
      </c>
      <c r="W126" s="241"/>
      <c r="X126" s="242">
        <v>99</v>
      </c>
      <c r="Y126" s="560"/>
      <c r="Z126" s="678">
        <f t="shared" ref="Z126" si="23">SUM(D126:Y126)</f>
        <v>379</v>
      </c>
      <c r="AA126" s="670"/>
      <c r="AB126" s="23"/>
    </row>
    <row r="127" spans="2:28" s="33" customFormat="1" ht="24.95" customHeight="1" x14ac:dyDescent="0.2">
      <c r="B127" s="661"/>
      <c r="C127" s="593" t="s">
        <v>3</v>
      </c>
      <c r="D127" s="571">
        <v>0</v>
      </c>
      <c r="E127" s="241"/>
      <c r="F127" s="242">
        <v>9</v>
      </c>
      <c r="G127" s="241"/>
      <c r="H127" s="242">
        <v>0</v>
      </c>
      <c r="I127" s="241"/>
      <c r="J127" s="242">
        <v>36</v>
      </c>
      <c r="K127" s="241"/>
      <c r="L127" s="242">
        <v>0</v>
      </c>
      <c r="M127" s="241"/>
      <c r="N127" s="242">
        <v>0</v>
      </c>
      <c r="O127" s="241"/>
      <c r="P127" s="242">
        <v>0</v>
      </c>
      <c r="Q127" s="241"/>
      <c r="R127" s="242">
        <v>26</v>
      </c>
      <c r="S127" s="241"/>
      <c r="T127" s="242">
        <v>48</v>
      </c>
      <c r="U127" s="241"/>
      <c r="V127" s="242">
        <v>0</v>
      </c>
      <c r="W127" s="241"/>
      <c r="X127" s="242">
        <v>18</v>
      </c>
      <c r="Y127" s="560"/>
      <c r="Z127" s="678">
        <f>SUM(D127:Y127)</f>
        <v>137</v>
      </c>
      <c r="AA127" s="670"/>
      <c r="AB127" s="23"/>
    </row>
    <row r="128" spans="2:28" s="33" customFormat="1" ht="24.95" customHeight="1" x14ac:dyDescent="0.2">
      <c r="B128" s="661"/>
      <c r="C128" s="521" t="s">
        <v>46</v>
      </c>
      <c r="D128" s="571"/>
      <c r="E128" s="241"/>
      <c r="F128" s="241"/>
      <c r="G128" s="241"/>
      <c r="H128" s="242"/>
      <c r="I128" s="241"/>
      <c r="J128" s="241"/>
      <c r="K128" s="241"/>
      <c r="L128" s="242"/>
      <c r="M128" s="241"/>
      <c r="N128" s="241"/>
      <c r="O128" s="241"/>
      <c r="P128" s="242"/>
      <c r="Q128" s="241"/>
      <c r="R128" s="241"/>
      <c r="S128" s="241"/>
      <c r="T128" s="242"/>
      <c r="U128" s="241"/>
      <c r="V128" s="241"/>
      <c r="W128" s="241"/>
      <c r="X128" s="242"/>
      <c r="Y128" s="657"/>
      <c r="Z128" s="586"/>
      <c r="AA128" s="670"/>
      <c r="AB128" s="23"/>
    </row>
    <row r="129" spans="2:28" s="33" customFormat="1" ht="24.95" customHeight="1" x14ac:dyDescent="0.2">
      <c r="B129" s="661"/>
      <c r="C129" s="592" t="s">
        <v>36</v>
      </c>
      <c r="D129" s="571"/>
      <c r="E129" s="241"/>
      <c r="F129" s="241"/>
      <c r="G129" s="241"/>
      <c r="H129" s="242"/>
      <c r="I129" s="241"/>
      <c r="J129" s="241"/>
      <c r="K129" s="241"/>
      <c r="L129" s="242"/>
      <c r="M129" s="241"/>
      <c r="N129" s="241"/>
      <c r="O129" s="241"/>
      <c r="P129" s="242"/>
      <c r="Q129" s="241"/>
      <c r="R129" s="241"/>
      <c r="S129" s="241"/>
      <c r="T129" s="242"/>
      <c r="U129" s="241"/>
      <c r="V129" s="241"/>
      <c r="W129" s="241"/>
      <c r="X129" s="242"/>
      <c r="Y129" s="657"/>
      <c r="Z129" s="586"/>
      <c r="AA129" s="670"/>
      <c r="AB129" s="23"/>
    </row>
    <row r="130" spans="2:28" s="33" customFormat="1" ht="24.95" customHeight="1" x14ac:dyDescent="0.2">
      <c r="B130" s="661"/>
      <c r="C130" s="593" t="s">
        <v>1</v>
      </c>
      <c r="D130" s="571">
        <v>5041</v>
      </c>
      <c r="E130" s="241"/>
      <c r="F130" s="242">
        <v>244</v>
      </c>
      <c r="G130" s="241"/>
      <c r="H130" s="242">
        <v>45</v>
      </c>
      <c r="I130" s="241"/>
      <c r="J130" s="242">
        <v>1369</v>
      </c>
      <c r="K130" s="241"/>
      <c r="L130" s="242">
        <v>70</v>
      </c>
      <c r="M130" s="241"/>
      <c r="N130" s="242">
        <v>8</v>
      </c>
      <c r="O130" s="241"/>
      <c r="P130" s="242">
        <v>1361</v>
      </c>
      <c r="Q130" s="241"/>
      <c r="R130" s="242">
        <v>1148</v>
      </c>
      <c r="S130" s="241"/>
      <c r="T130" s="242">
        <v>443</v>
      </c>
      <c r="U130" s="241"/>
      <c r="V130" s="242">
        <v>56</v>
      </c>
      <c r="W130" s="241"/>
      <c r="X130" s="242">
        <v>1728</v>
      </c>
      <c r="Y130" s="559"/>
      <c r="Z130" s="678">
        <f>SUM(D130:Y130)</f>
        <v>11513</v>
      </c>
      <c r="AA130" s="670"/>
      <c r="AB130" s="23"/>
    </row>
    <row r="131" spans="2:28" s="33" customFormat="1" ht="24.95" customHeight="1" x14ac:dyDescent="0.2">
      <c r="B131" s="661"/>
      <c r="C131" s="593" t="s">
        <v>2</v>
      </c>
      <c r="D131" s="571">
        <v>8050</v>
      </c>
      <c r="E131" s="241"/>
      <c r="F131" s="242">
        <v>122</v>
      </c>
      <c r="G131" s="241"/>
      <c r="H131" s="242">
        <v>198</v>
      </c>
      <c r="I131" s="241"/>
      <c r="J131" s="242">
        <v>507</v>
      </c>
      <c r="K131" s="241"/>
      <c r="L131" s="242">
        <v>6</v>
      </c>
      <c r="M131" s="241"/>
      <c r="N131" s="242">
        <v>9</v>
      </c>
      <c r="O131" s="241"/>
      <c r="P131" s="242">
        <v>1948</v>
      </c>
      <c r="Q131" s="241"/>
      <c r="R131" s="242">
        <v>365</v>
      </c>
      <c r="S131" s="241"/>
      <c r="T131" s="242">
        <v>459</v>
      </c>
      <c r="U131" s="241"/>
      <c r="V131" s="242">
        <v>28</v>
      </c>
      <c r="W131" s="241"/>
      <c r="X131" s="242">
        <v>411</v>
      </c>
      <c r="Y131" s="560"/>
      <c r="Z131" s="678">
        <f t="shared" ref="Z131" si="24">SUM(D131:Y131)</f>
        <v>12103</v>
      </c>
      <c r="AA131" s="670"/>
      <c r="AB131" s="23"/>
    </row>
    <row r="132" spans="2:28" s="33" customFormat="1" ht="24.95" customHeight="1" x14ac:dyDescent="0.2">
      <c r="B132" s="661"/>
      <c r="C132" s="593" t="s">
        <v>3</v>
      </c>
      <c r="D132" s="571">
        <v>4152</v>
      </c>
      <c r="E132" s="241"/>
      <c r="F132" s="242">
        <v>10</v>
      </c>
      <c r="G132" s="241"/>
      <c r="H132" s="242">
        <v>0</v>
      </c>
      <c r="I132" s="241"/>
      <c r="J132" s="242">
        <v>79</v>
      </c>
      <c r="K132" s="241"/>
      <c r="L132" s="242">
        <v>1</v>
      </c>
      <c r="M132" s="241"/>
      <c r="N132" s="242">
        <v>0</v>
      </c>
      <c r="O132" s="241"/>
      <c r="P132" s="242">
        <v>636</v>
      </c>
      <c r="Q132" s="241"/>
      <c r="R132" s="242">
        <v>32</v>
      </c>
      <c r="S132" s="241"/>
      <c r="T132" s="242">
        <v>229</v>
      </c>
      <c r="U132" s="241"/>
      <c r="V132" s="242">
        <v>1</v>
      </c>
      <c r="W132" s="241"/>
      <c r="X132" s="242">
        <v>142</v>
      </c>
      <c r="Y132" s="560"/>
      <c r="Z132" s="678">
        <f>SUM(D132:Y132)</f>
        <v>5282</v>
      </c>
      <c r="AA132" s="670"/>
      <c r="AB132" s="23"/>
    </row>
    <row r="133" spans="2:28" s="33" customFormat="1" ht="24.95" customHeight="1" x14ac:dyDescent="0.2">
      <c r="B133" s="661"/>
      <c r="C133" s="592" t="s">
        <v>167</v>
      </c>
      <c r="D133" s="571"/>
      <c r="E133" s="241"/>
      <c r="F133" s="242"/>
      <c r="G133" s="241"/>
      <c r="H133" s="242"/>
      <c r="I133" s="241"/>
      <c r="J133" s="242"/>
      <c r="K133" s="241"/>
      <c r="L133" s="242"/>
      <c r="M133" s="241"/>
      <c r="N133" s="242"/>
      <c r="O133" s="241"/>
      <c r="P133" s="242"/>
      <c r="Q133" s="241"/>
      <c r="R133" s="242"/>
      <c r="S133" s="241"/>
      <c r="T133" s="242"/>
      <c r="U133" s="241"/>
      <c r="V133" s="242"/>
      <c r="W133" s="241"/>
      <c r="X133" s="242"/>
      <c r="Y133" s="657"/>
      <c r="Z133" s="586"/>
      <c r="AA133" s="670"/>
      <c r="AB133" s="23"/>
    </row>
    <row r="134" spans="2:28" s="33" customFormat="1" ht="24.95" customHeight="1" x14ac:dyDescent="0.2">
      <c r="B134" s="661"/>
      <c r="C134" s="593" t="s">
        <v>1</v>
      </c>
      <c r="D134" s="571">
        <v>2</v>
      </c>
      <c r="E134" s="241"/>
      <c r="F134" s="242">
        <v>6</v>
      </c>
      <c r="G134" s="241"/>
      <c r="H134" s="242">
        <v>0</v>
      </c>
      <c r="I134" s="241"/>
      <c r="J134" s="242">
        <v>24</v>
      </c>
      <c r="K134" s="241"/>
      <c r="L134" s="242">
        <v>1</v>
      </c>
      <c r="M134" s="241"/>
      <c r="N134" s="242">
        <v>0</v>
      </c>
      <c r="O134" s="241"/>
      <c r="P134" s="242">
        <v>4</v>
      </c>
      <c r="Q134" s="241"/>
      <c r="R134" s="242">
        <v>38</v>
      </c>
      <c r="S134" s="241"/>
      <c r="T134" s="242">
        <v>12</v>
      </c>
      <c r="U134" s="241"/>
      <c r="V134" s="242">
        <v>0</v>
      </c>
      <c r="W134" s="241"/>
      <c r="X134" s="242">
        <v>23</v>
      </c>
      <c r="Y134" s="559"/>
      <c r="Z134" s="678">
        <f>SUM(D134:Y134)</f>
        <v>110</v>
      </c>
      <c r="AA134" s="670"/>
      <c r="AB134" s="23"/>
    </row>
    <row r="135" spans="2:28" s="33" customFormat="1" ht="24.95" customHeight="1" x14ac:dyDescent="0.2">
      <c r="B135" s="661"/>
      <c r="C135" s="593" t="s">
        <v>2</v>
      </c>
      <c r="D135" s="571">
        <v>0</v>
      </c>
      <c r="E135" s="241"/>
      <c r="F135" s="242">
        <v>0</v>
      </c>
      <c r="G135" s="241"/>
      <c r="H135" s="242">
        <v>0</v>
      </c>
      <c r="I135" s="241"/>
      <c r="J135" s="242">
        <v>0</v>
      </c>
      <c r="K135" s="241"/>
      <c r="L135" s="242">
        <v>0</v>
      </c>
      <c r="M135" s="241"/>
      <c r="N135" s="242">
        <v>0</v>
      </c>
      <c r="O135" s="241"/>
      <c r="P135" s="242">
        <v>0</v>
      </c>
      <c r="Q135" s="241"/>
      <c r="R135" s="242">
        <v>0</v>
      </c>
      <c r="S135" s="241"/>
      <c r="T135" s="242">
        <v>0</v>
      </c>
      <c r="U135" s="241"/>
      <c r="V135" s="242">
        <v>0</v>
      </c>
      <c r="W135" s="241"/>
      <c r="X135" s="242">
        <v>0</v>
      </c>
      <c r="Y135" s="560"/>
      <c r="Z135" s="678">
        <f t="shared" ref="Z135" si="25">SUM(D135:Y135)</f>
        <v>0</v>
      </c>
      <c r="AA135" s="670"/>
      <c r="AB135" s="23"/>
    </row>
    <row r="136" spans="2:28" s="33" customFormat="1" ht="24.95" customHeight="1" x14ac:dyDescent="0.2">
      <c r="B136" s="661"/>
      <c r="C136" s="593" t="s">
        <v>3</v>
      </c>
      <c r="D136" s="571">
        <v>0</v>
      </c>
      <c r="E136" s="241"/>
      <c r="F136" s="242">
        <v>0</v>
      </c>
      <c r="G136" s="241"/>
      <c r="H136" s="242">
        <v>0</v>
      </c>
      <c r="I136" s="241"/>
      <c r="J136" s="242">
        <v>0</v>
      </c>
      <c r="K136" s="241"/>
      <c r="L136" s="242">
        <v>0</v>
      </c>
      <c r="M136" s="241"/>
      <c r="N136" s="242">
        <v>0</v>
      </c>
      <c r="O136" s="241"/>
      <c r="P136" s="242">
        <v>0</v>
      </c>
      <c r="Q136" s="241"/>
      <c r="R136" s="242">
        <v>0</v>
      </c>
      <c r="S136" s="241"/>
      <c r="T136" s="242">
        <v>0</v>
      </c>
      <c r="U136" s="241"/>
      <c r="V136" s="242">
        <v>0</v>
      </c>
      <c r="W136" s="241"/>
      <c r="X136" s="242">
        <v>0</v>
      </c>
      <c r="Y136" s="560"/>
      <c r="Z136" s="678">
        <f>SUM(D136:Y136)</f>
        <v>0</v>
      </c>
      <c r="AA136" s="670"/>
      <c r="AB136" s="23"/>
    </row>
    <row r="137" spans="2:28" s="33" customFormat="1" ht="24.95" customHeight="1" x14ac:dyDescent="0.2">
      <c r="B137" s="661"/>
      <c r="C137" s="592" t="s">
        <v>164</v>
      </c>
      <c r="D137" s="571"/>
      <c r="E137" s="241"/>
      <c r="F137" s="242"/>
      <c r="G137" s="241"/>
      <c r="H137" s="242"/>
      <c r="I137" s="241"/>
      <c r="J137" s="242"/>
      <c r="K137" s="241"/>
      <c r="L137" s="242"/>
      <c r="M137" s="241"/>
      <c r="N137" s="242"/>
      <c r="O137" s="241"/>
      <c r="P137" s="242"/>
      <c r="Q137" s="241"/>
      <c r="R137" s="242"/>
      <c r="S137" s="241"/>
      <c r="T137" s="242"/>
      <c r="U137" s="241"/>
      <c r="V137" s="242"/>
      <c r="W137" s="241"/>
      <c r="X137" s="242"/>
      <c r="Y137" s="657"/>
      <c r="Z137" s="586"/>
      <c r="AA137" s="670"/>
      <c r="AB137" s="23"/>
    </row>
    <row r="138" spans="2:28" s="33" customFormat="1" ht="24.95" customHeight="1" x14ac:dyDescent="0.2">
      <c r="B138" s="661"/>
      <c r="C138" s="593" t="s">
        <v>1</v>
      </c>
      <c r="D138" s="571">
        <v>2</v>
      </c>
      <c r="E138" s="241"/>
      <c r="F138" s="242">
        <v>13</v>
      </c>
      <c r="G138" s="241"/>
      <c r="H138" s="242">
        <v>1</v>
      </c>
      <c r="I138" s="241"/>
      <c r="J138" s="242">
        <v>26</v>
      </c>
      <c r="K138" s="241"/>
      <c r="L138" s="242">
        <v>0</v>
      </c>
      <c r="M138" s="241"/>
      <c r="N138" s="242">
        <v>0</v>
      </c>
      <c r="O138" s="241"/>
      <c r="P138" s="242">
        <v>29</v>
      </c>
      <c r="Q138" s="241"/>
      <c r="R138" s="242">
        <v>43</v>
      </c>
      <c r="S138" s="241"/>
      <c r="T138" s="242">
        <v>12</v>
      </c>
      <c r="U138" s="241"/>
      <c r="V138" s="242">
        <v>5</v>
      </c>
      <c r="W138" s="241"/>
      <c r="X138" s="242">
        <v>16</v>
      </c>
      <c r="Y138" s="559"/>
      <c r="Z138" s="678">
        <f>SUM(D138:Y138)</f>
        <v>147</v>
      </c>
      <c r="AA138" s="670"/>
      <c r="AB138" s="23"/>
    </row>
    <row r="139" spans="2:28" s="33" customFormat="1" ht="24.95" customHeight="1" x14ac:dyDescent="0.2">
      <c r="B139" s="661"/>
      <c r="C139" s="593" t="s">
        <v>2</v>
      </c>
      <c r="D139" s="571">
        <v>0</v>
      </c>
      <c r="E139" s="241"/>
      <c r="F139" s="242">
        <v>0</v>
      </c>
      <c r="G139" s="241"/>
      <c r="H139" s="242">
        <v>0</v>
      </c>
      <c r="I139" s="241"/>
      <c r="J139" s="242">
        <v>0</v>
      </c>
      <c r="K139" s="241"/>
      <c r="L139" s="242">
        <v>0</v>
      </c>
      <c r="M139" s="241"/>
      <c r="N139" s="242">
        <v>0</v>
      </c>
      <c r="O139" s="241"/>
      <c r="P139" s="242">
        <v>0</v>
      </c>
      <c r="Q139" s="241"/>
      <c r="R139" s="242">
        <v>0</v>
      </c>
      <c r="S139" s="241"/>
      <c r="T139" s="242">
        <v>0</v>
      </c>
      <c r="U139" s="241"/>
      <c r="V139" s="242">
        <v>0</v>
      </c>
      <c r="W139" s="241"/>
      <c r="X139" s="242">
        <v>0</v>
      </c>
      <c r="Y139" s="560"/>
      <c r="Z139" s="678">
        <f t="shared" ref="Z139" si="26">SUM(D139:Y139)</f>
        <v>0</v>
      </c>
      <c r="AA139" s="670"/>
      <c r="AB139" s="23"/>
    </row>
    <row r="140" spans="2:28" s="33" customFormat="1" ht="24.95" customHeight="1" x14ac:dyDescent="0.2">
      <c r="B140" s="661"/>
      <c r="C140" s="593" t="s">
        <v>3</v>
      </c>
      <c r="D140" s="571">
        <v>0</v>
      </c>
      <c r="E140" s="241"/>
      <c r="F140" s="242">
        <v>1</v>
      </c>
      <c r="G140" s="241"/>
      <c r="H140" s="242">
        <v>0</v>
      </c>
      <c r="I140" s="241"/>
      <c r="J140" s="242">
        <v>0</v>
      </c>
      <c r="K140" s="241"/>
      <c r="L140" s="242">
        <v>0</v>
      </c>
      <c r="M140" s="241"/>
      <c r="N140" s="242">
        <v>0</v>
      </c>
      <c r="O140" s="241"/>
      <c r="P140" s="242">
        <v>0</v>
      </c>
      <c r="Q140" s="241"/>
      <c r="R140" s="242">
        <v>0</v>
      </c>
      <c r="S140" s="241"/>
      <c r="T140" s="242">
        <v>0</v>
      </c>
      <c r="U140" s="241"/>
      <c r="V140" s="242">
        <v>0</v>
      </c>
      <c r="W140" s="241"/>
      <c r="X140" s="242">
        <v>0</v>
      </c>
      <c r="Y140" s="560"/>
      <c r="Z140" s="678">
        <f>SUM(D140:Y140)</f>
        <v>1</v>
      </c>
      <c r="AA140" s="670"/>
      <c r="AB140" s="23"/>
    </row>
    <row r="141" spans="2:28" s="13" customFormat="1" ht="24.95" customHeight="1" x14ac:dyDescent="0.2">
      <c r="B141" s="687"/>
      <c r="C141" s="521" t="s">
        <v>55</v>
      </c>
      <c r="D141" s="571"/>
      <c r="E141" s="238"/>
      <c r="F141" s="238"/>
      <c r="G141" s="238"/>
      <c r="H141" s="242"/>
      <c r="I141" s="238"/>
      <c r="J141" s="238"/>
      <c r="K141" s="238"/>
      <c r="L141" s="242"/>
      <c r="M141" s="238"/>
      <c r="N141" s="238"/>
      <c r="O141" s="238"/>
      <c r="P141" s="242"/>
      <c r="Q141" s="238"/>
      <c r="R141" s="238"/>
      <c r="S141" s="238"/>
      <c r="T141" s="242"/>
      <c r="U141" s="238"/>
      <c r="V141" s="238"/>
      <c r="W141" s="238"/>
      <c r="X141" s="242"/>
      <c r="Y141" s="559"/>
      <c r="Z141" s="586"/>
      <c r="AA141" s="526"/>
      <c r="AB141" s="109"/>
    </row>
    <row r="142" spans="2:28" s="13" customFormat="1" ht="24.95" customHeight="1" x14ac:dyDescent="0.2">
      <c r="B142" s="687"/>
      <c r="C142" s="592" t="s">
        <v>35</v>
      </c>
      <c r="D142" s="571"/>
      <c r="E142" s="238"/>
      <c r="F142" s="238"/>
      <c r="G142" s="238"/>
      <c r="H142" s="242"/>
      <c r="I142" s="238"/>
      <c r="J142" s="238"/>
      <c r="K142" s="238"/>
      <c r="L142" s="242"/>
      <c r="M142" s="238"/>
      <c r="N142" s="238"/>
      <c r="O142" s="238"/>
      <c r="P142" s="242"/>
      <c r="Q142" s="238"/>
      <c r="R142" s="238"/>
      <c r="S142" s="238"/>
      <c r="T142" s="242"/>
      <c r="U142" s="238"/>
      <c r="V142" s="238"/>
      <c r="W142" s="238"/>
      <c r="X142" s="242"/>
      <c r="Y142" s="559"/>
      <c r="Z142" s="586"/>
      <c r="AA142" s="526"/>
      <c r="AB142" s="109"/>
    </row>
    <row r="143" spans="2:28" s="33" customFormat="1" ht="24.95" customHeight="1" x14ac:dyDescent="0.2">
      <c r="B143" s="661"/>
      <c r="C143" s="593" t="s">
        <v>1</v>
      </c>
      <c r="D143" s="571">
        <v>88</v>
      </c>
      <c r="E143" s="241"/>
      <c r="F143" s="242">
        <v>171</v>
      </c>
      <c r="G143" s="241"/>
      <c r="H143" s="242">
        <v>11</v>
      </c>
      <c r="I143" s="241"/>
      <c r="J143" s="242">
        <v>939</v>
      </c>
      <c r="K143" s="241"/>
      <c r="L143" s="242">
        <v>57</v>
      </c>
      <c r="M143" s="241"/>
      <c r="N143" s="242">
        <v>2</v>
      </c>
      <c r="O143" s="241"/>
      <c r="P143" s="242">
        <v>78</v>
      </c>
      <c r="Q143" s="241"/>
      <c r="R143" s="242">
        <v>1124</v>
      </c>
      <c r="S143" s="241"/>
      <c r="T143" s="242">
        <v>1081</v>
      </c>
      <c r="U143" s="241"/>
      <c r="V143" s="242">
        <v>27</v>
      </c>
      <c r="W143" s="241"/>
      <c r="X143" s="242">
        <v>1313</v>
      </c>
      <c r="Y143" s="559"/>
      <c r="Z143" s="678">
        <f>SUM(D143:Y143)</f>
        <v>4891</v>
      </c>
      <c r="AA143" s="670"/>
      <c r="AB143" s="23"/>
    </row>
    <row r="144" spans="2:28" s="33" customFormat="1" ht="24.95" customHeight="1" x14ac:dyDescent="0.2">
      <c r="B144" s="661"/>
      <c r="C144" s="593" t="s">
        <v>2</v>
      </c>
      <c r="D144" s="571">
        <v>330</v>
      </c>
      <c r="E144" s="241"/>
      <c r="F144" s="242">
        <v>597</v>
      </c>
      <c r="G144" s="241"/>
      <c r="H144" s="242">
        <v>107</v>
      </c>
      <c r="I144" s="241"/>
      <c r="J144" s="242">
        <v>1230</v>
      </c>
      <c r="K144" s="241"/>
      <c r="L144" s="242">
        <v>89</v>
      </c>
      <c r="M144" s="241"/>
      <c r="N144" s="242">
        <v>0</v>
      </c>
      <c r="O144" s="241"/>
      <c r="P144" s="242">
        <v>384</v>
      </c>
      <c r="Q144" s="241"/>
      <c r="R144" s="242">
        <v>1755</v>
      </c>
      <c r="S144" s="241"/>
      <c r="T144" s="242">
        <v>1037</v>
      </c>
      <c r="U144" s="241"/>
      <c r="V144" s="242">
        <v>49</v>
      </c>
      <c r="W144" s="241"/>
      <c r="X144" s="242">
        <v>1674</v>
      </c>
      <c r="Y144" s="560"/>
      <c r="Z144" s="678">
        <f t="shared" ref="Z144" si="27">SUM(D144:Y144)</f>
        <v>7252</v>
      </c>
      <c r="AA144" s="670"/>
      <c r="AB144" s="23"/>
    </row>
    <row r="145" spans="2:28" s="33" customFormat="1" ht="24.95" customHeight="1" x14ac:dyDescent="0.2">
      <c r="B145" s="661"/>
      <c r="C145" s="593" t="s">
        <v>3</v>
      </c>
      <c r="D145" s="571">
        <v>30</v>
      </c>
      <c r="E145" s="241"/>
      <c r="F145" s="242">
        <v>140</v>
      </c>
      <c r="G145" s="241"/>
      <c r="H145" s="242">
        <v>12</v>
      </c>
      <c r="I145" s="241"/>
      <c r="J145" s="242">
        <v>322</v>
      </c>
      <c r="K145" s="241"/>
      <c r="L145" s="242">
        <v>39</v>
      </c>
      <c r="M145" s="241"/>
      <c r="N145" s="242">
        <v>0</v>
      </c>
      <c r="O145" s="241"/>
      <c r="P145" s="242">
        <v>64</v>
      </c>
      <c r="Q145" s="241"/>
      <c r="R145" s="242">
        <v>729</v>
      </c>
      <c r="S145" s="241"/>
      <c r="T145" s="242">
        <v>705</v>
      </c>
      <c r="U145" s="241"/>
      <c r="V145" s="242">
        <v>1</v>
      </c>
      <c r="W145" s="241"/>
      <c r="X145" s="242">
        <v>878</v>
      </c>
      <c r="Y145" s="560"/>
      <c r="Z145" s="678">
        <f>SUM(D145:Y145)</f>
        <v>2920</v>
      </c>
      <c r="AA145" s="670"/>
      <c r="AB145" s="23"/>
    </row>
    <row r="146" spans="2:28" s="33" customFormat="1" ht="17.25" customHeight="1" thickBot="1" x14ac:dyDescent="0.25">
      <c r="B146" s="661"/>
      <c r="C146" s="663"/>
      <c r="D146" s="683"/>
      <c r="E146" s="684"/>
      <c r="F146" s="684"/>
      <c r="G146" s="684"/>
      <c r="H146" s="684"/>
      <c r="I146" s="684"/>
      <c r="J146" s="684"/>
      <c r="K146" s="684"/>
      <c r="L146" s="684"/>
      <c r="M146" s="684"/>
      <c r="N146" s="684"/>
      <c r="O146" s="684"/>
      <c r="P146" s="684"/>
      <c r="Q146" s="684"/>
      <c r="R146" s="684"/>
      <c r="S146" s="684"/>
      <c r="T146" s="684"/>
      <c r="U146" s="684"/>
      <c r="V146" s="684"/>
      <c r="W146" s="684"/>
      <c r="X146" s="684"/>
      <c r="Y146" s="684"/>
      <c r="Z146" s="686"/>
      <c r="AA146" s="685"/>
      <c r="AB146" s="23"/>
    </row>
    <row r="147" spans="2:28" s="13" customFormat="1" ht="20.100000000000001" customHeight="1" x14ac:dyDescent="0.2">
      <c r="B147" s="649"/>
      <c r="C147" s="658"/>
      <c r="D147" s="551"/>
      <c r="E147" s="551"/>
      <c r="F147" s="553"/>
      <c r="G147" s="553"/>
      <c r="H147" s="553"/>
      <c r="I147" s="553"/>
      <c r="J147" s="553"/>
      <c r="K147" s="553"/>
      <c r="L147" s="553"/>
      <c r="M147" s="553"/>
      <c r="N147" s="553"/>
      <c r="O147" s="553"/>
      <c r="P147" s="553"/>
      <c r="Q147" s="553"/>
      <c r="R147" s="553"/>
      <c r="S147" s="553"/>
      <c r="T147" s="553"/>
      <c r="U147" s="553"/>
      <c r="V147" s="553"/>
      <c r="W147" s="553"/>
      <c r="X147" s="659"/>
      <c r="Y147" s="659"/>
      <c r="Z147" s="555" t="s">
        <v>66</v>
      </c>
      <c r="AA147" s="561"/>
      <c r="AB147" s="109"/>
    </row>
    <row r="148" spans="2:28" s="13" customFormat="1" ht="18" x14ac:dyDescent="0.2">
      <c r="B148" s="652" t="s">
        <v>86</v>
      </c>
      <c r="C148" s="654"/>
      <c r="D148" s="653"/>
      <c r="E148" s="653"/>
      <c r="F148" s="653"/>
      <c r="G148" s="653"/>
      <c r="H148" s="653"/>
      <c r="I148" s="653"/>
      <c r="J148" s="653"/>
      <c r="K148" s="653"/>
      <c r="L148" s="653"/>
      <c r="M148" s="653"/>
      <c r="N148" s="653"/>
      <c r="O148" s="653"/>
      <c r="P148" s="653"/>
      <c r="Q148" s="653"/>
      <c r="R148" s="653"/>
      <c r="S148" s="653"/>
      <c r="T148" s="653"/>
      <c r="U148" s="653"/>
      <c r="V148" s="653"/>
      <c r="W148" s="653"/>
      <c r="X148" s="653"/>
      <c r="Y148" s="653"/>
      <c r="Z148" s="653"/>
      <c r="AA148" s="654"/>
      <c r="AB148" s="109"/>
    </row>
    <row r="149" spans="2:28" s="13" customFormat="1" ht="23.25" customHeight="1" x14ac:dyDescent="0.2">
      <c r="B149" s="883" t="s">
        <v>106</v>
      </c>
      <c r="C149" s="883"/>
      <c r="D149" s="883"/>
      <c r="E149" s="883"/>
      <c r="F149" s="883"/>
      <c r="G149" s="883"/>
      <c r="H149" s="883"/>
      <c r="I149" s="883"/>
      <c r="J149" s="883"/>
      <c r="K149" s="883"/>
      <c r="L149" s="883"/>
      <c r="M149" s="883"/>
      <c r="N149" s="883"/>
      <c r="O149" s="883"/>
      <c r="P149" s="883"/>
      <c r="Q149" s="883"/>
      <c r="R149" s="883"/>
      <c r="S149" s="883"/>
      <c r="T149" s="883"/>
      <c r="U149" s="883"/>
      <c r="V149" s="883"/>
      <c r="W149" s="883"/>
      <c r="X149" s="883"/>
      <c r="Y149" s="883"/>
      <c r="Z149" s="883"/>
      <c r="AA149" s="268"/>
      <c r="AB149" s="109"/>
    </row>
    <row r="150" spans="2:28" s="13" customFormat="1" ht="18" x14ac:dyDescent="0.2">
      <c r="B150" s="884" t="s">
        <v>195</v>
      </c>
      <c r="C150" s="884"/>
      <c r="D150" s="884"/>
      <c r="E150" s="884"/>
      <c r="F150" s="884"/>
      <c r="G150" s="884"/>
      <c r="H150" s="884"/>
      <c r="I150" s="884"/>
      <c r="J150" s="884"/>
      <c r="K150" s="884"/>
      <c r="L150" s="884"/>
      <c r="M150" s="884"/>
      <c r="N150" s="884"/>
      <c r="O150" s="884"/>
      <c r="P150" s="884"/>
      <c r="Q150" s="884"/>
      <c r="R150" s="884"/>
      <c r="S150" s="884"/>
      <c r="T150" s="884"/>
      <c r="U150" s="884"/>
      <c r="V150" s="884"/>
      <c r="W150" s="884"/>
      <c r="X150" s="884"/>
      <c r="Y150" s="884"/>
      <c r="Z150" s="884"/>
      <c r="AA150" s="654"/>
      <c r="AB150" s="109"/>
    </row>
    <row r="151" spans="2:28" s="13" customFormat="1" ht="35.1" customHeight="1" x14ac:dyDescent="0.2">
      <c r="B151" s="654"/>
      <c r="C151" s="557" t="s">
        <v>79</v>
      </c>
      <c r="D151" s="654"/>
      <c r="E151" s="654"/>
      <c r="F151" s="654"/>
      <c r="G151" s="654"/>
      <c r="H151" s="654"/>
      <c r="I151" s="654"/>
      <c r="J151" s="654"/>
      <c r="K151" s="654"/>
      <c r="L151" s="654"/>
      <c r="M151" s="654"/>
      <c r="N151" s="654"/>
      <c r="O151" s="654"/>
      <c r="P151" s="654"/>
      <c r="Q151" s="654"/>
      <c r="R151" s="654"/>
      <c r="S151" s="654"/>
      <c r="T151" s="654"/>
      <c r="U151" s="654"/>
      <c r="V151" s="654"/>
      <c r="W151" s="654"/>
      <c r="X151" s="654"/>
      <c r="Y151" s="654"/>
      <c r="Z151" s="654"/>
      <c r="AA151" s="268"/>
      <c r="AB151" s="109"/>
    </row>
    <row r="152" spans="2:28" s="5" customFormat="1" ht="27.75" customHeight="1" thickBot="1" x14ac:dyDescent="0.25">
      <c r="B152" s="861" t="s">
        <v>114</v>
      </c>
      <c r="C152" s="861"/>
      <c r="D152" s="893" t="s">
        <v>98</v>
      </c>
      <c r="E152" s="893"/>
      <c r="F152" s="893"/>
      <c r="G152" s="893"/>
      <c r="H152" s="893"/>
      <c r="I152" s="893"/>
      <c r="J152" s="893"/>
      <c r="K152" s="893"/>
      <c r="L152" s="893"/>
      <c r="M152" s="893"/>
      <c r="N152" s="893"/>
      <c r="O152" s="893"/>
      <c r="P152" s="893"/>
      <c r="Q152" s="893"/>
      <c r="R152" s="893"/>
      <c r="S152" s="893"/>
      <c r="T152" s="893"/>
      <c r="U152" s="893"/>
      <c r="V152" s="893"/>
      <c r="W152" s="893"/>
      <c r="X152" s="893"/>
      <c r="Y152" s="893"/>
      <c r="Z152" s="885" t="s">
        <v>4</v>
      </c>
      <c r="AA152" s="885"/>
      <c r="AB152" s="8"/>
    </row>
    <row r="153" spans="2:28" s="5" customFormat="1" ht="27.75" customHeight="1" thickBot="1" x14ac:dyDescent="0.25">
      <c r="B153" s="861"/>
      <c r="C153" s="861"/>
      <c r="D153" s="886" t="s">
        <v>63</v>
      </c>
      <c r="E153" s="886"/>
      <c r="F153" s="886" t="s">
        <v>57</v>
      </c>
      <c r="G153" s="886"/>
      <c r="H153" s="886" t="s">
        <v>65</v>
      </c>
      <c r="I153" s="886"/>
      <c r="J153" s="878" t="s">
        <v>59</v>
      </c>
      <c r="K153" s="878"/>
      <c r="L153" s="878" t="s">
        <v>62</v>
      </c>
      <c r="M153" s="878"/>
      <c r="N153" s="878" t="s">
        <v>64</v>
      </c>
      <c r="O153" s="878"/>
      <c r="P153" s="878" t="s">
        <v>187</v>
      </c>
      <c r="Q153" s="878"/>
      <c r="R153" s="878" t="s">
        <v>77</v>
      </c>
      <c r="S153" s="878"/>
      <c r="T153" s="878" t="s">
        <v>58</v>
      </c>
      <c r="U153" s="878"/>
      <c r="V153" s="878" t="s">
        <v>61</v>
      </c>
      <c r="W153" s="878"/>
      <c r="X153" s="878" t="s">
        <v>60</v>
      </c>
      <c r="Y153" s="878"/>
      <c r="Z153" s="885"/>
      <c r="AA153" s="885"/>
      <c r="AB153" s="8"/>
    </row>
    <row r="154" spans="2:28" s="13" customFormat="1" ht="66.75" customHeight="1" thickBot="1" x14ac:dyDescent="0.25">
      <c r="B154" s="861"/>
      <c r="C154" s="861"/>
      <c r="D154" s="894"/>
      <c r="E154" s="894"/>
      <c r="F154" s="894"/>
      <c r="G154" s="894"/>
      <c r="H154" s="894"/>
      <c r="I154" s="894"/>
      <c r="J154" s="880"/>
      <c r="K154" s="880"/>
      <c r="L154" s="880"/>
      <c r="M154" s="880"/>
      <c r="N154" s="880"/>
      <c r="O154" s="880"/>
      <c r="P154" s="880"/>
      <c r="Q154" s="880"/>
      <c r="R154" s="880"/>
      <c r="S154" s="880"/>
      <c r="T154" s="880"/>
      <c r="U154" s="880"/>
      <c r="V154" s="880"/>
      <c r="W154" s="880"/>
      <c r="X154" s="880"/>
      <c r="Y154" s="880"/>
      <c r="Z154" s="885"/>
      <c r="AA154" s="885"/>
      <c r="AB154" s="109"/>
    </row>
    <row r="155" spans="2:28" s="13" customFormat="1" ht="9" customHeight="1" x14ac:dyDescent="0.2">
      <c r="B155" s="590"/>
      <c r="C155" s="590"/>
      <c r="D155" s="664"/>
      <c r="E155" s="665"/>
      <c r="F155" s="665"/>
      <c r="G155" s="666"/>
      <c r="H155" s="665"/>
      <c r="I155" s="665"/>
      <c r="J155" s="681"/>
      <c r="K155" s="681"/>
      <c r="L155" s="665"/>
      <c r="M155" s="665"/>
      <c r="N155" s="665"/>
      <c r="O155" s="665"/>
      <c r="P155" s="665"/>
      <c r="Q155" s="665"/>
      <c r="R155" s="665"/>
      <c r="S155" s="665"/>
      <c r="T155" s="665"/>
      <c r="U155" s="665"/>
      <c r="V155" s="665"/>
      <c r="W155" s="665"/>
      <c r="X155" s="665"/>
      <c r="Y155" s="665"/>
      <c r="Z155" s="677"/>
      <c r="AA155" s="667"/>
      <c r="AB155" s="109"/>
    </row>
    <row r="156" spans="2:28" s="13" customFormat="1" ht="24.95" customHeight="1" x14ac:dyDescent="0.2">
      <c r="B156" s="687"/>
      <c r="C156" s="521" t="s">
        <v>126</v>
      </c>
      <c r="D156" s="671"/>
      <c r="E156" s="560"/>
      <c r="F156" s="560"/>
      <c r="G156" s="560"/>
      <c r="H156" s="560"/>
      <c r="I156" s="560"/>
      <c r="J156" s="560"/>
      <c r="K156" s="560"/>
      <c r="L156" s="560"/>
      <c r="M156" s="560"/>
      <c r="N156" s="560"/>
      <c r="O156" s="560"/>
      <c r="P156" s="560"/>
      <c r="Q156" s="560"/>
      <c r="R156" s="560"/>
      <c r="S156" s="560"/>
      <c r="T156" s="560"/>
      <c r="U156" s="560"/>
      <c r="V156" s="560"/>
      <c r="W156" s="560"/>
      <c r="X156" s="559"/>
      <c r="Y156" s="559"/>
      <c r="Z156" s="586"/>
      <c r="AA156" s="526"/>
      <c r="AB156" s="109"/>
    </row>
    <row r="157" spans="2:28" s="33" customFormat="1" ht="24.95" customHeight="1" x14ac:dyDescent="0.2">
      <c r="B157" s="661"/>
      <c r="C157" s="592" t="s">
        <v>128</v>
      </c>
      <c r="D157" s="689"/>
      <c r="E157" s="241"/>
      <c r="F157" s="241"/>
      <c r="G157" s="241"/>
      <c r="H157" s="241"/>
      <c r="I157" s="241"/>
      <c r="J157" s="241"/>
      <c r="K157" s="241"/>
      <c r="L157" s="241"/>
      <c r="M157" s="241"/>
      <c r="N157" s="241"/>
      <c r="O157" s="241"/>
      <c r="P157" s="241"/>
      <c r="Q157" s="241"/>
      <c r="R157" s="241"/>
      <c r="S157" s="241"/>
      <c r="T157" s="241"/>
      <c r="U157" s="241"/>
      <c r="V157" s="241"/>
      <c r="W157" s="241"/>
      <c r="X157" s="241"/>
      <c r="Y157" s="241"/>
      <c r="Z157" s="691"/>
      <c r="AA157" s="670"/>
      <c r="AB157" s="23"/>
    </row>
    <row r="158" spans="2:28" s="33" customFormat="1" ht="24.95" customHeight="1" x14ac:dyDescent="0.2">
      <c r="B158" s="661"/>
      <c r="C158" s="593" t="s">
        <v>1</v>
      </c>
      <c r="D158" s="571">
        <v>567</v>
      </c>
      <c r="E158" s="241"/>
      <c r="F158" s="242">
        <v>1665</v>
      </c>
      <c r="G158" s="241"/>
      <c r="H158" s="242">
        <v>483</v>
      </c>
      <c r="I158" s="241"/>
      <c r="J158" s="242">
        <v>7702</v>
      </c>
      <c r="K158" s="241"/>
      <c r="L158" s="242">
        <v>480</v>
      </c>
      <c r="M158" s="241"/>
      <c r="N158" s="242">
        <v>32</v>
      </c>
      <c r="O158" s="241"/>
      <c r="P158" s="242">
        <v>2738</v>
      </c>
      <c r="Q158" s="241"/>
      <c r="R158" s="242">
        <v>12917</v>
      </c>
      <c r="S158" s="241"/>
      <c r="T158" s="242">
        <v>8659</v>
      </c>
      <c r="U158" s="241"/>
      <c r="V158" s="242">
        <v>761</v>
      </c>
      <c r="W158" s="241"/>
      <c r="X158" s="242">
        <v>11991</v>
      </c>
      <c r="Y158" s="559"/>
      <c r="Z158" s="678">
        <f>SUM(D158:Y158)</f>
        <v>47995</v>
      </c>
      <c r="AA158" s="670"/>
      <c r="AB158" s="23"/>
    </row>
    <row r="159" spans="2:28" s="33" customFormat="1" ht="24.95" customHeight="1" x14ac:dyDescent="0.2">
      <c r="B159" s="661"/>
      <c r="C159" s="593" t="s">
        <v>2</v>
      </c>
      <c r="D159" s="571">
        <v>105</v>
      </c>
      <c r="E159" s="241"/>
      <c r="F159" s="242">
        <v>4703</v>
      </c>
      <c r="G159" s="241"/>
      <c r="H159" s="242">
        <v>1410</v>
      </c>
      <c r="I159" s="241"/>
      <c r="J159" s="242">
        <v>10086</v>
      </c>
      <c r="K159" s="241"/>
      <c r="L159" s="242">
        <v>720</v>
      </c>
      <c r="M159" s="241"/>
      <c r="N159" s="242">
        <v>10</v>
      </c>
      <c r="O159" s="241"/>
      <c r="P159" s="242">
        <v>4159</v>
      </c>
      <c r="Q159" s="241"/>
      <c r="R159" s="242">
        <v>11243</v>
      </c>
      <c r="S159" s="241"/>
      <c r="T159" s="242">
        <v>28135</v>
      </c>
      <c r="U159" s="241"/>
      <c r="V159" s="242">
        <v>1840</v>
      </c>
      <c r="W159" s="241"/>
      <c r="X159" s="242">
        <v>18808</v>
      </c>
      <c r="Y159" s="560"/>
      <c r="Z159" s="678">
        <f t="shared" ref="Z159" si="28">SUM(D159:Y159)</f>
        <v>81219</v>
      </c>
      <c r="AA159" s="670"/>
      <c r="AB159" s="23"/>
    </row>
    <row r="160" spans="2:28" s="13" customFormat="1" ht="24.95" customHeight="1" x14ac:dyDescent="0.2">
      <c r="B160" s="687"/>
      <c r="C160" s="593" t="s">
        <v>3</v>
      </c>
      <c r="D160" s="571">
        <v>0</v>
      </c>
      <c r="E160" s="238"/>
      <c r="F160" s="242">
        <v>328</v>
      </c>
      <c r="G160" s="238"/>
      <c r="H160" s="242">
        <v>45</v>
      </c>
      <c r="I160" s="238"/>
      <c r="J160" s="242">
        <v>963</v>
      </c>
      <c r="K160" s="238"/>
      <c r="L160" s="242">
        <v>61</v>
      </c>
      <c r="M160" s="238"/>
      <c r="N160" s="242">
        <v>8</v>
      </c>
      <c r="O160" s="238"/>
      <c r="P160" s="242">
        <v>323</v>
      </c>
      <c r="Q160" s="238"/>
      <c r="R160" s="242">
        <v>758</v>
      </c>
      <c r="S160" s="238"/>
      <c r="T160" s="242">
        <v>3769</v>
      </c>
      <c r="U160" s="238"/>
      <c r="V160" s="242">
        <v>273</v>
      </c>
      <c r="W160" s="238"/>
      <c r="X160" s="242">
        <v>1605</v>
      </c>
      <c r="Y160" s="560"/>
      <c r="Z160" s="678">
        <f>SUM(D160:Y160)</f>
        <v>8133</v>
      </c>
      <c r="AA160" s="526"/>
      <c r="AB160" s="109"/>
    </row>
    <row r="161" spans="2:28" s="33" customFormat="1" ht="24.95" customHeight="1" x14ac:dyDescent="0.2">
      <c r="B161" s="661"/>
      <c r="C161" s="592" t="s">
        <v>136</v>
      </c>
      <c r="D161" s="571"/>
      <c r="E161" s="241"/>
      <c r="F161" s="241"/>
      <c r="G161" s="241"/>
      <c r="H161" s="242"/>
      <c r="I161" s="241"/>
      <c r="J161" s="241"/>
      <c r="K161" s="241"/>
      <c r="L161" s="242"/>
      <c r="M161" s="241"/>
      <c r="N161" s="241"/>
      <c r="O161" s="241"/>
      <c r="P161" s="242"/>
      <c r="Q161" s="241"/>
      <c r="R161" s="241"/>
      <c r="S161" s="241"/>
      <c r="T161" s="242"/>
      <c r="U161" s="241"/>
      <c r="V161" s="241"/>
      <c r="W161" s="241"/>
      <c r="X161" s="242"/>
      <c r="Y161" s="241"/>
      <c r="Z161" s="691"/>
      <c r="AA161" s="670"/>
      <c r="AB161" s="23"/>
    </row>
    <row r="162" spans="2:28" s="33" customFormat="1" ht="24.95" customHeight="1" x14ac:dyDescent="0.2">
      <c r="B162" s="661"/>
      <c r="C162" s="593" t="s">
        <v>1</v>
      </c>
      <c r="D162" s="571">
        <v>8</v>
      </c>
      <c r="E162" s="241"/>
      <c r="F162" s="242">
        <v>276</v>
      </c>
      <c r="G162" s="241"/>
      <c r="H162" s="242">
        <v>66</v>
      </c>
      <c r="I162" s="241"/>
      <c r="J162" s="242">
        <v>610</v>
      </c>
      <c r="K162" s="241"/>
      <c r="L162" s="242">
        <v>25</v>
      </c>
      <c r="M162" s="241"/>
      <c r="N162" s="242">
        <v>10</v>
      </c>
      <c r="O162" s="241"/>
      <c r="P162" s="242">
        <v>423</v>
      </c>
      <c r="Q162" s="241"/>
      <c r="R162" s="242">
        <v>847</v>
      </c>
      <c r="S162" s="241"/>
      <c r="T162" s="242">
        <v>2790</v>
      </c>
      <c r="U162" s="241"/>
      <c r="V162" s="242">
        <v>109</v>
      </c>
      <c r="W162" s="241"/>
      <c r="X162" s="242">
        <v>1540</v>
      </c>
      <c r="Y162" s="559"/>
      <c r="Z162" s="678">
        <f>SUM(D162:Y162)</f>
        <v>6704</v>
      </c>
      <c r="AA162" s="670"/>
      <c r="AB162" s="23"/>
    </row>
    <row r="163" spans="2:28" s="33" customFormat="1" ht="24.95" customHeight="1" x14ac:dyDescent="0.2">
      <c r="B163" s="661"/>
      <c r="C163" s="593" t="s">
        <v>2</v>
      </c>
      <c r="D163" s="571">
        <v>0</v>
      </c>
      <c r="E163" s="241"/>
      <c r="F163" s="242">
        <v>749</v>
      </c>
      <c r="G163" s="241"/>
      <c r="H163" s="242">
        <v>218</v>
      </c>
      <c r="I163" s="241"/>
      <c r="J163" s="242">
        <v>380</v>
      </c>
      <c r="K163" s="241"/>
      <c r="L163" s="242">
        <v>55</v>
      </c>
      <c r="M163" s="241"/>
      <c r="N163" s="242">
        <v>0</v>
      </c>
      <c r="O163" s="241"/>
      <c r="P163" s="242">
        <v>559</v>
      </c>
      <c r="Q163" s="241"/>
      <c r="R163" s="242">
        <v>438</v>
      </c>
      <c r="S163" s="241"/>
      <c r="T163" s="242">
        <v>3779</v>
      </c>
      <c r="U163" s="241"/>
      <c r="V163" s="242">
        <v>71</v>
      </c>
      <c r="W163" s="241"/>
      <c r="X163" s="242">
        <v>1266</v>
      </c>
      <c r="Y163" s="560"/>
      <c r="Z163" s="678">
        <f t="shared" ref="Z163" si="29">SUM(D163:Y163)</f>
        <v>7515</v>
      </c>
      <c r="AA163" s="670"/>
      <c r="AB163" s="23"/>
    </row>
    <row r="164" spans="2:28" s="13" customFormat="1" ht="24.95" customHeight="1" x14ac:dyDescent="0.2">
      <c r="B164" s="687"/>
      <c r="C164" s="593" t="s">
        <v>3</v>
      </c>
      <c r="D164" s="571">
        <v>0</v>
      </c>
      <c r="E164" s="238"/>
      <c r="F164" s="242">
        <v>81</v>
      </c>
      <c r="G164" s="238"/>
      <c r="H164" s="242">
        <v>2</v>
      </c>
      <c r="I164" s="238"/>
      <c r="J164" s="242">
        <v>95</v>
      </c>
      <c r="K164" s="238"/>
      <c r="L164" s="242">
        <v>0</v>
      </c>
      <c r="M164" s="238"/>
      <c r="N164" s="242">
        <v>0</v>
      </c>
      <c r="O164" s="238"/>
      <c r="P164" s="242">
        <v>54</v>
      </c>
      <c r="Q164" s="238"/>
      <c r="R164" s="242">
        <v>4</v>
      </c>
      <c r="S164" s="238"/>
      <c r="T164" s="242">
        <v>1486</v>
      </c>
      <c r="U164" s="238"/>
      <c r="V164" s="242">
        <v>0</v>
      </c>
      <c r="W164" s="238"/>
      <c r="X164" s="242">
        <v>59</v>
      </c>
      <c r="Y164" s="560"/>
      <c r="Z164" s="678">
        <f>SUM(D164:Y164)</f>
        <v>1781</v>
      </c>
      <c r="AA164" s="526"/>
      <c r="AB164" s="109"/>
    </row>
    <row r="165" spans="2:28" s="33" customFormat="1" ht="24.95" customHeight="1" x14ac:dyDescent="0.2">
      <c r="B165" s="661"/>
      <c r="C165" s="592" t="s">
        <v>168</v>
      </c>
      <c r="D165" s="571"/>
      <c r="E165" s="241"/>
      <c r="F165" s="241"/>
      <c r="G165" s="241"/>
      <c r="H165" s="242"/>
      <c r="I165" s="241"/>
      <c r="J165" s="241"/>
      <c r="K165" s="241"/>
      <c r="L165" s="242"/>
      <c r="M165" s="241"/>
      <c r="N165" s="241"/>
      <c r="O165" s="241"/>
      <c r="P165" s="242"/>
      <c r="Q165" s="241"/>
      <c r="R165" s="241"/>
      <c r="S165" s="241"/>
      <c r="T165" s="242"/>
      <c r="U165" s="241"/>
      <c r="V165" s="241"/>
      <c r="W165" s="241"/>
      <c r="X165" s="242"/>
      <c r="Y165" s="241"/>
      <c r="Z165" s="691"/>
      <c r="AA165" s="670"/>
      <c r="AB165" s="23"/>
    </row>
    <row r="166" spans="2:28" s="33" customFormat="1" ht="24.95" customHeight="1" x14ac:dyDescent="0.2">
      <c r="B166" s="661"/>
      <c r="C166" s="593" t="s">
        <v>1</v>
      </c>
      <c r="D166" s="571">
        <v>4</v>
      </c>
      <c r="E166" s="241"/>
      <c r="F166" s="242">
        <v>113</v>
      </c>
      <c r="G166" s="241"/>
      <c r="H166" s="242">
        <v>40</v>
      </c>
      <c r="I166" s="241"/>
      <c r="J166" s="242">
        <v>369</v>
      </c>
      <c r="K166" s="241"/>
      <c r="L166" s="242">
        <v>11</v>
      </c>
      <c r="M166" s="241"/>
      <c r="N166" s="242">
        <v>2</v>
      </c>
      <c r="O166" s="241"/>
      <c r="P166" s="242">
        <v>585</v>
      </c>
      <c r="Q166" s="241"/>
      <c r="R166" s="242">
        <v>478</v>
      </c>
      <c r="S166" s="241"/>
      <c r="T166" s="242">
        <v>959</v>
      </c>
      <c r="U166" s="241"/>
      <c r="V166" s="242">
        <v>41</v>
      </c>
      <c r="W166" s="241"/>
      <c r="X166" s="242">
        <v>1455</v>
      </c>
      <c r="Y166" s="559"/>
      <c r="Z166" s="678">
        <f>SUM(D166:Y166)</f>
        <v>4057</v>
      </c>
      <c r="AA166" s="670"/>
      <c r="AB166" s="23"/>
    </row>
    <row r="167" spans="2:28" s="33" customFormat="1" ht="24.95" customHeight="1" x14ac:dyDescent="0.2">
      <c r="B167" s="661"/>
      <c r="C167" s="593" t="s">
        <v>2</v>
      </c>
      <c r="D167" s="571">
        <v>0</v>
      </c>
      <c r="E167" s="241"/>
      <c r="F167" s="242">
        <v>87</v>
      </c>
      <c r="G167" s="241"/>
      <c r="H167" s="242">
        <v>5</v>
      </c>
      <c r="I167" s="241"/>
      <c r="J167" s="242">
        <v>135</v>
      </c>
      <c r="K167" s="241"/>
      <c r="L167" s="242">
        <v>0</v>
      </c>
      <c r="M167" s="241"/>
      <c r="N167" s="242">
        <v>0</v>
      </c>
      <c r="O167" s="241"/>
      <c r="P167" s="242">
        <v>523</v>
      </c>
      <c r="Q167" s="241"/>
      <c r="R167" s="242">
        <v>24</v>
      </c>
      <c r="S167" s="241"/>
      <c r="T167" s="242">
        <v>923</v>
      </c>
      <c r="U167" s="241"/>
      <c r="V167" s="242">
        <v>20</v>
      </c>
      <c r="W167" s="241"/>
      <c r="X167" s="242">
        <v>385</v>
      </c>
      <c r="Y167" s="560"/>
      <c r="Z167" s="678">
        <f t="shared" ref="Z167" si="30">SUM(D167:Y167)</f>
        <v>2102</v>
      </c>
      <c r="AA167" s="670"/>
      <c r="AB167" s="23"/>
    </row>
    <row r="168" spans="2:28" s="13" customFormat="1" ht="24.95" customHeight="1" x14ac:dyDescent="0.2">
      <c r="B168" s="687"/>
      <c r="C168" s="593" t="s">
        <v>3</v>
      </c>
      <c r="D168" s="571">
        <v>0</v>
      </c>
      <c r="E168" s="238"/>
      <c r="F168" s="242">
        <v>3</v>
      </c>
      <c r="G168" s="238"/>
      <c r="H168" s="242">
        <v>5</v>
      </c>
      <c r="I168" s="238"/>
      <c r="J168" s="242">
        <v>59</v>
      </c>
      <c r="K168" s="238"/>
      <c r="L168" s="242">
        <v>0</v>
      </c>
      <c r="M168" s="238"/>
      <c r="N168" s="242">
        <v>0</v>
      </c>
      <c r="O168" s="238"/>
      <c r="P168" s="242">
        <v>452</v>
      </c>
      <c r="Q168" s="238"/>
      <c r="R168" s="242">
        <v>0</v>
      </c>
      <c r="S168" s="238"/>
      <c r="T168" s="242">
        <v>565</v>
      </c>
      <c r="U168" s="238"/>
      <c r="V168" s="242">
        <v>0</v>
      </c>
      <c r="W168" s="238"/>
      <c r="X168" s="242">
        <v>120</v>
      </c>
      <c r="Y168" s="560"/>
      <c r="Z168" s="678">
        <f>SUM(D168:Y168)</f>
        <v>1204</v>
      </c>
      <c r="AA168" s="526"/>
      <c r="AB168" s="109"/>
    </row>
    <row r="169" spans="2:28" s="13" customFormat="1" ht="24.95" customHeight="1" x14ac:dyDescent="0.2">
      <c r="B169" s="687"/>
      <c r="C169" s="592" t="s">
        <v>116</v>
      </c>
      <c r="D169" s="571"/>
      <c r="E169" s="238"/>
      <c r="F169" s="238"/>
      <c r="G169" s="238"/>
      <c r="H169" s="242"/>
      <c r="I169" s="238"/>
      <c r="J169" s="238"/>
      <c r="K169" s="238"/>
      <c r="L169" s="242"/>
      <c r="M169" s="238"/>
      <c r="N169" s="238"/>
      <c r="O169" s="238"/>
      <c r="P169" s="242"/>
      <c r="Q169" s="238"/>
      <c r="R169" s="238"/>
      <c r="S169" s="238"/>
      <c r="T169" s="242"/>
      <c r="U169" s="238"/>
      <c r="V169" s="238"/>
      <c r="W169" s="238"/>
      <c r="X169" s="242"/>
      <c r="Y169" s="238"/>
      <c r="Z169" s="587"/>
      <c r="AA169" s="526"/>
      <c r="AB169" s="109"/>
    </row>
    <row r="170" spans="2:28" s="33" customFormat="1" ht="24.95" customHeight="1" x14ac:dyDescent="0.2">
      <c r="B170" s="661"/>
      <c r="C170" s="593" t="s">
        <v>1</v>
      </c>
      <c r="D170" s="571">
        <v>16</v>
      </c>
      <c r="E170" s="241"/>
      <c r="F170" s="242">
        <v>399</v>
      </c>
      <c r="G170" s="241"/>
      <c r="H170" s="242">
        <v>95</v>
      </c>
      <c r="I170" s="241"/>
      <c r="J170" s="242">
        <v>720</v>
      </c>
      <c r="K170" s="241"/>
      <c r="L170" s="242">
        <v>43</v>
      </c>
      <c r="M170" s="241"/>
      <c r="N170" s="242">
        <v>2</v>
      </c>
      <c r="O170" s="241"/>
      <c r="P170" s="242">
        <v>1475</v>
      </c>
      <c r="Q170" s="241"/>
      <c r="R170" s="242">
        <v>685</v>
      </c>
      <c r="S170" s="241"/>
      <c r="T170" s="242">
        <v>1617</v>
      </c>
      <c r="U170" s="241"/>
      <c r="V170" s="242">
        <v>75</v>
      </c>
      <c r="W170" s="241"/>
      <c r="X170" s="242">
        <v>1637</v>
      </c>
      <c r="Y170" s="559"/>
      <c r="Z170" s="678">
        <f>SUM(D170:Y170)</f>
        <v>6764</v>
      </c>
      <c r="AA170" s="670"/>
      <c r="AB170" s="23"/>
    </row>
    <row r="171" spans="2:28" s="33" customFormat="1" ht="24.95" customHeight="1" x14ac:dyDescent="0.2">
      <c r="B171" s="661"/>
      <c r="C171" s="593" t="s">
        <v>2</v>
      </c>
      <c r="D171" s="571">
        <v>0</v>
      </c>
      <c r="E171" s="241"/>
      <c r="F171" s="242">
        <v>541</v>
      </c>
      <c r="G171" s="241"/>
      <c r="H171" s="242">
        <v>59</v>
      </c>
      <c r="I171" s="241"/>
      <c r="J171" s="242">
        <v>319</v>
      </c>
      <c r="K171" s="241"/>
      <c r="L171" s="242">
        <v>2</v>
      </c>
      <c r="M171" s="241"/>
      <c r="N171" s="242">
        <v>0</v>
      </c>
      <c r="O171" s="241"/>
      <c r="P171" s="242">
        <v>987</v>
      </c>
      <c r="Q171" s="241"/>
      <c r="R171" s="242">
        <v>335</v>
      </c>
      <c r="S171" s="241"/>
      <c r="T171" s="242">
        <v>2195</v>
      </c>
      <c r="U171" s="241"/>
      <c r="V171" s="242">
        <v>15</v>
      </c>
      <c r="W171" s="241"/>
      <c r="X171" s="242">
        <v>641</v>
      </c>
      <c r="Y171" s="559"/>
      <c r="Z171" s="678">
        <f t="shared" ref="Z171" si="31">SUM(D171:Y171)</f>
        <v>5094</v>
      </c>
      <c r="AA171" s="670"/>
      <c r="AB171" s="23"/>
    </row>
    <row r="172" spans="2:28" s="33" customFormat="1" ht="24.95" customHeight="1" x14ac:dyDescent="0.2">
      <c r="B172" s="661"/>
      <c r="C172" s="593" t="s">
        <v>3</v>
      </c>
      <c r="D172" s="571">
        <v>0</v>
      </c>
      <c r="E172" s="241"/>
      <c r="F172" s="242">
        <v>31</v>
      </c>
      <c r="G172" s="241"/>
      <c r="H172" s="242">
        <v>4</v>
      </c>
      <c r="I172" s="241"/>
      <c r="J172" s="242">
        <v>145</v>
      </c>
      <c r="K172" s="241"/>
      <c r="L172" s="242">
        <v>0</v>
      </c>
      <c r="M172" s="241"/>
      <c r="N172" s="242">
        <v>0</v>
      </c>
      <c r="O172" s="241"/>
      <c r="P172" s="242">
        <v>345</v>
      </c>
      <c r="Q172" s="241"/>
      <c r="R172" s="242">
        <v>8</v>
      </c>
      <c r="S172" s="241"/>
      <c r="T172" s="242">
        <v>509</v>
      </c>
      <c r="U172" s="241"/>
      <c r="V172" s="242">
        <v>0</v>
      </c>
      <c r="W172" s="241"/>
      <c r="X172" s="242">
        <v>30</v>
      </c>
      <c r="Y172" s="560"/>
      <c r="Z172" s="678">
        <f>SUM(D172:Y172)</f>
        <v>1072</v>
      </c>
      <c r="AA172" s="670"/>
      <c r="AB172" s="23"/>
    </row>
    <row r="173" spans="2:28" s="13" customFormat="1" ht="24.95" customHeight="1" x14ac:dyDescent="0.2">
      <c r="B173" s="687"/>
      <c r="C173" s="592" t="s">
        <v>173</v>
      </c>
      <c r="D173" s="571"/>
      <c r="E173" s="238"/>
      <c r="F173" s="238"/>
      <c r="G173" s="238"/>
      <c r="H173" s="242"/>
      <c r="I173" s="238"/>
      <c r="J173" s="238"/>
      <c r="K173" s="238"/>
      <c r="L173" s="242"/>
      <c r="M173" s="238"/>
      <c r="N173" s="238"/>
      <c r="O173" s="238"/>
      <c r="P173" s="242"/>
      <c r="Q173" s="238"/>
      <c r="R173" s="238"/>
      <c r="S173" s="238"/>
      <c r="T173" s="242"/>
      <c r="U173" s="238"/>
      <c r="V173" s="238"/>
      <c r="W173" s="238"/>
      <c r="X173" s="242"/>
      <c r="Y173" s="238"/>
      <c r="Z173" s="587"/>
      <c r="AA173" s="526"/>
      <c r="AB173" s="109"/>
    </row>
    <row r="174" spans="2:28" s="33" customFormat="1" ht="24.95" customHeight="1" x14ac:dyDescent="0.2">
      <c r="B174" s="661"/>
      <c r="C174" s="593" t="s">
        <v>1</v>
      </c>
      <c r="D174" s="571">
        <v>23</v>
      </c>
      <c r="E174" s="241"/>
      <c r="F174" s="242">
        <v>489</v>
      </c>
      <c r="G174" s="241"/>
      <c r="H174" s="242">
        <v>203</v>
      </c>
      <c r="I174" s="241"/>
      <c r="J174" s="242">
        <v>1864</v>
      </c>
      <c r="K174" s="241"/>
      <c r="L174" s="242">
        <v>20</v>
      </c>
      <c r="M174" s="241"/>
      <c r="N174" s="242">
        <v>12</v>
      </c>
      <c r="O174" s="241"/>
      <c r="P174" s="242">
        <v>1206</v>
      </c>
      <c r="Q174" s="241"/>
      <c r="R174" s="242">
        <v>750</v>
      </c>
      <c r="S174" s="241"/>
      <c r="T174" s="242">
        <v>3696</v>
      </c>
      <c r="U174" s="241"/>
      <c r="V174" s="242">
        <v>240</v>
      </c>
      <c r="W174" s="241"/>
      <c r="X174" s="242">
        <v>3231</v>
      </c>
      <c r="Y174" s="559"/>
      <c r="Z174" s="678">
        <f>SUM(D174:Y174)</f>
        <v>11734</v>
      </c>
      <c r="AA174" s="670"/>
      <c r="AB174" s="23"/>
    </row>
    <row r="175" spans="2:28" s="33" customFormat="1" ht="24.95" customHeight="1" x14ac:dyDescent="0.2">
      <c r="B175" s="661"/>
      <c r="C175" s="593" t="s">
        <v>2</v>
      </c>
      <c r="D175" s="571">
        <v>0</v>
      </c>
      <c r="E175" s="241"/>
      <c r="F175" s="242">
        <v>534</v>
      </c>
      <c r="G175" s="241"/>
      <c r="H175" s="242">
        <v>378</v>
      </c>
      <c r="I175" s="241"/>
      <c r="J175" s="242">
        <v>1187</v>
      </c>
      <c r="K175" s="241"/>
      <c r="L175" s="242">
        <v>0</v>
      </c>
      <c r="M175" s="241"/>
      <c r="N175" s="242">
        <v>12</v>
      </c>
      <c r="O175" s="241"/>
      <c r="P175" s="242">
        <v>1328</v>
      </c>
      <c r="Q175" s="241"/>
      <c r="R175" s="242">
        <v>522</v>
      </c>
      <c r="S175" s="241"/>
      <c r="T175" s="242">
        <v>5530</v>
      </c>
      <c r="U175" s="241"/>
      <c r="V175" s="242">
        <v>423</v>
      </c>
      <c r="W175" s="241"/>
      <c r="X175" s="242">
        <v>2529</v>
      </c>
      <c r="Y175" s="559"/>
      <c r="Z175" s="678">
        <f t="shared" ref="Z175" si="32">SUM(D175:Y175)</f>
        <v>12443</v>
      </c>
      <c r="AA175" s="670"/>
      <c r="AB175" s="23"/>
    </row>
    <row r="176" spans="2:28" s="33" customFormat="1" ht="24.95" customHeight="1" x14ac:dyDescent="0.2">
      <c r="B176" s="661"/>
      <c r="C176" s="593" t="s">
        <v>3</v>
      </c>
      <c r="D176" s="571">
        <v>0</v>
      </c>
      <c r="E176" s="241"/>
      <c r="F176" s="242">
        <v>165</v>
      </c>
      <c r="G176" s="241"/>
      <c r="H176" s="242">
        <v>136</v>
      </c>
      <c r="I176" s="241"/>
      <c r="J176" s="242">
        <v>512</v>
      </c>
      <c r="K176" s="241"/>
      <c r="L176" s="242">
        <v>0</v>
      </c>
      <c r="M176" s="241"/>
      <c r="N176" s="242">
        <v>2</v>
      </c>
      <c r="O176" s="241"/>
      <c r="P176" s="242">
        <v>358</v>
      </c>
      <c r="Q176" s="241"/>
      <c r="R176" s="242">
        <v>101</v>
      </c>
      <c r="S176" s="241"/>
      <c r="T176" s="242">
        <v>2258</v>
      </c>
      <c r="U176" s="241"/>
      <c r="V176" s="242">
        <v>142</v>
      </c>
      <c r="W176" s="241"/>
      <c r="X176" s="242">
        <v>898</v>
      </c>
      <c r="Y176" s="560"/>
      <c r="Z176" s="678">
        <f>SUM(D176:Y176)</f>
        <v>4572</v>
      </c>
      <c r="AA176" s="670"/>
      <c r="AB176" s="23"/>
    </row>
    <row r="177" spans="2:28" s="13" customFormat="1" ht="24.95" customHeight="1" x14ac:dyDescent="0.2">
      <c r="B177" s="687"/>
      <c r="C177" s="592" t="s">
        <v>151</v>
      </c>
      <c r="D177" s="571"/>
      <c r="E177" s="238"/>
      <c r="F177" s="238"/>
      <c r="G177" s="238"/>
      <c r="H177" s="242"/>
      <c r="I177" s="238"/>
      <c r="J177" s="238"/>
      <c r="K177" s="238"/>
      <c r="L177" s="242"/>
      <c r="M177" s="238"/>
      <c r="N177" s="238"/>
      <c r="O177" s="238"/>
      <c r="P177" s="242"/>
      <c r="Q177" s="238"/>
      <c r="R177" s="238"/>
      <c r="S177" s="238"/>
      <c r="T177" s="242"/>
      <c r="U177" s="238"/>
      <c r="V177" s="238"/>
      <c r="W177" s="238"/>
      <c r="X177" s="242"/>
      <c r="Y177" s="238"/>
      <c r="Z177" s="587"/>
      <c r="AA177" s="526"/>
      <c r="AB177" s="109"/>
    </row>
    <row r="178" spans="2:28" s="33" customFormat="1" ht="24.95" customHeight="1" x14ac:dyDescent="0.2">
      <c r="B178" s="661"/>
      <c r="C178" s="593" t="s">
        <v>1</v>
      </c>
      <c r="D178" s="571">
        <v>4</v>
      </c>
      <c r="E178" s="241"/>
      <c r="F178" s="242">
        <v>79</v>
      </c>
      <c r="G178" s="241"/>
      <c r="H178" s="242">
        <v>18</v>
      </c>
      <c r="I178" s="241"/>
      <c r="J178" s="242">
        <v>523</v>
      </c>
      <c r="K178" s="241"/>
      <c r="L178" s="242">
        <v>6</v>
      </c>
      <c r="M178" s="241"/>
      <c r="N178" s="242">
        <v>1</v>
      </c>
      <c r="O178" s="241"/>
      <c r="P178" s="242">
        <v>342</v>
      </c>
      <c r="Q178" s="241"/>
      <c r="R178" s="242">
        <v>314</v>
      </c>
      <c r="S178" s="241"/>
      <c r="T178" s="242">
        <v>1007</v>
      </c>
      <c r="U178" s="241"/>
      <c r="V178" s="242">
        <v>39</v>
      </c>
      <c r="W178" s="241"/>
      <c r="X178" s="242">
        <v>1130</v>
      </c>
      <c r="Y178" s="559"/>
      <c r="Z178" s="678">
        <f>SUM(D178:Y178)</f>
        <v>3463</v>
      </c>
      <c r="AA178" s="670"/>
      <c r="AB178" s="23"/>
    </row>
    <row r="179" spans="2:28" s="33" customFormat="1" ht="24.95" customHeight="1" x14ac:dyDescent="0.2">
      <c r="B179" s="661"/>
      <c r="C179" s="593" t="s">
        <v>2</v>
      </c>
      <c r="D179" s="571">
        <v>0</v>
      </c>
      <c r="E179" s="241"/>
      <c r="F179" s="242">
        <v>270</v>
      </c>
      <c r="G179" s="241"/>
      <c r="H179" s="242">
        <v>47</v>
      </c>
      <c r="I179" s="241"/>
      <c r="J179" s="242">
        <v>546</v>
      </c>
      <c r="K179" s="241"/>
      <c r="L179" s="242">
        <v>0</v>
      </c>
      <c r="M179" s="241"/>
      <c r="N179" s="242">
        <v>0</v>
      </c>
      <c r="O179" s="241"/>
      <c r="P179" s="242">
        <v>1276</v>
      </c>
      <c r="Q179" s="241"/>
      <c r="R179" s="242">
        <v>273</v>
      </c>
      <c r="S179" s="241"/>
      <c r="T179" s="242">
        <v>3646</v>
      </c>
      <c r="U179" s="241"/>
      <c r="V179" s="242">
        <v>15</v>
      </c>
      <c r="W179" s="241"/>
      <c r="X179" s="242">
        <v>992</v>
      </c>
      <c r="Y179" s="559"/>
      <c r="Z179" s="678">
        <f t="shared" ref="Z179" si="33">SUM(D179:Y179)</f>
        <v>7065</v>
      </c>
      <c r="AA179" s="670"/>
      <c r="AB179" s="23"/>
    </row>
    <row r="180" spans="2:28" s="33" customFormat="1" ht="24.95" customHeight="1" x14ac:dyDescent="0.2">
      <c r="B180" s="661"/>
      <c r="C180" s="593" t="s">
        <v>3</v>
      </c>
      <c r="D180" s="571">
        <v>0</v>
      </c>
      <c r="E180" s="241"/>
      <c r="F180" s="242">
        <v>1</v>
      </c>
      <c r="G180" s="241"/>
      <c r="H180" s="242">
        <v>18</v>
      </c>
      <c r="I180" s="241"/>
      <c r="J180" s="242">
        <v>99</v>
      </c>
      <c r="K180" s="241"/>
      <c r="L180" s="242">
        <v>0</v>
      </c>
      <c r="M180" s="241"/>
      <c r="N180" s="242">
        <v>0</v>
      </c>
      <c r="O180" s="241"/>
      <c r="P180" s="242">
        <v>110</v>
      </c>
      <c r="Q180" s="241"/>
      <c r="R180" s="242">
        <v>51</v>
      </c>
      <c r="S180" s="241"/>
      <c r="T180" s="242">
        <v>622</v>
      </c>
      <c r="U180" s="241"/>
      <c r="V180" s="242">
        <v>1</v>
      </c>
      <c r="W180" s="241"/>
      <c r="X180" s="242">
        <v>29</v>
      </c>
      <c r="Y180" s="560"/>
      <c r="Z180" s="678">
        <f>SUM(D180:Y180)</f>
        <v>931</v>
      </c>
      <c r="AA180" s="670"/>
      <c r="AB180" s="23"/>
    </row>
    <row r="181" spans="2:28" s="33" customFormat="1" ht="24.95" customHeight="1" x14ac:dyDescent="0.2">
      <c r="B181" s="661"/>
      <c r="C181" s="594" t="s">
        <v>89</v>
      </c>
      <c r="D181" s="571"/>
      <c r="E181" s="241"/>
      <c r="F181" s="242"/>
      <c r="G181" s="241"/>
      <c r="H181" s="242"/>
      <c r="I181" s="241"/>
      <c r="J181" s="242"/>
      <c r="K181" s="241"/>
      <c r="L181" s="242"/>
      <c r="M181" s="241"/>
      <c r="N181" s="242"/>
      <c r="O181" s="237"/>
      <c r="P181" s="242"/>
      <c r="Q181" s="237"/>
      <c r="R181" s="242"/>
      <c r="S181" s="237"/>
      <c r="T181" s="242"/>
      <c r="U181" s="237"/>
      <c r="V181" s="242"/>
      <c r="W181" s="237"/>
      <c r="X181" s="242"/>
      <c r="Y181" s="241"/>
      <c r="Z181" s="691"/>
      <c r="AA181" s="670"/>
      <c r="AB181" s="23"/>
    </row>
    <row r="182" spans="2:28" s="33" customFormat="1" ht="24.95" customHeight="1" x14ac:dyDescent="0.2">
      <c r="B182" s="661"/>
      <c r="C182" s="593" t="s">
        <v>1</v>
      </c>
      <c r="D182" s="571">
        <v>2</v>
      </c>
      <c r="E182" s="241"/>
      <c r="F182" s="242">
        <v>106</v>
      </c>
      <c r="G182" s="241"/>
      <c r="H182" s="242">
        <v>16</v>
      </c>
      <c r="I182" s="241"/>
      <c r="J182" s="242">
        <v>287</v>
      </c>
      <c r="K182" s="241"/>
      <c r="L182" s="242">
        <v>6</v>
      </c>
      <c r="M182" s="241"/>
      <c r="N182" s="242">
        <v>3</v>
      </c>
      <c r="O182" s="241"/>
      <c r="P182" s="242">
        <v>254</v>
      </c>
      <c r="Q182" s="241"/>
      <c r="R182" s="242">
        <v>447</v>
      </c>
      <c r="S182" s="241"/>
      <c r="T182" s="242">
        <v>359</v>
      </c>
      <c r="U182" s="241"/>
      <c r="V182" s="242">
        <v>41</v>
      </c>
      <c r="W182" s="241"/>
      <c r="X182" s="242">
        <v>412</v>
      </c>
      <c r="Y182" s="560"/>
      <c r="Z182" s="678">
        <f>SUM(D182:Y182)</f>
        <v>1933</v>
      </c>
      <c r="AA182" s="670"/>
      <c r="AB182" s="23"/>
    </row>
    <row r="183" spans="2:28" s="33" customFormat="1" ht="24.95" customHeight="1" x14ac:dyDescent="0.2">
      <c r="B183" s="661"/>
      <c r="C183" s="593" t="s">
        <v>2</v>
      </c>
      <c r="D183" s="571">
        <v>0</v>
      </c>
      <c r="E183" s="241"/>
      <c r="F183" s="242">
        <v>0</v>
      </c>
      <c r="G183" s="241"/>
      <c r="H183" s="242">
        <v>0</v>
      </c>
      <c r="I183" s="241"/>
      <c r="J183" s="242">
        <v>5</v>
      </c>
      <c r="K183" s="241"/>
      <c r="L183" s="242">
        <v>0</v>
      </c>
      <c r="M183" s="241"/>
      <c r="N183" s="242">
        <v>0</v>
      </c>
      <c r="O183" s="241"/>
      <c r="P183" s="242">
        <v>0</v>
      </c>
      <c r="Q183" s="241"/>
      <c r="R183" s="242">
        <v>7</v>
      </c>
      <c r="S183" s="241"/>
      <c r="T183" s="242">
        <v>1</v>
      </c>
      <c r="U183" s="241"/>
      <c r="V183" s="242">
        <v>0</v>
      </c>
      <c r="W183" s="241"/>
      <c r="X183" s="242">
        <v>2</v>
      </c>
      <c r="Y183" s="560"/>
      <c r="Z183" s="678">
        <f t="shared" ref="Z183" si="34">SUM(D183:Y183)</f>
        <v>15</v>
      </c>
      <c r="AA183" s="670"/>
      <c r="AB183" s="23"/>
    </row>
    <row r="184" spans="2:28" s="33" customFormat="1" ht="24.95" customHeight="1" x14ac:dyDescent="0.2">
      <c r="B184" s="661"/>
      <c r="C184" s="593" t="s">
        <v>3</v>
      </c>
      <c r="D184" s="571">
        <v>0</v>
      </c>
      <c r="E184" s="241"/>
      <c r="F184" s="242">
        <v>0</v>
      </c>
      <c r="G184" s="241"/>
      <c r="H184" s="242">
        <v>0</v>
      </c>
      <c r="I184" s="241"/>
      <c r="J184" s="242">
        <v>0</v>
      </c>
      <c r="K184" s="241"/>
      <c r="L184" s="242">
        <v>0</v>
      </c>
      <c r="M184" s="241"/>
      <c r="N184" s="242">
        <v>0</v>
      </c>
      <c r="O184" s="241"/>
      <c r="P184" s="242">
        <v>0</v>
      </c>
      <c r="Q184" s="241"/>
      <c r="R184" s="242">
        <v>0</v>
      </c>
      <c r="S184" s="241"/>
      <c r="T184" s="242">
        <v>0</v>
      </c>
      <c r="U184" s="241"/>
      <c r="V184" s="242">
        <v>0</v>
      </c>
      <c r="W184" s="241"/>
      <c r="X184" s="242">
        <v>0</v>
      </c>
      <c r="Y184" s="560"/>
      <c r="Z184" s="678">
        <f>SUM(D184:Y184)</f>
        <v>0</v>
      </c>
      <c r="AA184" s="670"/>
      <c r="AB184" s="23"/>
    </row>
    <row r="185" spans="2:28" s="15" customFormat="1" ht="24.95" customHeight="1" x14ac:dyDescent="0.2">
      <c r="B185" s="687"/>
      <c r="C185" s="594" t="s">
        <v>115</v>
      </c>
      <c r="D185" s="571"/>
      <c r="E185" s="241"/>
      <c r="F185" s="242"/>
      <c r="G185" s="241"/>
      <c r="H185" s="242"/>
      <c r="I185" s="241"/>
      <c r="J185" s="242"/>
      <c r="K185" s="241"/>
      <c r="L185" s="242"/>
      <c r="M185" s="241"/>
      <c r="N185" s="242"/>
      <c r="O185" s="237"/>
      <c r="P185" s="242"/>
      <c r="Q185" s="237"/>
      <c r="R185" s="242"/>
      <c r="S185" s="237"/>
      <c r="T185" s="242"/>
      <c r="U185" s="237"/>
      <c r="V185" s="242"/>
      <c r="W185" s="237"/>
      <c r="X185" s="242"/>
      <c r="Y185" s="241"/>
      <c r="Z185" s="691"/>
      <c r="AA185" s="526"/>
      <c r="AB185" s="168"/>
    </row>
    <row r="186" spans="2:28" s="15" customFormat="1" ht="24.95" customHeight="1" x14ac:dyDescent="0.2">
      <c r="B186" s="687"/>
      <c r="C186" s="593" t="s">
        <v>1</v>
      </c>
      <c r="D186" s="571">
        <v>8</v>
      </c>
      <c r="E186" s="241"/>
      <c r="F186" s="242">
        <v>227</v>
      </c>
      <c r="G186" s="241"/>
      <c r="H186" s="242">
        <v>40</v>
      </c>
      <c r="I186" s="241"/>
      <c r="J186" s="242">
        <v>1039</v>
      </c>
      <c r="K186" s="241"/>
      <c r="L186" s="242">
        <v>21</v>
      </c>
      <c r="M186" s="241"/>
      <c r="N186" s="242">
        <v>2</v>
      </c>
      <c r="O186" s="241"/>
      <c r="P186" s="242">
        <v>2415</v>
      </c>
      <c r="Q186" s="241"/>
      <c r="R186" s="242">
        <v>216</v>
      </c>
      <c r="S186" s="241"/>
      <c r="T186" s="242">
        <v>2245</v>
      </c>
      <c r="U186" s="241"/>
      <c r="V186" s="242">
        <v>84</v>
      </c>
      <c r="W186" s="241"/>
      <c r="X186" s="242">
        <v>1653</v>
      </c>
      <c r="Y186" s="560"/>
      <c r="Z186" s="678">
        <f>SUM(D186:Y186)</f>
        <v>7950</v>
      </c>
      <c r="AA186" s="526"/>
      <c r="AB186" s="168"/>
    </row>
    <row r="187" spans="2:28" s="33" customFormat="1" ht="24.95" customHeight="1" x14ac:dyDescent="0.2">
      <c r="B187" s="661"/>
      <c r="C187" s="593" t="s">
        <v>2</v>
      </c>
      <c r="D187" s="571">
        <v>0</v>
      </c>
      <c r="E187" s="241"/>
      <c r="F187" s="242">
        <v>65</v>
      </c>
      <c r="G187" s="241"/>
      <c r="H187" s="242">
        <v>36</v>
      </c>
      <c r="I187" s="241"/>
      <c r="J187" s="242">
        <v>463</v>
      </c>
      <c r="K187" s="241"/>
      <c r="L187" s="242">
        <v>62</v>
      </c>
      <c r="M187" s="241"/>
      <c r="N187" s="242">
        <v>0</v>
      </c>
      <c r="O187" s="241"/>
      <c r="P187" s="242">
        <v>671</v>
      </c>
      <c r="Q187" s="241"/>
      <c r="R187" s="242">
        <v>25</v>
      </c>
      <c r="S187" s="241"/>
      <c r="T187" s="242">
        <v>1326</v>
      </c>
      <c r="U187" s="241"/>
      <c r="V187" s="242">
        <v>50</v>
      </c>
      <c r="W187" s="241"/>
      <c r="X187" s="242">
        <v>791</v>
      </c>
      <c r="Y187" s="560"/>
      <c r="Z187" s="678">
        <f t="shared" ref="Z187" si="35">SUM(D187:Y187)</f>
        <v>3489</v>
      </c>
      <c r="AA187" s="670"/>
      <c r="AB187" s="23"/>
    </row>
    <row r="188" spans="2:28" s="33" customFormat="1" ht="24.95" customHeight="1" x14ac:dyDescent="0.2">
      <c r="B188" s="661"/>
      <c r="C188" s="593" t="s">
        <v>3</v>
      </c>
      <c r="D188" s="571">
        <v>0</v>
      </c>
      <c r="E188" s="241"/>
      <c r="F188" s="242">
        <v>4</v>
      </c>
      <c r="G188" s="241"/>
      <c r="H188" s="242">
        <v>1</v>
      </c>
      <c r="I188" s="241"/>
      <c r="J188" s="242">
        <v>340</v>
      </c>
      <c r="K188" s="241"/>
      <c r="L188" s="242">
        <v>81</v>
      </c>
      <c r="M188" s="241"/>
      <c r="N188" s="242">
        <v>0</v>
      </c>
      <c r="O188" s="241"/>
      <c r="P188" s="242">
        <v>372</v>
      </c>
      <c r="Q188" s="241"/>
      <c r="R188" s="242">
        <v>1</v>
      </c>
      <c r="S188" s="241"/>
      <c r="T188" s="242">
        <v>320</v>
      </c>
      <c r="U188" s="241"/>
      <c r="V188" s="242">
        <v>10</v>
      </c>
      <c r="W188" s="241"/>
      <c r="X188" s="242">
        <v>316</v>
      </c>
      <c r="Y188" s="559"/>
      <c r="Z188" s="678">
        <f>SUM(D188:Y188)</f>
        <v>1445</v>
      </c>
      <c r="AA188" s="670"/>
      <c r="AB188" s="23"/>
    </row>
    <row r="189" spans="2:28" s="33" customFormat="1" ht="24.95" customHeight="1" x14ac:dyDescent="0.2">
      <c r="B189" s="661"/>
      <c r="C189" s="521" t="s">
        <v>117</v>
      </c>
      <c r="D189" s="571"/>
      <c r="E189" s="241"/>
      <c r="F189" s="242"/>
      <c r="G189" s="241"/>
      <c r="H189" s="242"/>
      <c r="I189" s="241"/>
      <c r="J189" s="242"/>
      <c r="K189" s="241"/>
      <c r="L189" s="242"/>
      <c r="M189" s="241"/>
      <c r="N189" s="242"/>
      <c r="O189" s="237"/>
      <c r="P189" s="242"/>
      <c r="Q189" s="237"/>
      <c r="R189" s="242"/>
      <c r="S189" s="237"/>
      <c r="T189" s="242"/>
      <c r="U189" s="237"/>
      <c r="V189" s="242"/>
      <c r="W189" s="237"/>
      <c r="X189" s="242"/>
      <c r="Y189" s="560"/>
      <c r="Z189" s="586"/>
      <c r="AA189" s="670"/>
      <c r="AB189" s="23"/>
    </row>
    <row r="190" spans="2:28" s="13" customFormat="1" ht="24.95" customHeight="1" x14ac:dyDescent="0.2">
      <c r="B190" s="687"/>
      <c r="C190" s="592" t="s">
        <v>137</v>
      </c>
      <c r="D190" s="571"/>
      <c r="E190" s="238"/>
      <c r="F190" s="242"/>
      <c r="G190" s="238"/>
      <c r="H190" s="242"/>
      <c r="I190" s="238"/>
      <c r="J190" s="242"/>
      <c r="K190" s="238"/>
      <c r="L190" s="242"/>
      <c r="M190" s="238"/>
      <c r="N190" s="242"/>
      <c r="O190" s="237"/>
      <c r="P190" s="242"/>
      <c r="Q190" s="237"/>
      <c r="R190" s="242"/>
      <c r="S190" s="237"/>
      <c r="T190" s="242"/>
      <c r="U190" s="237"/>
      <c r="V190" s="242"/>
      <c r="W190" s="237"/>
      <c r="X190" s="242"/>
      <c r="Y190" s="238"/>
      <c r="Z190" s="587"/>
      <c r="AA190" s="526"/>
      <c r="AB190" s="109"/>
    </row>
    <row r="191" spans="2:28" s="13" customFormat="1" ht="24.95" customHeight="1" x14ac:dyDescent="0.2">
      <c r="B191" s="687"/>
      <c r="C191" s="593" t="s">
        <v>1</v>
      </c>
      <c r="D191" s="571">
        <v>197</v>
      </c>
      <c r="E191" s="238"/>
      <c r="F191" s="242">
        <v>256</v>
      </c>
      <c r="G191" s="238"/>
      <c r="H191" s="242">
        <v>42</v>
      </c>
      <c r="I191" s="238"/>
      <c r="J191" s="242">
        <v>859</v>
      </c>
      <c r="K191" s="238"/>
      <c r="L191" s="242">
        <v>161</v>
      </c>
      <c r="M191" s="238"/>
      <c r="N191" s="242">
        <v>3</v>
      </c>
      <c r="O191" s="238"/>
      <c r="P191" s="242">
        <v>300</v>
      </c>
      <c r="Q191" s="238"/>
      <c r="R191" s="242">
        <v>1345</v>
      </c>
      <c r="S191" s="238"/>
      <c r="T191" s="242">
        <v>686</v>
      </c>
      <c r="U191" s="238"/>
      <c r="V191" s="242">
        <v>32</v>
      </c>
      <c r="W191" s="238"/>
      <c r="X191" s="242">
        <v>1098</v>
      </c>
      <c r="Y191" s="560"/>
      <c r="Z191" s="678">
        <f>SUM(D191:Y191)</f>
        <v>4979</v>
      </c>
      <c r="AA191" s="526"/>
      <c r="AB191" s="109"/>
    </row>
    <row r="192" spans="2:28" s="33" customFormat="1" ht="24.95" customHeight="1" x14ac:dyDescent="0.2">
      <c r="B192" s="661"/>
      <c r="C192" s="593" t="s">
        <v>2</v>
      </c>
      <c r="D192" s="571">
        <v>2645</v>
      </c>
      <c r="E192" s="241"/>
      <c r="F192" s="242">
        <v>169</v>
      </c>
      <c r="G192" s="241"/>
      <c r="H192" s="242">
        <v>29</v>
      </c>
      <c r="I192" s="241"/>
      <c r="J192" s="242">
        <v>210</v>
      </c>
      <c r="K192" s="241"/>
      <c r="L192" s="242">
        <v>2</v>
      </c>
      <c r="M192" s="241"/>
      <c r="N192" s="242">
        <v>2</v>
      </c>
      <c r="O192" s="241"/>
      <c r="P192" s="242">
        <v>2079</v>
      </c>
      <c r="Q192" s="241"/>
      <c r="R192" s="242">
        <v>373</v>
      </c>
      <c r="S192" s="241"/>
      <c r="T192" s="242">
        <v>441</v>
      </c>
      <c r="U192" s="241"/>
      <c r="V192" s="242">
        <v>4</v>
      </c>
      <c r="W192" s="241"/>
      <c r="X192" s="242">
        <v>596</v>
      </c>
      <c r="Y192" s="560"/>
      <c r="Z192" s="678">
        <f t="shared" ref="Z192" si="36">SUM(D192:Y192)</f>
        <v>6550</v>
      </c>
      <c r="AA192" s="670"/>
      <c r="AB192" s="23"/>
    </row>
    <row r="193" spans="2:28" s="33" customFormat="1" ht="24.95" customHeight="1" x14ac:dyDescent="0.2">
      <c r="B193" s="661"/>
      <c r="C193" s="593" t="s">
        <v>3</v>
      </c>
      <c r="D193" s="571">
        <v>929</v>
      </c>
      <c r="E193" s="241"/>
      <c r="F193" s="242">
        <v>1</v>
      </c>
      <c r="G193" s="241"/>
      <c r="H193" s="242">
        <v>0</v>
      </c>
      <c r="I193" s="241"/>
      <c r="J193" s="242">
        <v>44</v>
      </c>
      <c r="K193" s="241"/>
      <c r="L193" s="242">
        <v>0</v>
      </c>
      <c r="M193" s="241"/>
      <c r="N193" s="242">
        <v>0</v>
      </c>
      <c r="O193" s="241"/>
      <c r="P193" s="242">
        <v>581</v>
      </c>
      <c r="Q193" s="241"/>
      <c r="R193" s="242">
        <v>42</v>
      </c>
      <c r="S193" s="241"/>
      <c r="T193" s="242">
        <v>136</v>
      </c>
      <c r="U193" s="241"/>
      <c r="V193" s="242">
        <v>0</v>
      </c>
      <c r="W193" s="241"/>
      <c r="X193" s="242">
        <v>72</v>
      </c>
      <c r="Y193" s="559"/>
      <c r="Z193" s="678">
        <f>SUM(D193:Y193)</f>
        <v>1805</v>
      </c>
      <c r="AA193" s="670"/>
      <c r="AB193" s="23"/>
    </row>
    <row r="194" spans="2:28" s="33" customFormat="1" ht="24.95" customHeight="1" x14ac:dyDescent="0.2">
      <c r="B194" s="661"/>
      <c r="C194" s="592" t="s">
        <v>165</v>
      </c>
      <c r="D194" s="571"/>
      <c r="E194" s="241"/>
      <c r="F194" s="242"/>
      <c r="G194" s="241"/>
      <c r="H194" s="242"/>
      <c r="I194" s="241"/>
      <c r="J194" s="242"/>
      <c r="K194" s="241"/>
      <c r="L194" s="242"/>
      <c r="M194" s="241"/>
      <c r="N194" s="242"/>
      <c r="O194" s="241"/>
      <c r="P194" s="242"/>
      <c r="Q194" s="241"/>
      <c r="R194" s="242"/>
      <c r="S194" s="241"/>
      <c r="T194" s="242"/>
      <c r="U194" s="241"/>
      <c r="V194" s="242"/>
      <c r="W194" s="241"/>
      <c r="X194" s="242"/>
      <c r="Y194" s="560"/>
      <c r="Z194" s="586"/>
      <c r="AA194" s="670"/>
      <c r="AB194" s="23"/>
    </row>
    <row r="195" spans="2:28" s="13" customFormat="1" ht="24.95" customHeight="1" x14ac:dyDescent="0.2">
      <c r="B195" s="688"/>
      <c r="C195" s="593" t="s">
        <v>1</v>
      </c>
      <c r="D195" s="571">
        <v>8</v>
      </c>
      <c r="E195" s="238"/>
      <c r="F195" s="242">
        <v>30</v>
      </c>
      <c r="G195" s="238"/>
      <c r="H195" s="242">
        <v>13</v>
      </c>
      <c r="I195" s="238"/>
      <c r="J195" s="242">
        <v>60</v>
      </c>
      <c r="K195" s="238"/>
      <c r="L195" s="242">
        <v>11</v>
      </c>
      <c r="M195" s="238"/>
      <c r="N195" s="242">
        <v>0</v>
      </c>
      <c r="O195" s="238"/>
      <c r="P195" s="242">
        <v>218</v>
      </c>
      <c r="Q195" s="238"/>
      <c r="R195" s="242">
        <v>162</v>
      </c>
      <c r="S195" s="238"/>
      <c r="T195" s="242">
        <v>56</v>
      </c>
      <c r="U195" s="238"/>
      <c r="V195" s="242">
        <v>4</v>
      </c>
      <c r="W195" s="238"/>
      <c r="X195" s="242">
        <v>90</v>
      </c>
      <c r="Y195" s="238"/>
      <c r="Z195" s="678">
        <f>SUM(D195:Y195)</f>
        <v>652</v>
      </c>
      <c r="AA195" s="670"/>
      <c r="AB195" s="109"/>
    </row>
    <row r="196" spans="2:28" s="33" customFormat="1" ht="24.95" customHeight="1" x14ac:dyDescent="0.2">
      <c r="B196" s="661"/>
      <c r="C196" s="593" t="s">
        <v>2</v>
      </c>
      <c r="D196" s="571">
        <v>6</v>
      </c>
      <c r="E196" s="241"/>
      <c r="F196" s="242">
        <v>43</v>
      </c>
      <c r="G196" s="241"/>
      <c r="H196" s="242">
        <v>2</v>
      </c>
      <c r="I196" s="241"/>
      <c r="J196" s="242">
        <v>35</v>
      </c>
      <c r="K196" s="241"/>
      <c r="L196" s="242">
        <v>2</v>
      </c>
      <c r="M196" s="241"/>
      <c r="N196" s="242">
        <v>0</v>
      </c>
      <c r="O196" s="241"/>
      <c r="P196" s="242">
        <v>1882</v>
      </c>
      <c r="Q196" s="241"/>
      <c r="R196" s="242">
        <v>51</v>
      </c>
      <c r="S196" s="241"/>
      <c r="T196" s="242">
        <v>28</v>
      </c>
      <c r="U196" s="241"/>
      <c r="V196" s="242">
        <v>0</v>
      </c>
      <c r="W196" s="241"/>
      <c r="X196" s="242">
        <v>119</v>
      </c>
      <c r="Y196" s="559"/>
      <c r="Z196" s="678">
        <f t="shared" ref="Z196" si="37">SUM(D196:Y196)</f>
        <v>2168</v>
      </c>
      <c r="AA196" s="670"/>
      <c r="AB196" s="23"/>
    </row>
    <row r="197" spans="2:28" s="33" customFormat="1" ht="24.95" customHeight="1" x14ac:dyDescent="0.2">
      <c r="B197" s="661"/>
      <c r="C197" s="593" t="s">
        <v>3</v>
      </c>
      <c r="D197" s="571">
        <v>6</v>
      </c>
      <c r="E197" s="241"/>
      <c r="F197" s="242">
        <v>8</v>
      </c>
      <c r="G197" s="241"/>
      <c r="H197" s="242">
        <v>1</v>
      </c>
      <c r="I197" s="241"/>
      <c r="J197" s="242">
        <v>9</v>
      </c>
      <c r="K197" s="241"/>
      <c r="L197" s="242">
        <v>0</v>
      </c>
      <c r="M197" s="241"/>
      <c r="N197" s="242">
        <v>0</v>
      </c>
      <c r="O197" s="241"/>
      <c r="P197" s="242">
        <v>51</v>
      </c>
      <c r="Q197" s="241"/>
      <c r="R197" s="242">
        <v>9</v>
      </c>
      <c r="S197" s="241"/>
      <c r="T197" s="242">
        <v>2</v>
      </c>
      <c r="U197" s="241"/>
      <c r="V197" s="242">
        <v>0</v>
      </c>
      <c r="W197" s="241"/>
      <c r="X197" s="242">
        <v>18</v>
      </c>
      <c r="Y197" s="559"/>
      <c r="Z197" s="678">
        <f>SUM(D197:Y197)</f>
        <v>104</v>
      </c>
      <c r="AA197" s="670"/>
      <c r="AB197" s="23"/>
    </row>
    <row r="198" spans="2:28" s="33" customFormat="1" ht="24.95" customHeight="1" x14ac:dyDescent="0.2">
      <c r="B198" s="661"/>
      <c r="C198" s="592" t="s">
        <v>134</v>
      </c>
      <c r="D198" s="571"/>
      <c r="E198" s="241"/>
      <c r="F198" s="242"/>
      <c r="G198" s="241"/>
      <c r="H198" s="242"/>
      <c r="I198" s="241"/>
      <c r="J198" s="242"/>
      <c r="K198" s="241"/>
      <c r="L198" s="242"/>
      <c r="M198" s="241"/>
      <c r="N198" s="242"/>
      <c r="O198" s="241"/>
      <c r="P198" s="242"/>
      <c r="Q198" s="241"/>
      <c r="R198" s="242"/>
      <c r="S198" s="241"/>
      <c r="T198" s="242"/>
      <c r="U198" s="241"/>
      <c r="V198" s="242"/>
      <c r="W198" s="241"/>
      <c r="X198" s="242"/>
      <c r="Y198" s="560"/>
      <c r="Z198" s="586"/>
      <c r="AA198" s="670"/>
      <c r="AB198" s="23"/>
    </row>
    <row r="199" spans="2:28" s="13" customFormat="1" ht="24.95" customHeight="1" x14ac:dyDescent="0.2">
      <c r="B199" s="688"/>
      <c r="C199" s="593" t="s">
        <v>1</v>
      </c>
      <c r="D199" s="571">
        <v>295</v>
      </c>
      <c r="E199" s="238"/>
      <c r="F199" s="242">
        <v>97</v>
      </c>
      <c r="G199" s="238"/>
      <c r="H199" s="242">
        <v>10</v>
      </c>
      <c r="I199" s="238"/>
      <c r="J199" s="242">
        <v>142</v>
      </c>
      <c r="K199" s="238"/>
      <c r="L199" s="242">
        <v>54</v>
      </c>
      <c r="M199" s="238"/>
      <c r="N199" s="242">
        <v>0</v>
      </c>
      <c r="O199" s="238"/>
      <c r="P199" s="242">
        <v>551</v>
      </c>
      <c r="Q199" s="238"/>
      <c r="R199" s="242">
        <v>313</v>
      </c>
      <c r="S199" s="238"/>
      <c r="T199" s="242">
        <v>780</v>
      </c>
      <c r="U199" s="238"/>
      <c r="V199" s="242">
        <v>4</v>
      </c>
      <c r="W199" s="238"/>
      <c r="X199" s="242">
        <v>180</v>
      </c>
      <c r="Y199" s="238"/>
      <c r="Z199" s="678">
        <f>SUM(D199:Y199)</f>
        <v>2426</v>
      </c>
      <c r="AA199" s="670"/>
      <c r="AB199" s="109"/>
    </row>
    <row r="200" spans="2:28" s="33" customFormat="1" ht="24.95" customHeight="1" x14ac:dyDescent="0.2">
      <c r="B200" s="661"/>
      <c r="C200" s="593" t="s">
        <v>2</v>
      </c>
      <c r="D200" s="571">
        <v>830</v>
      </c>
      <c r="E200" s="241"/>
      <c r="F200" s="242">
        <v>1079</v>
      </c>
      <c r="G200" s="241"/>
      <c r="H200" s="242">
        <v>3</v>
      </c>
      <c r="I200" s="241"/>
      <c r="J200" s="242">
        <v>46</v>
      </c>
      <c r="K200" s="241"/>
      <c r="L200" s="242">
        <v>1052</v>
      </c>
      <c r="M200" s="241"/>
      <c r="N200" s="242">
        <v>0</v>
      </c>
      <c r="O200" s="241"/>
      <c r="P200" s="242">
        <v>4872</v>
      </c>
      <c r="Q200" s="241"/>
      <c r="R200" s="242">
        <v>169</v>
      </c>
      <c r="S200" s="241"/>
      <c r="T200" s="242">
        <v>213</v>
      </c>
      <c r="U200" s="241"/>
      <c r="V200" s="242">
        <v>8</v>
      </c>
      <c r="W200" s="241"/>
      <c r="X200" s="242">
        <v>158</v>
      </c>
      <c r="Y200" s="559"/>
      <c r="Z200" s="678">
        <f t="shared" ref="Z200" si="38">SUM(D200:Y200)</f>
        <v>8430</v>
      </c>
      <c r="AA200" s="670"/>
      <c r="AB200" s="23"/>
    </row>
    <row r="201" spans="2:28" s="33" customFormat="1" ht="24.95" customHeight="1" x14ac:dyDescent="0.2">
      <c r="B201" s="661"/>
      <c r="C201" s="593" t="s">
        <v>3</v>
      </c>
      <c r="D201" s="571">
        <v>110</v>
      </c>
      <c r="E201" s="241"/>
      <c r="F201" s="242">
        <v>312</v>
      </c>
      <c r="G201" s="241"/>
      <c r="H201" s="242">
        <v>1</v>
      </c>
      <c r="I201" s="241"/>
      <c r="J201" s="242">
        <v>45</v>
      </c>
      <c r="K201" s="241"/>
      <c r="L201" s="242">
        <v>827</v>
      </c>
      <c r="M201" s="241"/>
      <c r="N201" s="242">
        <v>0</v>
      </c>
      <c r="O201" s="241"/>
      <c r="P201" s="242">
        <v>1023</v>
      </c>
      <c r="Q201" s="241"/>
      <c r="R201" s="242">
        <v>119</v>
      </c>
      <c r="S201" s="241"/>
      <c r="T201" s="242">
        <v>230</v>
      </c>
      <c r="U201" s="241"/>
      <c r="V201" s="242">
        <v>0</v>
      </c>
      <c r="W201" s="241"/>
      <c r="X201" s="242">
        <v>101</v>
      </c>
      <c r="Y201" s="559"/>
      <c r="Z201" s="678">
        <f>SUM(D201:Y201)</f>
        <v>2768</v>
      </c>
      <c r="AA201" s="670"/>
      <c r="AB201" s="23"/>
    </row>
    <row r="202" spans="2:28" s="33" customFormat="1" ht="24.95" customHeight="1" x14ac:dyDescent="0.2">
      <c r="B202" s="661"/>
      <c r="C202" s="521" t="s">
        <v>67</v>
      </c>
      <c r="D202" s="571"/>
      <c r="E202" s="241"/>
      <c r="F202" s="241"/>
      <c r="G202" s="241"/>
      <c r="H202" s="242"/>
      <c r="I202" s="241"/>
      <c r="J202" s="241"/>
      <c r="K202" s="241"/>
      <c r="L202" s="242"/>
      <c r="M202" s="241"/>
      <c r="N202" s="241"/>
      <c r="O202" s="241"/>
      <c r="P202" s="242"/>
      <c r="Q202" s="241"/>
      <c r="R202" s="241"/>
      <c r="S202" s="241"/>
      <c r="T202" s="242"/>
      <c r="U202" s="241"/>
      <c r="V202" s="241"/>
      <c r="W202" s="241"/>
      <c r="X202" s="242"/>
      <c r="Y202" s="560"/>
      <c r="Z202" s="586"/>
      <c r="AA202" s="670"/>
      <c r="AB202" s="23"/>
    </row>
    <row r="203" spans="2:28" s="33" customFormat="1" ht="24.95" customHeight="1" x14ac:dyDescent="0.2">
      <c r="B203" s="661"/>
      <c r="C203" s="592" t="s">
        <v>42</v>
      </c>
      <c r="D203" s="571"/>
      <c r="E203" s="241"/>
      <c r="F203" s="241"/>
      <c r="G203" s="241"/>
      <c r="H203" s="242"/>
      <c r="I203" s="241"/>
      <c r="J203" s="241"/>
      <c r="K203" s="241"/>
      <c r="L203" s="242"/>
      <c r="M203" s="241"/>
      <c r="N203" s="241"/>
      <c r="O203" s="241"/>
      <c r="P203" s="242"/>
      <c r="Q203" s="241"/>
      <c r="R203" s="241"/>
      <c r="S203" s="241"/>
      <c r="T203" s="242"/>
      <c r="U203" s="241"/>
      <c r="V203" s="241"/>
      <c r="W203" s="241"/>
      <c r="X203" s="242"/>
      <c r="Y203" s="559"/>
      <c r="Z203" s="586"/>
      <c r="AA203" s="670"/>
      <c r="AB203" s="23"/>
    </row>
    <row r="204" spans="2:28" s="33" customFormat="1" ht="24.95" customHeight="1" x14ac:dyDescent="0.2">
      <c r="B204" s="661"/>
      <c r="C204" s="593" t="s">
        <v>1</v>
      </c>
      <c r="D204" s="571">
        <v>2</v>
      </c>
      <c r="E204" s="241"/>
      <c r="F204" s="242">
        <v>23</v>
      </c>
      <c r="G204" s="241"/>
      <c r="H204" s="242">
        <v>2</v>
      </c>
      <c r="I204" s="241"/>
      <c r="J204" s="242">
        <v>206</v>
      </c>
      <c r="K204" s="241"/>
      <c r="L204" s="242">
        <v>14</v>
      </c>
      <c r="M204" s="241"/>
      <c r="N204" s="242">
        <v>0</v>
      </c>
      <c r="O204" s="241"/>
      <c r="P204" s="242">
        <v>15</v>
      </c>
      <c r="Q204" s="241"/>
      <c r="R204" s="242">
        <v>186</v>
      </c>
      <c r="S204" s="241"/>
      <c r="T204" s="242">
        <v>65</v>
      </c>
      <c r="U204" s="241"/>
      <c r="V204" s="242">
        <v>15</v>
      </c>
      <c r="W204" s="241"/>
      <c r="X204" s="242">
        <v>220</v>
      </c>
      <c r="Y204" s="241"/>
      <c r="Z204" s="678">
        <f>SUM(D204:Y204)</f>
        <v>748</v>
      </c>
      <c r="AA204" s="670"/>
      <c r="AB204" s="23"/>
    </row>
    <row r="205" spans="2:28" s="33" customFormat="1" ht="24.95" customHeight="1" x14ac:dyDescent="0.2">
      <c r="B205" s="661"/>
      <c r="C205" s="593" t="s">
        <v>2</v>
      </c>
      <c r="D205" s="571">
        <v>0</v>
      </c>
      <c r="E205" s="241"/>
      <c r="F205" s="242">
        <v>22</v>
      </c>
      <c r="G205" s="241"/>
      <c r="H205" s="242">
        <v>2</v>
      </c>
      <c r="I205" s="241"/>
      <c r="J205" s="242">
        <v>209</v>
      </c>
      <c r="K205" s="241"/>
      <c r="L205" s="242">
        <v>1</v>
      </c>
      <c r="M205" s="241"/>
      <c r="N205" s="242">
        <v>0</v>
      </c>
      <c r="O205" s="241"/>
      <c r="P205" s="242">
        <v>69</v>
      </c>
      <c r="Q205" s="241"/>
      <c r="R205" s="242">
        <v>20</v>
      </c>
      <c r="S205" s="241"/>
      <c r="T205" s="242">
        <v>45</v>
      </c>
      <c r="U205" s="241"/>
      <c r="V205" s="242">
        <v>4</v>
      </c>
      <c r="W205" s="241"/>
      <c r="X205" s="242">
        <v>297</v>
      </c>
      <c r="Y205" s="559"/>
      <c r="Z205" s="678">
        <f t="shared" ref="Z205" si="39">SUM(D205:Y205)</f>
        <v>669</v>
      </c>
      <c r="AA205" s="670"/>
      <c r="AB205" s="23"/>
    </row>
    <row r="206" spans="2:28" s="33" customFormat="1" ht="24.95" customHeight="1" x14ac:dyDescent="0.2">
      <c r="B206" s="661"/>
      <c r="C206" s="593" t="s">
        <v>3</v>
      </c>
      <c r="D206" s="571">
        <v>0</v>
      </c>
      <c r="E206" s="241"/>
      <c r="F206" s="242">
        <v>2</v>
      </c>
      <c r="G206" s="241"/>
      <c r="H206" s="242">
        <v>0</v>
      </c>
      <c r="I206" s="241"/>
      <c r="J206" s="242">
        <v>50</v>
      </c>
      <c r="K206" s="241"/>
      <c r="L206" s="242">
        <v>0</v>
      </c>
      <c r="M206" s="241"/>
      <c r="N206" s="242">
        <v>0</v>
      </c>
      <c r="O206" s="241"/>
      <c r="P206" s="242">
        <v>20</v>
      </c>
      <c r="Q206" s="241"/>
      <c r="R206" s="242">
        <v>6</v>
      </c>
      <c r="S206" s="241"/>
      <c r="T206" s="242">
        <v>11</v>
      </c>
      <c r="U206" s="241"/>
      <c r="V206" s="242">
        <v>0</v>
      </c>
      <c r="W206" s="241"/>
      <c r="X206" s="242">
        <v>43</v>
      </c>
      <c r="Y206" s="559"/>
      <c r="Z206" s="678">
        <f>SUM(D206:Y206)</f>
        <v>132</v>
      </c>
      <c r="AA206" s="670"/>
      <c r="AB206" s="23"/>
    </row>
    <row r="207" spans="2:28" s="33" customFormat="1" ht="24.95" customHeight="1" x14ac:dyDescent="0.2">
      <c r="B207" s="661"/>
      <c r="C207" s="521" t="s">
        <v>24</v>
      </c>
      <c r="D207" s="571"/>
      <c r="E207" s="241"/>
      <c r="F207" s="241"/>
      <c r="G207" s="241"/>
      <c r="H207" s="242"/>
      <c r="I207" s="241"/>
      <c r="J207" s="241"/>
      <c r="K207" s="241"/>
      <c r="L207" s="242"/>
      <c r="M207" s="241"/>
      <c r="N207" s="241"/>
      <c r="O207" s="241"/>
      <c r="P207" s="242"/>
      <c r="Q207" s="241"/>
      <c r="R207" s="241"/>
      <c r="S207" s="241"/>
      <c r="T207" s="242"/>
      <c r="U207" s="241"/>
      <c r="V207" s="241"/>
      <c r="W207" s="241"/>
      <c r="X207" s="242"/>
      <c r="Y207" s="560"/>
      <c r="Z207" s="586"/>
      <c r="AA207" s="670"/>
      <c r="AB207" s="23"/>
    </row>
    <row r="208" spans="2:28" s="13" customFormat="1" ht="24.95" customHeight="1" x14ac:dyDescent="0.2">
      <c r="B208" s="687"/>
      <c r="C208" s="592" t="s">
        <v>53</v>
      </c>
      <c r="D208" s="571"/>
      <c r="E208" s="238"/>
      <c r="F208" s="238"/>
      <c r="G208" s="238"/>
      <c r="H208" s="242"/>
      <c r="I208" s="238"/>
      <c r="J208" s="238"/>
      <c r="K208" s="238"/>
      <c r="L208" s="242"/>
      <c r="M208" s="238"/>
      <c r="N208" s="238"/>
      <c r="O208" s="238"/>
      <c r="P208" s="242"/>
      <c r="Q208" s="238"/>
      <c r="R208" s="238"/>
      <c r="S208" s="238"/>
      <c r="T208" s="242"/>
      <c r="U208" s="238"/>
      <c r="V208" s="238"/>
      <c r="W208" s="238"/>
      <c r="X208" s="242"/>
      <c r="Y208" s="238"/>
      <c r="Z208" s="587"/>
      <c r="AA208" s="526"/>
      <c r="AB208" s="109"/>
    </row>
    <row r="209" spans="2:28" s="13" customFormat="1" ht="24.95" customHeight="1" x14ac:dyDescent="0.2">
      <c r="B209" s="687"/>
      <c r="C209" s="593" t="s">
        <v>1</v>
      </c>
      <c r="D209" s="571">
        <v>6</v>
      </c>
      <c r="E209" s="238"/>
      <c r="F209" s="242">
        <v>117</v>
      </c>
      <c r="G209" s="238"/>
      <c r="H209" s="242">
        <v>28</v>
      </c>
      <c r="I209" s="238"/>
      <c r="J209" s="242">
        <v>341</v>
      </c>
      <c r="K209" s="238"/>
      <c r="L209" s="242">
        <v>2</v>
      </c>
      <c r="M209" s="238"/>
      <c r="N209" s="242">
        <v>0</v>
      </c>
      <c r="O209" s="238"/>
      <c r="P209" s="242">
        <v>7</v>
      </c>
      <c r="Q209" s="238"/>
      <c r="R209" s="242">
        <v>200</v>
      </c>
      <c r="S209" s="238"/>
      <c r="T209" s="242">
        <v>195</v>
      </c>
      <c r="U209" s="238"/>
      <c r="V209" s="242">
        <v>16</v>
      </c>
      <c r="W209" s="238"/>
      <c r="X209" s="242">
        <v>105</v>
      </c>
      <c r="Y209" s="560"/>
      <c r="Z209" s="678">
        <f>SUM(D209:Y209)</f>
        <v>1017</v>
      </c>
      <c r="AA209" s="526"/>
      <c r="AB209" s="109"/>
    </row>
    <row r="210" spans="2:28" s="33" customFormat="1" ht="24.95" customHeight="1" x14ac:dyDescent="0.2">
      <c r="B210" s="661"/>
      <c r="C210" s="593" t="s">
        <v>2</v>
      </c>
      <c r="D210" s="571">
        <v>5</v>
      </c>
      <c r="E210" s="241"/>
      <c r="F210" s="242">
        <v>84</v>
      </c>
      <c r="G210" s="241"/>
      <c r="H210" s="242">
        <v>12</v>
      </c>
      <c r="I210" s="241"/>
      <c r="J210" s="242">
        <v>51</v>
      </c>
      <c r="K210" s="241"/>
      <c r="L210" s="242">
        <v>4</v>
      </c>
      <c r="M210" s="241"/>
      <c r="N210" s="242">
        <v>24</v>
      </c>
      <c r="O210" s="241"/>
      <c r="P210" s="242">
        <v>51</v>
      </c>
      <c r="Q210" s="241"/>
      <c r="R210" s="242">
        <v>138</v>
      </c>
      <c r="S210" s="241"/>
      <c r="T210" s="242">
        <v>120</v>
      </c>
      <c r="U210" s="241"/>
      <c r="V210" s="242">
        <v>2</v>
      </c>
      <c r="W210" s="241"/>
      <c r="X210" s="242">
        <v>76</v>
      </c>
      <c r="Y210" s="560"/>
      <c r="Z210" s="678">
        <f t="shared" ref="Z210" si="40">SUM(D210:Y210)</f>
        <v>567</v>
      </c>
      <c r="AA210" s="670"/>
      <c r="AB210" s="23"/>
    </row>
    <row r="211" spans="2:28" s="33" customFormat="1" ht="24.95" customHeight="1" x14ac:dyDescent="0.2">
      <c r="B211" s="661"/>
      <c r="C211" s="593" t="s">
        <v>3</v>
      </c>
      <c r="D211" s="571">
        <v>1</v>
      </c>
      <c r="E211" s="241"/>
      <c r="F211" s="242">
        <v>45</v>
      </c>
      <c r="G211" s="241"/>
      <c r="H211" s="242">
        <v>7</v>
      </c>
      <c r="I211" s="241"/>
      <c r="J211" s="242">
        <v>33</v>
      </c>
      <c r="K211" s="241"/>
      <c r="L211" s="242">
        <v>0</v>
      </c>
      <c r="M211" s="241"/>
      <c r="N211" s="242">
        <v>0</v>
      </c>
      <c r="O211" s="241"/>
      <c r="P211" s="242">
        <v>0</v>
      </c>
      <c r="Q211" s="241"/>
      <c r="R211" s="242">
        <v>53</v>
      </c>
      <c r="S211" s="241"/>
      <c r="T211" s="242">
        <v>49</v>
      </c>
      <c r="U211" s="241"/>
      <c r="V211" s="242">
        <v>3</v>
      </c>
      <c r="W211" s="241"/>
      <c r="X211" s="242">
        <v>13</v>
      </c>
      <c r="Y211" s="559"/>
      <c r="Z211" s="678">
        <f>SUM(D211:Y211)</f>
        <v>204</v>
      </c>
      <c r="AA211" s="670"/>
      <c r="AB211" s="23"/>
    </row>
    <row r="212" spans="2:28" s="33" customFormat="1" ht="24.95" customHeight="1" x14ac:dyDescent="0.2">
      <c r="B212" s="661"/>
      <c r="C212" s="521" t="s">
        <v>26</v>
      </c>
      <c r="D212" s="571"/>
      <c r="E212" s="241"/>
      <c r="F212" s="241"/>
      <c r="G212" s="241"/>
      <c r="H212" s="242"/>
      <c r="I212" s="241"/>
      <c r="J212" s="241"/>
      <c r="K212" s="241"/>
      <c r="L212" s="242"/>
      <c r="M212" s="241"/>
      <c r="N212" s="241"/>
      <c r="O212" s="241"/>
      <c r="P212" s="242"/>
      <c r="Q212" s="241"/>
      <c r="R212" s="241"/>
      <c r="S212" s="241"/>
      <c r="T212" s="242"/>
      <c r="U212" s="241"/>
      <c r="V212" s="241"/>
      <c r="W212" s="241"/>
      <c r="X212" s="242"/>
      <c r="Y212" s="560"/>
      <c r="Z212" s="586"/>
      <c r="AA212" s="670"/>
      <c r="AB212" s="23"/>
    </row>
    <row r="213" spans="2:28" s="13" customFormat="1" ht="24.95" customHeight="1" x14ac:dyDescent="0.2">
      <c r="B213" s="687"/>
      <c r="C213" s="592" t="s">
        <v>26</v>
      </c>
      <c r="D213" s="571"/>
      <c r="E213" s="238"/>
      <c r="F213" s="238"/>
      <c r="G213" s="238"/>
      <c r="H213" s="242"/>
      <c r="I213" s="238"/>
      <c r="J213" s="238"/>
      <c r="K213" s="238"/>
      <c r="L213" s="242"/>
      <c r="M213" s="238"/>
      <c r="N213" s="238"/>
      <c r="O213" s="238"/>
      <c r="P213" s="242"/>
      <c r="Q213" s="238"/>
      <c r="R213" s="238"/>
      <c r="S213" s="238"/>
      <c r="T213" s="242"/>
      <c r="U213" s="238"/>
      <c r="V213" s="238"/>
      <c r="W213" s="238"/>
      <c r="X213" s="242"/>
      <c r="Y213" s="238"/>
      <c r="Z213" s="587"/>
      <c r="AA213" s="526"/>
      <c r="AB213" s="109"/>
    </row>
    <row r="214" spans="2:28" s="33" customFormat="1" ht="24.95" customHeight="1" x14ac:dyDescent="0.2">
      <c r="B214" s="661"/>
      <c r="C214" s="593" t="s">
        <v>1</v>
      </c>
      <c r="D214" s="571">
        <v>32</v>
      </c>
      <c r="E214" s="241"/>
      <c r="F214" s="242">
        <v>4146</v>
      </c>
      <c r="G214" s="241"/>
      <c r="H214" s="242">
        <v>563</v>
      </c>
      <c r="I214" s="241"/>
      <c r="J214" s="242">
        <v>1040</v>
      </c>
      <c r="K214" s="241"/>
      <c r="L214" s="242">
        <v>88</v>
      </c>
      <c r="M214" s="241"/>
      <c r="N214" s="242">
        <v>133</v>
      </c>
      <c r="O214" s="241"/>
      <c r="P214" s="242">
        <v>896</v>
      </c>
      <c r="Q214" s="241"/>
      <c r="R214" s="242">
        <v>2952</v>
      </c>
      <c r="S214" s="241"/>
      <c r="T214" s="242">
        <v>2041</v>
      </c>
      <c r="U214" s="241"/>
      <c r="V214" s="242">
        <v>72</v>
      </c>
      <c r="W214" s="241"/>
      <c r="X214" s="242">
        <v>239</v>
      </c>
      <c r="Y214" s="560"/>
      <c r="Z214" s="678">
        <f>SUM(D214:Y214)</f>
        <v>12202</v>
      </c>
      <c r="AA214" s="670"/>
      <c r="AB214" s="23"/>
    </row>
    <row r="215" spans="2:28" s="33" customFormat="1" ht="24.95" customHeight="1" x14ac:dyDescent="0.2">
      <c r="B215" s="661"/>
      <c r="C215" s="593" t="s">
        <v>2</v>
      </c>
      <c r="D215" s="571">
        <v>9</v>
      </c>
      <c r="E215" s="241"/>
      <c r="F215" s="242">
        <v>10026</v>
      </c>
      <c r="G215" s="241"/>
      <c r="H215" s="242">
        <v>918</v>
      </c>
      <c r="I215" s="241"/>
      <c r="J215" s="242">
        <v>812</v>
      </c>
      <c r="K215" s="241"/>
      <c r="L215" s="242">
        <v>42</v>
      </c>
      <c r="M215" s="241"/>
      <c r="N215" s="242">
        <v>1459</v>
      </c>
      <c r="O215" s="241"/>
      <c r="P215" s="242">
        <v>1720</v>
      </c>
      <c r="Q215" s="241"/>
      <c r="R215" s="242">
        <v>5651</v>
      </c>
      <c r="S215" s="241"/>
      <c r="T215" s="242">
        <v>2945</v>
      </c>
      <c r="U215" s="241"/>
      <c r="V215" s="242">
        <v>438</v>
      </c>
      <c r="W215" s="241"/>
      <c r="X215" s="242">
        <v>201</v>
      </c>
      <c r="Y215" s="559"/>
      <c r="Z215" s="678">
        <f t="shared" ref="Z215" si="41">SUM(D215:Y215)</f>
        <v>24221</v>
      </c>
      <c r="AA215" s="670"/>
      <c r="AB215" s="23"/>
    </row>
    <row r="216" spans="2:28" s="33" customFormat="1" ht="24.95" customHeight="1" x14ac:dyDescent="0.2">
      <c r="B216" s="661"/>
      <c r="C216" s="593" t="s">
        <v>3</v>
      </c>
      <c r="D216" s="571">
        <v>3</v>
      </c>
      <c r="E216" s="241"/>
      <c r="F216" s="242">
        <v>576</v>
      </c>
      <c r="G216" s="241"/>
      <c r="H216" s="242">
        <v>88</v>
      </c>
      <c r="I216" s="241"/>
      <c r="J216" s="242">
        <v>59</v>
      </c>
      <c r="K216" s="241"/>
      <c r="L216" s="242">
        <v>1</v>
      </c>
      <c r="M216" s="241"/>
      <c r="N216" s="242">
        <v>60</v>
      </c>
      <c r="O216" s="241"/>
      <c r="P216" s="242">
        <v>161</v>
      </c>
      <c r="Q216" s="241"/>
      <c r="R216" s="242">
        <v>459</v>
      </c>
      <c r="S216" s="241"/>
      <c r="T216" s="242">
        <v>166</v>
      </c>
      <c r="U216" s="241"/>
      <c r="V216" s="242">
        <v>11</v>
      </c>
      <c r="W216" s="241"/>
      <c r="X216" s="242">
        <v>17</v>
      </c>
      <c r="Y216" s="560"/>
      <c r="Z216" s="678">
        <f>SUM(D216:Y216)</f>
        <v>1601</v>
      </c>
      <c r="AA216" s="670"/>
      <c r="AB216" s="23"/>
    </row>
    <row r="217" spans="2:28" s="13" customFormat="1" ht="24.95" customHeight="1" x14ac:dyDescent="0.2">
      <c r="B217" s="687"/>
      <c r="C217" s="592" t="s">
        <v>154</v>
      </c>
      <c r="D217" s="571"/>
      <c r="E217" s="238"/>
      <c r="F217" s="242"/>
      <c r="G217" s="238"/>
      <c r="H217" s="242"/>
      <c r="I217" s="238"/>
      <c r="J217" s="242"/>
      <c r="K217" s="238"/>
      <c r="L217" s="242"/>
      <c r="M217" s="238"/>
      <c r="N217" s="242"/>
      <c r="O217" s="238"/>
      <c r="P217" s="242"/>
      <c r="Q217" s="238"/>
      <c r="R217" s="242"/>
      <c r="S217" s="238"/>
      <c r="T217" s="242"/>
      <c r="U217" s="238"/>
      <c r="V217" s="242"/>
      <c r="W217" s="238"/>
      <c r="X217" s="242"/>
      <c r="Y217" s="238"/>
      <c r="Z217" s="587"/>
      <c r="AA217" s="526"/>
      <c r="AB217" s="109"/>
    </row>
    <row r="218" spans="2:28" s="33" customFormat="1" ht="24.95" customHeight="1" x14ac:dyDescent="0.2">
      <c r="B218" s="661"/>
      <c r="C218" s="593" t="s">
        <v>1</v>
      </c>
      <c r="D218" s="571">
        <v>0</v>
      </c>
      <c r="E218" s="241"/>
      <c r="F218" s="242">
        <v>65</v>
      </c>
      <c r="G218" s="241"/>
      <c r="H218" s="242">
        <v>7</v>
      </c>
      <c r="I218" s="241"/>
      <c r="J218" s="242">
        <v>32</v>
      </c>
      <c r="K218" s="241"/>
      <c r="L218" s="242">
        <v>2</v>
      </c>
      <c r="M218" s="241"/>
      <c r="N218" s="242">
        <v>2</v>
      </c>
      <c r="O218" s="241"/>
      <c r="P218" s="242">
        <v>30</v>
      </c>
      <c r="Q218" s="241"/>
      <c r="R218" s="242">
        <v>92</v>
      </c>
      <c r="S218" s="241"/>
      <c r="T218" s="242">
        <v>41</v>
      </c>
      <c r="U218" s="241"/>
      <c r="V218" s="242">
        <v>0</v>
      </c>
      <c r="W218" s="241"/>
      <c r="X218" s="242">
        <v>7</v>
      </c>
      <c r="Y218" s="560"/>
      <c r="Z218" s="678">
        <f>SUM(D218:Y218)</f>
        <v>278</v>
      </c>
      <c r="AA218" s="670"/>
      <c r="AB218" s="23"/>
    </row>
    <row r="219" spans="2:28" s="33" customFormat="1" ht="24.95" customHeight="1" x14ac:dyDescent="0.2">
      <c r="B219" s="661"/>
      <c r="C219" s="593" t="s">
        <v>2</v>
      </c>
      <c r="D219" s="571">
        <v>0</v>
      </c>
      <c r="E219" s="241"/>
      <c r="F219" s="242">
        <v>28</v>
      </c>
      <c r="G219" s="241"/>
      <c r="H219" s="242">
        <v>5</v>
      </c>
      <c r="I219" s="241"/>
      <c r="J219" s="242">
        <v>20</v>
      </c>
      <c r="K219" s="241"/>
      <c r="L219" s="242">
        <v>0</v>
      </c>
      <c r="M219" s="241"/>
      <c r="N219" s="242">
        <v>1</v>
      </c>
      <c r="O219" s="241"/>
      <c r="P219" s="242">
        <v>15</v>
      </c>
      <c r="Q219" s="241"/>
      <c r="R219" s="242">
        <v>28</v>
      </c>
      <c r="S219" s="241"/>
      <c r="T219" s="242">
        <v>29</v>
      </c>
      <c r="U219" s="241"/>
      <c r="V219" s="242">
        <v>3</v>
      </c>
      <c r="W219" s="241"/>
      <c r="X219" s="242">
        <v>31</v>
      </c>
      <c r="Y219" s="559"/>
      <c r="Z219" s="678">
        <f t="shared" ref="Z219" si="42">SUM(D219:Y219)</f>
        <v>160</v>
      </c>
      <c r="AA219" s="670"/>
      <c r="AB219" s="23"/>
    </row>
    <row r="220" spans="2:28" s="33" customFormat="1" ht="24.95" customHeight="1" x14ac:dyDescent="0.2">
      <c r="B220" s="661"/>
      <c r="C220" s="593" t="s">
        <v>3</v>
      </c>
      <c r="D220" s="571">
        <v>0</v>
      </c>
      <c r="E220" s="241"/>
      <c r="F220" s="242">
        <v>0</v>
      </c>
      <c r="G220" s="241"/>
      <c r="H220" s="242">
        <v>0</v>
      </c>
      <c r="I220" s="241"/>
      <c r="J220" s="242">
        <v>0</v>
      </c>
      <c r="K220" s="241"/>
      <c r="L220" s="242">
        <v>0</v>
      </c>
      <c r="M220" s="241"/>
      <c r="N220" s="242">
        <v>0</v>
      </c>
      <c r="O220" s="241"/>
      <c r="P220" s="242">
        <v>0</v>
      </c>
      <c r="Q220" s="241"/>
      <c r="R220" s="242">
        <v>0</v>
      </c>
      <c r="S220" s="241"/>
      <c r="T220" s="242">
        <v>0</v>
      </c>
      <c r="U220" s="241"/>
      <c r="V220" s="242">
        <v>0</v>
      </c>
      <c r="W220" s="241"/>
      <c r="X220" s="242">
        <v>0</v>
      </c>
      <c r="Y220" s="560"/>
      <c r="Z220" s="678">
        <f>SUM(D220:Y220)</f>
        <v>0</v>
      </c>
      <c r="AA220" s="670"/>
      <c r="AB220" s="23"/>
    </row>
    <row r="221" spans="2:28" s="13" customFormat="1" ht="24.95" customHeight="1" x14ac:dyDescent="0.2">
      <c r="B221" s="688"/>
      <c r="C221" s="521" t="s">
        <v>49</v>
      </c>
      <c r="D221" s="571"/>
      <c r="E221" s="238"/>
      <c r="F221" s="238"/>
      <c r="G221" s="238"/>
      <c r="H221" s="242"/>
      <c r="I221" s="238"/>
      <c r="J221" s="238"/>
      <c r="K221" s="238"/>
      <c r="L221" s="242"/>
      <c r="M221" s="238"/>
      <c r="N221" s="238"/>
      <c r="O221" s="238"/>
      <c r="P221" s="242"/>
      <c r="Q221" s="238"/>
      <c r="R221" s="238"/>
      <c r="S221" s="238"/>
      <c r="T221" s="242"/>
      <c r="U221" s="238"/>
      <c r="V221" s="238"/>
      <c r="W221" s="238"/>
      <c r="X221" s="242"/>
      <c r="Y221" s="560"/>
      <c r="Z221" s="586"/>
      <c r="AA221" s="690"/>
      <c r="AB221" s="109"/>
    </row>
    <row r="222" spans="2:28" s="33" customFormat="1" ht="24.95" customHeight="1" x14ac:dyDescent="0.2">
      <c r="B222" s="661"/>
      <c r="C222" s="592" t="s">
        <v>54</v>
      </c>
      <c r="D222" s="571"/>
      <c r="E222" s="241"/>
      <c r="F222" s="241"/>
      <c r="G222" s="241"/>
      <c r="H222" s="242"/>
      <c r="I222" s="241"/>
      <c r="J222" s="241"/>
      <c r="K222" s="241"/>
      <c r="L222" s="242"/>
      <c r="M222" s="241"/>
      <c r="N222" s="241"/>
      <c r="O222" s="241"/>
      <c r="P222" s="242"/>
      <c r="Q222" s="241"/>
      <c r="R222" s="241"/>
      <c r="S222" s="241"/>
      <c r="T222" s="242"/>
      <c r="U222" s="241"/>
      <c r="V222" s="241"/>
      <c r="W222" s="241"/>
      <c r="X222" s="242"/>
      <c r="Y222" s="241"/>
      <c r="Z222" s="691"/>
      <c r="AA222" s="670"/>
      <c r="AB222" s="23"/>
    </row>
    <row r="223" spans="2:28" s="33" customFormat="1" ht="24.95" customHeight="1" x14ac:dyDescent="0.2">
      <c r="B223" s="661"/>
      <c r="C223" s="593" t="s">
        <v>1</v>
      </c>
      <c r="D223" s="571">
        <v>1</v>
      </c>
      <c r="E223" s="241"/>
      <c r="F223" s="242">
        <v>210</v>
      </c>
      <c r="G223" s="241"/>
      <c r="H223" s="242">
        <v>26</v>
      </c>
      <c r="I223" s="241"/>
      <c r="J223" s="242">
        <v>86</v>
      </c>
      <c r="K223" s="241"/>
      <c r="L223" s="242">
        <v>10</v>
      </c>
      <c r="M223" s="241"/>
      <c r="N223" s="242">
        <v>88</v>
      </c>
      <c r="O223" s="241"/>
      <c r="P223" s="242">
        <v>73</v>
      </c>
      <c r="Q223" s="241"/>
      <c r="R223" s="242">
        <v>302</v>
      </c>
      <c r="S223" s="241"/>
      <c r="T223" s="242">
        <v>204</v>
      </c>
      <c r="U223" s="241"/>
      <c r="V223" s="242">
        <v>8</v>
      </c>
      <c r="W223" s="241"/>
      <c r="X223" s="242">
        <v>16</v>
      </c>
      <c r="Y223" s="559"/>
      <c r="Z223" s="678">
        <f>SUM(D223:Y223)</f>
        <v>1024</v>
      </c>
      <c r="AA223" s="670"/>
      <c r="AB223" s="23"/>
    </row>
    <row r="224" spans="2:28" s="33" customFormat="1" ht="24.95" customHeight="1" x14ac:dyDescent="0.2">
      <c r="B224" s="661"/>
      <c r="C224" s="593" t="s">
        <v>2</v>
      </c>
      <c r="D224" s="571">
        <v>0</v>
      </c>
      <c r="E224" s="241"/>
      <c r="F224" s="242">
        <v>348</v>
      </c>
      <c r="G224" s="241"/>
      <c r="H224" s="242">
        <v>38</v>
      </c>
      <c r="I224" s="241"/>
      <c r="J224" s="242">
        <v>35</v>
      </c>
      <c r="K224" s="241"/>
      <c r="L224" s="242">
        <v>11</v>
      </c>
      <c r="M224" s="241"/>
      <c r="N224" s="242">
        <v>35</v>
      </c>
      <c r="O224" s="241"/>
      <c r="P224" s="242">
        <v>292</v>
      </c>
      <c r="Q224" s="241"/>
      <c r="R224" s="242">
        <v>578</v>
      </c>
      <c r="S224" s="241"/>
      <c r="T224" s="242">
        <v>138</v>
      </c>
      <c r="U224" s="241"/>
      <c r="V224" s="242">
        <v>2</v>
      </c>
      <c r="W224" s="241"/>
      <c r="X224" s="242">
        <v>0</v>
      </c>
      <c r="Y224" s="560"/>
      <c r="Z224" s="678">
        <f t="shared" ref="Z224" si="43">SUM(D224:Y224)</f>
        <v>1477</v>
      </c>
      <c r="AA224" s="670"/>
      <c r="AB224" s="23"/>
    </row>
    <row r="225" spans="2:28" s="13" customFormat="1" ht="24.95" customHeight="1" x14ac:dyDescent="0.2">
      <c r="B225" s="688"/>
      <c r="C225" s="593" t="s">
        <v>3</v>
      </c>
      <c r="D225" s="571">
        <v>0</v>
      </c>
      <c r="E225" s="238"/>
      <c r="F225" s="242">
        <v>89</v>
      </c>
      <c r="G225" s="238"/>
      <c r="H225" s="242">
        <v>19</v>
      </c>
      <c r="I225" s="238"/>
      <c r="J225" s="242">
        <v>50</v>
      </c>
      <c r="K225" s="238"/>
      <c r="L225" s="242">
        <v>8</v>
      </c>
      <c r="M225" s="238"/>
      <c r="N225" s="242">
        <v>12</v>
      </c>
      <c r="O225" s="238"/>
      <c r="P225" s="242">
        <v>8</v>
      </c>
      <c r="Q225" s="238"/>
      <c r="R225" s="242">
        <v>168</v>
      </c>
      <c r="S225" s="238"/>
      <c r="T225" s="242">
        <v>56</v>
      </c>
      <c r="U225" s="238"/>
      <c r="V225" s="242">
        <v>0</v>
      </c>
      <c r="W225" s="238"/>
      <c r="X225" s="242">
        <v>0</v>
      </c>
      <c r="Y225" s="560"/>
      <c r="Z225" s="678">
        <f>SUM(D225:Y225)</f>
        <v>410</v>
      </c>
      <c r="AA225" s="690"/>
      <c r="AB225" s="109"/>
    </row>
    <row r="226" spans="2:28" s="33" customFormat="1" ht="9" customHeight="1" thickBot="1" x14ac:dyDescent="0.25">
      <c r="B226" s="661"/>
      <c r="C226" s="589"/>
      <c r="D226" s="683"/>
      <c r="E226" s="684"/>
      <c r="F226" s="684"/>
      <c r="G226" s="684"/>
      <c r="H226" s="684"/>
      <c r="I226" s="684"/>
      <c r="J226" s="684"/>
      <c r="K226" s="684"/>
      <c r="L226" s="684"/>
      <c r="M226" s="684"/>
      <c r="N226" s="684"/>
      <c r="O226" s="684"/>
      <c r="P226" s="684"/>
      <c r="Q226" s="530"/>
      <c r="R226" s="684"/>
      <c r="S226" s="684"/>
      <c r="T226" s="684"/>
      <c r="U226" s="684"/>
      <c r="V226" s="684"/>
      <c r="W226" s="684"/>
      <c r="X226" s="684"/>
      <c r="Y226" s="684"/>
      <c r="Z226" s="686"/>
      <c r="AA226" s="608"/>
      <c r="AB226" s="23"/>
    </row>
    <row r="227" spans="2:28" s="13" customFormat="1" ht="20.100000000000001" customHeight="1" x14ac:dyDescent="0.2">
      <c r="B227" s="649"/>
      <c r="C227" s="658"/>
      <c r="D227" s="551"/>
      <c r="E227" s="551"/>
      <c r="F227" s="553"/>
      <c r="G227" s="553"/>
      <c r="H227" s="553"/>
      <c r="I227" s="553"/>
      <c r="J227" s="553"/>
      <c r="K227" s="553"/>
      <c r="L227" s="553"/>
      <c r="M227" s="553"/>
      <c r="N227" s="553"/>
      <c r="O227" s="553"/>
      <c r="P227" s="553"/>
      <c r="Q227" s="553"/>
      <c r="R227" s="553"/>
      <c r="S227" s="553"/>
      <c r="T227" s="553"/>
      <c r="U227" s="553"/>
      <c r="V227" s="553"/>
      <c r="W227" s="553"/>
      <c r="X227" s="659"/>
      <c r="Y227" s="659"/>
      <c r="Z227" s="555" t="s">
        <v>66</v>
      </c>
      <c r="AA227" s="561"/>
      <c r="AB227" s="109"/>
    </row>
    <row r="228" spans="2:28" s="13" customFormat="1" ht="35.1" customHeight="1" x14ac:dyDescent="0.2">
      <c r="B228" s="652" t="s">
        <v>86</v>
      </c>
      <c r="C228" s="654"/>
      <c r="D228" s="653"/>
      <c r="E228" s="653"/>
      <c r="F228" s="653"/>
      <c r="G228" s="653"/>
      <c r="H228" s="653"/>
      <c r="I228" s="653"/>
      <c r="J228" s="653"/>
      <c r="K228" s="653"/>
      <c r="L228" s="653"/>
      <c r="M228" s="653"/>
      <c r="N228" s="653"/>
      <c r="O228" s="653"/>
      <c r="P228" s="653"/>
      <c r="Q228" s="653"/>
      <c r="R228" s="653"/>
      <c r="S228" s="653"/>
      <c r="T228" s="653"/>
      <c r="U228" s="653"/>
      <c r="V228" s="653"/>
      <c r="W228" s="653"/>
      <c r="X228" s="653"/>
      <c r="Y228" s="653"/>
      <c r="Z228" s="653"/>
      <c r="AA228" s="654"/>
      <c r="AB228" s="109"/>
    </row>
    <row r="229" spans="2:28" s="13" customFormat="1" ht="35.1" customHeight="1" x14ac:dyDescent="0.2">
      <c r="B229" s="883" t="s">
        <v>106</v>
      </c>
      <c r="C229" s="883"/>
      <c r="D229" s="883"/>
      <c r="E229" s="883"/>
      <c r="F229" s="883"/>
      <c r="G229" s="883"/>
      <c r="H229" s="883"/>
      <c r="I229" s="883"/>
      <c r="J229" s="883"/>
      <c r="K229" s="883"/>
      <c r="L229" s="883"/>
      <c r="M229" s="883"/>
      <c r="N229" s="883"/>
      <c r="O229" s="883"/>
      <c r="P229" s="883"/>
      <c r="Q229" s="883"/>
      <c r="R229" s="883"/>
      <c r="S229" s="883"/>
      <c r="T229" s="883"/>
      <c r="U229" s="883"/>
      <c r="V229" s="883"/>
      <c r="W229" s="883"/>
      <c r="X229" s="883"/>
      <c r="Y229" s="883"/>
      <c r="Z229" s="883"/>
      <c r="AA229" s="268"/>
      <c r="AB229" s="109"/>
    </row>
    <row r="230" spans="2:28" s="13" customFormat="1" ht="35.1" customHeight="1" x14ac:dyDescent="0.2">
      <c r="B230" s="884" t="s">
        <v>195</v>
      </c>
      <c r="C230" s="884"/>
      <c r="D230" s="884"/>
      <c r="E230" s="884"/>
      <c r="F230" s="884"/>
      <c r="G230" s="884"/>
      <c r="H230" s="884"/>
      <c r="I230" s="884"/>
      <c r="J230" s="884"/>
      <c r="K230" s="884"/>
      <c r="L230" s="884"/>
      <c r="M230" s="884"/>
      <c r="N230" s="884"/>
      <c r="O230" s="884"/>
      <c r="P230" s="884"/>
      <c r="Q230" s="884"/>
      <c r="R230" s="884"/>
      <c r="S230" s="884"/>
      <c r="T230" s="884"/>
      <c r="U230" s="884"/>
      <c r="V230" s="884"/>
      <c r="W230" s="884"/>
      <c r="X230" s="884"/>
      <c r="Y230" s="884"/>
      <c r="Z230" s="884"/>
      <c r="AA230" s="654"/>
      <c r="AB230" s="109"/>
    </row>
    <row r="231" spans="2:28" s="13" customFormat="1" ht="35.1" customHeight="1" x14ac:dyDescent="0.2">
      <c r="B231" s="654"/>
      <c r="C231" s="557" t="s">
        <v>80</v>
      </c>
      <c r="D231" s="654"/>
      <c r="E231" s="654"/>
      <c r="F231" s="654"/>
      <c r="G231" s="654"/>
      <c r="H231" s="654"/>
      <c r="I231" s="654"/>
      <c r="J231" s="654"/>
      <c r="K231" s="654"/>
      <c r="L231" s="654"/>
      <c r="M231" s="654"/>
      <c r="N231" s="654"/>
      <c r="O231" s="654"/>
      <c r="P231" s="654"/>
      <c r="Q231" s="654"/>
      <c r="R231" s="654"/>
      <c r="S231" s="654"/>
      <c r="T231" s="654"/>
      <c r="U231" s="654"/>
      <c r="V231" s="654"/>
      <c r="W231" s="654"/>
      <c r="X231" s="654"/>
      <c r="Y231" s="654"/>
      <c r="Z231" s="654"/>
      <c r="AA231" s="268"/>
      <c r="AB231" s="109"/>
    </row>
    <row r="232" spans="2:28" s="5" customFormat="1" ht="35.25" customHeight="1" thickBot="1" x14ac:dyDescent="0.25">
      <c r="B232" s="891" t="s">
        <v>114</v>
      </c>
      <c r="C232" s="891"/>
      <c r="D232" s="892" t="s">
        <v>98</v>
      </c>
      <c r="E232" s="893"/>
      <c r="F232" s="893"/>
      <c r="G232" s="893"/>
      <c r="H232" s="893"/>
      <c r="I232" s="893"/>
      <c r="J232" s="893"/>
      <c r="K232" s="893"/>
      <c r="L232" s="893"/>
      <c r="M232" s="893"/>
      <c r="N232" s="893"/>
      <c r="O232" s="893"/>
      <c r="P232" s="893"/>
      <c r="Q232" s="893"/>
      <c r="R232" s="893"/>
      <c r="S232" s="893"/>
      <c r="T232" s="893"/>
      <c r="U232" s="893"/>
      <c r="V232" s="893"/>
      <c r="W232" s="893"/>
      <c r="X232" s="893"/>
      <c r="Y232" s="893"/>
      <c r="Z232" s="885" t="s">
        <v>4</v>
      </c>
      <c r="AA232" s="885"/>
      <c r="AB232" s="8"/>
    </row>
    <row r="233" spans="2:28" s="5" customFormat="1" ht="35.25" customHeight="1" thickBot="1" x14ac:dyDescent="0.25">
      <c r="B233" s="891"/>
      <c r="C233" s="891"/>
      <c r="D233" s="896" t="s">
        <v>63</v>
      </c>
      <c r="E233" s="886"/>
      <c r="F233" s="886" t="s">
        <v>57</v>
      </c>
      <c r="G233" s="886"/>
      <c r="H233" s="886" t="s">
        <v>65</v>
      </c>
      <c r="I233" s="886"/>
      <c r="J233" s="878" t="s">
        <v>59</v>
      </c>
      <c r="K233" s="878"/>
      <c r="L233" s="878" t="s">
        <v>62</v>
      </c>
      <c r="M233" s="878"/>
      <c r="N233" s="878" t="s">
        <v>64</v>
      </c>
      <c r="O233" s="878"/>
      <c r="P233" s="878" t="s">
        <v>187</v>
      </c>
      <c r="Q233" s="878"/>
      <c r="R233" s="878" t="s">
        <v>77</v>
      </c>
      <c r="S233" s="878"/>
      <c r="T233" s="878" t="s">
        <v>58</v>
      </c>
      <c r="U233" s="878"/>
      <c r="V233" s="878" t="s">
        <v>61</v>
      </c>
      <c r="W233" s="878"/>
      <c r="X233" s="878" t="s">
        <v>60</v>
      </c>
      <c r="Y233" s="878"/>
      <c r="Z233" s="885"/>
      <c r="AA233" s="885"/>
      <c r="AB233" s="8"/>
    </row>
    <row r="234" spans="2:28" s="13" customFormat="1" ht="47.1" customHeight="1" thickBot="1" x14ac:dyDescent="0.25">
      <c r="B234" s="891"/>
      <c r="C234" s="891"/>
      <c r="D234" s="897"/>
      <c r="E234" s="894"/>
      <c r="F234" s="894"/>
      <c r="G234" s="894"/>
      <c r="H234" s="894"/>
      <c r="I234" s="894"/>
      <c r="J234" s="880"/>
      <c r="K234" s="880"/>
      <c r="L234" s="880"/>
      <c r="M234" s="880"/>
      <c r="N234" s="880"/>
      <c r="O234" s="880"/>
      <c r="P234" s="880"/>
      <c r="Q234" s="880"/>
      <c r="R234" s="880"/>
      <c r="S234" s="880"/>
      <c r="T234" s="880"/>
      <c r="U234" s="880"/>
      <c r="V234" s="880"/>
      <c r="W234" s="880"/>
      <c r="X234" s="880"/>
      <c r="Y234" s="880"/>
      <c r="Z234" s="885"/>
      <c r="AA234" s="885"/>
      <c r="AB234" s="109"/>
    </row>
    <row r="235" spans="2:28" s="15" customFormat="1" ht="15" customHeight="1" x14ac:dyDescent="0.2">
      <c r="B235" s="688"/>
      <c r="C235" s="662"/>
      <c r="D235" s="692"/>
      <c r="E235" s="601"/>
      <c r="F235" s="601"/>
      <c r="G235" s="601"/>
      <c r="H235" s="601"/>
      <c r="I235" s="601"/>
      <c r="J235" s="601"/>
      <c r="K235" s="601"/>
      <c r="L235" s="601"/>
      <c r="M235" s="601"/>
      <c r="N235" s="601"/>
      <c r="O235" s="601"/>
      <c r="P235" s="601"/>
      <c r="Q235" s="601"/>
      <c r="R235" s="601"/>
      <c r="S235" s="601"/>
      <c r="T235" s="601"/>
      <c r="U235" s="601"/>
      <c r="V235" s="601"/>
      <c r="W235" s="601"/>
      <c r="X235" s="600"/>
      <c r="Y235" s="600"/>
      <c r="Z235" s="695"/>
      <c r="AA235" s="693"/>
      <c r="AB235" s="168"/>
    </row>
    <row r="236" spans="2:28" s="33" customFormat="1" ht="24.95" customHeight="1" x14ac:dyDescent="0.2">
      <c r="B236" s="661"/>
      <c r="C236" s="521" t="s">
        <v>83</v>
      </c>
      <c r="D236" s="571"/>
      <c r="E236" s="241"/>
      <c r="F236" s="241"/>
      <c r="G236" s="241"/>
      <c r="H236" s="242"/>
      <c r="I236" s="241"/>
      <c r="J236" s="241"/>
      <c r="K236" s="241"/>
      <c r="L236" s="242"/>
      <c r="M236" s="241"/>
      <c r="N236" s="241"/>
      <c r="O236" s="241"/>
      <c r="P236" s="242"/>
      <c r="Q236" s="241"/>
      <c r="R236" s="241"/>
      <c r="S236" s="241"/>
      <c r="T236" s="242"/>
      <c r="U236" s="241"/>
      <c r="V236" s="241"/>
      <c r="W236" s="241"/>
      <c r="X236" s="242"/>
      <c r="Y236" s="241"/>
      <c r="Z236" s="586"/>
      <c r="AA236" s="670"/>
      <c r="AB236" s="23"/>
    </row>
    <row r="237" spans="2:28" s="33" customFormat="1" ht="24.95" customHeight="1" x14ac:dyDescent="0.2">
      <c r="B237" s="661"/>
      <c r="C237" s="592" t="s">
        <v>83</v>
      </c>
      <c r="D237" s="571"/>
      <c r="E237" s="241"/>
      <c r="F237" s="241"/>
      <c r="G237" s="241"/>
      <c r="H237" s="242"/>
      <c r="I237" s="241"/>
      <c r="J237" s="241"/>
      <c r="K237" s="241"/>
      <c r="L237" s="242"/>
      <c r="M237" s="241"/>
      <c r="N237" s="241"/>
      <c r="O237" s="241"/>
      <c r="P237" s="242"/>
      <c r="Q237" s="241"/>
      <c r="R237" s="241"/>
      <c r="S237" s="241"/>
      <c r="T237" s="242"/>
      <c r="U237" s="241"/>
      <c r="V237" s="241"/>
      <c r="W237" s="241"/>
      <c r="X237" s="242"/>
      <c r="Y237" s="559"/>
      <c r="Z237" s="586"/>
      <c r="AA237" s="670"/>
      <c r="AB237" s="23"/>
    </row>
    <row r="238" spans="2:28" s="33" customFormat="1" ht="24.95" customHeight="1" x14ac:dyDescent="0.2">
      <c r="B238" s="661"/>
      <c r="C238" s="593" t="s">
        <v>1</v>
      </c>
      <c r="D238" s="571">
        <v>4252</v>
      </c>
      <c r="E238" s="241"/>
      <c r="F238" s="242">
        <v>550</v>
      </c>
      <c r="G238" s="241"/>
      <c r="H238" s="242">
        <v>83</v>
      </c>
      <c r="I238" s="241"/>
      <c r="J238" s="242">
        <v>1682</v>
      </c>
      <c r="K238" s="241"/>
      <c r="L238" s="242">
        <v>96</v>
      </c>
      <c r="M238" s="241"/>
      <c r="N238" s="242">
        <v>9</v>
      </c>
      <c r="O238" s="241"/>
      <c r="P238" s="242">
        <v>893</v>
      </c>
      <c r="Q238" s="241"/>
      <c r="R238" s="242">
        <v>2299</v>
      </c>
      <c r="S238" s="241"/>
      <c r="T238" s="242">
        <v>1624</v>
      </c>
      <c r="U238" s="241"/>
      <c r="V238" s="242">
        <v>247</v>
      </c>
      <c r="W238" s="241"/>
      <c r="X238" s="242">
        <v>4066</v>
      </c>
      <c r="Y238" s="560"/>
      <c r="Z238" s="678">
        <f>SUM(D238:Y238)</f>
        <v>15801</v>
      </c>
      <c r="AA238" s="670"/>
      <c r="AB238" s="23"/>
    </row>
    <row r="239" spans="2:28" s="13" customFormat="1" ht="24.95" customHeight="1" x14ac:dyDescent="0.2">
      <c r="B239" s="688"/>
      <c r="C239" s="593" t="s">
        <v>2</v>
      </c>
      <c r="D239" s="571">
        <v>3826</v>
      </c>
      <c r="E239" s="238"/>
      <c r="F239" s="242">
        <v>562</v>
      </c>
      <c r="G239" s="238"/>
      <c r="H239" s="242">
        <v>113</v>
      </c>
      <c r="I239" s="238"/>
      <c r="J239" s="242">
        <v>935</v>
      </c>
      <c r="K239" s="238"/>
      <c r="L239" s="242">
        <v>8</v>
      </c>
      <c r="M239" s="238"/>
      <c r="N239" s="242">
        <v>0</v>
      </c>
      <c r="O239" s="238"/>
      <c r="P239" s="242">
        <v>2303</v>
      </c>
      <c r="Q239" s="238"/>
      <c r="R239" s="242">
        <v>1051</v>
      </c>
      <c r="S239" s="238"/>
      <c r="T239" s="242">
        <v>1550</v>
      </c>
      <c r="U239" s="238"/>
      <c r="V239" s="242">
        <v>153</v>
      </c>
      <c r="W239" s="238"/>
      <c r="X239" s="242">
        <v>1292</v>
      </c>
      <c r="Y239" s="560"/>
      <c r="Z239" s="678">
        <f t="shared" ref="Z239" si="44">SUM(D239:Y239)</f>
        <v>11793</v>
      </c>
      <c r="AA239" s="690"/>
      <c r="AB239" s="109"/>
    </row>
    <row r="240" spans="2:28" s="33" customFormat="1" ht="24.95" customHeight="1" x14ac:dyDescent="0.2">
      <c r="B240" s="661"/>
      <c r="C240" s="593" t="s">
        <v>3</v>
      </c>
      <c r="D240" s="571">
        <v>3110</v>
      </c>
      <c r="E240" s="241"/>
      <c r="F240" s="242">
        <v>302</v>
      </c>
      <c r="G240" s="241"/>
      <c r="H240" s="242">
        <v>13</v>
      </c>
      <c r="I240" s="241"/>
      <c r="J240" s="242">
        <v>477</v>
      </c>
      <c r="K240" s="241"/>
      <c r="L240" s="242">
        <v>0</v>
      </c>
      <c r="M240" s="241"/>
      <c r="N240" s="242">
        <v>0</v>
      </c>
      <c r="O240" s="241"/>
      <c r="P240" s="242">
        <v>1550</v>
      </c>
      <c r="Q240" s="241"/>
      <c r="R240" s="242">
        <v>564</v>
      </c>
      <c r="S240" s="241"/>
      <c r="T240" s="242">
        <v>914</v>
      </c>
      <c r="U240" s="241"/>
      <c r="V240" s="242">
        <v>116</v>
      </c>
      <c r="W240" s="241"/>
      <c r="X240" s="242">
        <v>525</v>
      </c>
      <c r="Y240" s="241"/>
      <c r="Z240" s="678">
        <f>SUM(D240:Y240)</f>
        <v>7571</v>
      </c>
      <c r="AA240" s="670"/>
      <c r="AB240" s="23"/>
    </row>
    <row r="241" spans="2:28" s="33" customFormat="1" ht="24.95" customHeight="1" x14ac:dyDescent="0.2">
      <c r="B241" s="661"/>
      <c r="C241" s="592" t="s">
        <v>38</v>
      </c>
      <c r="D241" s="571"/>
      <c r="E241" s="241"/>
      <c r="F241" s="241"/>
      <c r="G241" s="241"/>
      <c r="H241" s="242"/>
      <c r="I241" s="241"/>
      <c r="J241" s="241"/>
      <c r="K241" s="241"/>
      <c r="L241" s="242"/>
      <c r="M241" s="241"/>
      <c r="N241" s="241"/>
      <c r="O241" s="241"/>
      <c r="P241" s="242"/>
      <c r="Q241" s="241"/>
      <c r="R241" s="241"/>
      <c r="S241" s="241"/>
      <c r="T241" s="242"/>
      <c r="U241" s="241"/>
      <c r="V241" s="241"/>
      <c r="W241" s="241"/>
      <c r="X241" s="242"/>
      <c r="Y241" s="559"/>
      <c r="Z241" s="586"/>
      <c r="AA241" s="670"/>
      <c r="AB241" s="23"/>
    </row>
    <row r="242" spans="2:28" s="33" customFormat="1" ht="24.95" customHeight="1" x14ac:dyDescent="0.2">
      <c r="B242" s="661"/>
      <c r="C242" s="593" t="s">
        <v>1</v>
      </c>
      <c r="D242" s="571">
        <v>1</v>
      </c>
      <c r="E242" s="241"/>
      <c r="F242" s="242">
        <v>32</v>
      </c>
      <c r="G242" s="241"/>
      <c r="H242" s="242">
        <v>2</v>
      </c>
      <c r="I242" s="241"/>
      <c r="J242" s="242">
        <v>37</v>
      </c>
      <c r="K242" s="241"/>
      <c r="L242" s="242">
        <v>2</v>
      </c>
      <c r="M242" s="241"/>
      <c r="N242" s="242">
        <v>0</v>
      </c>
      <c r="O242" s="241"/>
      <c r="P242" s="242">
        <v>11</v>
      </c>
      <c r="Q242" s="241"/>
      <c r="R242" s="242">
        <v>63</v>
      </c>
      <c r="S242" s="241"/>
      <c r="T242" s="242">
        <v>36</v>
      </c>
      <c r="U242" s="241"/>
      <c r="V242" s="242">
        <v>1</v>
      </c>
      <c r="W242" s="241"/>
      <c r="X242" s="242">
        <v>19</v>
      </c>
      <c r="Y242" s="560"/>
      <c r="Z242" s="678">
        <f>SUM(D242:Y242)</f>
        <v>204</v>
      </c>
      <c r="AA242" s="670"/>
      <c r="AB242" s="23"/>
    </row>
    <row r="243" spans="2:28" s="13" customFormat="1" ht="24.95" customHeight="1" x14ac:dyDescent="0.2">
      <c r="B243" s="688"/>
      <c r="C243" s="593" t="s">
        <v>2</v>
      </c>
      <c r="D243" s="571">
        <v>0</v>
      </c>
      <c r="E243" s="238"/>
      <c r="F243" s="242">
        <v>14</v>
      </c>
      <c r="G243" s="238"/>
      <c r="H243" s="242">
        <v>2</v>
      </c>
      <c r="I243" s="238"/>
      <c r="J243" s="242">
        <v>30</v>
      </c>
      <c r="K243" s="238"/>
      <c r="L243" s="242">
        <v>1</v>
      </c>
      <c r="M243" s="238"/>
      <c r="N243" s="242">
        <v>0</v>
      </c>
      <c r="O243" s="238"/>
      <c r="P243" s="242">
        <v>13</v>
      </c>
      <c r="Q243" s="238"/>
      <c r="R243" s="242">
        <v>12</v>
      </c>
      <c r="S243" s="238"/>
      <c r="T243" s="242">
        <v>42</v>
      </c>
      <c r="U243" s="238"/>
      <c r="V243" s="242">
        <v>0</v>
      </c>
      <c r="W243" s="238"/>
      <c r="X243" s="242">
        <v>5</v>
      </c>
      <c r="Y243" s="560"/>
      <c r="Z243" s="678">
        <f t="shared" ref="Z243" si="45">SUM(D243:Y243)</f>
        <v>119</v>
      </c>
      <c r="AA243" s="690"/>
      <c r="AB243" s="109"/>
    </row>
    <row r="244" spans="2:28" s="33" customFormat="1" ht="24.95" customHeight="1" x14ac:dyDescent="0.2">
      <c r="B244" s="661"/>
      <c r="C244" s="593" t="s">
        <v>3</v>
      </c>
      <c r="D244" s="571">
        <v>0</v>
      </c>
      <c r="E244" s="241"/>
      <c r="F244" s="242">
        <v>10</v>
      </c>
      <c r="G244" s="241"/>
      <c r="H244" s="242">
        <v>2</v>
      </c>
      <c r="I244" s="241"/>
      <c r="J244" s="242">
        <v>1</v>
      </c>
      <c r="K244" s="241"/>
      <c r="L244" s="242">
        <v>0</v>
      </c>
      <c r="M244" s="241"/>
      <c r="N244" s="242">
        <v>0</v>
      </c>
      <c r="O244" s="241"/>
      <c r="P244" s="242">
        <v>8</v>
      </c>
      <c r="Q244" s="241"/>
      <c r="R244" s="242">
        <v>10</v>
      </c>
      <c r="S244" s="241"/>
      <c r="T244" s="242">
        <v>16</v>
      </c>
      <c r="U244" s="241"/>
      <c r="V244" s="242">
        <v>0</v>
      </c>
      <c r="W244" s="241"/>
      <c r="X244" s="242">
        <v>1</v>
      </c>
      <c r="Y244" s="560"/>
      <c r="Z244" s="678">
        <f>SUM(D244:Y244)</f>
        <v>48</v>
      </c>
      <c r="AA244" s="670"/>
      <c r="AB244" s="23"/>
    </row>
    <row r="245" spans="2:28" s="33" customFormat="1" ht="24.95" customHeight="1" x14ac:dyDescent="0.2">
      <c r="B245" s="661"/>
      <c r="C245" s="594" t="s">
        <v>174</v>
      </c>
      <c r="D245" s="694"/>
      <c r="E245" s="548"/>
      <c r="F245" s="660"/>
      <c r="G245" s="548"/>
      <c r="H245" s="660"/>
      <c r="I245" s="548"/>
      <c r="J245" s="660"/>
      <c r="K245" s="548"/>
      <c r="L245" s="660"/>
      <c r="M245" s="548"/>
      <c r="N245" s="660"/>
      <c r="O245" s="552"/>
      <c r="P245" s="660"/>
      <c r="Q245" s="552"/>
      <c r="R245" s="660"/>
      <c r="S245" s="552"/>
      <c r="T245" s="660"/>
      <c r="U245" s="552"/>
      <c r="V245" s="660"/>
      <c r="W245" s="552"/>
      <c r="X245" s="660"/>
      <c r="Y245" s="559"/>
      <c r="Z245" s="586"/>
      <c r="AA245" s="604"/>
      <c r="AB245" s="23"/>
    </row>
    <row r="246" spans="2:28" s="33" customFormat="1" ht="24.95" customHeight="1" x14ac:dyDescent="0.2">
      <c r="B246" s="661"/>
      <c r="C246" s="593" t="s">
        <v>1</v>
      </c>
      <c r="D246" s="571">
        <v>1</v>
      </c>
      <c r="E246" s="241"/>
      <c r="F246" s="242">
        <v>8</v>
      </c>
      <c r="G246" s="241"/>
      <c r="H246" s="242">
        <v>0</v>
      </c>
      <c r="I246" s="241"/>
      <c r="J246" s="242">
        <v>6</v>
      </c>
      <c r="K246" s="241"/>
      <c r="L246" s="242">
        <v>0</v>
      </c>
      <c r="M246" s="241"/>
      <c r="N246" s="242">
        <v>0</v>
      </c>
      <c r="O246" s="241"/>
      <c r="P246" s="242">
        <v>6</v>
      </c>
      <c r="Q246" s="241"/>
      <c r="R246" s="242">
        <v>6</v>
      </c>
      <c r="S246" s="241"/>
      <c r="T246" s="242">
        <v>6</v>
      </c>
      <c r="U246" s="241"/>
      <c r="V246" s="242">
        <v>1</v>
      </c>
      <c r="W246" s="241"/>
      <c r="X246" s="242">
        <v>2</v>
      </c>
      <c r="Y246" s="560"/>
      <c r="Z246" s="678">
        <f>SUM(D246:Y246)</f>
        <v>36</v>
      </c>
      <c r="AA246" s="670"/>
      <c r="AB246" s="23"/>
    </row>
    <row r="247" spans="2:28" s="13" customFormat="1" ht="24.95" customHeight="1" x14ac:dyDescent="0.2">
      <c r="B247" s="688"/>
      <c r="C247" s="593" t="s">
        <v>2</v>
      </c>
      <c r="D247" s="571">
        <v>0</v>
      </c>
      <c r="E247" s="238"/>
      <c r="F247" s="242">
        <v>3</v>
      </c>
      <c r="G247" s="238"/>
      <c r="H247" s="242">
        <v>0</v>
      </c>
      <c r="I247" s="238"/>
      <c r="J247" s="242">
        <v>0</v>
      </c>
      <c r="K247" s="238"/>
      <c r="L247" s="242">
        <v>0</v>
      </c>
      <c r="M247" s="238"/>
      <c r="N247" s="242">
        <v>0</v>
      </c>
      <c r="O247" s="238"/>
      <c r="P247" s="242">
        <v>0</v>
      </c>
      <c r="Q247" s="238"/>
      <c r="R247" s="242">
        <v>0</v>
      </c>
      <c r="S247" s="238"/>
      <c r="T247" s="242">
        <v>0</v>
      </c>
      <c r="U247" s="238"/>
      <c r="V247" s="242">
        <v>0</v>
      </c>
      <c r="W247" s="238"/>
      <c r="X247" s="242">
        <v>0</v>
      </c>
      <c r="Y247" s="560"/>
      <c r="Z247" s="678">
        <f t="shared" ref="Z247" si="46">SUM(D247:Y247)</f>
        <v>3</v>
      </c>
      <c r="AA247" s="690"/>
      <c r="AB247" s="109"/>
    </row>
    <row r="248" spans="2:28" s="33" customFormat="1" ht="24.95" customHeight="1" x14ac:dyDescent="0.2">
      <c r="B248" s="661"/>
      <c r="C248" s="593" t="s">
        <v>3</v>
      </c>
      <c r="D248" s="571">
        <v>0</v>
      </c>
      <c r="E248" s="241"/>
      <c r="F248" s="242">
        <v>3</v>
      </c>
      <c r="G248" s="241"/>
      <c r="H248" s="242">
        <v>0</v>
      </c>
      <c r="I248" s="241"/>
      <c r="J248" s="242">
        <v>0</v>
      </c>
      <c r="K248" s="241"/>
      <c r="L248" s="242">
        <v>0</v>
      </c>
      <c r="M248" s="241"/>
      <c r="N248" s="242">
        <v>0</v>
      </c>
      <c r="O248" s="241"/>
      <c r="P248" s="242">
        <v>0</v>
      </c>
      <c r="Q248" s="241"/>
      <c r="R248" s="242">
        <v>0</v>
      </c>
      <c r="S248" s="241"/>
      <c r="T248" s="242">
        <v>0</v>
      </c>
      <c r="U248" s="241"/>
      <c r="V248" s="242">
        <v>0</v>
      </c>
      <c r="W248" s="241"/>
      <c r="X248" s="242">
        <v>0</v>
      </c>
      <c r="Y248" s="560"/>
      <c r="Z248" s="678">
        <f>SUM(D248:Y248)</f>
        <v>3</v>
      </c>
      <c r="AA248" s="670"/>
      <c r="AB248" s="23"/>
    </row>
    <row r="249" spans="2:28" s="33" customFormat="1" ht="24.95" customHeight="1" x14ac:dyDescent="0.2">
      <c r="B249" s="661"/>
      <c r="C249" s="592" t="s">
        <v>39</v>
      </c>
      <c r="D249" s="466"/>
      <c r="E249" s="241"/>
      <c r="F249" s="241"/>
      <c r="G249" s="241"/>
      <c r="H249" s="237"/>
      <c r="I249" s="241"/>
      <c r="J249" s="241"/>
      <c r="K249" s="241"/>
      <c r="L249" s="237"/>
      <c r="M249" s="241"/>
      <c r="N249" s="241"/>
      <c r="O249" s="241"/>
      <c r="P249" s="237"/>
      <c r="Q249" s="241"/>
      <c r="R249" s="241"/>
      <c r="S249" s="241"/>
      <c r="T249" s="237"/>
      <c r="U249" s="241"/>
      <c r="V249" s="241"/>
      <c r="W249" s="241"/>
      <c r="X249" s="237"/>
      <c r="Y249" s="559"/>
      <c r="Z249" s="586"/>
      <c r="AA249" s="670"/>
      <c r="AB249" s="23"/>
    </row>
    <row r="250" spans="2:28" s="33" customFormat="1" ht="24.95" customHeight="1" x14ac:dyDescent="0.2">
      <c r="B250" s="661"/>
      <c r="C250" s="593" t="s">
        <v>1</v>
      </c>
      <c r="D250" s="571">
        <v>62</v>
      </c>
      <c r="E250" s="241"/>
      <c r="F250" s="242">
        <v>49</v>
      </c>
      <c r="G250" s="241"/>
      <c r="H250" s="242">
        <v>58</v>
      </c>
      <c r="I250" s="241"/>
      <c r="J250" s="242">
        <v>177</v>
      </c>
      <c r="K250" s="241"/>
      <c r="L250" s="242">
        <v>23</v>
      </c>
      <c r="M250" s="241"/>
      <c r="N250" s="242">
        <v>1</v>
      </c>
      <c r="O250" s="241"/>
      <c r="P250" s="242">
        <v>24</v>
      </c>
      <c r="Q250" s="241"/>
      <c r="R250" s="242">
        <v>367</v>
      </c>
      <c r="S250" s="241"/>
      <c r="T250" s="242">
        <v>101</v>
      </c>
      <c r="U250" s="241"/>
      <c r="V250" s="242">
        <v>18</v>
      </c>
      <c r="W250" s="241"/>
      <c r="X250" s="242">
        <v>552</v>
      </c>
      <c r="Y250" s="560"/>
      <c r="Z250" s="678">
        <f>SUM(D250:Y250)</f>
        <v>1432</v>
      </c>
      <c r="AA250" s="670"/>
      <c r="AB250" s="23"/>
    </row>
    <row r="251" spans="2:28" s="13" customFormat="1" ht="24.95" customHeight="1" x14ac:dyDescent="0.2">
      <c r="B251" s="688"/>
      <c r="C251" s="593" t="s">
        <v>2</v>
      </c>
      <c r="D251" s="571">
        <v>0</v>
      </c>
      <c r="E251" s="238"/>
      <c r="F251" s="242">
        <v>1</v>
      </c>
      <c r="G251" s="238"/>
      <c r="H251" s="242">
        <v>15</v>
      </c>
      <c r="I251" s="238"/>
      <c r="J251" s="242">
        <v>6</v>
      </c>
      <c r="K251" s="238"/>
      <c r="L251" s="242">
        <v>0</v>
      </c>
      <c r="M251" s="238"/>
      <c r="N251" s="242">
        <v>0</v>
      </c>
      <c r="O251" s="238"/>
      <c r="P251" s="242">
        <v>2</v>
      </c>
      <c r="Q251" s="238"/>
      <c r="R251" s="242">
        <v>51</v>
      </c>
      <c r="S251" s="238"/>
      <c r="T251" s="242">
        <v>26</v>
      </c>
      <c r="U251" s="238"/>
      <c r="V251" s="242">
        <v>1</v>
      </c>
      <c r="W251" s="238"/>
      <c r="X251" s="242">
        <v>65</v>
      </c>
      <c r="Y251" s="560"/>
      <c r="Z251" s="678">
        <f t="shared" ref="Z251" si="47">SUM(D251:Y251)</f>
        <v>167</v>
      </c>
      <c r="AA251" s="690"/>
      <c r="AB251" s="109"/>
    </row>
    <row r="252" spans="2:28" s="33" customFormat="1" ht="24.95" customHeight="1" x14ac:dyDescent="0.2">
      <c r="B252" s="661"/>
      <c r="C252" s="593" t="s">
        <v>3</v>
      </c>
      <c r="D252" s="571">
        <v>0</v>
      </c>
      <c r="E252" s="241"/>
      <c r="F252" s="242">
        <v>1</v>
      </c>
      <c r="G252" s="241"/>
      <c r="H252" s="242">
        <v>15</v>
      </c>
      <c r="I252" s="241"/>
      <c r="J252" s="242">
        <v>3</v>
      </c>
      <c r="K252" s="241"/>
      <c r="L252" s="242">
        <v>0</v>
      </c>
      <c r="M252" s="241"/>
      <c r="N252" s="242">
        <v>0</v>
      </c>
      <c r="O252" s="241"/>
      <c r="P252" s="242">
        <v>2</v>
      </c>
      <c r="Q252" s="241"/>
      <c r="R252" s="242">
        <v>35</v>
      </c>
      <c r="S252" s="241"/>
      <c r="T252" s="242">
        <v>23</v>
      </c>
      <c r="U252" s="241"/>
      <c r="V252" s="242">
        <v>1</v>
      </c>
      <c r="W252" s="241"/>
      <c r="X252" s="242">
        <v>62</v>
      </c>
      <c r="Y252" s="241"/>
      <c r="Z252" s="678">
        <f>SUM(D252:Y252)</f>
        <v>142</v>
      </c>
      <c r="AA252" s="670"/>
      <c r="AB252" s="23"/>
    </row>
    <row r="253" spans="2:28" s="15" customFormat="1" ht="24.95" customHeight="1" x14ac:dyDescent="0.2">
      <c r="B253" s="687"/>
      <c r="C253" s="592" t="s">
        <v>131</v>
      </c>
      <c r="D253" s="571"/>
      <c r="E253" s="241"/>
      <c r="F253" s="241"/>
      <c r="G253" s="241"/>
      <c r="H253" s="242"/>
      <c r="I253" s="241"/>
      <c r="J253" s="241"/>
      <c r="K253" s="241"/>
      <c r="L253" s="242"/>
      <c r="M253" s="241"/>
      <c r="N253" s="241"/>
      <c r="O253" s="241"/>
      <c r="P253" s="242"/>
      <c r="Q253" s="241"/>
      <c r="R253" s="241"/>
      <c r="S253" s="241"/>
      <c r="T253" s="242"/>
      <c r="U253" s="241"/>
      <c r="V253" s="241"/>
      <c r="W253" s="241"/>
      <c r="X253" s="242"/>
      <c r="Y253" s="559"/>
      <c r="Z253" s="586"/>
      <c r="AA253" s="526"/>
      <c r="AB253" s="168"/>
    </row>
    <row r="254" spans="2:28" s="15" customFormat="1" ht="24.95" customHeight="1" x14ac:dyDescent="0.2">
      <c r="B254" s="687"/>
      <c r="C254" s="593" t="s">
        <v>1</v>
      </c>
      <c r="D254" s="571">
        <v>0</v>
      </c>
      <c r="E254" s="241"/>
      <c r="F254" s="242">
        <v>2</v>
      </c>
      <c r="G254" s="241"/>
      <c r="H254" s="242">
        <v>0</v>
      </c>
      <c r="I254" s="241"/>
      <c r="J254" s="242">
        <v>0</v>
      </c>
      <c r="K254" s="241"/>
      <c r="L254" s="242">
        <v>0</v>
      </c>
      <c r="M254" s="241"/>
      <c r="N254" s="242">
        <v>0</v>
      </c>
      <c r="O254" s="241"/>
      <c r="P254" s="242">
        <v>0</v>
      </c>
      <c r="Q254" s="241"/>
      <c r="R254" s="242">
        <v>1</v>
      </c>
      <c r="S254" s="241"/>
      <c r="T254" s="242">
        <v>10</v>
      </c>
      <c r="U254" s="241"/>
      <c r="V254" s="242">
        <v>0</v>
      </c>
      <c r="W254" s="241"/>
      <c r="X254" s="242">
        <v>0</v>
      </c>
      <c r="Y254" s="559"/>
      <c r="Z254" s="678">
        <f>SUM(D254:Y254)</f>
        <v>13</v>
      </c>
      <c r="AA254" s="526"/>
      <c r="AB254" s="168"/>
    </row>
    <row r="255" spans="2:28" s="33" customFormat="1" ht="24.95" customHeight="1" x14ac:dyDescent="0.2">
      <c r="B255" s="661"/>
      <c r="C255" s="593" t="s">
        <v>2</v>
      </c>
      <c r="D255" s="571">
        <v>0</v>
      </c>
      <c r="E255" s="241"/>
      <c r="F255" s="242">
        <v>0</v>
      </c>
      <c r="G255" s="241"/>
      <c r="H255" s="242">
        <v>0</v>
      </c>
      <c r="I255" s="241"/>
      <c r="J255" s="242">
        <v>0</v>
      </c>
      <c r="K255" s="241"/>
      <c r="L255" s="242">
        <v>0</v>
      </c>
      <c r="M255" s="241"/>
      <c r="N255" s="242">
        <v>0</v>
      </c>
      <c r="O255" s="241"/>
      <c r="P255" s="242">
        <v>0</v>
      </c>
      <c r="Q255" s="241"/>
      <c r="R255" s="242">
        <v>0</v>
      </c>
      <c r="S255" s="241"/>
      <c r="T255" s="242">
        <v>10</v>
      </c>
      <c r="U255" s="241"/>
      <c r="V255" s="242">
        <v>0</v>
      </c>
      <c r="W255" s="241"/>
      <c r="X255" s="242">
        <v>0</v>
      </c>
      <c r="Y255" s="559"/>
      <c r="Z255" s="678">
        <f t="shared" ref="Z255" si="48">SUM(D255:Y255)</f>
        <v>10</v>
      </c>
      <c r="AA255" s="670"/>
      <c r="AB255" s="23"/>
    </row>
    <row r="256" spans="2:28" s="33" customFormat="1" ht="24.95" customHeight="1" x14ac:dyDescent="0.2">
      <c r="B256" s="661"/>
      <c r="C256" s="593" t="s">
        <v>3</v>
      </c>
      <c r="D256" s="571">
        <v>0</v>
      </c>
      <c r="E256" s="241"/>
      <c r="F256" s="242">
        <v>0</v>
      </c>
      <c r="G256" s="241"/>
      <c r="H256" s="242">
        <v>0</v>
      </c>
      <c r="I256" s="241"/>
      <c r="J256" s="242">
        <v>0</v>
      </c>
      <c r="K256" s="241"/>
      <c r="L256" s="242">
        <v>0</v>
      </c>
      <c r="M256" s="241"/>
      <c r="N256" s="242">
        <v>0</v>
      </c>
      <c r="O256" s="241"/>
      <c r="P256" s="242">
        <v>0</v>
      </c>
      <c r="Q256" s="241"/>
      <c r="R256" s="242">
        <v>0</v>
      </c>
      <c r="S256" s="241"/>
      <c r="T256" s="242">
        <v>0</v>
      </c>
      <c r="U256" s="241"/>
      <c r="V256" s="242">
        <v>0</v>
      </c>
      <c r="W256" s="241"/>
      <c r="X256" s="242">
        <v>0</v>
      </c>
      <c r="Y256" s="560"/>
      <c r="Z256" s="678">
        <f>SUM(D256:Y256)</f>
        <v>0</v>
      </c>
      <c r="AA256" s="670"/>
      <c r="AB256" s="23"/>
    </row>
    <row r="257" spans="2:29" s="33" customFormat="1" ht="24.95" customHeight="1" x14ac:dyDescent="0.2">
      <c r="B257" s="661"/>
      <c r="C257" s="521" t="s">
        <v>25</v>
      </c>
      <c r="D257" s="571"/>
      <c r="E257" s="241"/>
      <c r="F257" s="241"/>
      <c r="G257" s="241"/>
      <c r="H257" s="242"/>
      <c r="I257" s="241"/>
      <c r="J257" s="241"/>
      <c r="K257" s="241"/>
      <c r="L257" s="242"/>
      <c r="M257" s="241"/>
      <c r="N257" s="241"/>
      <c r="O257" s="241"/>
      <c r="P257" s="242"/>
      <c r="Q257" s="241"/>
      <c r="R257" s="241"/>
      <c r="S257" s="241"/>
      <c r="T257" s="242"/>
      <c r="U257" s="241"/>
      <c r="V257" s="241"/>
      <c r="W257" s="241"/>
      <c r="X257" s="242"/>
      <c r="Y257" s="560"/>
      <c r="Z257" s="586"/>
      <c r="AA257" s="670"/>
      <c r="AB257" s="23"/>
    </row>
    <row r="258" spans="2:29" s="13" customFormat="1" ht="24.95" customHeight="1" x14ac:dyDescent="0.2">
      <c r="B258" s="687"/>
      <c r="C258" s="592" t="s">
        <v>25</v>
      </c>
      <c r="D258" s="571"/>
      <c r="E258" s="238"/>
      <c r="F258" s="238"/>
      <c r="G258" s="238"/>
      <c r="H258" s="242"/>
      <c r="I258" s="238"/>
      <c r="J258" s="238"/>
      <c r="K258" s="238"/>
      <c r="L258" s="242"/>
      <c r="M258" s="238"/>
      <c r="N258" s="238"/>
      <c r="O258" s="238"/>
      <c r="P258" s="242"/>
      <c r="Q258" s="238"/>
      <c r="R258" s="238"/>
      <c r="S258" s="238"/>
      <c r="T258" s="242"/>
      <c r="U258" s="238"/>
      <c r="V258" s="238"/>
      <c r="W258" s="238"/>
      <c r="X258" s="242"/>
      <c r="Y258" s="559"/>
      <c r="Z258" s="586"/>
      <c r="AA258" s="526"/>
      <c r="AB258" s="109"/>
    </row>
    <row r="259" spans="2:29" s="33" customFormat="1" ht="24.95" customHeight="1" x14ac:dyDescent="0.2">
      <c r="B259" s="661"/>
      <c r="C259" s="593" t="s">
        <v>1</v>
      </c>
      <c r="D259" s="571">
        <v>7</v>
      </c>
      <c r="E259" s="241"/>
      <c r="F259" s="242">
        <v>61</v>
      </c>
      <c r="G259" s="241"/>
      <c r="H259" s="242">
        <v>45</v>
      </c>
      <c r="I259" s="241"/>
      <c r="J259" s="242">
        <v>238</v>
      </c>
      <c r="K259" s="241"/>
      <c r="L259" s="242">
        <v>9</v>
      </c>
      <c r="M259" s="241"/>
      <c r="N259" s="242">
        <v>3</v>
      </c>
      <c r="O259" s="241"/>
      <c r="P259" s="242">
        <v>11</v>
      </c>
      <c r="Q259" s="241"/>
      <c r="R259" s="242">
        <v>301</v>
      </c>
      <c r="S259" s="241"/>
      <c r="T259" s="242">
        <v>189</v>
      </c>
      <c r="U259" s="241"/>
      <c r="V259" s="242">
        <v>14</v>
      </c>
      <c r="W259" s="241"/>
      <c r="X259" s="242">
        <v>115</v>
      </c>
      <c r="Y259" s="559"/>
      <c r="Z259" s="678">
        <f>SUM(D259:Y259)</f>
        <v>993</v>
      </c>
      <c r="AA259" s="670"/>
      <c r="AB259" s="23"/>
    </row>
    <row r="260" spans="2:29" s="33" customFormat="1" ht="24.95" customHeight="1" x14ac:dyDescent="0.2">
      <c r="B260" s="661"/>
      <c r="C260" s="593" t="s">
        <v>2</v>
      </c>
      <c r="D260" s="571">
        <v>0</v>
      </c>
      <c r="E260" s="241"/>
      <c r="F260" s="242">
        <v>118</v>
      </c>
      <c r="G260" s="241"/>
      <c r="H260" s="242">
        <v>40</v>
      </c>
      <c r="I260" s="241"/>
      <c r="J260" s="242">
        <v>84</v>
      </c>
      <c r="K260" s="241"/>
      <c r="L260" s="242">
        <v>0</v>
      </c>
      <c r="M260" s="241"/>
      <c r="N260" s="242">
        <v>0</v>
      </c>
      <c r="O260" s="241"/>
      <c r="P260" s="242">
        <v>18</v>
      </c>
      <c r="Q260" s="241"/>
      <c r="R260" s="242">
        <v>85</v>
      </c>
      <c r="S260" s="241"/>
      <c r="T260" s="242">
        <v>271</v>
      </c>
      <c r="U260" s="241"/>
      <c r="V260" s="242">
        <v>60</v>
      </c>
      <c r="W260" s="241"/>
      <c r="X260" s="242">
        <v>43</v>
      </c>
      <c r="Y260" s="560"/>
      <c r="Z260" s="678">
        <f t="shared" ref="Z260" si="49">SUM(D260:Y260)</f>
        <v>719</v>
      </c>
      <c r="AA260" s="670"/>
      <c r="AB260" s="23"/>
    </row>
    <row r="261" spans="2:29" s="33" customFormat="1" ht="24.95" customHeight="1" x14ac:dyDescent="0.2">
      <c r="B261" s="661"/>
      <c r="C261" s="593" t="s">
        <v>3</v>
      </c>
      <c r="D261" s="571">
        <v>0</v>
      </c>
      <c r="E261" s="241"/>
      <c r="F261" s="242">
        <v>9</v>
      </c>
      <c r="G261" s="241"/>
      <c r="H261" s="242">
        <v>0</v>
      </c>
      <c r="I261" s="241"/>
      <c r="J261" s="242">
        <v>44</v>
      </c>
      <c r="K261" s="241"/>
      <c r="L261" s="242">
        <v>0</v>
      </c>
      <c r="M261" s="241"/>
      <c r="N261" s="242">
        <v>0</v>
      </c>
      <c r="O261" s="241"/>
      <c r="P261" s="242">
        <v>10</v>
      </c>
      <c r="Q261" s="241"/>
      <c r="R261" s="242">
        <v>15</v>
      </c>
      <c r="S261" s="241"/>
      <c r="T261" s="242">
        <v>64</v>
      </c>
      <c r="U261" s="241"/>
      <c r="V261" s="242">
        <v>0</v>
      </c>
      <c r="W261" s="241"/>
      <c r="X261" s="242">
        <v>31</v>
      </c>
      <c r="Y261" s="560"/>
      <c r="Z261" s="678">
        <f>SUM(D261:Y261)</f>
        <v>173</v>
      </c>
      <c r="AA261" s="670"/>
      <c r="AB261" s="23"/>
    </row>
    <row r="262" spans="2:29" s="33" customFormat="1" ht="24.95" customHeight="1" x14ac:dyDescent="0.2">
      <c r="B262" s="661"/>
      <c r="C262" s="594" t="s">
        <v>175</v>
      </c>
      <c r="D262" s="571"/>
      <c r="E262" s="241"/>
      <c r="F262" s="242"/>
      <c r="G262" s="241"/>
      <c r="H262" s="242"/>
      <c r="I262" s="241"/>
      <c r="J262" s="242"/>
      <c r="K262" s="241"/>
      <c r="L262" s="242"/>
      <c r="M262" s="241"/>
      <c r="N262" s="242"/>
      <c r="O262" s="241"/>
      <c r="P262" s="242"/>
      <c r="Q262" s="241"/>
      <c r="R262" s="242"/>
      <c r="S262" s="241"/>
      <c r="T262" s="242"/>
      <c r="U262" s="241"/>
      <c r="V262" s="242"/>
      <c r="W262" s="241"/>
      <c r="X262" s="242"/>
      <c r="Y262" s="560"/>
      <c r="Z262" s="586"/>
      <c r="AA262" s="670"/>
      <c r="AB262" s="23"/>
    </row>
    <row r="263" spans="2:29" s="15" customFormat="1" ht="24.95" customHeight="1" x14ac:dyDescent="0.2">
      <c r="B263" s="687"/>
      <c r="C263" s="593" t="s">
        <v>1</v>
      </c>
      <c r="D263" s="571">
        <v>1</v>
      </c>
      <c r="E263" s="241"/>
      <c r="F263" s="242">
        <v>34</v>
      </c>
      <c r="G263" s="241"/>
      <c r="H263" s="242">
        <v>5</v>
      </c>
      <c r="I263" s="241"/>
      <c r="J263" s="242">
        <v>134</v>
      </c>
      <c r="K263" s="241"/>
      <c r="L263" s="242">
        <v>29</v>
      </c>
      <c r="M263" s="241"/>
      <c r="N263" s="242">
        <v>4</v>
      </c>
      <c r="O263" s="241"/>
      <c r="P263" s="242">
        <v>3</v>
      </c>
      <c r="Q263" s="241"/>
      <c r="R263" s="242">
        <v>290</v>
      </c>
      <c r="S263" s="241"/>
      <c r="T263" s="242">
        <v>31</v>
      </c>
      <c r="U263" s="241"/>
      <c r="V263" s="242">
        <v>14</v>
      </c>
      <c r="W263" s="241"/>
      <c r="X263" s="242">
        <v>275</v>
      </c>
      <c r="Y263" s="650"/>
      <c r="Z263" s="678">
        <f>SUM(D263:Y263)</f>
        <v>820</v>
      </c>
      <c r="AA263" s="526"/>
      <c r="AB263" s="168"/>
    </row>
    <row r="264" spans="2:29" s="33" customFormat="1" ht="24.95" customHeight="1" x14ac:dyDescent="0.2">
      <c r="B264" s="661"/>
      <c r="C264" s="593" t="s">
        <v>2</v>
      </c>
      <c r="D264" s="571">
        <v>0</v>
      </c>
      <c r="E264" s="241"/>
      <c r="F264" s="242">
        <v>3</v>
      </c>
      <c r="G264" s="241"/>
      <c r="H264" s="242">
        <v>0</v>
      </c>
      <c r="I264" s="241"/>
      <c r="J264" s="242">
        <v>55</v>
      </c>
      <c r="K264" s="241"/>
      <c r="L264" s="242">
        <v>2</v>
      </c>
      <c r="M264" s="241"/>
      <c r="N264" s="242">
        <v>2</v>
      </c>
      <c r="O264" s="241"/>
      <c r="P264" s="242">
        <v>17</v>
      </c>
      <c r="Q264" s="241"/>
      <c r="R264" s="242">
        <v>56</v>
      </c>
      <c r="S264" s="241"/>
      <c r="T264" s="242">
        <v>13</v>
      </c>
      <c r="U264" s="241"/>
      <c r="V264" s="242">
        <v>0</v>
      </c>
      <c r="W264" s="241"/>
      <c r="X264" s="242">
        <v>90</v>
      </c>
      <c r="Y264" s="559"/>
      <c r="Z264" s="678">
        <f t="shared" ref="Z264" si="50">SUM(D264:Y264)</f>
        <v>238</v>
      </c>
      <c r="AA264" s="670"/>
      <c r="AB264" s="23"/>
    </row>
    <row r="265" spans="2:29" s="33" customFormat="1" ht="24.95" customHeight="1" x14ac:dyDescent="0.2">
      <c r="B265" s="661"/>
      <c r="C265" s="593" t="s">
        <v>3</v>
      </c>
      <c r="D265" s="571">
        <v>0</v>
      </c>
      <c r="E265" s="241"/>
      <c r="F265" s="242">
        <v>0</v>
      </c>
      <c r="G265" s="241"/>
      <c r="H265" s="242">
        <v>0</v>
      </c>
      <c r="I265" s="241"/>
      <c r="J265" s="242">
        <v>17</v>
      </c>
      <c r="K265" s="241"/>
      <c r="L265" s="242">
        <v>2</v>
      </c>
      <c r="M265" s="241"/>
      <c r="N265" s="242">
        <v>0</v>
      </c>
      <c r="O265" s="241"/>
      <c r="P265" s="242">
        <v>0</v>
      </c>
      <c r="Q265" s="241"/>
      <c r="R265" s="242">
        <v>26</v>
      </c>
      <c r="S265" s="241"/>
      <c r="T265" s="242">
        <v>2</v>
      </c>
      <c r="U265" s="241"/>
      <c r="V265" s="242">
        <v>0</v>
      </c>
      <c r="W265" s="241"/>
      <c r="X265" s="242">
        <v>42</v>
      </c>
      <c r="Y265" s="560"/>
      <c r="Z265" s="678">
        <f>SUM(D265:Y265)</f>
        <v>89</v>
      </c>
      <c r="AA265" s="670"/>
      <c r="AB265" s="23"/>
    </row>
    <row r="266" spans="2:29" s="33" customFormat="1" ht="24.95" customHeight="1" x14ac:dyDescent="0.2">
      <c r="B266" s="661"/>
      <c r="C266" s="521" t="s">
        <v>74</v>
      </c>
      <c r="D266" s="571"/>
      <c r="E266" s="241"/>
      <c r="F266" s="241"/>
      <c r="G266" s="241"/>
      <c r="H266" s="242"/>
      <c r="I266" s="241"/>
      <c r="J266" s="241"/>
      <c r="K266" s="241"/>
      <c r="L266" s="242"/>
      <c r="M266" s="241"/>
      <c r="N266" s="241"/>
      <c r="O266" s="241"/>
      <c r="P266" s="242"/>
      <c r="Q266" s="241"/>
      <c r="R266" s="241"/>
      <c r="S266" s="241"/>
      <c r="T266" s="242"/>
      <c r="U266" s="241"/>
      <c r="V266" s="241"/>
      <c r="W266" s="241"/>
      <c r="X266" s="242"/>
      <c r="Y266" s="560"/>
      <c r="Z266" s="586"/>
      <c r="AA266" s="670"/>
      <c r="AB266" s="23"/>
    </row>
    <row r="267" spans="2:29" s="13" customFormat="1" ht="24.95" customHeight="1" x14ac:dyDescent="0.2">
      <c r="B267" s="688"/>
      <c r="C267" s="592" t="s">
        <v>92</v>
      </c>
      <c r="D267" s="571"/>
      <c r="E267" s="238"/>
      <c r="F267" s="238"/>
      <c r="G267" s="238"/>
      <c r="H267" s="242"/>
      <c r="I267" s="238"/>
      <c r="J267" s="238"/>
      <c r="K267" s="238"/>
      <c r="L267" s="242"/>
      <c r="M267" s="238"/>
      <c r="N267" s="238"/>
      <c r="O267" s="238"/>
      <c r="P267" s="242"/>
      <c r="Q267" s="238"/>
      <c r="R267" s="238"/>
      <c r="S267" s="238"/>
      <c r="T267" s="242"/>
      <c r="U267" s="238"/>
      <c r="V267" s="238"/>
      <c r="W267" s="238"/>
      <c r="X267" s="242"/>
      <c r="Y267" s="560"/>
      <c r="Z267" s="586"/>
      <c r="AA267" s="670"/>
      <c r="AB267" s="109"/>
      <c r="AC267" s="110"/>
    </row>
    <row r="268" spans="2:29" s="13" customFormat="1" ht="24.95" customHeight="1" x14ac:dyDescent="0.2">
      <c r="B268" s="688"/>
      <c r="C268" s="593" t="s">
        <v>1</v>
      </c>
      <c r="D268" s="571">
        <v>0</v>
      </c>
      <c r="E268" s="238"/>
      <c r="F268" s="242">
        <v>9</v>
      </c>
      <c r="G268" s="238"/>
      <c r="H268" s="242">
        <v>0</v>
      </c>
      <c r="I268" s="238"/>
      <c r="J268" s="242">
        <v>4</v>
      </c>
      <c r="K268" s="238"/>
      <c r="L268" s="242">
        <v>31</v>
      </c>
      <c r="M268" s="238"/>
      <c r="N268" s="242">
        <v>3</v>
      </c>
      <c r="O268" s="238"/>
      <c r="P268" s="242">
        <v>0</v>
      </c>
      <c r="Q268" s="238"/>
      <c r="R268" s="242">
        <v>29</v>
      </c>
      <c r="S268" s="238"/>
      <c r="T268" s="242">
        <v>1</v>
      </c>
      <c r="U268" s="238"/>
      <c r="V268" s="242">
        <v>1</v>
      </c>
      <c r="W268" s="238"/>
      <c r="X268" s="242">
        <v>2</v>
      </c>
      <c r="Y268" s="560"/>
      <c r="Z268" s="678">
        <f>SUM(D268:Y268)</f>
        <v>80</v>
      </c>
      <c r="AA268" s="670"/>
      <c r="AB268" s="109"/>
      <c r="AC268" s="110"/>
    </row>
    <row r="269" spans="2:29" s="33" customFormat="1" ht="24.95" customHeight="1" x14ac:dyDescent="0.2">
      <c r="B269" s="661"/>
      <c r="C269" s="593" t="s">
        <v>2</v>
      </c>
      <c r="D269" s="571">
        <v>2</v>
      </c>
      <c r="E269" s="241"/>
      <c r="F269" s="242">
        <v>63</v>
      </c>
      <c r="G269" s="241"/>
      <c r="H269" s="242">
        <v>0</v>
      </c>
      <c r="I269" s="241"/>
      <c r="J269" s="242">
        <v>5</v>
      </c>
      <c r="K269" s="241"/>
      <c r="L269" s="242">
        <v>0</v>
      </c>
      <c r="M269" s="241"/>
      <c r="N269" s="242">
        <v>10</v>
      </c>
      <c r="O269" s="241"/>
      <c r="P269" s="242">
        <v>0</v>
      </c>
      <c r="Q269" s="241"/>
      <c r="R269" s="242">
        <v>91</v>
      </c>
      <c r="S269" s="241"/>
      <c r="T269" s="242">
        <v>3</v>
      </c>
      <c r="U269" s="241"/>
      <c r="V269" s="242">
        <v>12</v>
      </c>
      <c r="W269" s="241"/>
      <c r="X269" s="242">
        <v>10</v>
      </c>
      <c r="Y269" s="559"/>
      <c r="Z269" s="678">
        <f t="shared" ref="Z269" si="51">SUM(D269:Y269)</f>
        <v>196</v>
      </c>
      <c r="AA269" s="670"/>
      <c r="AB269" s="23"/>
    </row>
    <row r="270" spans="2:29" s="33" customFormat="1" ht="24.95" customHeight="1" x14ac:dyDescent="0.2">
      <c r="B270" s="661"/>
      <c r="C270" s="593" t="s">
        <v>3</v>
      </c>
      <c r="D270" s="571">
        <v>0</v>
      </c>
      <c r="E270" s="241"/>
      <c r="F270" s="242">
        <v>0</v>
      </c>
      <c r="G270" s="241"/>
      <c r="H270" s="242">
        <v>0</v>
      </c>
      <c r="I270" s="241"/>
      <c r="J270" s="242">
        <v>0</v>
      </c>
      <c r="K270" s="241"/>
      <c r="L270" s="242">
        <v>0</v>
      </c>
      <c r="M270" s="241"/>
      <c r="N270" s="242">
        <v>0</v>
      </c>
      <c r="O270" s="241"/>
      <c r="P270" s="242">
        <v>0</v>
      </c>
      <c r="Q270" s="241"/>
      <c r="R270" s="242">
        <v>0</v>
      </c>
      <c r="S270" s="241"/>
      <c r="T270" s="242">
        <v>0</v>
      </c>
      <c r="U270" s="241"/>
      <c r="V270" s="242">
        <v>0</v>
      </c>
      <c r="W270" s="241"/>
      <c r="X270" s="242">
        <v>0</v>
      </c>
      <c r="Y270" s="560"/>
      <c r="Z270" s="678">
        <f>SUM(D270:Y270)</f>
        <v>0</v>
      </c>
      <c r="AA270" s="670"/>
      <c r="AB270" s="23"/>
    </row>
    <row r="271" spans="2:29" s="33" customFormat="1" ht="24.95" customHeight="1" x14ac:dyDescent="0.2">
      <c r="B271" s="661"/>
      <c r="C271" s="592" t="s">
        <v>125</v>
      </c>
      <c r="D271" s="571"/>
      <c r="E271" s="241"/>
      <c r="F271" s="241"/>
      <c r="G271" s="241"/>
      <c r="H271" s="242"/>
      <c r="I271" s="241"/>
      <c r="J271" s="241"/>
      <c r="K271" s="241"/>
      <c r="L271" s="242"/>
      <c r="M271" s="241"/>
      <c r="N271" s="241"/>
      <c r="O271" s="241"/>
      <c r="P271" s="242"/>
      <c r="Q271" s="241"/>
      <c r="R271" s="241"/>
      <c r="S271" s="241"/>
      <c r="T271" s="242"/>
      <c r="U271" s="241"/>
      <c r="V271" s="241"/>
      <c r="W271" s="241"/>
      <c r="X271" s="242"/>
      <c r="Y271" s="560"/>
      <c r="Z271" s="586"/>
      <c r="AA271" s="670"/>
      <c r="AB271" s="23"/>
    </row>
    <row r="272" spans="2:29" s="33" customFormat="1" ht="24.95" customHeight="1" x14ac:dyDescent="0.2">
      <c r="B272" s="661"/>
      <c r="C272" s="593" t="s">
        <v>1</v>
      </c>
      <c r="D272" s="571">
        <v>0</v>
      </c>
      <c r="E272" s="241"/>
      <c r="F272" s="242">
        <v>0</v>
      </c>
      <c r="G272" s="241"/>
      <c r="H272" s="242">
        <v>0</v>
      </c>
      <c r="I272" s="241"/>
      <c r="J272" s="242">
        <v>0</v>
      </c>
      <c r="K272" s="241"/>
      <c r="L272" s="242">
        <v>0</v>
      </c>
      <c r="M272" s="241"/>
      <c r="N272" s="242">
        <v>0</v>
      </c>
      <c r="O272" s="241"/>
      <c r="P272" s="242">
        <v>0</v>
      </c>
      <c r="Q272" s="241"/>
      <c r="R272" s="242">
        <v>2</v>
      </c>
      <c r="S272" s="241"/>
      <c r="T272" s="242">
        <v>0</v>
      </c>
      <c r="U272" s="241"/>
      <c r="V272" s="242">
        <v>0</v>
      </c>
      <c r="W272" s="241"/>
      <c r="X272" s="242">
        <v>0</v>
      </c>
      <c r="Y272" s="560"/>
      <c r="Z272" s="678">
        <f>SUM(D272:Y272)</f>
        <v>2</v>
      </c>
      <c r="AA272" s="670"/>
      <c r="AB272" s="23"/>
    </row>
    <row r="273" spans="2:28" s="33" customFormat="1" ht="24.95" customHeight="1" x14ac:dyDescent="0.2">
      <c r="B273" s="661"/>
      <c r="C273" s="593" t="s">
        <v>2</v>
      </c>
      <c r="D273" s="571">
        <v>0</v>
      </c>
      <c r="E273" s="241"/>
      <c r="F273" s="242">
        <v>0</v>
      </c>
      <c r="G273" s="241"/>
      <c r="H273" s="242">
        <v>0</v>
      </c>
      <c r="I273" s="241"/>
      <c r="J273" s="242">
        <v>2</v>
      </c>
      <c r="K273" s="241"/>
      <c r="L273" s="242">
        <v>0</v>
      </c>
      <c r="M273" s="241"/>
      <c r="N273" s="242">
        <v>0</v>
      </c>
      <c r="O273" s="241"/>
      <c r="P273" s="242">
        <v>0</v>
      </c>
      <c r="Q273" s="241"/>
      <c r="R273" s="242">
        <v>1</v>
      </c>
      <c r="S273" s="241"/>
      <c r="T273" s="242">
        <v>0</v>
      </c>
      <c r="U273" s="241"/>
      <c r="V273" s="242">
        <v>0</v>
      </c>
      <c r="W273" s="241"/>
      <c r="X273" s="242">
        <v>0</v>
      </c>
      <c r="Y273" s="560"/>
      <c r="Z273" s="678">
        <f t="shared" ref="Z273" si="52">SUM(D273:Y273)</f>
        <v>3</v>
      </c>
      <c r="AA273" s="670"/>
      <c r="AB273" s="23"/>
    </row>
    <row r="274" spans="2:28" s="33" customFormat="1" ht="24.95" customHeight="1" x14ac:dyDescent="0.2">
      <c r="B274" s="661"/>
      <c r="C274" s="593" t="s">
        <v>3</v>
      </c>
      <c r="D274" s="571">
        <v>0</v>
      </c>
      <c r="E274" s="241"/>
      <c r="F274" s="242">
        <v>0</v>
      </c>
      <c r="G274" s="241"/>
      <c r="H274" s="242">
        <v>0</v>
      </c>
      <c r="I274" s="241"/>
      <c r="J274" s="242">
        <v>0</v>
      </c>
      <c r="K274" s="241"/>
      <c r="L274" s="242">
        <v>0</v>
      </c>
      <c r="M274" s="241"/>
      <c r="N274" s="242">
        <v>0</v>
      </c>
      <c r="O274" s="241"/>
      <c r="P274" s="242">
        <v>0</v>
      </c>
      <c r="Q274" s="241"/>
      <c r="R274" s="242">
        <v>0</v>
      </c>
      <c r="S274" s="241"/>
      <c r="T274" s="242">
        <v>0</v>
      </c>
      <c r="U274" s="241"/>
      <c r="V274" s="242">
        <v>0</v>
      </c>
      <c r="W274" s="241"/>
      <c r="X274" s="242">
        <v>0</v>
      </c>
      <c r="Y274" s="560"/>
      <c r="Z274" s="678">
        <f>SUM(D274:Y274)</f>
        <v>0</v>
      </c>
      <c r="AA274" s="670"/>
      <c r="AB274" s="23"/>
    </row>
    <row r="275" spans="2:28" s="33" customFormat="1" ht="24.95" customHeight="1" x14ac:dyDescent="0.2">
      <c r="B275" s="661"/>
      <c r="C275" s="592" t="s">
        <v>34</v>
      </c>
      <c r="D275" s="571"/>
      <c r="E275" s="241"/>
      <c r="F275" s="241"/>
      <c r="G275" s="241"/>
      <c r="H275" s="242"/>
      <c r="I275" s="241"/>
      <c r="J275" s="241"/>
      <c r="K275" s="241"/>
      <c r="L275" s="242"/>
      <c r="M275" s="241"/>
      <c r="N275" s="241"/>
      <c r="O275" s="241"/>
      <c r="P275" s="242"/>
      <c r="Q275" s="241"/>
      <c r="R275" s="241"/>
      <c r="S275" s="241"/>
      <c r="T275" s="242"/>
      <c r="U275" s="241"/>
      <c r="V275" s="241"/>
      <c r="W275" s="241"/>
      <c r="X275" s="242"/>
      <c r="Y275" s="560"/>
      <c r="Z275" s="586"/>
      <c r="AA275" s="670"/>
      <c r="AB275" s="23"/>
    </row>
    <row r="276" spans="2:28" s="33" customFormat="1" ht="24.95" customHeight="1" x14ac:dyDescent="0.2">
      <c r="B276" s="661"/>
      <c r="C276" s="593" t="s">
        <v>1</v>
      </c>
      <c r="D276" s="571">
        <v>0</v>
      </c>
      <c r="E276" s="241"/>
      <c r="F276" s="242">
        <v>0</v>
      </c>
      <c r="G276" s="241"/>
      <c r="H276" s="242">
        <v>0</v>
      </c>
      <c r="I276" s="241"/>
      <c r="J276" s="242">
        <v>2</v>
      </c>
      <c r="K276" s="241"/>
      <c r="L276" s="242">
        <v>0</v>
      </c>
      <c r="M276" s="241"/>
      <c r="N276" s="242">
        <v>0</v>
      </c>
      <c r="O276" s="241"/>
      <c r="P276" s="242">
        <v>0</v>
      </c>
      <c r="Q276" s="241"/>
      <c r="R276" s="242">
        <v>2</v>
      </c>
      <c r="S276" s="241"/>
      <c r="T276" s="242">
        <v>0</v>
      </c>
      <c r="U276" s="241"/>
      <c r="V276" s="242">
        <v>0</v>
      </c>
      <c r="W276" s="241"/>
      <c r="X276" s="242">
        <v>4</v>
      </c>
      <c r="Y276" s="560"/>
      <c r="Z276" s="678">
        <f>SUM(D276:Y276)</f>
        <v>8</v>
      </c>
      <c r="AA276" s="670"/>
      <c r="AB276" s="23"/>
    </row>
    <row r="277" spans="2:28" s="13" customFormat="1" ht="24.95" customHeight="1" x14ac:dyDescent="0.2">
      <c r="B277" s="687"/>
      <c r="C277" s="593" t="s">
        <v>2</v>
      </c>
      <c r="D277" s="571">
        <v>0</v>
      </c>
      <c r="E277" s="238"/>
      <c r="F277" s="242">
        <v>0</v>
      </c>
      <c r="G277" s="238"/>
      <c r="H277" s="242">
        <v>0</v>
      </c>
      <c r="I277" s="238"/>
      <c r="J277" s="242">
        <v>0</v>
      </c>
      <c r="K277" s="238"/>
      <c r="L277" s="242">
        <v>0</v>
      </c>
      <c r="M277" s="238"/>
      <c r="N277" s="242">
        <v>0</v>
      </c>
      <c r="O277" s="238"/>
      <c r="P277" s="242">
        <v>1</v>
      </c>
      <c r="Q277" s="238"/>
      <c r="R277" s="242">
        <v>0</v>
      </c>
      <c r="S277" s="238"/>
      <c r="T277" s="242">
        <v>0</v>
      </c>
      <c r="U277" s="238"/>
      <c r="V277" s="242">
        <v>0</v>
      </c>
      <c r="W277" s="238"/>
      <c r="X277" s="242">
        <v>25</v>
      </c>
      <c r="Y277" s="559"/>
      <c r="Z277" s="678">
        <f t="shared" ref="Z277" si="53">SUM(D277:Y277)</f>
        <v>26</v>
      </c>
      <c r="AA277" s="526"/>
      <c r="AB277" s="109"/>
    </row>
    <row r="278" spans="2:28" s="13" customFormat="1" ht="24.95" customHeight="1" x14ac:dyDescent="0.2">
      <c r="B278" s="687"/>
      <c r="C278" s="593" t="s">
        <v>3</v>
      </c>
      <c r="D278" s="571">
        <v>0</v>
      </c>
      <c r="E278" s="238"/>
      <c r="F278" s="242">
        <v>0</v>
      </c>
      <c r="G278" s="238"/>
      <c r="H278" s="242">
        <v>0</v>
      </c>
      <c r="I278" s="238"/>
      <c r="J278" s="242">
        <v>0</v>
      </c>
      <c r="K278" s="238"/>
      <c r="L278" s="242">
        <v>0</v>
      </c>
      <c r="M278" s="238"/>
      <c r="N278" s="242">
        <v>0</v>
      </c>
      <c r="O278" s="238"/>
      <c r="P278" s="242">
        <v>0</v>
      </c>
      <c r="Q278" s="238"/>
      <c r="R278" s="242">
        <v>0</v>
      </c>
      <c r="S278" s="238"/>
      <c r="T278" s="242">
        <v>0</v>
      </c>
      <c r="U278" s="238"/>
      <c r="V278" s="242">
        <v>0</v>
      </c>
      <c r="W278" s="238"/>
      <c r="X278" s="242">
        <v>0</v>
      </c>
      <c r="Y278" s="559"/>
      <c r="Z278" s="678">
        <f>SUM(D278:Y278)</f>
        <v>0</v>
      </c>
      <c r="AA278" s="526"/>
      <c r="AB278" s="109"/>
    </row>
    <row r="279" spans="2:28" s="33" customFormat="1" ht="24.95" customHeight="1" x14ac:dyDescent="0.2">
      <c r="B279" s="661"/>
      <c r="C279" s="521" t="s">
        <v>27</v>
      </c>
      <c r="D279" s="571"/>
      <c r="E279" s="241"/>
      <c r="F279" s="241"/>
      <c r="G279" s="241"/>
      <c r="H279" s="242"/>
      <c r="I279" s="241"/>
      <c r="J279" s="241"/>
      <c r="K279" s="241"/>
      <c r="L279" s="242"/>
      <c r="M279" s="241"/>
      <c r="N279" s="241"/>
      <c r="O279" s="241"/>
      <c r="P279" s="242"/>
      <c r="Q279" s="241"/>
      <c r="R279" s="241"/>
      <c r="S279" s="241"/>
      <c r="T279" s="242"/>
      <c r="U279" s="241"/>
      <c r="V279" s="241"/>
      <c r="W279" s="241"/>
      <c r="X279" s="242"/>
      <c r="Y279" s="559"/>
      <c r="Z279" s="586"/>
      <c r="AA279" s="670"/>
      <c r="AB279" s="23"/>
    </row>
    <row r="280" spans="2:28" s="33" customFormat="1" ht="24.95" customHeight="1" x14ac:dyDescent="0.2">
      <c r="B280" s="661"/>
      <c r="C280" s="592" t="s">
        <v>27</v>
      </c>
      <c r="D280" s="571"/>
      <c r="E280" s="241"/>
      <c r="F280" s="241"/>
      <c r="G280" s="241"/>
      <c r="H280" s="242"/>
      <c r="I280" s="241"/>
      <c r="J280" s="241"/>
      <c r="K280" s="241"/>
      <c r="L280" s="242"/>
      <c r="M280" s="241"/>
      <c r="N280" s="241"/>
      <c r="O280" s="241"/>
      <c r="P280" s="242"/>
      <c r="Q280" s="241"/>
      <c r="R280" s="241"/>
      <c r="S280" s="241"/>
      <c r="T280" s="242"/>
      <c r="U280" s="241"/>
      <c r="V280" s="241"/>
      <c r="W280" s="241"/>
      <c r="X280" s="242"/>
      <c r="Y280" s="560"/>
      <c r="Z280" s="586"/>
      <c r="AA280" s="670"/>
      <c r="AB280" s="23"/>
    </row>
    <row r="281" spans="2:28" s="33" customFormat="1" ht="24.95" customHeight="1" x14ac:dyDescent="0.2">
      <c r="B281" s="661"/>
      <c r="C281" s="593" t="s">
        <v>1</v>
      </c>
      <c r="D281" s="571">
        <v>8</v>
      </c>
      <c r="E281" s="241"/>
      <c r="F281" s="242">
        <v>169</v>
      </c>
      <c r="G281" s="241"/>
      <c r="H281" s="242">
        <v>47</v>
      </c>
      <c r="I281" s="241"/>
      <c r="J281" s="242">
        <v>315</v>
      </c>
      <c r="K281" s="241"/>
      <c r="L281" s="242">
        <v>16</v>
      </c>
      <c r="M281" s="241"/>
      <c r="N281" s="242">
        <v>6</v>
      </c>
      <c r="O281" s="241"/>
      <c r="P281" s="242">
        <v>44</v>
      </c>
      <c r="Q281" s="241"/>
      <c r="R281" s="242">
        <v>1006</v>
      </c>
      <c r="S281" s="241"/>
      <c r="T281" s="242">
        <v>294</v>
      </c>
      <c r="U281" s="241"/>
      <c r="V281" s="242">
        <v>33</v>
      </c>
      <c r="W281" s="241"/>
      <c r="X281" s="242">
        <v>651</v>
      </c>
      <c r="Y281" s="560"/>
      <c r="Z281" s="678">
        <f>SUM(D281:Y281)</f>
        <v>2589</v>
      </c>
      <c r="AA281" s="670"/>
      <c r="AB281" s="23"/>
    </row>
    <row r="282" spans="2:28" s="13" customFormat="1" ht="24.95" customHeight="1" x14ac:dyDescent="0.2">
      <c r="B282" s="687"/>
      <c r="C282" s="593" t="s">
        <v>2</v>
      </c>
      <c r="D282" s="571">
        <v>2</v>
      </c>
      <c r="E282" s="238"/>
      <c r="F282" s="242">
        <v>145</v>
      </c>
      <c r="G282" s="238"/>
      <c r="H282" s="242">
        <v>30</v>
      </c>
      <c r="I282" s="238"/>
      <c r="J282" s="242">
        <v>178</v>
      </c>
      <c r="K282" s="238"/>
      <c r="L282" s="242">
        <v>19</v>
      </c>
      <c r="M282" s="238"/>
      <c r="N282" s="242">
        <v>0</v>
      </c>
      <c r="O282" s="238"/>
      <c r="P282" s="242">
        <v>45</v>
      </c>
      <c r="Q282" s="238"/>
      <c r="R282" s="242">
        <v>469</v>
      </c>
      <c r="S282" s="238"/>
      <c r="T282" s="242">
        <v>263</v>
      </c>
      <c r="U282" s="238"/>
      <c r="V282" s="242">
        <v>40</v>
      </c>
      <c r="W282" s="238"/>
      <c r="X282" s="242">
        <v>405</v>
      </c>
      <c r="Y282" s="559"/>
      <c r="Z282" s="678">
        <f t="shared" ref="Z282" si="54">SUM(D282:Y282)</f>
        <v>1596</v>
      </c>
      <c r="AA282" s="526"/>
      <c r="AB282" s="109"/>
    </row>
    <row r="283" spans="2:28" s="33" customFormat="1" ht="24.95" customHeight="1" x14ac:dyDescent="0.2">
      <c r="B283" s="661"/>
      <c r="C283" s="593" t="s">
        <v>3</v>
      </c>
      <c r="D283" s="571">
        <v>2</v>
      </c>
      <c r="E283" s="241"/>
      <c r="F283" s="242">
        <v>47</v>
      </c>
      <c r="G283" s="241"/>
      <c r="H283" s="242">
        <v>7</v>
      </c>
      <c r="I283" s="241"/>
      <c r="J283" s="242">
        <v>79</v>
      </c>
      <c r="K283" s="241"/>
      <c r="L283" s="242">
        <v>8</v>
      </c>
      <c r="M283" s="241"/>
      <c r="N283" s="242">
        <v>0</v>
      </c>
      <c r="O283" s="241"/>
      <c r="P283" s="242">
        <v>15</v>
      </c>
      <c r="Q283" s="241"/>
      <c r="R283" s="242">
        <v>124</v>
      </c>
      <c r="S283" s="241"/>
      <c r="T283" s="242">
        <v>107</v>
      </c>
      <c r="U283" s="241"/>
      <c r="V283" s="242">
        <v>11</v>
      </c>
      <c r="W283" s="241"/>
      <c r="X283" s="242">
        <v>163</v>
      </c>
      <c r="Y283" s="559"/>
      <c r="Z283" s="678">
        <f>SUM(D283:Y283)</f>
        <v>563</v>
      </c>
      <c r="AA283" s="670"/>
      <c r="AB283" s="23"/>
    </row>
    <row r="284" spans="2:28" s="33" customFormat="1" ht="24.95" customHeight="1" x14ac:dyDescent="0.2">
      <c r="B284" s="661"/>
      <c r="C284" s="521" t="s">
        <v>40</v>
      </c>
      <c r="D284" s="571"/>
      <c r="E284" s="241"/>
      <c r="F284" s="241"/>
      <c r="G284" s="241"/>
      <c r="H284" s="242"/>
      <c r="I284" s="241"/>
      <c r="J284" s="241"/>
      <c r="K284" s="241"/>
      <c r="L284" s="242"/>
      <c r="M284" s="241"/>
      <c r="N284" s="241"/>
      <c r="O284" s="241"/>
      <c r="P284" s="242"/>
      <c r="Q284" s="241"/>
      <c r="R284" s="241"/>
      <c r="S284" s="241"/>
      <c r="T284" s="242"/>
      <c r="U284" s="241"/>
      <c r="V284" s="241"/>
      <c r="W284" s="241"/>
      <c r="X284" s="242"/>
      <c r="Y284" s="560"/>
      <c r="Z284" s="586"/>
      <c r="AA284" s="670"/>
      <c r="AB284" s="23"/>
    </row>
    <row r="285" spans="2:28" s="33" customFormat="1" ht="24.95" customHeight="1" x14ac:dyDescent="0.2">
      <c r="B285" s="661"/>
      <c r="C285" s="592" t="s">
        <v>40</v>
      </c>
      <c r="D285" s="571"/>
      <c r="E285" s="241"/>
      <c r="F285" s="241"/>
      <c r="G285" s="241"/>
      <c r="H285" s="242"/>
      <c r="I285" s="241"/>
      <c r="J285" s="241"/>
      <c r="K285" s="241"/>
      <c r="L285" s="242"/>
      <c r="M285" s="241"/>
      <c r="N285" s="241"/>
      <c r="O285" s="241"/>
      <c r="P285" s="242"/>
      <c r="Q285" s="241"/>
      <c r="R285" s="241"/>
      <c r="S285" s="241"/>
      <c r="T285" s="242"/>
      <c r="U285" s="241"/>
      <c r="V285" s="241"/>
      <c r="W285" s="241"/>
      <c r="X285" s="242"/>
      <c r="Y285" s="560"/>
      <c r="Z285" s="586"/>
      <c r="AA285" s="670"/>
      <c r="AB285" s="23"/>
    </row>
    <row r="286" spans="2:28" s="13" customFormat="1" ht="24.95" customHeight="1" x14ac:dyDescent="0.2">
      <c r="B286" s="687"/>
      <c r="C286" s="593" t="s">
        <v>1</v>
      </c>
      <c r="D286" s="571">
        <v>6</v>
      </c>
      <c r="E286" s="238"/>
      <c r="F286" s="242">
        <v>38</v>
      </c>
      <c r="G286" s="238"/>
      <c r="H286" s="242">
        <v>3</v>
      </c>
      <c r="I286" s="238"/>
      <c r="J286" s="242">
        <v>337</v>
      </c>
      <c r="K286" s="238"/>
      <c r="L286" s="242">
        <v>25</v>
      </c>
      <c r="M286" s="238"/>
      <c r="N286" s="242">
        <v>0</v>
      </c>
      <c r="O286" s="238"/>
      <c r="P286" s="242">
        <v>9</v>
      </c>
      <c r="Q286" s="238"/>
      <c r="R286" s="242">
        <v>730</v>
      </c>
      <c r="S286" s="238"/>
      <c r="T286" s="242">
        <v>113</v>
      </c>
      <c r="U286" s="238"/>
      <c r="V286" s="242">
        <v>30</v>
      </c>
      <c r="W286" s="238"/>
      <c r="X286" s="242">
        <v>225</v>
      </c>
      <c r="Y286" s="559"/>
      <c r="Z286" s="678">
        <f>SUM(D286:Y286)</f>
        <v>1516</v>
      </c>
      <c r="AA286" s="526"/>
      <c r="AB286" s="109"/>
    </row>
    <row r="287" spans="2:28" s="13" customFormat="1" ht="24.95" customHeight="1" x14ac:dyDescent="0.2">
      <c r="B287" s="687"/>
      <c r="C287" s="593" t="s">
        <v>2</v>
      </c>
      <c r="D287" s="571">
        <v>6</v>
      </c>
      <c r="E287" s="238"/>
      <c r="F287" s="242">
        <v>39</v>
      </c>
      <c r="G287" s="238"/>
      <c r="H287" s="242">
        <v>3</v>
      </c>
      <c r="I287" s="238"/>
      <c r="J287" s="242">
        <v>193</v>
      </c>
      <c r="K287" s="238"/>
      <c r="L287" s="242">
        <v>10</v>
      </c>
      <c r="M287" s="238"/>
      <c r="N287" s="242">
        <v>0</v>
      </c>
      <c r="O287" s="238"/>
      <c r="P287" s="242">
        <v>39</v>
      </c>
      <c r="Q287" s="238"/>
      <c r="R287" s="242">
        <v>142</v>
      </c>
      <c r="S287" s="238"/>
      <c r="T287" s="242">
        <v>85</v>
      </c>
      <c r="U287" s="238"/>
      <c r="V287" s="242">
        <v>42</v>
      </c>
      <c r="W287" s="238"/>
      <c r="X287" s="242">
        <v>116</v>
      </c>
      <c r="Y287" s="559"/>
      <c r="Z287" s="678">
        <f t="shared" ref="Z287" si="55">SUM(D287:Y287)</f>
        <v>675</v>
      </c>
      <c r="AA287" s="526"/>
      <c r="AB287" s="109"/>
    </row>
    <row r="288" spans="2:28" s="33" customFormat="1" ht="24.95" customHeight="1" x14ac:dyDescent="0.2">
      <c r="B288" s="661"/>
      <c r="C288" s="593" t="s">
        <v>3</v>
      </c>
      <c r="D288" s="571">
        <v>0</v>
      </c>
      <c r="E288" s="241"/>
      <c r="F288" s="242">
        <v>1</v>
      </c>
      <c r="G288" s="241"/>
      <c r="H288" s="242">
        <v>0</v>
      </c>
      <c r="I288" s="241"/>
      <c r="J288" s="242">
        <v>59</v>
      </c>
      <c r="K288" s="241"/>
      <c r="L288" s="242">
        <v>0</v>
      </c>
      <c r="M288" s="241"/>
      <c r="N288" s="242">
        <v>0</v>
      </c>
      <c r="O288" s="241"/>
      <c r="P288" s="242">
        <v>2</v>
      </c>
      <c r="Q288" s="241"/>
      <c r="R288" s="242">
        <v>77</v>
      </c>
      <c r="S288" s="241"/>
      <c r="T288" s="242">
        <v>4</v>
      </c>
      <c r="U288" s="241"/>
      <c r="V288" s="242">
        <v>0</v>
      </c>
      <c r="W288" s="241"/>
      <c r="X288" s="242">
        <v>5</v>
      </c>
      <c r="Y288" s="559"/>
      <c r="Z288" s="678">
        <f>SUM(D288:Y288)</f>
        <v>148</v>
      </c>
      <c r="AA288" s="670"/>
      <c r="AB288" s="23"/>
    </row>
    <row r="289" spans="1:29" s="33" customFormat="1" ht="24.95" customHeight="1" x14ac:dyDescent="0.2">
      <c r="B289" s="661"/>
      <c r="C289" s="521" t="s">
        <v>45</v>
      </c>
      <c r="D289" s="571"/>
      <c r="E289" s="241"/>
      <c r="F289" s="241"/>
      <c r="G289" s="241"/>
      <c r="H289" s="242"/>
      <c r="I289" s="241"/>
      <c r="J289" s="241"/>
      <c r="K289" s="241"/>
      <c r="L289" s="242"/>
      <c r="M289" s="241"/>
      <c r="N289" s="241"/>
      <c r="O289" s="241"/>
      <c r="P289" s="242"/>
      <c r="Q289" s="241"/>
      <c r="R289" s="241"/>
      <c r="S289" s="241"/>
      <c r="T289" s="242"/>
      <c r="U289" s="241"/>
      <c r="V289" s="241"/>
      <c r="W289" s="241"/>
      <c r="X289" s="242"/>
      <c r="Y289" s="559"/>
      <c r="Z289" s="586"/>
      <c r="AA289" s="670"/>
      <c r="AB289" s="23"/>
    </row>
    <row r="290" spans="1:29" s="33" customFormat="1" ht="24.95" customHeight="1" x14ac:dyDescent="0.2">
      <c r="B290" s="661"/>
      <c r="C290" s="592" t="s">
        <v>33</v>
      </c>
      <c r="D290" s="571"/>
      <c r="E290" s="241"/>
      <c r="F290" s="241"/>
      <c r="G290" s="241"/>
      <c r="H290" s="242"/>
      <c r="I290" s="241"/>
      <c r="J290" s="241"/>
      <c r="K290" s="241"/>
      <c r="L290" s="242"/>
      <c r="M290" s="241"/>
      <c r="N290" s="241"/>
      <c r="O290" s="241"/>
      <c r="P290" s="242"/>
      <c r="Q290" s="241"/>
      <c r="R290" s="241"/>
      <c r="S290" s="241"/>
      <c r="T290" s="242"/>
      <c r="U290" s="241"/>
      <c r="V290" s="241"/>
      <c r="W290" s="241"/>
      <c r="X290" s="242"/>
      <c r="Y290" s="560"/>
      <c r="Z290" s="586"/>
      <c r="AA290" s="670"/>
      <c r="AB290" s="23"/>
    </row>
    <row r="291" spans="1:29" s="13" customFormat="1" ht="24.95" customHeight="1" x14ac:dyDescent="0.2">
      <c r="B291" s="687"/>
      <c r="C291" s="593" t="s">
        <v>1</v>
      </c>
      <c r="D291" s="571">
        <v>667</v>
      </c>
      <c r="E291" s="238"/>
      <c r="F291" s="242">
        <v>71</v>
      </c>
      <c r="G291" s="238"/>
      <c r="H291" s="242">
        <v>18</v>
      </c>
      <c r="I291" s="238"/>
      <c r="J291" s="242">
        <v>463</v>
      </c>
      <c r="K291" s="238"/>
      <c r="L291" s="242">
        <v>65</v>
      </c>
      <c r="M291" s="238"/>
      <c r="N291" s="242">
        <v>1</v>
      </c>
      <c r="O291" s="238"/>
      <c r="P291" s="242">
        <v>25</v>
      </c>
      <c r="Q291" s="238"/>
      <c r="R291" s="242">
        <v>936</v>
      </c>
      <c r="S291" s="238"/>
      <c r="T291" s="242">
        <v>186</v>
      </c>
      <c r="U291" s="238"/>
      <c r="V291" s="242">
        <v>11</v>
      </c>
      <c r="W291" s="238"/>
      <c r="X291" s="242">
        <v>1626</v>
      </c>
      <c r="Y291" s="559"/>
      <c r="Z291" s="678">
        <f>SUM(D291:Y291)</f>
        <v>4069</v>
      </c>
      <c r="AA291" s="526"/>
      <c r="AB291" s="109"/>
    </row>
    <row r="292" spans="1:29" s="33" customFormat="1" ht="24.95" customHeight="1" x14ac:dyDescent="0.2">
      <c r="B292" s="661"/>
      <c r="C292" s="593" t="s">
        <v>2</v>
      </c>
      <c r="D292" s="571">
        <v>888</v>
      </c>
      <c r="E292" s="241"/>
      <c r="F292" s="242">
        <v>415</v>
      </c>
      <c r="G292" s="241"/>
      <c r="H292" s="242">
        <v>31</v>
      </c>
      <c r="I292" s="241"/>
      <c r="J292" s="242">
        <v>942</v>
      </c>
      <c r="K292" s="241"/>
      <c r="L292" s="242">
        <v>171</v>
      </c>
      <c r="M292" s="241"/>
      <c r="N292" s="242">
        <v>0</v>
      </c>
      <c r="O292" s="241"/>
      <c r="P292" s="242">
        <v>50</v>
      </c>
      <c r="Q292" s="241"/>
      <c r="R292" s="242">
        <v>900</v>
      </c>
      <c r="S292" s="241"/>
      <c r="T292" s="242">
        <v>492</v>
      </c>
      <c r="U292" s="241"/>
      <c r="V292" s="242">
        <v>45</v>
      </c>
      <c r="W292" s="241"/>
      <c r="X292" s="242">
        <v>557</v>
      </c>
      <c r="Y292" s="559"/>
      <c r="Z292" s="678">
        <f t="shared" ref="Z292" si="56">SUM(D292:Y292)</f>
        <v>4491</v>
      </c>
      <c r="AA292" s="670"/>
      <c r="AB292" s="23"/>
    </row>
    <row r="293" spans="1:29" s="33" customFormat="1" ht="24.95" customHeight="1" x14ac:dyDescent="0.2">
      <c r="B293" s="661"/>
      <c r="C293" s="593" t="s">
        <v>3</v>
      </c>
      <c r="D293" s="571">
        <v>719</v>
      </c>
      <c r="E293" s="241"/>
      <c r="F293" s="242">
        <v>185</v>
      </c>
      <c r="G293" s="241"/>
      <c r="H293" s="242">
        <v>21</v>
      </c>
      <c r="I293" s="241"/>
      <c r="J293" s="242">
        <v>633</v>
      </c>
      <c r="K293" s="241"/>
      <c r="L293" s="242">
        <v>38</v>
      </c>
      <c r="M293" s="241"/>
      <c r="N293" s="242">
        <v>0</v>
      </c>
      <c r="O293" s="241"/>
      <c r="P293" s="242">
        <v>20</v>
      </c>
      <c r="Q293" s="241"/>
      <c r="R293" s="242">
        <v>459</v>
      </c>
      <c r="S293" s="241"/>
      <c r="T293" s="242">
        <v>207</v>
      </c>
      <c r="U293" s="241"/>
      <c r="V293" s="242">
        <v>23</v>
      </c>
      <c r="W293" s="241"/>
      <c r="X293" s="242">
        <v>330</v>
      </c>
      <c r="Y293" s="560"/>
      <c r="Z293" s="678">
        <f>SUM(D293:Y293)</f>
        <v>2635</v>
      </c>
      <c r="AA293" s="670"/>
      <c r="AB293" s="23"/>
    </row>
    <row r="294" spans="1:29" s="5" customFormat="1" ht="14.25" customHeight="1" thickBot="1" x14ac:dyDescent="0.25">
      <c r="B294" s="688"/>
      <c r="C294" s="696"/>
      <c r="D294" s="683"/>
      <c r="E294" s="684"/>
      <c r="F294" s="684"/>
      <c r="G294" s="684"/>
      <c r="H294" s="684"/>
      <c r="I294" s="530"/>
      <c r="J294" s="530"/>
      <c r="K294" s="684"/>
      <c r="L294" s="684"/>
      <c r="M294" s="684"/>
      <c r="N294" s="684"/>
      <c r="O294" s="684"/>
      <c r="P294" s="684"/>
      <c r="Q294" s="684"/>
      <c r="R294" s="684"/>
      <c r="S294" s="684"/>
      <c r="T294" s="684"/>
      <c r="U294" s="684"/>
      <c r="V294" s="684"/>
      <c r="W294" s="684"/>
      <c r="X294" s="684"/>
      <c r="Y294" s="684"/>
      <c r="Z294" s="686"/>
      <c r="AA294" s="685"/>
      <c r="AB294" s="8"/>
    </row>
    <row r="295" spans="1:29" s="5" customFormat="1" ht="30" customHeight="1" x14ac:dyDescent="0.2">
      <c r="B295" s="697"/>
      <c r="C295" s="698" t="s">
        <v>4</v>
      </c>
      <c r="D295" s="702"/>
      <c r="E295" s="703"/>
      <c r="F295" s="704"/>
      <c r="G295" s="705"/>
      <c r="H295" s="705"/>
      <c r="I295" s="705"/>
      <c r="J295" s="705"/>
      <c r="K295" s="705"/>
      <c r="L295" s="705"/>
      <c r="M295" s="705"/>
      <c r="N295" s="705"/>
      <c r="O295" s="705"/>
      <c r="P295" s="705"/>
      <c r="Q295" s="705"/>
      <c r="R295" s="705"/>
      <c r="S295" s="705"/>
      <c r="T295" s="705"/>
      <c r="U295" s="705"/>
      <c r="V295" s="705"/>
      <c r="W295" s="705"/>
      <c r="X295" s="705"/>
      <c r="Y295" s="706"/>
      <c r="Z295" s="618"/>
      <c r="AA295" s="699"/>
      <c r="AB295" s="8"/>
      <c r="AC295" s="313"/>
    </row>
    <row r="296" spans="1:29" s="5" customFormat="1" ht="30" customHeight="1" x14ac:dyDescent="0.2">
      <c r="B296" s="697"/>
      <c r="C296" s="700" t="s">
        <v>1</v>
      </c>
      <c r="D296" s="628">
        <f>SUM(D12+D16+D21+D25+D30+D34+D39+D43+D48+D53+D57+D62+D66+D70+D85+D90+D95+D100+D104+D108+D112+D116+D120+D125+D130+D134+D138+D143+D158+D162+D166+D170+D174+D178+D182+D186+D191+D195+D199+D204+D209+D214+D218+D223+D238+D242+D246+D250+D254+D259+D263+D268+D272+D276+D281+D286+D291)</f>
        <v>22513</v>
      </c>
      <c r="E296" s="621"/>
      <c r="F296" s="621">
        <f>SUM(F12+F16+F21+F25+F30+F34+F39+F43+F48+F53+F57+F62+F66+F70+F85+F90+F95+F100+F104+F108+F112+F116+F120+F125+F130+F134+F138+F143+F158+F162+F166+F170+F174+F178+F182+F186+F191+F195+F199+F204+F209+F214+F218+F223+F238+F242+F246+F250+F254+F259+F263+F268+F272+F276+F281+F286+F291)</f>
        <v>12542</v>
      </c>
      <c r="G296" s="621"/>
      <c r="H296" s="621">
        <f>SUM(H12+H16+H21+H25+H30+H34+H39+H43+H48+H53+H57+H62+H66+H70+H85+H90+H95+H100+H104+H108+H112+H116+H120+H125+H130+H134+H138+H143+H158+H162+H166+H170+H174+H178+H182+H186+H191+H195+H199+H204+H209+H214+H218+H223+H238+H242+H246+H250+H254+H259+H263+H268+H272+H276+H281+H286+H291)</f>
        <v>2540</v>
      </c>
      <c r="I296" s="621"/>
      <c r="J296" s="621">
        <f>SUM(J12+J16+J21+J25+J30+J34+J39+J43+J48+J53+J57+J62+J66+J70+J85+J90+J95+J100+J104+J108+J112+J116+J120+J125+J130+J134+J138+J143+J158+J162+J166+J170+J174+J178+J182+J186+J191+J195+J199+J204+J209+J214+J218+J223+J238+J242+J246+J250+J254+J259+J263+J268+J272+J276+J281+J286+J291)</f>
        <v>29034</v>
      </c>
      <c r="K296" s="621"/>
      <c r="L296" s="621">
        <f>SUM(L12+L16+L21+L25+L30+L34+L39+L43+L48+L53+L57+L62+L66+L70+L85+L90+L95+L100+L104+L108+L112+L116+L120+L125+L130+L134+L138+L143+L158+L162+L166+L170+L174+L178+L182+L186+L191+L195+L199+L204+L209+L214+L218+L223+L238+L242+L246+L250+L254+L259+L263+L268+L272+L276+L281+L286+L291)</f>
        <v>1672</v>
      </c>
      <c r="M296" s="621"/>
      <c r="N296" s="621">
        <f>SUM(N12+N16+N21+N25+N30+N34+N39+N43+N48+N53+N57+N62+N66+N70+N85+N90+N95+N100+N104+N108+N112+N116+N120+N125+N130+N134+N138+N143+N158+N162+N166+N170+N174+N178+N182+N186+N191+N195+N199+N204+N209+N214+N218+N223+N238+N242+N246+N250+N254+N259+N263+N268+N272+N276+N281+N286+N291)</f>
        <v>423</v>
      </c>
      <c r="O296" s="621"/>
      <c r="P296" s="621">
        <f>SUM(P12+P16+P21+P25+P30+P34+P39+P43+P48+P53+P57+P62+P66+P70+P85+P90+P95+P100+P104+P108+P112+P116+P120+P125+P130+P134+P138+P143+P158+P162+P166+P170+P174+P178+P182+P186+P191+P195+P199+P204+P209+P214+P218+P223+P238+P242+P246+P250+P254+P259+P263+P268+P272+P276+P281+P286+P291)</f>
        <v>18547</v>
      </c>
      <c r="Q296" s="621"/>
      <c r="R296" s="621">
        <f>SUM(R12+R16+R21+R25+R30+R34+R39+R43+R48+R53+R57+R62+R66+R70+R85+R90+R95+R100+R104+R108+R112+R116+R120+R125+R130+R134+R138+R143+R158+R162+R166+R170+R174+R178+R182+R186+R191+R195+R199+R204+R209+R214+R218+R223+R238+R242+R246+R250+R254+R259+R263+R268+R272+R276+R281+R286+R291)</f>
        <v>39370</v>
      </c>
      <c r="S296" s="621"/>
      <c r="T296" s="621">
        <f>SUM(T12+T16+T21+T25+T30+T34+T39+T43+T48+T53+T57+T62+T66+T70+T85+T90+T95+T100+T104+T108+T112+T116+T120+T125+T130+T134+T138+T143+T158+T162+T166+T170+T174+T178+T182+T186+T191+T195+T199+T204+T209+T214+T218+T223+T238+T242+T246+T250+T254+T259+T263+T268+T272+T276+T281+T286+T291)</f>
        <v>37808</v>
      </c>
      <c r="U296" s="621"/>
      <c r="V296" s="621">
        <f>SUM(V12+V16+V21+V25+V30+V34+V39+V43+V48+V53+V57+V62+V66+V70+V85+V90+V95+V100+V104+V108+V112+V116+V120+V125+V130+V134+V138+V143+V158+V162+V166+V170+V174+V178+V182+V186+V191+V195+V199+V204+V209+V214+V218+V223+V238+V242+V246+V250+V254+V259+V263+V268+V272+V276+V281+V286+V291)</f>
        <v>2771</v>
      </c>
      <c r="W296" s="621"/>
      <c r="X296" s="621">
        <f>SUM(X12+X16+X21+X25+X30+X34+X39+X43+X48+X53+X57+X62+X66+X70+X85+X90+X95+X100+X104+X108+X112+X116+X120+X125+X130+X134+X138+X143+X158+X162+X166+X170+X174+X178+X182+X186+X191+X195+X199+X204+X209+X214+X218+X223+X238+X242+X246+X250+X254+X259+X263+X268+X272+X276+X281+X286+X291)</f>
        <v>44363</v>
      </c>
      <c r="Y296" s="629"/>
      <c r="Z296" s="701">
        <f>SUM(D296:Y296)</f>
        <v>211583</v>
      </c>
      <c r="AA296" s="699"/>
      <c r="AB296" s="8"/>
      <c r="AC296" s="313"/>
    </row>
    <row r="297" spans="1:29" s="5" customFormat="1" ht="30" customHeight="1" x14ac:dyDescent="0.2">
      <c r="B297" s="697"/>
      <c r="C297" s="700" t="s">
        <v>2</v>
      </c>
      <c r="D297" s="628">
        <f t="shared" ref="D297:F298" si="57">SUM(D13+D17+D22+D26+D31+D35+D40+D44+D49+D54+D58+D63+D67+D71+D86+D91+D96+D101+D105+D109+D113+D117+D121+D126+D131+D135+D139+D144+D159+D163+D167+D171+D175+D179+D183+D187+D192+D196+D200+D205+D210+D215+D219+D224+D239+D243+D247+D251+D255+D260+D264+D269+D273+D277+D282+D287+D292)</f>
        <v>33656</v>
      </c>
      <c r="E297" s="621"/>
      <c r="F297" s="621">
        <f t="shared" si="57"/>
        <v>24395</v>
      </c>
      <c r="G297" s="621"/>
      <c r="H297" s="621">
        <f t="shared" ref="H297" si="58">SUM(H13+H17+H22+H26+H31+H35+H40+H44+H49+H54+H58+H63+H67+H71+H86+H91+H96+H101+H105+H109+H113+H117+H121+H126+H131+H135+H139+H144+H159+H163+H167+H171+H175+H179+H183+H187+H192+H196+H200+H205+H210+H215+H219+H224+H239+H243+H247+H251+H255+H260+H264+H269+H273+H277+H282+H287+H292)</f>
        <v>4503</v>
      </c>
      <c r="I297" s="621"/>
      <c r="J297" s="621">
        <f t="shared" ref="J297" si="59">SUM(J13+J17+J22+J26+J31+J35+J40+J44+J49+J54+J58+J63+J67+J71+J86+J91+J96+J101+J105+J109+J113+J117+J121+J126+J131+J135+J139+J144+J159+J163+J167+J171+J175+J179+J183+J187+J192+J196+J200+J205+J210+J215+J219+J224+J239+J243+J247+J251+J255+J260+J264+J269+J273+J277+J282+J287+J292)</f>
        <v>22761</v>
      </c>
      <c r="K297" s="621"/>
      <c r="L297" s="621">
        <f t="shared" ref="L297" si="60">SUM(L13+L17+L22+L26+L31+L35+L40+L44+L49+L54+L58+L63+L67+L71+L86+L91+L96+L101+L105+L109+L113+L117+L121+L126+L131+L135+L139+L144+L159+L163+L167+L171+L175+L179+L183+L187+L192+L196+L200+L205+L210+L215+L219+L224+L239+L243+L247+L251+L255+L260+L264+L269+L273+L277+L282+L287+L292)</f>
        <v>2877</v>
      </c>
      <c r="M297" s="621"/>
      <c r="N297" s="621">
        <f t="shared" ref="N297" si="61">SUM(N13+N17+N22+N26+N31+N35+N40+N44+N49+N54+N58+N63+N67+N71+N86+N91+N96+N101+N105+N109+N113+N117+N121+N126+N131+N135+N139+N144+N159+N163+N167+N171+N175+N179+N183+N187+N192+N196+N200+N205+N210+N215+N219+N224+N239+N243+N247+N251+N255+N260+N264+N269+N273+N277+N282+N287+N292)</f>
        <v>1735</v>
      </c>
      <c r="O297" s="621"/>
      <c r="P297" s="621">
        <f t="shared" ref="P297" si="62">SUM(P13+P17+P22+P26+P31+P35+P40+P44+P49+P54+P58+P63+P67+P71+P86+P91+P96+P101+P105+P109+P113+P117+P121+P126+P131+P135+P139+P144+P159+P163+P167+P171+P175+P179+P183+P187+P192+P196+P200+P205+P210+P215+P219+P224+P239+P243+P247+P251+P255+P260+P264+P269+P273+P277+P282+P287+P292)</f>
        <v>32005</v>
      </c>
      <c r="Q297" s="621"/>
      <c r="R297" s="621">
        <f t="shared" ref="R297" si="63">SUM(R13+R17+R22+R26+R31+R35+R40+R44+R49+R54+R58+R63+R67+R71+R86+R91+R96+R101+R105+R109+R113+R117+R121+R126+R131+R135+R139+R144+R159+R163+R167+R171+R175+R179+R183+R187+R192+R196+R200+R205+R210+R215+R219+R224+R239+R243+R247+R251+R255+R260+R264+R269+R273+R277+R282+R287+R292)</f>
        <v>30982</v>
      </c>
      <c r="S297" s="621"/>
      <c r="T297" s="621">
        <f t="shared" ref="T297" si="64">SUM(T13+T17+T22+T26+T31+T35+T40+T44+T49+T54+T58+T63+T67+T71+T86+T91+T96+T101+T105+T109+T113+T117+T121+T126+T131+T135+T139+T144+T159+T163+T167+T171+T175+T179+T183+T187+T192+T196+T200+T205+T210+T215+T219+T224+T239+T243+T247+T251+T255+T260+T264+T269+T273+T277+T282+T287+T292)</f>
        <v>63052</v>
      </c>
      <c r="U297" s="621"/>
      <c r="V297" s="621">
        <f t="shared" ref="V297" si="65">SUM(V13+V17+V22+V26+V31+V35+V40+V44+V49+V54+V58+V63+V67+V71+V86+V91+V96+V101+V105+V109+V113+V117+V121+V126+V131+V135+V139+V144+V159+V163+V167+V171+V175+V179+V183+V187+V192+V196+V200+V205+V210+V215+V219+V224+V239+V243+V247+V251+V255+V260+V264+V269+V273+V277+V282+V287+V292)</f>
        <v>3804</v>
      </c>
      <c r="W297" s="621"/>
      <c r="X297" s="621">
        <f t="shared" ref="X297" si="66">SUM(X13+X17+X22+X26+X31+X35+X40+X44+X49+X54+X58+X63+X67+X71+X86+X91+X96+X101+X105+X109+X113+X117+X121+X126+X131+X135+X139+X144+X159+X163+X167+X171+X175+X179+X183+X187+X192+X196+X200+X205+X210+X215+X219+X224+X239+X243+X247+X251+X255+X260+X264+X269+X273+X277+X282+X287+X292)</f>
        <v>37440</v>
      </c>
      <c r="Y297" s="629"/>
      <c r="Z297" s="701">
        <f t="shared" ref="Z297" si="67">SUM(D297:Y297)</f>
        <v>257210</v>
      </c>
      <c r="AA297" s="699"/>
      <c r="AB297" s="8"/>
      <c r="AC297" s="313"/>
    </row>
    <row r="298" spans="1:29" s="5" customFormat="1" ht="30" customHeight="1" x14ac:dyDescent="0.2">
      <c r="B298" s="697"/>
      <c r="C298" s="700" t="s">
        <v>3</v>
      </c>
      <c r="D298" s="628">
        <f t="shared" si="57"/>
        <v>22608</v>
      </c>
      <c r="E298" s="621"/>
      <c r="F298" s="621">
        <f t="shared" si="57"/>
        <v>3471</v>
      </c>
      <c r="G298" s="621"/>
      <c r="H298" s="621">
        <f t="shared" ref="H298" si="68">SUM(H14+H18+H23+H27+H32+H36+H41+H45+H50+H55+H59+H64+H68+H72+H87+H92+H97+H102+H106+H110+H114+H118+H122+H127+H132+H136+H140+H145+H160+H164+H168+H172+H176+H180+H184+H188+H193+H197+H201+H206+H211+H216+H220+H225+H240+H244+H248+H252+H256+H261+H265+H270+H274+H278+H283+H288+H293)</f>
        <v>679</v>
      </c>
      <c r="I298" s="621"/>
      <c r="J298" s="621">
        <f t="shared" ref="J298" si="69">SUM(J14+J18+J23+J27+J32+J36+J41+J45+J50+J55+J59+J64+J68+J72+J87+J92+J97+J102+J106+J110+J114+J118+J122+J127+J132+J136+J140+J145+J160+J164+J168+J172+J176+J180+J184+J188+J193+J197+J201+J206+J211+J216+J220+J225+J240+J244+J248+J252+J256+J261+J265+J270+J274+J278+J283+J288+J293)</f>
        <v>5842</v>
      </c>
      <c r="K298" s="621"/>
      <c r="L298" s="621">
        <f t="shared" ref="L298" si="70">SUM(L14+L18+L23+L27+L32+L36+L41+L45+L50+L55+L59+L64+L68+L72+L87+L92+L97+L102+L106+L110+L114+L118+L122+L127+L132+L136+L140+L145+L160+L164+L168+L172+L176+L180+L184+L188+L193+L197+L201+L206+L211+L216+L220+L225+L240+L244+L248+L252+L256+L261+L265+L270+L274+L278+L283+L288+L293)</f>
        <v>1203</v>
      </c>
      <c r="M298" s="621"/>
      <c r="N298" s="621">
        <f t="shared" ref="N298" si="71">SUM(N14+N18+N23+N27+N32+N36+N41+N45+N50+N55+N59+N64+N68+N72+N87+N92+N97+N102+N106+N110+N114+N118+N122+N127+N132+N136+N140+N145+N160+N164+N168+N172+N176+N180+N184+N188+N193+N197+N201+N206+N211+N216+N220+N225+N240+N244+N248+N252+N256+N261+N265+N270+N274+N278+N283+N288+N293)</f>
        <v>95</v>
      </c>
      <c r="O298" s="621"/>
      <c r="P298" s="621">
        <f t="shared" ref="P298" si="72">SUM(P14+P18+P23+P27+P32+P36+P41+P45+P50+P55+P59+P64+P68+P72+P87+P92+P97+P102+P106+P110+P114+P118+P122+P127+P132+P136+P140+P145+P160+P164+P168+P172+P176+P180+P184+P188+P193+P197+P201+P206+P211+P216+P220+P225+P240+P244+P248+P252+P256+P261+P265+P270+P274+P278+P283+P288+P293)</f>
        <v>9159</v>
      </c>
      <c r="Q298" s="621"/>
      <c r="R298" s="621">
        <f t="shared" ref="R298" si="73">SUM(R14+R18+R23+R27+R32+R36+R41+R45+R50+R55+R59+R64+R68+R72+R87+R92+R97+R102+R106+R110+R114+R118+R122+R127+R132+R136+R140+R145+R160+R164+R168+R172+R176+R180+R184+R188+R193+R197+R201+R206+R211+R216+R220+R225+R240+R244+R248+R252+R256+R261+R265+R270+R274+R278+R283+R288+R293)</f>
        <v>5148</v>
      </c>
      <c r="S298" s="621"/>
      <c r="T298" s="621">
        <f t="shared" ref="T298" si="74">SUM(T14+T18+T23+T27+T32+T36+T41+T45+T50+T55+T59+T64+T68+T72+T87+T92+T97+T102+T106+T110+T114+T118+T122+T127+T132+T136+T140+T145+T160+T164+T168+T172+T176+T180+T184+T188+T193+T197+T201+T206+T211+T216+T220+T225+T240+T244+T248+T252+T256+T261+T265+T270+T274+T278+T283+T288+T293)</f>
        <v>15828</v>
      </c>
      <c r="U298" s="621"/>
      <c r="V298" s="621">
        <f t="shared" ref="V298" si="75">SUM(V14+V18+V23+V27+V32+V36+V41+V45+V50+V55+V59+V64+V68+V72+V87+V92+V97+V102+V106+V110+V114+V118+V122+V127+V132+V136+V140+V145+V160+V164+V168+V172+V176+V180+V184+V188+V193+V197+V201+V206+V211+V216+V220+V225+V240+V244+V248+V252+V256+V261+V265+V270+V274+V278+V283+V288+V293)</f>
        <v>668</v>
      </c>
      <c r="W298" s="621"/>
      <c r="X298" s="621">
        <f t="shared" ref="X298" si="76">SUM(X14+X18+X23+X27+X32+X36+X41+X45+X50+X55+X59+X64+X68+X72+X87+X92+X97+X102+X106+X110+X114+X118+X122+X127+X132+X136+X140+X145+X160+X164+X168+X172+X176+X180+X184+X188+X193+X197+X201+X206+X211+X216+X220+X225+X240+X244+X248+X252+X256+X261+X265+X270+X274+X278+X283+X288+X293)</f>
        <v>6939</v>
      </c>
      <c r="Y298" s="629"/>
      <c r="Z298" s="701">
        <f>SUM(D298:Y298)</f>
        <v>71640</v>
      </c>
      <c r="AA298" s="699"/>
      <c r="AB298" s="8"/>
      <c r="AC298" s="313"/>
    </row>
    <row r="299" spans="1:29" s="5" customFormat="1" ht="14.25" x14ac:dyDescent="0.2">
      <c r="B299" s="697"/>
      <c r="C299" s="697"/>
      <c r="D299" s="707"/>
      <c r="E299" s="699"/>
      <c r="F299" s="699"/>
      <c r="G299" s="699"/>
      <c r="H299" s="699"/>
      <c r="I299" s="699"/>
      <c r="J299" s="699"/>
      <c r="K299" s="699"/>
      <c r="L299" s="699"/>
      <c r="M299" s="699"/>
      <c r="N299" s="699"/>
      <c r="O299" s="699"/>
      <c r="P299" s="699"/>
      <c r="Q299" s="699"/>
      <c r="R299" s="699"/>
      <c r="S299" s="699"/>
      <c r="T299" s="699"/>
      <c r="U299" s="699"/>
      <c r="V299" s="699"/>
      <c r="W299" s="699"/>
      <c r="X299" s="699"/>
      <c r="Y299" s="708"/>
      <c r="Z299" s="699"/>
      <c r="AA299" s="699"/>
      <c r="AB299" s="8"/>
    </row>
    <row r="300" spans="1:29" s="192" customFormat="1" ht="24.95" customHeight="1" x14ac:dyDescent="0.2">
      <c r="B300" s="840" t="s">
        <v>188</v>
      </c>
      <c r="C300" s="840"/>
      <c r="D300" s="840"/>
      <c r="E300" s="840"/>
      <c r="F300" s="840"/>
      <c r="G300" s="840"/>
      <c r="H300" s="840"/>
      <c r="I300" s="209"/>
      <c r="Q300" s="261"/>
      <c r="R300" s="261"/>
      <c r="S300" s="261"/>
      <c r="T300" s="261"/>
    </row>
    <row r="301" spans="1:29" s="261" customFormat="1" ht="19.5" customHeight="1" x14ac:dyDescent="0.2">
      <c r="B301" s="263" t="s">
        <v>191</v>
      </c>
      <c r="C301" s="264"/>
      <c r="D301" s="264"/>
      <c r="E301" s="264"/>
      <c r="F301" s="264"/>
      <c r="G301" s="264"/>
      <c r="H301" s="264"/>
    </row>
    <row r="302" spans="1:29" s="261" customFormat="1" ht="19.5" customHeight="1" x14ac:dyDescent="0.2">
      <c r="B302" s="895" t="s">
        <v>179</v>
      </c>
      <c r="C302" s="895"/>
      <c r="D302" s="895"/>
      <c r="E302" s="895"/>
      <c r="F302" s="895"/>
      <c r="G302" s="895"/>
      <c r="H302" s="895"/>
      <c r="I302" s="265"/>
    </row>
    <row r="303" spans="1:29" s="254" customFormat="1" x14ac:dyDescent="0.2">
      <c r="A303" s="254" t="s">
        <v>182</v>
      </c>
      <c r="B303" s="269" t="s">
        <v>182</v>
      </c>
      <c r="C303" s="269" t="s">
        <v>182</v>
      </c>
      <c r="D303" s="262"/>
      <c r="E303" s="262"/>
      <c r="F303" s="262"/>
      <c r="G303" s="262"/>
      <c r="H303" s="262"/>
      <c r="I303" s="262"/>
      <c r="J303" s="262"/>
      <c r="K303" s="262"/>
      <c r="L303" s="262"/>
      <c r="M303" s="266"/>
      <c r="N303" s="267"/>
      <c r="O303" s="267"/>
      <c r="P303" s="267"/>
      <c r="Q303" s="267"/>
      <c r="R303" s="267"/>
      <c r="S303" s="267"/>
      <c r="T303" s="267"/>
      <c r="U303" s="267"/>
      <c r="V303" s="267"/>
      <c r="W303" s="267"/>
      <c r="X303" s="267"/>
      <c r="Y303" s="267"/>
      <c r="Z303" s="267"/>
      <c r="AA303" s="267"/>
      <c r="AB303" s="268"/>
    </row>
    <row r="304" spans="1:29" s="15" customFormat="1" ht="23.25" x14ac:dyDescent="0.2">
      <c r="B304" s="53"/>
      <c r="C304" s="51"/>
      <c r="D304" s="35"/>
      <c r="E304" s="35"/>
      <c r="F304" s="35"/>
      <c r="G304" s="35"/>
      <c r="H304" s="35"/>
      <c r="I304" s="35"/>
      <c r="J304" s="35"/>
      <c r="K304" s="35"/>
      <c r="L304" s="3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882"/>
      <c r="AA304" s="882"/>
      <c r="AB304" s="168"/>
    </row>
    <row r="305" spans="2:28" s="15" customFormat="1" x14ac:dyDescent="0.2">
      <c r="B305" s="24"/>
      <c r="C305" s="27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168"/>
    </row>
    <row r="306" spans="2:28" s="15" customFormat="1" x14ac:dyDescent="0.2">
      <c r="B306" s="5"/>
      <c r="C306" s="27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68"/>
    </row>
    <row r="307" spans="2:28" s="15" customFormat="1" x14ac:dyDescent="0.2">
      <c r="B307" s="5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68"/>
    </row>
    <row r="308" spans="2:28" s="15" customFormat="1" x14ac:dyDescent="0.2">
      <c r="B308" s="5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68"/>
    </row>
    <row r="309" spans="2:28" s="15" customFormat="1" x14ac:dyDescent="0.2">
      <c r="B309" s="5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68"/>
    </row>
    <row r="310" spans="2:28" s="15" customFormat="1" x14ac:dyDescent="0.2">
      <c r="B310" s="5"/>
      <c r="C310" s="12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68"/>
    </row>
    <row r="311" spans="2:28" s="15" customFormat="1" x14ac:dyDescent="0.2">
      <c r="B311" s="5"/>
      <c r="C311" s="12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68"/>
    </row>
    <row r="312" spans="2:28" s="15" customFormat="1" x14ac:dyDescent="0.2">
      <c r="B312" s="5"/>
      <c r="C312" s="12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68"/>
    </row>
    <row r="313" spans="2:28" s="15" customFormat="1" x14ac:dyDescent="0.2">
      <c r="B313" s="5"/>
      <c r="C313" s="12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68"/>
    </row>
    <row r="314" spans="2:28" s="15" customFormat="1" x14ac:dyDescent="0.2">
      <c r="B314" s="5"/>
      <c r="C314" s="12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68"/>
    </row>
    <row r="315" spans="2:28" s="15" customFormat="1" x14ac:dyDescent="0.2">
      <c r="B315" s="5"/>
      <c r="C315" s="12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68"/>
    </row>
    <row r="316" spans="2:28" s="15" customFormat="1" x14ac:dyDescent="0.2">
      <c r="B316" s="5"/>
      <c r="C316" s="12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68"/>
    </row>
    <row r="317" spans="2:28" s="15" customFormat="1" x14ac:dyDescent="0.2">
      <c r="B317" s="5"/>
      <c r="C317" s="12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68"/>
    </row>
    <row r="318" spans="2:28" s="15" customFormat="1" x14ac:dyDescent="0.2">
      <c r="B318" s="5"/>
      <c r="C318" s="12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68"/>
    </row>
    <row r="319" spans="2:28" s="15" customFormat="1" x14ac:dyDescent="0.2">
      <c r="B319" s="5"/>
      <c r="C319" s="12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68"/>
    </row>
    <row r="320" spans="2:28" s="15" customFormat="1" x14ac:dyDescent="0.2">
      <c r="B320" s="5"/>
      <c r="C320" s="12"/>
      <c r="D320" s="111"/>
      <c r="E320" s="111"/>
      <c r="F320" s="111"/>
      <c r="G320" s="111"/>
      <c r="H320" s="111"/>
      <c r="I320" s="111"/>
      <c r="J320" s="111"/>
      <c r="K320" s="111"/>
      <c r="L320" s="111"/>
      <c r="M320" s="111"/>
      <c r="N320" s="111"/>
      <c r="O320" s="111"/>
      <c r="P320" s="111"/>
      <c r="Q320" s="111"/>
      <c r="R320" s="111"/>
      <c r="S320" s="111"/>
      <c r="T320" s="111"/>
      <c r="U320" s="111"/>
      <c r="V320" s="111"/>
      <c r="W320" s="111"/>
      <c r="X320" s="111"/>
      <c r="Y320" s="111"/>
      <c r="Z320" s="111"/>
      <c r="AA320" s="10"/>
      <c r="AB320" s="168"/>
    </row>
    <row r="321" spans="2:28" s="15" customFormat="1" x14ac:dyDescent="0.2">
      <c r="B321" s="5"/>
      <c r="C321" s="12"/>
      <c r="D321" s="169"/>
      <c r="E321" s="169"/>
      <c r="F321" s="169"/>
      <c r="G321" s="169"/>
      <c r="H321" s="169"/>
      <c r="I321" s="169"/>
      <c r="J321" s="169"/>
      <c r="K321" s="169"/>
      <c r="L321" s="169"/>
      <c r="M321" s="169"/>
      <c r="N321" s="169"/>
      <c r="O321" s="169"/>
      <c r="P321" s="169"/>
      <c r="Q321" s="169"/>
      <c r="R321" s="169"/>
      <c r="S321" s="169"/>
      <c r="T321" s="169"/>
      <c r="U321" s="169"/>
      <c r="V321" s="169"/>
      <c r="W321" s="169"/>
      <c r="X321" s="169"/>
      <c r="Y321" s="169"/>
      <c r="Z321" s="169"/>
      <c r="AA321" s="35"/>
      <c r="AB321" s="168"/>
    </row>
    <row r="322" spans="2:28" s="112" customFormat="1" x14ac:dyDescent="0.2">
      <c r="C322" s="64"/>
      <c r="D322" s="170"/>
      <c r="E322" s="170"/>
      <c r="F322" s="170"/>
      <c r="G322" s="170"/>
      <c r="H322" s="170"/>
      <c r="I322" s="170"/>
      <c r="J322" s="170"/>
      <c r="K322" s="170"/>
      <c r="L322" s="170"/>
      <c r="M322" s="170"/>
      <c r="N322" s="170"/>
      <c r="O322" s="170"/>
      <c r="P322" s="170"/>
      <c r="Q322" s="170"/>
      <c r="R322" s="170"/>
      <c r="S322" s="170"/>
      <c r="T322" s="170"/>
      <c r="U322" s="170"/>
      <c r="V322" s="170"/>
      <c r="W322" s="170"/>
      <c r="X322" s="170"/>
      <c r="Y322" s="170"/>
      <c r="Z322" s="170"/>
      <c r="AA322" s="171"/>
      <c r="AB322" s="172"/>
    </row>
    <row r="323" spans="2:28" s="112" customFormat="1" x14ac:dyDescent="0.2">
      <c r="C323" s="64"/>
      <c r="D323" s="113"/>
      <c r="E323" s="113"/>
      <c r="F323" s="113"/>
      <c r="G323" s="113"/>
      <c r="H323" s="113"/>
      <c r="I323" s="113"/>
      <c r="J323" s="113"/>
      <c r="K323" s="113"/>
      <c r="L323" s="113"/>
      <c r="M323" s="113"/>
      <c r="N323" s="113"/>
      <c r="O323" s="113"/>
      <c r="P323" s="113"/>
      <c r="Q323" s="113"/>
      <c r="R323" s="113"/>
      <c r="S323" s="113"/>
      <c r="T323" s="113"/>
      <c r="U323" s="113"/>
      <c r="V323" s="113"/>
      <c r="W323" s="113"/>
      <c r="X323" s="113"/>
      <c r="Y323" s="113"/>
      <c r="Z323" s="113"/>
      <c r="AA323" s="173"/>
      <c r="AB323" s="172"/>
    </row>
    <row r="324" spans="2:28" s="112" customFormat="1" x14ac:dyDescent="0.2">
      <c r="C324" s="64"/>
      <c r="D324" s="113"/>
      <c r="E324" s="113"/>
      <c r="F324" s="113"/>
      <c r="G324" s="113"/>
      <c r="H324" s="113"/>
      <c r="I324" s="113"/>
      <c r="J324" s="113"/>
      <c r="K324" s="113"/>
      <c r="L324" s="113"/>
      <c r="M324" s="113"/>
      <c r="N324" s="113"/>
      <c r="O324" s="113"/>
      <c r="P324" s="113"/>
      <c r="Q324" s="113"/>
      <c r="R324" s="113"/>
      <c r="S324" s="113"/>
      <c r="T324" s="113"/>
      <c r="U324" s="113"/>
      <c r="V324" s="113"/>
      <c r="W324" s="113"/>
      <c r="X324" s="113"/>
      <c r="Y324" s="113"/>
      <c r="Z324" s="113"/>
      <c r="AA324" s="172"/>
      <c r="AB324" s="172"/>
    </row>
    <row r="325" spans="2:28" s="112" customFormat="1" x14ac:dyDescent="0.2">
      <c r="C325" s="64"/>
      <c r="D325" s="113"/>
      <c r="E325" s="113"/>
      <c r="F325" s="113"/>
      <c r="G325" s="113"/>
      <c r="H325" s="113"/>
      <c r="I325" s="113"/>
      <c r="J325" s="113"/>
      <c r="K325" s="113"/>
      <c r="L325" s="113"/>
      <c r="M325" s="113"/>
      <c r="N325" s="113"/>
      <c r="O325" s="113"/>
      <c r="P325" s="113"/>
      <c r="Q325" s="113"/>
      <c r="R325" s="113"/>
      <c r="S325" s="113"/>
      <c r="T325" s="113"/>
      <c r="U325" s="113"/>
      <c r="V325" s="113"/>
      <c r="W325" s="113"/>
      <c r="X325" s="113"/>
      <c r="Y325" s="113"/>
      <c r="Z325" s="113"/>
      <c r="AA325" s="172"/>
      <c r="AB325" s="172"/>
    </row>
    <row r="326" spans="2:28" s="112" customFormat="1" x14ac:dyDescent="0.2">
      <c r="C326" s="64"/>
      <c r="D326" s="113"/>
      <c r="E326" s="113"/>
      <c r="F326" s="113"/>
      <c r="G326" s="113"/>
      <c r="H326" s="113"/>
      <c r="I326" s="113"/>
      <c r="J326" s="113"/>
      <c r="K326" s="113"/>
      <c r="L326" s="113"/>
      <c r="M326" s="113"/>
      <c r="N326" s="113"/>
      <c r="O326" s="113"/>
      <c r="P326" s="113"/>
      <c r="Q326" s="113"/>
      <c r="R326" s="113"/>
      <c r="S326" s="113"/>
      <c r="T326" s="113"/>
      <c r="U326" s="113"/>
      <c r="V326" s="113"/>
      <c r="W326" s="113"/>
      <c r="X326" s="113"/>
      <c r="Y326" s="113"/>
      <c r="Z326" s="113"/>
      <c r="AA326" s="172"/>
      <c r="AB326" s="172"/>
    </row>
    <row r="327" spans="2:28" s="112" customFormat="1" x14ac:dyDescent="0.2">
      <c r="C327" s="64"/>
      <c r="D327" s="113"/>
      <c r="E327" s="113"/>
      <c r="F327" s="113"/>
      <c r="G327" s="113"/>
      <c r="H327" s="113"/>
      <c r="I327" s="113"/>
      <c r="J327" s="113"/>
      <c r="K327" s="113"/>
      <c r="L327" s="113"/>
      <c r="M327" s="113"/>
      <c r="N327" s="113"/>
      <c r="O327" s="113"/>
      <c r="P327" s="113"/>
      <c r="Q327" s="113"/>
      <c r="R327" s="113"/>
      <c r="S327" s="113"/>
      <c r="T327" s="113"/>
      <c r="U327" s="113"/>
      <c r="V327" s="113"/>
      <c r="W327" s="113"/>
      <c r="X327" s="113"/>
      <c r="Y327" s="113"/>
      <c r="Z327" s="113"/>
      <c r="AA327" s="173"/>
      <c r="AB327" s="172"/>
    </row>
    <row r="328" spans="2:28" s="112" customFormat="1" x14ac:dyDescent="0.2">
      <c r="C328" s="64"/>
      <c r="D328" s="113"/>
      <c r="E328" s="113"/>
      <c r="F328" s="113"/>
      <c r="G328" s="113"/>
      <c r="H328" s="113"/>
      <c r="I328" s="113"/>
      <c r="J328" s="113"/>
      <c r="K328" s="113"/>
      <c r="L328" s="113"/>
      <c r="M328" s="113"/>
      <c r="N328" s="113"/>
      <c r="O328" s="113"/>
      <c r="P328" s="113"/>
      <c r="Q328" s="113"/>
      <c r="R328" s="113"/>
      <c r="S328" s="113"/>
      <c r="T328" s="113"/>
      <c r="U328" s="113"/>
      <c r="V328" s="113"/>
      <c r="W328" s="113"/>
      <c r="X328" s="113"/>
      <c r="Y328" s="113"/>
      <c r="Z328" s="113"/>
      <c r="AA328" s="172"/>
      <c r="AB328" s="172"/>
    </row>
    <row r="329" spans="2:28" s="112" customFormat="1" x14ac:dyDescent="0.2">
      <c r="C329" s="64"/>
      <c r="D329" s="113"/>
      <c r="E329" s="113"/>
      <c r="F329" s="113"/>
      <c r="G329" s="113"/>
      <c r="H329" s="113"/>
      <c r="I329" s="113"/>
      <c r="J329" s="113"/>
      <c r="K329" s="113"/>
      <c r="L329" s="113"/>
      <c r="M329" s="113"/>
      <c r="N329" s="113"/>
      <c r="O329" s="113"/>
      <c r="P329" s="113"/>
      <c r="Q329" s="113"/>
      <c r="R329" s="113"/>
      <c r="S329" s="113"/>
      <c r="T329" s="113"/>
      <c r="U329" s="113"/>
      <c r="V329" s="113"/>
      <c r="W329" s="113"/>
      <c r="X329" s="113"/>
      <c r="Y329" s="113"/>
      <c r="Z329" s="113"/>
      <c r="AA329" s="172"/>
      <c r="AB329" s="172"/>
    </row>
    <row r="330" spans="2:28" s="112" customFormat="1" x14ac:dyDescent="0.2">
      <c r="C330" s="64"/>
      <c r="D330" s="113"/>
      <c r="E330" s="113"/>
      <c r="F330" s="113"/>
      <c r="G330" s="113"/>
      <c r="H330" s="113"/>
      <c r="I330" s="113"/>
      <c r="J330" s="113"/>
      <c r="K330" s="113"/>
      <c r="L330" s="113"/>
      <c r="M330" s="113"/>
      <c r="N330" s="113"/>
      <c r="O330" s="113"/>
      <c r="P330" s="113"/>
      <c r="Q330" s="113"/>
      <c r="R330" s="113"/>
      <c r="S330" s="113"/>
      <c r="T330" s="113"/>
      <c r="U330" s="113"/>
      <c r="V330" s="113"/>
      <c r="W330" s="113"/>
      <c r="X330" s="113"/>
      <c r="Y330" s="113"/>
      <c r="Z330" s="113"/>
      <c r="AA330" s="173"/>
      <c r="AB330" s="172"/>
    </row>
    <row r="331" spans="2:28" s="112" customFormat="1" x14ac:dyDescent="0.2">
      <c r="C331" s="64"/>
      <c r="D331" s="113"/>
      <c r="E331" s="113"/>
      <c r="F331" s="113"/>
      <c r="G331" s="113"/>
      <c r="H331" s="113"/>
      <c r="I331" s="113"/>
      <c r="J331" s="113"/>
      <c r="K331" s="113"/>
      <c r="L331" s="113"/>
      <c r="M331" s="113"/>
      <c r="N331" s="113"/>
      <c r="O331" s="113"/>
      <c r="P331" s="113"/>
      <c r="Q331" s="113"/>
      <c r="R331" s="113"/>
      <c r="S331" s="113"/>
      <c r="T331" s="113"/>
      <c r="U331" s="113"/>
      <c r="V331" s="113"/>
      <c r="W331" s="113"/>
      <c r="X331" s="113"/>
      <c r="Y331" s="113"/>
      <c r="Z331" s="113"/>
      <c r="AA331" s="172"/>
      <c r="AB331" s="172"/>
    </row>
    <row r="332" spans="2:28" s="15" customFormat="1" x14ac:dyDescent="0.2">
      <c r="C332" s="16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68"/>
      <c r="AB332" s="168"/>
    </row>
    <row r="333" spans="2:28" s="15" customFormat="1" x14ac:dyDescent="0.2">
      <c r="C333" s="16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09"/>
      <c r="AB333" s="168"/>
    </row>
    <row r="334" spans="2:28" s="15" customFormat="1" x14ac:dyDescent="0.2">
      <c r="C334" s="16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68"/>
      <c r="AB334" s="168"/>
    </row>
    <row r="335" spans="2:28" s="15" customFormat="1" x14ac:dyDescent="0.2">
      <c r="C335" s="16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09"/>
      <c r="AB335" s="168"/>
    </row>
    <row r="336" spans="2:28" s="15" customFormat="1" x14ac:dyDescent="0.2">
      <c r="C336" s="16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68"/>
      <c r="AB336" s="168"/>
    </row>
    <row r="337" spans="3:28" s="15" customFormat="1" x14ac:dyDescent="0.2">
      <c r="C337" s="16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68"/>
      <c r="AB337" s="168"/>
    </row>
    <row r="338" spans="3:28" s="15" customFormat="1" x14ac:dyDescent="0.2">
      <c r="C338" s="16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09"/>
      <c r="AB338" s="168"/>
    </row>
    <row r="339" spans="3:28" s="15" customFormat="1" x14ac:dyDescent="0.2">
      <c r="C339" s="16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68"/>
      <c r="AB339" s="168"/>
    </row>
    <row r="340" spans="3:28" s="15" customFormat="1" x14ac:dyDescent="0.2">
      <c r="C340" s="16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09"/>
      <c r="AB340" s="168"/>
    </row>
    <row r="341" spans="3:28" s="15" customFormat="1" x14ac:dyDescent="0.2">
      <c r="C341" s="16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68"/>
      <c r="AB341" s="168"/>
    </row>
    <row r="342" spans="3:28" s="15" customFormat="1" x14ac:dyDescent="0.2">
      <c r="C342" s="16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09"/>
      <c r="AB342" s="168"/>
    </row>
    <row r="343" spans="3:28" s="15" customFormat="1" x14ac:dyDescent="0.2">
      <c r="C343" s="16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68"/>
      <c r="AB343" s="168"/>
    </row>
    <row r="344" spans="3:28" s="15" customFormat="1" x14ac:dyDescent="0.2">
      <c r="C344" s="16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68"/>
      <c r="AB344" s="168"/>
    </row>
    <row r="345" spans="3:28" s="15" customFormat="1" x14ac:dyDescent="0.2">
      <c r="C345" s="16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68"/>
      <c r="AB345" s="168"/>
    </row>
    <row r="346" spans="3:28" s="15" customFormat="1" x14ac:dyDescent="0.2">
      <c r="C346" s="16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09"/>
      <c r="AB346" s="168"/>
    </row>
    <row r="347" spans="3:28" s="15" customFormat="1" x14ac:dyDescent="0.2">
      <c r="C347" s="16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68"/>
      <c r="AB347" s="168"/>
    </row>
    <row r="348" spans="3:28" s="15" customFormat="1" x14ac:dyDescent="0.2">
      <c r="C348" s="16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09"/>
      <c r="AB348" s="168"/>
    </row>
    <row r="349" spans="3:28" s="15" customFormat="1" x14ac:dyDescent="0.2">
      <c r="C349" s="16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68"/>
      <c r="AB349" s="168"/>
    </row>
    <row r="350" spans="3:28" s="15" customFormat="1" x14ac:dyDescent="0.2">
      <c r="C350" s="16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09"/>
      <c r="AB350" s="168"/>
    </row>
    <row r="351" spans="3:28" s="15" customFormat="1" x14ac:dyDescent="0.2">
      <c r="C351" s="16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68"/>
      <c r="AB351" s="168"/>
    </row>
    <row r="352" spans="3:28" s="15" customFormat="1" x14ac:dyDescent="0.2">
      <c r="C352" s="16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09"/>
      <c r="AB352" s="168"/>
    </row>
    <row r="353" spans="2:28" s="15" customFormat="1" x14ac:dyDescent="0.2">
      <c r="C353" s="16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68"/>
      <c r="AB353" s="168"/>
    </row>
    <row r="354" spans="2:28" s="15" customFormat="1" x14ac:dyDescent="0.2">
      <c r="C354" s="16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09"/>
      <c r="AB354" s="168"/>
    </row>
    <row r="355" spans="2:28" s="15" customFormat="1" x14ac:dyDescent="0.2">
      <c r="C355" s="16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68"/>
      <c r="AB355" s="168"/>
    </row>
    <row r="356" spans="2:28" s="15" customFormat="1" x14ac:dyDescent="0.2">
      <c r="C356" s="16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68"/>
      <c r="AB356" s="168"/>
    </row>
    <row r="357" spans="2:28" s="15" customFormat="1" x14ac:dyDescent="0.2">
      <c r="C357" s="16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68"/>
      <c r="AB357" s="168"/>
    </row>
    <row r="358" spans="2:28" s="15" customFormat="1" x14ac:dyDescent="0.2">
      <c r="C358" s="16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68"/>
      <c r="AB358" s="168"/>
    </row>
    <row r="359" spans="2:28" s="5" customFormat="1" x14ac:dyDescent="0.2">
      <c r="B359" s="15"/>
      <c r="C359" s="16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09"/>
      <c r="AB359" s="8"/>
    </row>
    <row r="360" spans="2:28" s="5" customFormat="1" x14ac:dyDescent="0.2">
      <c r="B360" s="15"/>
      <c r="C360" s="16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68"/>
      <c r="AB360" s="8"/>
    </row>
    <row r="361" spans="2:28" s="5" customFormat="1" x14ac:dyDescent="0.2">
      <c r="B361" s="15"/>
      <c r="C361" s="16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68"/>
      <c r="AB361" s="8"/>
    </row>
    <row r="362" spans="2:28" s="5" customFormat="1" x14ac:dyDescent="0.2">
      <c r="B362" s="15"/>
      <c r="C362" s="16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68"/>
      <c r="AB362" s="8"/>
    </row>
    <row r="363" spans="2:28" s="5" customFormat="1" x14ac:dyDescent="0.2">
      <c r="B363" s="15"/>
      <c r="C363" s="16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68"/>
      <c r="AB363" s="8"/>
    </row>
    <row r="364" spans="2:28" s="5" customFormat="1" x14ac:dyDescent="0.2">
      <c r="B364" s="15"/>
      <c r="C364" s="16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68"/>
      <c r="AB364" s="8"/>
    </row>
    <row r="365" spans="2:28" s="5" customFormat="1" x14ac:dyDescent="0.2">
      <c r="B365" s="15"/>
      <c r="C365" s="16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68"/>
      <c r="AB365" s="8"/>
    </row>
    <row r="366" spans="2:28" s="5" customFormat="1" x14ac:dyDescent="0.2">
      <c r="B366" s="15"/>
      <c r="C366" s="16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68"/>
      <c r="AB366" s="8"/>
    </row>
    <row r="367" spans="2:28" s="5" customFormat="1" x14ac:dyDescent="0.2">
      <c r="B367" s="15"/>
      <c r="C367" s="16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68"/>
      <c r="AB367" s="8"/>
    </row>
    <row r="368" spans="2:28" s="5" customFormat="1" x14ac:dyDescent="0.2">
      <c r="B368" s="15"/>
      <c r="C368" s="16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68"/>
      <c r="AB368" s="8"/>
    </row>
    <row r="369" spans="2:28" s="15" customFormat="1" x14ac:dyDescent="0.2">
      <c r="C369" s="16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68"/>
      <c r="AB369" s="168"/>
    </row>
    <row r="370" spans="2:28" s="15" customFormat="1" x14ac:dyDescent="0.2">
      <c r="C370" s="16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68"/>
      <c r="AB370" s="168"/>
    </row>
    <row r="371" spans="2:28" s="15" customFormat="1" x14ac:dyDescent="0.2">
      <c r="B371" s="5"/>
      <c r="C371" s="16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0"/>
      <c r="AB371" s="168"/>
    </row>
    <row r="372" spans="2:28" s="15" customFormat="1" x14ac:dyDescent="0.2">
      <c r="B372" s="5"/>
      <c r="C372" s="12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8"/>
      <c r="AB372" s="168"/>
    </row>
    <row r="373" spans="2:28" s="15" customFormat="1" x14ac:dyDescent="0.2">
      <c r="B373" s="5"/>
      <c r="C373" s="12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10"/>
      <c r="AB373" s="168"/>
    </row>
    <row r="374" spans="2:28" s="15" customFormat="1" x14ac:dyDescent="0.2">
      <c r="B374" s="5"/>
      <c r="C374" s="12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8"/>
      <c r="AB374" s="168"/>
    </row>
    <row r="375" spans="2:28" s="15" customFormat="1" x14ac:dyDescent="0.2">
      <c r="B375" s="5"/>
      <c r="C375" s="12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10"/>
      <c r="AB375" s="168"/>
    </row>
    <row r="376" spans="2:28" s="15" customFormat="1" x14ac:dyDescent="0.2">
      <c r="B376" s="5"/>
      <c r="C376" s="12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10"/>
      <c r="AB376" s="168"/>
    </row>
    <row r="377" spans="2:28" s="15" customFormat="1" x14ac:dyDescent="0.2">
      <c r="B377" s="5"/>
      <c r="C377" s="12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8"/>
      <c r="AB377" s="168"/>
    </row>
    <row r="378" spans="2:28" s="15" customFormat="1" x14ac:dyDescent="0.2">
      <c r="B378" s="5"/>
      <c r="C378" s="12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10"/>
      <c r="AB378" s="168"/>
    </row>
    <row r="379" spans="2:28" s="15" customFormat="1" x14ac:dyDescent="0.2">
      <c r="B379" s="5"/>
      <c r="C379" s="12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10"/>
      <c r="AB379" s="168"/>
    </row>
    <row r="380" spans="2:28" s="15" customFormat="1" x14ac:dyDescent="0.2">
      <c r="B380" s="5"/>
      <c r="C380" s="12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8"/>
      <c r="AB380" s="168"/>
    </row>
    <row r="381" spans="2:28" s="15" customFormat="1" x14ac:dyDescent="0.2">
      <c r="C381" s="12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109"/>
      <c r="AB381" s="168"/>
    </row>
    <row r="382" spans="2:28" s="15" customFormat="1" x14ac:dyDescent="0.2">
      <c r="C382" s="16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68"/>
      <c r="AB382" s="168"/>
    </row>
    <row r="383" spans="2:28" s="15" customFormat="1" x14ac:dyDescent="0.2">
      <c r="C383" s="16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68"/>
      <c r="AB383" s="168"/>
    </row>
    <row r="384" spans="2:28" s="15" customFormat="1" x14ac:dyDescent="0.2">
      <c r="C384" s="16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68"/>
      <c r="AB384" s="168"/>
    </row>
    <row r="385" spans="3:28" s="15" customFormat="1" x14ac:dyDescent="0.2">
      <c r="C385" s="16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09"/>
      <c r="AB385" s="168"/>
    </row>
    <row r="386" spans="3:28" s="15" customFormat="1" x14ac:dyDescent="0.2">
      <c r="C386" s="16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68"/>
      <c r="AB386" s="168"/>
    </row>
    <row r="387" spans="3:28" s="15" customFormat="1" x14ac:dyDescent="0.2">
      <c r="C387" s="16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68"/>
      <c r="AB387" s="168"/>
    </row>
    <row r="388" spans="3:28" s="15" customFormat="1" x14ac:dyDescent="0.2">
      <c r="C388" s="16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09"/>
      <c r="AB388" s="168"/>
    </row>
    <row r="389" spans="3:28" s="15" customFormat="1" x14ac:dyDescent="0.2">
      <c r="C389" s="16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68"/>
      <c r="AB389" s="168"/>
    </row>
    <row r="390" spans="3:28" s="15" customFormat="1" x14ac:dyDescent="0.2">
      <c r="C390" s="16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68"/>
      <c r="AB390" s="168"/>
    </row>
    <row r="391" spans="3:28" s="15" customFormat="1" x14ac:dyDescent="0.2">
      <c r="C391" s="16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09"/>
      <c r="AB391" s="168"/>
    </row>
    <row r="392" spans="3:28" s="15" customFormat="1" x14ac:dyDescent="0.2">
      <c r="C392" s="16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68"/>
      <c r="AB392" s="168"/>
    </row>
    <row r="393" spans="3:28" s="15" customFormat="1" x14ac:dyDescent="0.2">
      <c r="C393" s="16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09"/>
      <c r="AB393" s="168"/>
    </row>
    <row r="394" spans="3:28" s="15" customFormat="1" x14ac:dyDescent="0.2">
      <c r="C394" s="16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68"/>
      <c r="AB394" s="168"/>
    </row>
    <row r="395" spans="3:28" s="15" customFormat="1" x14ac:dyDescent="0.2">
      <c r="C395" s="16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68"/>
      <c r="AB395" s="168"/>
    </row>
    <row r="396" spans="3:28" s="15" customFormat="1" x14ac:dyDescent="0.2">
      <c r="C396" s="16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09"/>
      <c r="AB396" s="168"/>
    </row>
    <row r="397" spans="3:28" s="15" customFormat="1" x14ac:dyDescent="0.2">
      <c r="C397" s="16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68"/>
      <c r="AB397" s="168"/>
    </row>
    <row r="398" spans="3:28" s="15" customFormat="1" x14ac:dyDescent="0.2">
      <c r="C398" s="16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09"/>
      <c r="AB398" s="168"/>
    </row>
    <row r="399" spans="3:28" s="15" customFormat="1" x14ac:dyDescent="0.2">
      <c r="C399" s="16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68"/>
      <c r="AB399" s="168"/>
    </row>
    <row r="400" spans="3:28" s="15" customFormat="1" x14ac:dyDescent="0.2">
      <c r="C400" s="16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09"/>
      <c r="AB400" s="168"/>
    </row>
    <row r="401" spans="2:28" s="15" customFormat="1" x14ac:dyDescent="0.2">
      <c r="C401" s="16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68"/>
      <c r="AB401" s="168"/>
    </row>
    <row r="402" spans="2:28" s="15" customFormat="1" x14ac:dyDescent="0.2">
      <c r="C402" s="16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09"/>
      <c r="AB402" s="168"/>
    </row>
    <row r="403" spans="2:28" s="15" customFormat="1" x14ac:dyDescent="0.2">
      <c r="C403" s="16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68"/>
      <c r="AB403" s="168"/>
    </row>
    <row r="404" spans="2:28" s="15" customFormat="1" x14ac:dyDescent="0.2">
      <c r="C404" s="16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09"/>
      <c r="AB404" s="168"/>
    </row>
    <row r="405" spans="2:28" s="15" customFormat="1" x14ac:dyDescent="0.2">
      <c r="C405" s="16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68"/>
      <c r="AB405" s="168"/>
    </row>
    <row r="406" spans="2:28" s="15" customFormat="1" x14ac:dyDescent="0.2">
      <c r="C406" s="16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09"/>
      <c r="AB406" s="168"/>
    </row>
    <row r="407" spans="2:28" s="15" customFormat="1" x14ac:dyDescent="0.2">
      <c r="C407" s="16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68"/>
      <c r="AB407" s="168"/>
    </row>
    <row r="408" spans="2:28" s="15" customFormat="1" x14ac:dyDescent="0.2">
      <c r="C408" s="16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09"/>
      <c r="AB408" s="168"/>
    </row>
    <row r="409" spans="2:28" s="15" customFormat="1" x14ac:dyDescent="0.2">
      <c r="C409" s="16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68"/>
      <c r="AB409" s="168"/>
    </row>
    <row r="410" spans="2:28" s="15" customFormat="1" x14ac:dyDescent="0.2">
      <c r="C410" s="16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09"/>
      <c r="AB410" s="168"/>
    </row>
    <row r="411" spans="2:28" s="15" customFormat="1" x14ac:dyDescent="0.2">
      <c r="C411" s="16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68"/>
      <c r="AB411" s="168"/>
    </row>
    <row r="412" spans="2:28" x14ac:dyDescent="0.2">
      <c r="B412" s="15"/>
      <c r="C412" s="16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68"/>
    </row>
    <row r="413" spans="2:28" x14ac:dyDescent="0.2">
      <c r="B413" s="15"/>
      <c r="C413" s="16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68"/>
    </row>
    <row r="414" spans="2:28" x14ac:dyDescent="0.2">
      <c r="B414" s="15"/>
      <c r="C414" s="16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68"/>
    </row>
    <row r="415" spans="2:28" x14ac:dyDescent="0.2">
      <c r="B415" s="15"/>
      <c r="C415" s="16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09"/>
    </row>
    <row r="416" spans="2:28" x14ac:dyDescent="0.2">
      <c r="B416" s="15"/>
      <c r="C416" s="16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68"/>
    </row>
    <row r="417" spans="2:27" x14ac:dyDescent="0.2">
      <c r="B417" s="15"/>
      <c r="C417" s="16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68"/>
    </row>
    <row r="418" spans="2:27" x14ac:dyDescent="0.2">
      <c r="B418" s="15"/>
      <c r="C418" s="16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68"/>
    </row>
    <row r="419" spans="2:27" x14ac:dyDescent="0.2">
      <c r="B419" s="15"/>
      <c r="C419" s="16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68"/>
    </row>
    <row r="420" spans="2:27" x14ac:dyDescent="0.2">
      <c r="B420" s="15"/>
      <c r="C420" s="16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68"/>
    </row>
    <row r="421" spans="2:27" x14ac:dyDescent="0.2">
      <c r="B421" s="15"/>
      <c r="C421" s="16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68"/>
    </row>
    <row r="422" spans="2:27" x14ac:dyDescent="0.2">
      <c r="B422" s="15"/>
      <c r="C422" s="16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68"/>
    </row>
    <row r="423" spans="2:27" x14ac:dyDescent="0.2">
      <c r="B423" s="15"/>
      <c r="C423" s="16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68"/>
    </row>
  </sheetData>
  <mergeCells count="68">
    <mergeCell ref="B302:H302"/>
    <mergeCell ref="X233:Y234"/>
    <mergeCell ref="J153:K154"/>
    <mergeCell ref="L153:M154"/>
    <mergeCell ref="N233:O234"/>
    <mergeCell ref="P233:Q234"/>
    <mergeCell ref="R233:S234"/>
    <mergeCell ref="T233:U234"/>
    <mergeCell ref="V233:W234"/>
    <mergeCell ref="D233:E234"/>
    <mergeCell ref="F233:G234"/>
    <mergeCell ref="H233:I234"/>
    <mergeCell ref="J233:K234"/>
    <mergeCell ref="L233:M234"/>
    <mergeCell ref="B230:Z230"/>
    <mergeCell ref="B77:Z77"/>
    <mergeCell ref="T153:U154"/>
    <mergeCell ref="V153:W154"/>
    <mergeCell ref="X153:Y154"/>
    <mergeCell ref="B300:H300"/>
    <mergeCell ref="B232:C234"/>
    <mergeCell ref="D232:Y232"/>
    <mergeCell ref="B229:Z229"/>
    <mergeCell ref="Z79:AA81"/>
    <mergeCell ref="D152:Y152"/>
    <mergeCell ref="D153:E154"/>
    <mergeCell ref="F153:G154"/>
    <mergeCell ref="H153:I154"/>
    <mergeCell ref="R80:S81"/>
    <mergeCell ref="T80:U81"/>
    <mergeCell ref="V80:W81"/>
    <mergeCell ref="Z6:AA8"/>
    <mergeCell ref="B152:C154"/>
    <mergeCell ref="Z152:AA154"/>
    <mergeCell ref="B2:AA2"/>
    <mergeCell ref="B4:Z4"/>
    <mergeCell ref="B5:Z5"/>
    <mergeCell ref="D6:Y6"/>
    <mergeCell ref="X7:Y8"/>
    <mergeCell ref="B76:Z76"/>
    <mergeCell ref="D80:E81"/>
    <mergeCell ref="F80:G81"/>
    <mergeCell ref="H80:I81"/>
    <mergeCell ref="J80:K81"/>
    <mergeCell ref="L80:M81"/>
    <mergeCell ref="N80:O81"/>
    <mergeCell ref="P80:Q81"/>
    <mergeCell ref="Z304:AA304"/>
    <mergeCell ref="B149:Z149"/>
    <mergeCell ref="B150:Z150"/>
    <mergeCell ref="Z232:AA234"/>
    <mergeCell ref="B6:C8"/>
    <mergeCell ref="B79:C81"/>
    <mergeCell ref="D7:E8"/>
    <mergeCell ref="F7:G8"/>
    <mergeCell ref="H7:I8"/>
    <mergeCell ref="J7:K8"/>
    <mergeCell ref="L7:M8"/>
    <mergeCell ref="N7:O8"/>
    <mergeCell ref="P7:Q8"/>
    <mergeCell ref="R7:S8"/>
    <mergeCell ref="T7:U8"/>
    <mergeCell ref="V7:W8"/>
    <mergeCell ref="X80:Y81"/>
    <mergeCell ref="N153:O154"/>
    <mergeCell ref="P153:Q154"/>
    <mergeCell ref="R153:S154"/>
    <mergeCell ref="D79:Y79"/>
  </mergeCells>
  <phoneticPr fontId="8" type="noConversion"/>
  <printOptions horizontalCentered="1" verticalCentered="1"/>
  <pageMargins left="0" right="0" top="0" bottom="0" header="0" footer="0"/>
  <pageSetup paperSize="9" scale="35" firstPageNumber="280" orientation="portrait" useFirstPageNumber="1" r:id="rId1"/>
  <headerFooter alignWithMargins="0"/>
  <rowBreaks count="3" manualBreakCount="3">
    <brk id="74" min="1" max="26" man="1"/>
    <brk id="147" min="1" max="26" man="1"/>
    <brk id="227" min="1" max="26" man="1"/>
  </rowBreaks>
  <ignoredErrors>
    <ignoredError sqref="E297:E298 E296 G297:G298 G296 I297:I298 I296 K297:K298 K296 M297:M298 M296 O297:O298 O296 Q297:Q298 Q296 S297:S298 S296 U297:U298 U296 W297:W298 W296 Y297:Y298 Y296" evalError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B2:AH166"/>
  <sheetViews>
    <sheetView showGridLines="0" view="pageBreakPreview" zoomScale="91" zoomScaleNormal="100" zoomScaleSheetLayoutView="91" workbookViewId="0">
      <selection activeCell="B3" sqref="B3"/>
    </sheetView>
  </sheetViews>
  <sheetFormatPr baseColWidth="10" defaultColWidth="11.42578125" defaultRowHeight="12.75" x14ac:dyDescent="0.2"/>
  <cols>
    <col min="1" max="1" width="6.5703125" style="98" customWidth="1"/>
    <col min="2" max="2" width="15.42578125" style="108" customWidth="1"/>
    <col min="3" max="3" width="10.42578125" style="98" customWidth="1"/>
    <col min="4" max="4" width="17.42578125" style="98" customWidth="1"/>
    <col min="5" max="5" width="10.42578125" style="98" customWidth="1"/>
    <col min="6" max="6" width="13.42578125" style="98" customWidth="1"/>
    <col min="7" max="7" width="10.42578125" style="98" customWidth="1"/>
    <col min="8" max="8" width="11.42578125" style="98"/>
    <col min="9" max="9" width="9.5703125" style="98" customWidth="1"/>
    <col min="10" max="10" width="6.5703125" style="98" customWidth="1"/>
    <col min="11" max="11" width="11.42578125" style="99"/>
    <col min="12" max="13" width="13.140625" style="99" customWidth="1"/>
    <col min="14" max="14" width="11.42578125" style="99"/>
    <col min="15" max="15" width="12.140625" style="99" customWidth="1"/>
    <col min="16" max="16" width="13.5703125" style="99" customWidth="1"/>
    <col min="17" max="34" width="11.42578125" style="99"/>
    <col min="35" max="16384" width="11.42578125" style="98"/>
  </cols>
  <sheetData>
    <row r="2" spans="2:34" s="89" customFormat="1" ht="15.75" x14ac:dyDescent="0.25">
      <c r="B2" s="902" t="s">
        <v>228</v>
      </c>
      <c r="C2" s="902"/>
      <c r="D2" s="902"/>
      <c r="E2" s="902"/>
      <c r="F2" s="902"/>
      <c r="G2" s="902"/>
      <c r="H2" s="902"/>
      <c r="I2" s="902"/>
      <c r="K2" s="90"/>
      <c r="L2" s="321"/>
      <c r="M2" s="321" t="s">
        <v>21</v>
      </c>
      <c r="N2" s="321" t="s">
        <v>4</v>
      </c>
      <c r="O2" s="321" t="s">
        <v>21</v>
      </c>
      <c r="P2" s="321" t="s">
        <v>4</v>
      </c>
      <c r="Q2" s="321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</row>
    <row r="3" spans="2:34" s="36" customFormat="1" ht="15.75" x14ac:dyDescent="0.25">
      <c r="B3" s="91" t="s">
        <v>86</v>
      </c>
      <c r="C3" s="92"/>
      <c r="D3" s="92"/>
      <c r="E3" s="92"/>
      <c r="F3" s="92"/>
      <c r="G3" s="92"/>
      <c r="H3" s="89"/>
      <c r="I3" s="89"/>
      <c r="K3" s="90"/>
      <c r="L3" s="322"/>
      <c r="M3" s="322"/>
      <c r="N3" s="322"/>
      <c r="O3" s="322"/>
      <c r="P3" s="322"/>
      <c r="Q3" s="322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</row>
    <row r="4" spans="2:34" s="33" customFormat="1" ht="15.75" x14ac:dyDescent="0.25">
      <c r="B4" s="898" t="s">
        <v>102</v>
      </c>
      <c r="C4" s="899"/>
      <c r="D4" s="899"/>
      <c r="E4" s="899"/>
      <c r="F4" s="899"/>
      <c r="G4" s="899"/>
      <c r="H4" s="899"/>
      <c r="I4" s="899"/>
      <c r="L4" s="323" t="s">
        <v>6</v>
      </c>
      <c r="M4" s="324">
        <v>90600</v>
      </c>
      <c r="N4" s="323" t="s">
        <v>6</v>
      </c>
      <c r="O4" s="324">
        <v>118942</v>
      </c>
      <c r="P4" s="323" t="s">
        <v>6</v>
      </c>
      <c r="Q4" s="324">
        <v>19138</v>
      </c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</row>
    <row r="5" spans="2:34" s="36" customFormat="1" ht="18" customHeight="1" x14ac:dyDescent="0.2">
      <c r="B5" s="900" t="s">
        <v>195</v>
      </c>
      <c r="C5" s="901"/>
      <c r="D5" s="901"/>
      <c r="E5" s="901"/>
      <c r="F5" s="901"/>
      <c r="G5" s="901"/>
      <c r="H5" s="901"/>
      <c r="I5" s="901"/>
      <c r="L5" s="323" t="s">
        <v>204</v>
      </c>
      <c r="M5" s="324">
        <v>6262</v>
      </c>
      <c r="N5" s="323" t="s">
        <v>7</v>
      </c>
      <c r="O5" s="324">
        <v>16714</v>
      </c>
      <c r="P5" s="323" t="s">
        <v>204</v>
      </c>
      <c r="Q5" s="324">
        <v>2794</v>
      </c>
      <c r="R5" s="146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</row>
    <row r="6" spans="2:34" s="36" customFormat="1" ht="24.95" customHeight="1" x14ac:dyDescent="0.2">
      <c r="B6" s="57"/>
      <c r="C6" s="57"/>
      <c r="D6" s="95"/>
      <c r="E6" s="95"/>
      <c r="F6" s="95"/>
      <c r="G6" s="95"/>
      <c r="L6" s="323" t="s">
        <v>7</v>
      </c>
      <c r="M6" s="324">
        <v>11320</v>
      </c>
      <c r="N6" s="323" t="s">
        <v>28</v>
      </c>
      <c r="O6" s="324">
        <v>17797</v>
      </c>
      <c r="P6" s="323" t="s">
        <v>7</v>
      </c>
      <c r="Q6" s="324">
        <v>5109</v>
      </c>
      <c r="R6" s="146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</row>
    <row r="7" spans="2:34" s="36" customFormat="1" ht="18" customHeight="1" x14ac:dyDescent="0.2">
      <c r="B7" s="57"/>
      <c r="C7" s="33"/>
      <c r="D7" s="95"/>
      <c r="E7" s="95"/>
      <c r="F7" s="95"/>
      <c r="G7" s="95"/>
      <c r="H7" s="33"/>
      <c r="I7" s="33"/>
      <c r="L7" s="323" t="s">
        <v>28</v>
      </c>
      <c r="M7" s="324">
        <v>18044</v>
      </c>
      <c r="N7" s="323" t="s">
        <v>46</v>
      </c>
      <c r="O7" s="324">
        <v>12103</v>
      </c>
      <c r="P7" s="323" t="s">
        <v>28</v>
      </c>
      <c r="Q7" s="324">
        <v>13860</v>
      </c>
      <c r="R7" s="146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</row>
    <row r="8" spans="2:34" s="33" customFormat="1" ht="18" customHeight="1" x14ac:dyDescent="0.2">
      <c r="B8"/>
      <c r="C8"/>
      <c r="D8"/>
      <c r="E8"/>
      <c r="F8"/>
      <c r="G8"/>
      <c r="H8" s="96"/>
      <c r="I8" s="96"/>
      <c r="L8" s="323" t="s">
        <v>46</v>
      </c>
      <c r="M8" s="324">
        <v>11770</v>
      </c>
      <c r="N8" s="323" t="s">
        <v>55</v>
      </c>
      <c r="O8" s="324">
        <v>7252</v>
      </c>
      <c r="P8" s="323" t="s">
        <v>46</v>
      </c>
      <c r="Q8" s="324">
        <v>5283</v>
      </c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</row>
    <row r="9" spans="2:34" s="96" customFormat="1" ht="18" customHeight="1" x14ac:dyDescent="0.2">
      <c r="B9"/>
      <c r="C9"/>
      <c r="D9"/>
      <c r="E9"/>
      <c r="F9"/>
      <c r="G9"/>
      <c r="L9" s="323" t="s">
        <v>117</v>
      </c>
      <c r="M9" s="324">
        <v>8057</v>
      </c>
      <c r="N9" s="323" t="s">
        <v>138</v>
      </c>
      <c r="O9" s="324">
        <v>17148</v>
      </c>
      <c r="P9" s="323" t="s">
        <v>55</v>
      </c>
      <c r="Q9" s="324">
        <v>2920</v>
      </c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</row>
    <row r="10" spans="2:34" s="96" customFormat="1" ht="18" customHeight="1" x14ac:dyDescent="0.2">
      <c r="B10"/>
      <c r="C10"/>
      <c r="D10"/>
      <c r="E10"/>
      <c r="F10"/>
      <c r="G10"/>
      <c r="L10" s="323" t="s">
        <v>26</v>
      </c>
      <c r="M10" s="324">
        <v>12480</v>
      </c>
      <c r="N10" s="323" t="s">
        <v>26</v>
      </c>
      <c r="O10" s="324">
        <v>24381</v>
      </c>
      <c r="P10" s="323" t="s">
        <v>138</v>
      </c>
      <c r="Q10" s="324">
        <v>4677</v>
      </c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</row>
    <row r="11" spans="2:34" s="96" customFormat="1" ht="18" customHeight="1" x14ac:dyDescent="0.2">
      <c r="B11"/>
      <c r="C11"/>
      <c r="D11"/>
      <c r="E11"/>
      <c r="F11"/>
      <c r="G11"/>
      <c r="H11" s="98"/>
      <c r="I11" s="98"/>
      <c r="L11" s="323" t="s">
        <v>37</v>
      </c>
      <c r="M11" s="324">
        <v>17486</v>
      </c>
      <c r="N11" s="323" t="s">
        <v>37</v>
      </c>
      <c r="O11" s="324">
        <v>12092</v>
      </c>
      <c r="P11" s="323" t="s">
        <v>37</v>
      </c>
      <c r="Q11" s="324">
        <v>7764</v>
      </c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</row>
    <row r="12" spans="2:34" ht="18" customHeight="1" x14ac:dyDescent="0.2">
      <c r="B12"/>
      <c r="C12"/>
      <c r="D12"/>
      <c r="E12"/>
      <c r="F12"/>
      <c r="G12"/>
      <c r="H12" s="96"/>
      <c r="I12" s="96"/>
      <c r="L12" s="323" t="s">
        <v>44</v>
      </c>
      <c r="M12" s="324">
        <v>35564</v>
      </c>
      <c r="N12" s="323" t="s">
        <v>44</v>
      </c>
      <c r="O12" s="324">
        <v>30781</v>
      </c>
      <c r="P12" s="323" t="s">
        <v>44</v>
      </c>
      <c r="Q12" s="324">
        <v>10095</v>
      </c>
      <c r="R12" s="278"/>
    </row>
    <row r="13" spans="2:34" s="96" customFormat="1" ht="18" customHeight="1" x14ac:dyDescent="0.2">
      <c r="B13"/>
      <c r="C13"/>
      <c r="D13"/>
      <c r="E13"/>
      <c r="F13"/>
      <c r="G13"/>
      <c r="L13" s="325"/>
      <c r="M13" s="325"/>
      <c r="N13" s="326"/>
      <c r="O13" s="326"/>
      <c r="P13" s="326"/>
      <c r="Q13" s="324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</row>
    <row r="14" spans="2:34" s="96" customFormat="1" ht="18" customHeight="1" x14ac:dyDescent="0.2">
      <c r="B14"/>
      <c r="C14"/>
      <c r="D14"/>
      <c r="E14"/>
      <c r="F14"/>
      <c r="G14"/>
      <c r="H14" s="98"/>
      <c r="I14" s="98"/>
      <c r="L14" s="327"/>
      <c r="M14" s="325"/>
      <c r="N14" s="325"/>
      <c r="O14" s="325"/>
      <c r="P14" s="325"/>
      <c r="Q14" s="325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</row>
    <row r="15" spans="2:34" ht="18" customHeight="1" x14ac:dyDescent="0.2">
      <c r="B15"/>
      <c r="C15"/>
      <c r="D15"/>
      <c r="E15"/>
      <c r="F15"/>
      <c r="G15"/>
      <c r="H15" s="96"/>
      <c r="I15" s="96"/>
      <c r="K15" s="94"/>
      <c r="L15" s="327"/>
      <c r="M15" s="328"/>
      <c r="N15" s="328"/>
      <c r="O15" s="328"/>
      <c r="P15" s="328"/>
      <c r="Q15" s="328"/>
      <c r="R15" s="278"/>
    </row>
    <row r="16" spans="2:34" s="96" customFormat="1" ht="18" customHeight="1" x14ac:dyDescent="0.2">
      <c r="B16"/>
      <c r="C16"/>
      <c r="D16"/>
      <c r="E16"/>
      <c r="F16"/>
      <c r="G16"/>
      <c r="K16" s="94"/>
      <c r="L16" s="324"/>
      <c r="M16" s="329">
        <f>SUM(M4:M12)</f>
        <v>211583</v>
      </c>
      <c r="N16" s="329"/>
      <c r="O16" s="329">
        <f>SUM(O4:O12)</f>
        <v>257210</v>
      </c>
      <c r="P16" s="329"/>
      <c r="Q16" s="329">
        <f>SUM(Q4:Q13)</f>
        <v>71640</v>
      </c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</row>
    <row r="17" spans="2:34" s="96" customFormat="1" ht="18" customHeight="1" x14ac:dyDescent="0.2">
      <c r="B17"/>
      <c r="C17"/>
      <c r="D17"/>
      <c r="E17"/>
      <c r="F17"/>
      <c r="G17"/>
      <c r="K17" s="94"/>
      <c r="L17" s="324"/>
      <c r="M17" s="324"/>
      <c r="N17" s="324"/>
      <c r="O17" s="324"/>
      <c r="P17" s="324"/>
      <c r="Q17" s="328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</row>
    <row r="18" spans="2:34" s="96" customFormat="1" ht="18" customHeight="1" x14ac:dyDescent="0.2">
      <c r="B18"/>
      <c r="C18"/>
      <c r="D18"/>
      <c r="E18"/>
      <c r="F18"/>
      <c r="G18"/>
      <c r="K18" s="94"/>
      <c r="L18" s="204"/>
      <c r="M18" s="204"/>
      <c r="N18" s="204"/>
      <c r="O18" s="204"/>
      <c r="P18" s="204"/>
      <c r="Q18" s="205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</row>
    <row r="19" spans="2:34" s="96" customFormat="1" ht="18" customHeight="1" x14ac:dyDescent="0.2">
      <c r="B19"/>
      <c r="C19"/>
      <c r="D19"/>
      <c r="E19"/>
      <c r="F19"/>
      <c r="G19"/>
      <c r="K19" s="94"/>
      <c r="L19" s="94"/>
      <c r="M19" s="94"/>
      <c r="N19" s="94"/>
      <c r="O19" s="94"/>
      <c r="P19" s="94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</row>
    <row r="20" spans="2:34" s="96" customFormat="1" ht="18" customHeight="1" x14ac:dyDescent="0.2">
      <c r="B20"/>
      <c r="C20"/>
      <c r="D20"/>
      <c r="E20"/>
      <c r="F20"/>
      <c r="G20"/>
      <c r="K20" s="94"/>
      <c r="L20" s="94"/>
      <c r="M20" s="94"/>
      <c r="N20" s="94"/>
      <c r="O20" s="94"/>
      <c r="P20" s="94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</row>
    <row r="21" spans="2:34" s="96" customFormat="1" ht="15" customHeight="1" x14ac:dyDescent="0.2">
      <c r="B21"/>
      <c r="C21"/>
      <c r="D21"/>
      <c r="E21"/>
      <c r="F21"/>
      <c r="G21"/>
      <c r="K21" s="94"/>
      <c r="L21" s="94"/>
      <c r="M21" s="94"/>
      <c r="N21" s="94"/>
      <c r="O21" s="94"/>
      <c r="P21" s="94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</row>
    <row r="22" spans="2:34" s="96" customFormat="1" ht="15" customHeight="1" x14ac:dyDescent="0.2">
      <c r="B22"/>
      <c r="C22"/>
      <c r="D22"/>
      <c r="E22"/>
      <c r="F22"/>
      <c r="G22"/>
      <c r="K22" s="94"/>
      <c r="L22" s="94"/>
      <c r="M22" s="94"/>
      <c r="N22" s="94"/>
      <c r="O22" s="94"/>
      <c r="P22" s="94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</row>
    <row r="23" spans="2:34" s="96" customFormat="1" ht="18" customHeight="1" x14ac:dyDescent="0.25">
      <c r="B23"/>
      <c r="C23" s="100"/>
      <c r="D23" s="101"/>
      <c r="E23" s="101"/>
      <c r="F23" s="101"/>
      <c r="G23" s="101"/>
      <c r="K23" s="94"/>
      <c r="L23" s="94"/>
      <c r="M23" s="94"/>
      <c r="N23" s="94"/>
      <c r="O23" s="94"/>
      <c r="P23" s="94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</row>
    <row r="24" spans="2:34" s="96" customFormat="1" ht="18" customHeight="1" x14ac:dyDescent="0.2">
      <c r="B24"/>
      <c r="C24"/>
      <c r="D24"/>
      <c r="E24"/>
      <c r="F24"/>
      <c r="G24"/>
      <c r="K24" s="94"/>
      <c r="L24" s="94"/>
      <c r="M24" s="94"/>
      <c r="N24" s="94"/>
      <c r="O24" s="94"/>
      <c r="P24" s="94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</row>
    <row r="25" spans="2:34" s="96" customFormat="1" ht="18" customHeight="1" x14ac:dyDescent="0.2">
      <c r="B25"/>
      <c r="C25"/>
      <c r="D25"/>
      <c r="E25"/>
      <c r="F25"/>
      <c r="G25"/>
      <c r="K25" s="94"/>
      <c r="L25" s="94"/>
      <c r="M25" s="94"/>
      <c r="N25" s="94"/>
      <c r="O25" s="94"/>
      <c r="P25" s="94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</row>
    <row r="26" spans="2:34" s="96" customFormat="1" ht="18" customHeight="1" x14ac:dyDescent="0.2">
      <c r="B26"/>
      <c r="C26"/>
      <c r="D26"/>
      <c r="E26"/>
      <c r="F26"/>
      <c r="G26"/>
      <c r="K26" s="94"/>
      <c r="L26" s="94"/>
      <c r="M26" s="94"/>
      <c r="N26" s="94"/>
      <c r="O26" s="94"/>
      <c r="P26" s="94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</row>
    <row r="27" spans="2:34" s="96" customFormat="1" ht="18" customHeight="1" x14ac:dyDescent="0.2">
      <c r="B27"/>
      <c r="C27"/>
      <c r="D27"/>
      <c r="E27"/>
      <c r="F27"/>
      <c r="G27"/>
      <c r="K27" s="94"/>
      <c r="L27" s="94"/>
      <c r="M27" s="94"/>
      <c r="N27" s="94"/>
      <c r="O27" s="94"/>
      <c r="P27" s="94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</row>
    <row r="28" spans="2:34" s="96" customFormat="1" ht="18" customHeight="1" x14ac:dyDescent="0.2">
      <c r="B28"/>
      <c r="C28"/>
      <c r="D28"/>
      <c r="E28"/>
      <c r="F28"/>
      <c r="G28"/>
      <c r="K28" s="94"/>
      <c r="L28" s="94"/>
      <c r="M28" s="94"/>
      <c r="N28" s="94"/>
      <c r="O28" s="94"/>
      <c r="P28" s="94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</row>
    <row r="29" spans="2:34" s="96" customFormat="1" ht="18" customHeight="1" x14ac:dyDescent="0.2">
      <c r="B29"/>
      <c r="C29"/>
      <c r="D29"/>
      <c r="E29"/>
      <c r="F29"/>
      <c r="G29"/>
      <c r="K29" s="94"/>
      <c r="L29" s="94"/>
      <c r="M29" s="94"/>
      <c r="N29" s="94"/>
      <c r="O29" s="94"/>
      <c r="P29" s="94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</row>
    <row r="30" spans="2:34" s="96" customFormat="1" ht="18" customHeight="1" x14ac:dyDescent="0.2">
      <c r="B30"/>
      <c r="C30"/>
      <c r="D30"/>
      <c r="E30"/>
      <c r="F30"/>
      <c r="G30"/>
      <c r="K30" s="94"/>
      <c r="L30" s="94"/>
      <c r="M30" s="94"/>
      <c r="N30" s="94"/>
      <c r="O30" s="94"/>
      <c r="P30" s="94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</row>
    <row r="31" spans="2:34" s="96" customFormat="1" ht="18" customHeight="1" x14ac:dyDescent="0.2">
      <c r="B31"/>
      <c r="C31"/>
      <c r="D31"/>
      <c r="E31"/>
      <c r="F31"/>
      <c r="G31"/>
      <c r="H31"/>
      <c r="I31" s="98"/>
      <c r="K31" s="94"/>
      <c r="L31" s="94"/>
      <c r="M31" s="94"/>
      <c r="N31" s="94"/>
      <c r="O31" s="94"/>
      <c r="P31" s="94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</row>
    <row r="32" spans="2:34" ht="18" customHeight="1" x14ac:dyDescent="0.2">
      <c r="B32"/>
      <c r="C32"/>
      <c r="D32"/>
      <c r="E32"/>
      <c r="F32"/>
      <c r="G32"/>
      <c r="H32"/>
      <c r="I32" s="96"/>
      <c r="K32" s="94"/>
      <c r="L32" s="94"/>
      <c r="M32" s="94"/>
      <c r="N32" s="94"/>
      <c r="O32" s="94"/>
      <c r="P32" s="94"/>
    </row>
    <row r="33" spans="2:34" s="96" customFormat="1" ht="18" customHeight="1" x14ac:dyDescent="0.2">
      <c r="B33"/>
      <c r="C33"/>
      <c r="D33"/>
      <c r="E33"/>
      <c r="F33"/>
      <c r="G33"/>
      <c r="H33"/>
      <c r="I33" s="98"/>
      <c r="K33" s="94"/>
      <c r="L33" s="94"/>
      <c r="M33" s="94"/>
      <c r="N33" s="94"/>
      <c r="O33" s="94"/>
      <c r="P33" s="94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</row>
    <row r="34" spans="2:34" ht="18" customHeight="1" x14ac:dyDescent="0.2">
      <c r="B34"/>
      <c r="C34"/>
      <c r="D34"/>
      <c r="E34"/>
      <c r="F34"/>
      <c r="G34"/>
      <c r="H34"/>
      <c r="I34" s="96"/>
      <c r="K34" s="94"/>
      <c r="L34" s="94"/>
      <c r="M34" s="94"/>
      <c r="N34" s="94"/>
      <c r="O34" s="94"/>
      <c r="P34" s="94"/>
    </row>
    <row r="35" spans="2:34" s="96" customFormat="1" ht="18" customHeight="1" x14ac:dyDescent="0.2">
      <c r="B35"/>
      <c r="C35"/>
      <c r="D35"/>
      <c r="E35"/>
      <c r="F35"/>
      <c r="G35"/>
      <c r="H35"/>
      <c r="K35" s="94"/>
      <c r="L35" s="94"/>
      <c r="M35" s="94"/>
      <c r="N35" s="94"/>
      <c r="O35" s="94"/>
      <c r="P35" s="94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</row>
    <row r="36" spans="2:34" s="96" customFormat="1" ht="15" customHeight="1" x14ac:dyDescent="0.2">
      <c r="B36"/>
      <c r="C36"/>
      <c r="D36"/>
      <c r="E36"/>
      <c r="F36"/>
      <c r="G36"/>
      <c r="H36"/>
      <c r="K36" s="94"/>
      <c r="L36" s="94"/>
      <c r="M36" s="94"/>
      <c r="N36" s="94"/>
      <c r="O36" s="94"/>
      <c r="P36" s="94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7"/>
    </row>
    <row r="37" spans="2:34" s="96" customFormat="1" ht="15" customHeight="1" x14ac:dyDescent="0.2">
      <c r="B37"/>
      <c r="C37"/>
      <c r="D37"/>
      <c r="E37"/>
      <c r="F37"/>
      <c r="G37"/>
      <c r="H37"/>
      <c r="I37" s="98"/>
      <c r="K37" s="94"/>
      <c r="L37" s="94"/>
      <c r="M37" s="94"/>
      <c r="N37" s="94"/>
      <c r="O37" s="94"/>
      <c r="P37" s="94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</row>
    <row r="38" spans="2:34" ht="15" customHeight="1" x14ac:dyDescent="0.2">
      <c r="B38"/>
      <c r="C38"/>
      <c r="D38"/>
      <c r="E38"/>
      <c r="F38"/>
      <c r="G38"/>
      <c r="H38"/>
      <c r="K38" s="94"/>
      <c r="L38" s="94"/>
      <c r="M38" s="94"/>
      <c r="N38" s="94"/>
      <c r="O38" s="94"/>
      <c r="P38" s="94"/>
    </row>
    <row r="39" spans="2:34" ht="18" customHeight="1" x14ac:dyDescent="0.25">
      <c r="B39"/>
      <c r="C39" s="100"/>
      <c r="D39" s="102"/>
      <c r="E39" s="102"/>
      <c r="F39" s="102"/>
      <c r="G39" s="102"/>
      <c r="H39"/>
      <c r="K39" s="94"/>
      <c r="L39" s="94"/>
      <c r="M39" s="94"/>
      <c r="N39" s="94"/>
      <c r="O39" s="94"/>
      <c r="P39" s="94"/>
    </row>
    <row r="40" spans="2:34" ht="18" customHeight="1" x14ac:dyDescent="0.2">
      <c r="B40"/>
      <c r="C40"/>
      <c r="D40"/>
      <c r="E40"/>
      <c r="F40"/>
      <c r="G40"/>
      <c r="H40"/>
      <c r="I40" s="96"/>
      <c r="K40" s="94"/>
      <c r="L40" s="94"/>
      <c r="M40" s="94"/>
      <c r="N40" s="94"/>
      <c r="O40" s="94"/>
      <c r="P40" s="94"/>
    </row>
    <row r="41" spans="2:34" s="96" customFormat="1" ht="18" customHeight="1" x14ac:dyDescent="0.2">
      <c r="B41"/>
      <c r="C41"/>
      <c r="D41"/>
      <c r="E41"/>
      <c r="F41"/>
      <c r="G41"/>
      <c r="H41"/>
      <c r="K41" s="94"/>
      <c r="L41" s="94"/>
      <c r="M41" s="94"/>
      <c r="N41" s="94"/>
      <c r="O41" s="94"/>
      <c r="P41" s="94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</row>
    <row r="42" spans="2:34" s="96" customFormat="1" ht="18" customHeight="1" x14ac:dyDescent="0.2">
      <c r="B42"/>
      <c r="C42"/>
      <c r="D42"/>
      <c r="E42"/>
      <c r="F42"/>
      <c r="G42"/>
      <c r="H42"/>
      <c r="K42" s="94"/>
      <c r="L42" s="94"/>
      <c r="M42" s="94"/>
      <c r="N42" s="94"/>
      <c r="O42" s="94"/>
      <c r="P42" s="94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</row>
    <row r="43" spans="2:34" s="96" customFormat="1" ht="18" customHeight="1" x14ac:dyDescent="0.2">
      <c r="B43"/>
      <c r="C43"/>
      <c r="D43"/>
      <c r="E43"/>
      <c r="F43"/>
      <c r="G43"/>
      <c r="H43"/>
      <c r="K43" s="94"/>
      <c r="L43" s="94"/>
      <c r="M43" s="94"/>
      <c r="N43" s="94"/>
      <c r="O43" s="94"/>
      <c r="P43" s="94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</row>
    <row r="44" spans="2:34" s="96" customFormat="1" ht="18" customHeight="1" x14ac:dyDescent="0.2">
      <c r="B44"/>
      <c r="C44"/>
      <c r="D44"/>
      <c r="E44"/>
      <c r="F44"/>
      <c r="G44"/>
      <c r="H44"/>
      <c r="K44" s="94"/>
      <c r="L44" s="94"/>
      <c r="M44" s="94"/>
      <c r="N44" s="94"/>
      <c r="O44" s="94"/>
      <c r="P44" s="94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</row>
    <row r="45" spans="2:34" s="96" customFormat="1" ht="18" customHeight="1" x14ac:dyDescent="0.2">
      <c r="B45"/>
      <c r="C45"/>
      <c r="D45"/>
      <c r="E45"/>
      <c r="F45"/>
      <c r="G45"/>
      <c r="H45"/>
      <c r="K45" s="94"/>
      <c r="L45" s="94"/>
      <c r="M45" s="94"/>
      <c r="N45" s="94"/>
      <c r="O45" s="94"/>
      <c r="P45" s="94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</row>
    <row r="46" spans="2:34" s="96" customFormat="1" ht="18" customHeight="1" x14ac:dyDescent="0.2">
      <c r="B46"/>
      <c r="C46"/>
      <c r="D46"/>
      <c r="E46"/>
      <c r="F46"/>
      <c r="G46"/>
      <c r="H46"/>
      <c r="I46" s="98"/>
      <c r="K46" s="94"/>
      <c r="L46" s="94"/>
      <c r="M46" s="94"/>
      <c r="N46" s="94"/>
      <c r="O46" s="94"/>
      <c r="P46" s="94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</row>
    <row r="47" spans="2:34" ht="18" customHeight="1" x14ac:dyDescent="0.2">
      <c r="B47"/>
      <c r="C47"/>
      <c r="D47"/>
      <c r="E47"/>
      <c r="F47"/>
      <c r="G47"/>
      <c r="H47"/>
      <c r="K47" s="94"/>
      <c r="L47" s="94"/>
      <c r="M47" s="94"/>
      <c r="N47" s="94"/>
      <c r="O47" s="94"/>
      <c r="P47" s="94"/>
    </row>
    <row r="48" spans="2:34" ht="18" customHeight="1" x14ac:dyDescent="0.2">
      <c r="B48"/>
      <c r="C48"/>
      <c r="D48"/>
      <c r="E48"/>
      <c r="F48"/>
      <c r="G48"/>
      <c r="H48"/>
      <c r="K48" s="94"/>
      <c r="L48" s="94"/>
      <c r="M48" s="94"/>
      <c r="N48" s="94"/>
      <c r="O48" s="94"/>
      <c r="P48" s="94"/>
    </row>
    <row r="49" spans="2:34" ht="18" customHeight="1" x14ac:dyDescent="0.2">
      <c r="B49"/>
      <c r="C49"/>
      <c r="D49"/>
      <c r="E49"/>
      <c r="F49"/>
      <c r="G49"/>
      <c r="H49"/>
      <c r="I49" s="96"/>
      <c r="J49"/>
      <c r="K49" s="94"/>
      <c r="L49" s="94"/>
      <c r="M49" s="94"/>
      <c r="N49" s="94"/>
      <c r="O49" s="94"/>
      <c r="P49" s="94"/>
      <c r="Q49" s="94"/>
      <c r="R49" s="94"/>
      <c r="S49" s="94"/>
    </row>
    <row r="50" spans="2:34" s="96" customFormat="1" ht="18" customHeight="1" x14ac:dyDescent="0.2">
      <c r="B50"/>
      <c r="C50"/>
      <c r="D50"/>
      <c r="E50"/>
      <c r="F50"/>
      <c r="G50"/>
      <c r="H50"/>
      <c r="I50" s="98"/>
      <c r="J50"/>
      <c r="K50" s="94"/>
      <c r="L50" s="94"/>
      <c r="M50" s="94"/>
      <c r="N50" s="94"/>
      <c r="O50" s="94"/>
      <c r="P50" s="94"/>
      <c r="Q50" s="94"/>
      <c r="R50" s="94"/>
      <c r="S50" s="94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97"/>
      <c r="AG50" s="97"/>
      <c r="AH50" s="97"/>
    </row>
    <row r="51" spans="2:34" ht="18" customHeight="1" x14ac:dyDescent="0.2">
      <c r="B51"/>
      <c r="C51"/>
      <c r="D51"/>
      <c r="E51"/>
      <c r="F51"/>
      <c r="G51"/>
      <c r="H51"/>
      <c r="J51"/>
      <c r="K51" s="94"/>
      <c r="L51" s="94"/>
      <c r="M51" s="94"/>
      <c r="N51" s="94"/>
      <c r="O51" s="94"/>
      <c r="P51" s="94"/>
      <c r="Q51" s="94"/>
      <c r="R51" s="94"/>
      <c r="S51" s="94"/>
    </row>
    <row r="52" spans="2:34" ht="15" customHeight="1" x14ac:dyDescent="0.2">
      <c r="B52"/>
      <c r="J52"/>
      <c r="K52" s="94"/>
      <c r="L52" s="94"/>
      <c r="M52" s="94"/>
      <c r="N52" s="94"/>
      <c r="O52" s="94"/>
      <c r="P52" s="94"/>
      <c r="Q52" s="94"/>
      <c r="R52" s="94"/>
      <c r="S52" s="94"/>
    </row>
    <row r="53" spans="2:34" s="192" customFormat="1" ht="24.95" customHeight="1" x14ac:dyDescent="0.2">
      <c r="B53" s="903" t="s">
        <v>188</v>
      </c>
      <c r="C53" s="903"/>
      <c r="D53" s="903"/>
      <c r="E53" s="903"/>
      <c r="F53" s="903"/>
      <c r="G53" s="903"/>
      <c r="H53" s="903"/>
      <c r="I53" s="209"/>
      <c r="Q53" s="261"/>
      <c r="R53" s="261"/>
      <c r="S53" s="261"/>
      <c r="T53" s="261"/>
    </row>
    <row r="54" spans="2:34" s="192" customFormat="1" ht="19.5" customHeight="1" x14ac:dyDescent="0.2">
      <c r="B54" s="103" t="s">
        <v>191</v>
      </c>
      <c r="C54" s="136"/>
      <c r="D54" s="136"/>
      <c r="E54" s="136"/>
      <c r="F54" s="136"/>
      <c r="G54" s="136"/>
      <c r="H54" s="136"/>
    </row>
    <row r="55" spans="2:34" s="192" customFormat="1" ht="19.5" customHeight="1" x14ac:dyDescent="0.2">
      <c r="B55" s="840" t="s">
        <v>179</v>
      </c>
      <c r="C55" s="840"/>
      <c r="D55" s="840"/>
      <c r="E55" s="840"/>
      <c r="F55" s="840"/>
      <c r="G55" s="840"/>
      <c r="H55" s="840"/>
      <c r="I55" s="209"/>
    </row>
    <row r="56" spans="2:34" ht="21.75" customHeight="1" x14ac:dyDescent="0.2">
      <c r="B56" s="104"/>
      <c r="C56" s="55"/>
      <c r="D56" s="55"/>
      <c r="E56" s="55"/>
      <c r="F56" s="55"/>
      <c r="G56" s="55"/>
      <c r="H56" s="55"/>
      <c r="I56" s="55"/>
    </row>
    <row r="57" spans="2:34" ht="18" customHeight="1" x14ac:dyDescent="0.2">
      <c r="B57" s="105"/>
      <c r="I57" s="106"/>
    </row>
    <row r="58" spans="2:34" x14ac:dyDescent="0.2">
      <c r="B58"/>
      <c r="C58" s="107"/>
      <c r="D58" s="107"/>
      <c r="E58" s="107"/>
      <c r="F58" s="107"/>
      <c r="G58" s="107"/>
    </row>
    <row r="59" spans="2:34" x14ac:dyDescent="0.2">
      <c r="B59"/>
      <c r="C59" s="107"/>
      <c r="D59" s="107"/>
      <c r="E59" s="107"/>
      <c r="F59" s="107"/>
      <c r="G59" s="107"/>
    </row>
    <row r="60" spans="2:34" x14ac:dyDescent="0.2">
      <c r="B60" s="107"/>
      <c r="C60" s="107"/>
      <c r="D60" s="107"/>
      <c r="E60" s="107"/>
      <c r="F60" s="107"/>
      <c r="G60" s="107"/>
    </row>
    <row r="61" spans="2:34" x14ac:dyDescent="0.2">
      <c r="B61" s="107"/>
      <c r="C61" s="107"/>
      <c r="D61" s="107"/>
      <c r="E61" s="107"/>
      <c r="F61" s="107"/>
      <c r="G61" s="107"/>
    </row>
    <row r="62" spans="2:34" x14ac:dyDescent="0.2">
      <c r="B62" s="107"/>
      <c r="C62" s="107"/>
      <c r="D62" s="107"/>
      <c r="E62" s="107"/>
      <c r="F62" s="107"/>
      <c r="G62" s="107"/>
    </row>
    <row r="63" spans="2:34" x14ac:dyDescent="0.2">
      <c r="B63" s="107"/>
      <c r="C63" s="107"/>
      <c r="D63" s="107"/>
      <c r="E63" s="107"/>
      <c r="F63" s="107"/>
      <c r="G63" s="107"/>
    </row>
    <row r="64" spans="2:34" x14ac:dyDescent="0.2">
      <c r="B64" s="107"/>
      <c r="C64" s="107"/>
      <c r="D64" s="107"/>
      <c r="E64" s="107"/>
      <c r="F64" s="107"/>
      <c r="G64" s="107"/>
    </row>
    <row r="65" spans="2:7" x14ac:dyDescent="0.2">
      <c r="B65" s="107"/>
      <c r="C65" s="107"/>
      <c r="D65" s="107"/>
      <c r="E65" s="107"/>
      <c r="F65" s="107"/>
      <c r="G65" s="107"/>
    </row>
    <row r="66" spans="2:7" x14ac:dyDescent="0.2">
      <c r="B66" s="107"/>
      <c r="C66" s="107"/>
      <c r="D66" s="107"/>
      <c r="E66" s="107"/>
      <c r="F66" s="107"/>
      <c r="G66" s="107"/>
    </row>
    <row r="67" spans="2:7" x14ac:dyDescent="0.2">
      <c r="B67" s="107"/>
      <c r="C67" s="107"/>
      <c r="D67" s="107"/>
      <c r="E67" s="107"/>
      <c r="F67" s="107"/>
      <c r="G67" s="107"/>
    </row>
    <row r="68" spans="2:7" x14ac:dyDescent="0.2">
      <c r="B68" s="107"/>
      <c r="C68" s="107"/>
      <c r="D68" s="107"/>
      <c r="E68" s="107"/>
      <c r="F68" s="107"/>
      <c r="G68" s="107"/>
    </row>
    <row r="69" spans="2:7" x14ac:dyDescent="0.2">
      <c r="B69" s="107"/>
      <c r="C69" s="107"/>
      <c r="D69" s="107"/>
      <c r="E69" s="107"/>
      <c r="F69" s="107"/>
      <c r="G69" s="107"/>
    </row>
    <row r="70" spans="2:7" x14ac:dyDescent="0.2">
      <c r="B70" s="107"/>
      <c r="C70" s="107"/>
      <c r="D70" s="107"/>
      <c r="E70" s="107"/>
      <c r="F70" s="107"/>
      <c r="G70" s="107"/>
    </row>
    <row r="71" spans="2:7" x14ac:dyDescent="0.2">
      <c r="B71" s="107"/>
      <c r="C71" s="107"/>
      <c r="D71" s="107"/>
      <c r="E71" s="107"/>
      <c r="F71" s="107"/>
      <c r="G71" s="107"/>
    </row>
    <row r="72" spans="2:7" x14ac:dyDescent="0.2">
      <c r="B72" s="107"/>
      <c r="C72" s="107"/>
      <c r="D72" s="107"/>
      <c r="E72" s="107"/>
      <c r="F72" s="107"/>
      <c r="G72" s="107"/>
    </row>
    <row r="73" spans="2:7" x14ac:dyDescent="0.2">
      <c r="B73" s="107"/>
      <c r="C73" s="107"/>
      <c r="D73" s="107"/>
      <c r="E73" s="107"/>
      <c r="F73" s="107"/>
      <c r="G73" s="107"/>
    </row>
    <row r="74" spans="2:7" x14ac:dyDescent="0.2">
      <c r="B74" s="107"/>
      <c r="C74" s="107"/>
      <c r="D74" s="107"/>
      <c r="E74" s="107"/>
      <c r="F74" s="107"/>
      <c r="G74" s="107"/>
    </row>
    <row r="75" spans="2:7" x14ac:dyDescent="0.2">
      <c r="B75" s="107"/>
      <c r="C75" s="107"/>
      <c r="D75" s="107"/>
      <c r="E75" s="107"/>
      <c r="F75" s="107"/>
      <c r="G75" s="107"/>
    </row>
    <row r="76" spans="2:7" x14ac:dyDescent="0.2">
      <c r="B76" s="107"/>
      <c r="C76" s="107"/>
      <c r="D76" s="107"/>
      <c r="E76" s="107"/>
      <c r="F76" s="107"/>
      <c r="G76" s="107"/>
    </row>
    <row r="77" spans="2:7" x14ac:dyDescent="0.2">
      <c r="B77" s="107"/>
      <c r="C77" s="107"/>
      <c r="D77" s="107"/>
      <c r="E77" s="107"/>
      <c r="F77" s="107"/>
      <c r="G77" s="107"/>
    </row>
    <row r="78" spans="2:7" x14ac:dyDescent="0.2">
      <c r="B78" s="107"/>
      <c r="C78" s="107"/>
      <c r="D78" s="107"/>
      <c r="E78" s="107"/>
      <c r="F78" s="107"/>
      <c r="G78" s="107"/>
    </row>
    <row r="79" spans="2:7" x14ac:dyDescent="0.2">
      <c r="B79" s="107"/>
      <c r="C79" s="107"/>
      <c r="D79" s="107"/>
      <c r="E79" s="107"/>
      <c r="F79" s="107"/>
      <c r="G79" s="107"/>
    </row>
    <row r="80" spans="2:7" x14ac:dyDescent="0.2">
      <c r="B80" s="107"/>
      <c r="C80" s="107"/>
      <c r="D80" s="107"/>
      <c r="E80" s="107"/>
      <c r="F80" s="107"/>
      <c r="G80" s="107"/>
    </row>
    <row r="81" spans="2:7" x14ac:dyDescent="0.2">
      <c r="B81" s="107"/>
      <c r="C81" s="107"/>
      <c r="D81" s="107"/>
      <c r="E81" s="107"/>
      <c r="F81" s="107"/>
      <c r="G81" s="107"/>
    </row>
    <row r="82" spans="2:7" x14ac:dyDescent="0.2">
      <c r="B82" s="107"/>
      <c r="C82" s="107"/>
      <c r="D82" s="107"/>
      <c r="E82" s="107"/>
      <c r="F82" s="107"/>
      <c r="G82" s="107"/>
    </row>
    <row r="83" spans="2:7" x14ac:dyDescent="0.2">
      <c r="B83" s="107"/>
      <c r="C83" s="107"/>
      <c r="D83" s="107"/>
      <c r="E83" s="107"/>
      <c r="F83" s="107"/>
      <c r="G83" s="107"/>
    </row>
    <row r="84" spans="2:7" x14ac:dyDescent="0.2">
      <c r="B84" s="107"/>
      <c r="C84" s="107"/>
      <c r="D84" s="107"/>
      <c r="E84" s="107"/>
      <c r="F84" s="107"/>
      <c r="G84" s="107"/>
    </row>
    <row r="85" spans="2:7" x14ac:dyDescent="0.2">
      <c r="B85" s="107"/>
      <c r="C85" s="107"/>
      <c r="D85" s="107"/>
      <c r="E85" s="107"/>
      <c r="F85" s="107"/>
      <c r="G85" s="107"/>
    </row>
    <row r="86" spans="2:7" x14ac:dyDescent="0.2">
      <c r="B86" s="107"/>
      <c r="C86" s="107"/>
      <c r="D86" s="107"/>
      <c r="E86" s="107"/>
      <c r="F86" s="107"/>
      <c r="G86" s="107"/>
    </row>
    <row r="87" spans="2:7" x14ac:dyDescent="0.2">
      <c r="B87" s="107"/>
      <c r="C87" s="107"/>
      <c r="D87" s="107"/>
      <c r="E87" s="107"/>
      <c r="F87" s="107"/>
      <c r="G87" s="107"/>
    </row>
    <row r="88" spans="2:7" x14ac:dyDescent="0.2">
      <c r="B88" s="107"/>
      <c r="C88" s="107"/>
      <c r="D88" s="107"/>
      <c r="E88" s="107"/>
      <c r="F88" s="107"/>
      <c r="G88" s="107"/>
    </row>
    <row r="89" spans="2:7" x14ac:dyDescent="0.2">
      <c r="B89" s="107"/>
      <c r="C89" s="107"/>
      <c r="D89" s="107"/>
      <c r="E89" s="107"/>
      <c r="F89" s="107"/>
      <c r="G89" s="107"/>
    </row>
    <row r="90" spans="2:7" x14ac:dyDescent="0.2">
      <c r="B90" s="107"/>
      <c r="C90" s="107"/>
      <c r="D90" s="107"/>
      <c r="E90" s="107"/>
      <c r="F90" s="107"/>
      <c r="G90" s="107"/>
    </row>
    <row r="91" spans="2:7" x14ac:dyDescent="0.2">
      <c r="B91" s="107"/>
      <c r="C91" s="107"/>
      <c r="D91" s="107"/>
      <c r="E91" s="107"/>
      <c r="F91" s="107"/>
      <c r="G91" s="107"/>
    </row>
    <row r="92" spans="2:7" x14ac:dyDescent="0.2">
      <c r="B92" s="107"/>
      <c r="C92" s="107"/>
      <c r="D92" s="107"/>
      <c r="E92" s="107"/>
      <c r="F92" s="107"/>
      <c r="G92" s="107"/>
    </row>
    <row r="93" spans="2:7" x14ac:dyDescent="0.2">
      <c r="B93" s="107"/>
      <c r="C93" s="107"/>
      <c r="D93" s="107"/>
      <c r="E93" s="107"/>
      <c r="F93" s="107"/>
      <c r="G93" s="107"/>
    </row>
    <row r="94" spans="2:7" x14ac:dyDescent="0.2">
      <c r="B94" s="107"/>
      <c r="C94" s="107"/>
      <c r="D94" s="107"/>
      <c r="E94" s="107"/>
      <c r="F94" s="107"/>
      <c r="G94" s="107"/>
    </row>
    <row r="95" spans="2:7" x14ac:dyDescent="0.2">
      <c r="B95" s="107"/>
      <c r="C95" s="107"/>
      <c r="D95" s="107"/>
      <c r="E95" s="107"/>
      <c r="F95" s="107"/>
      <c r="G95" s="107"/>
    </row>
    <row r="96" spans="2:7" x14ac:dyDescent="0.2">
      <c r="B96" s="107"/>
      <c r="C96" s="107"/>
      <c r="D96" s="107"/>
      <c r="E96" s="107"/>
      <c r="F96" s="107"/>
      <c r="G96" s="107"/>
    </row>
    <row r="97" spans="2:7" x14ac:dyDescent="0.2">
      <c r="B97" s="107"/>
      <c r="C97" s="107"/>
      <c r="D97" s="107"/>
      <c r="E97" s="107"/>
      <c r="F97" s="107"/>
      <c r="G97" s="107"/>
    </row>
    <row r="98" spans="2:7" x14ac:dyDescent="0.2">
      <c r="B98" s="107"/>
      <c r="C98" s="107"/>
      <c r="D98" s="107"/>
      <c r="E98" s="107"/>
      <c r="F98" s="107"/>
      <c r="G98" s="107"/>
    </row>
    <row r="99" spans="2:7" x14ac:dyDescent="0.2">
      <c r="B99" s="107"/>
      <c r="C99" s="107"/>
      <c r="D99" s="107"/>
      <c r="E99" s="107"/>
      <c r="F99" s="107"/>
      <c r="G99" s="107"/>
    </row>
    <row r="100" spans="2:7" x14ac:dyDescent="0.2">
      <c r="B100" s="107"/>
      <c r="C100" s="107"/>
      <c r="D100" s="107"/>
      <c r="E100" s="107"/>
      <c r="F100" s="107"/>
      <c r="G100" s="107"/>
    </row>
    <row r="101" spans="2:7" x14ac:dyDescent="0.2">
      <c r="B101" s="107"/>
      <c r="C101" s="107"/>
      <c r="D101" s="107"/>
      <c r="E101" s="107"/>
      <c r="F101" s="107"/>
      <c r="G101" s="107"/>
    </row>
    <row r="102" spans="2:7" x14ac:dyDescent="0.2">
      <c r="B102" s="107"/>
      <c r="C102" s="107"/>
      <c r="D102" s="107"/>
      <c r="E102" s="107"/>
      <c r="F102" s="107"/>
      <c r="G102" s="107"/>
    </row>
    <row r="103" spans="2:7" x14ac:dyDescent="0.2">
      <c r="B103" s="107"/>
      <c r="C103" s="107"/>
      <c r="D103" s="107"/>
      <c r="E103" s="107"/>
      <c r="F103" s="107"/>
      <c r="G103" s="107"/>
    </row>
    <row r="104" spans="2:7" x14ac:dyDescent="0.2">
      <c r="B104" s="107"/>
      <c r="C104" s="107"/>
      <c r="D104" s="107"/>
      <c r="E104" s="107"/>
      <c r="F104" s="107"/>
      <c r="G104" s="107"/>
    </row>
    <row r="105" spans="2:7" x14ac:dyDescent="0.2">
      <c r="B105" s="107"/>
      <c r="C105" s="107"/>
      <c r="D105" s="107"/>
      <c r="E105" s="107"/>
      <c r="F105" s="107"/>
      <c r="G105" s="107"/>
    </row>
    <row r="106" spans="2:7" x14ac:dyDescent="0.2">
      <c r="B106" s="107"/>
      <c r="C106" s="107"/>
      <c r="D106" s="107"/>
      <c r="E106" s="107"/>
      <c r="F106" s="107"/>
      <c r="G106" s="107"/>
    </row>
    <row r="107" spans="2:7" x14ac:dyDescent="0.2">
      <c r="B107" s="107"/>
      <c r="C107" s="107"/>
      <c r="D107" s="107"/>
      <c r="E107" s="107"/>
      <c r="F107" s="107"/>
      <c r="G107" s="107"/>
    </row>
    <row r="108" spans="2:7" x14ac:dyDescent="0.2">
      <c r="B108" s="107"/>
      <c r="C108" s="107"/>
      <c r="D108" s="107"/>
      <c r="E108" s="107"/>
      <c r="F108" s="107"/>
      <c r="G108" s="107"/>
    </row>
    <row r="109" spans="2:7" x14ac:dyDescent="0.2">
      <c r="B109" s="107"/>
      <c r="C109" s="107"/>
      <c r="D109" s="107"/>
      <c r="E109" s="107"/>
      <c r="F109" s="107"/>
      <c r="G109" s="107"/>
    </row>
    <row r="110" spans="2:7" x14ac:dyDescent="0.2">
      <c r="B110" s="107"/>
      <c r="C110" s="107"/>
      <c r="D110" s="107"/>
      <c r="E110" s="107"/>
      <c r="F110" s="107"/>
      <c r="G110" s="107"/>
    </row>
    <row r="111" spans="2:7" x14ac:dyDescent="0.2">
      <c r="B111" s="107"/>
      <c r="C111" s="107"/>
      <c r="D111" s="107"/>
      <c r="E111" s="107"/>
      <c r="F111" s="107"/>
      <c r="G111" s="107"/>
    </row>
    <row r="112" spans="2:7" x14ac:dyDescent="0.2">
      <c r="B112" s="107"/>
      <c r="C112" s="107"/>
      <c r="D112" s="107"/>
      <c r="E112" s="107"/>
      <c r="F112" s="107"/>
      <c r="G112" s="107"/>
    </row>
    <row r="113" spans="2:7" x14ac:dyDescent="0.2">
      <c r="B113" s="107"/>
      <c r="C113" s="107"/>
      <c r="D113" s="107"/>
      <c r="E113" s="107"/>
      <c r="F113" s="107"/>
      <c r="G113" s="107"/>
    </row>
    <row r="114" spans="2:7" x14ac:dyDescent="0.2">
      <c r="B114" s="107"/>
      <c r="C114" s="107"/>
      <c r="D114" s="107"/>
      <c r="E114" s="107"/>
      <c r="F114" s="107"/>
      <c r="G114" s="107"/>
    </row>
    <row r="115" spans="2:7" x14ac:dyDescent="0.2">
      <c r="B115" s="107"/>
      <c r="C115" s="107"/>
      <c r="D115" s="107"/>
      <c r="E115" s="107"/>
      <c r="F115" s="107"/>
      <c r="G115" s="107"/>
    </row>
    <row r="116" spans="2:7" x14ac:dyDescent="0.2">
      <c r="B116" s="107"/>
      <c r="C116" s="107"/>
      <c r="D116" s="107"/>
      <c r="E116" s="107"/>
      <c r="F116" s="107"/>
      <c r="G116" s="107"/>
    </row>
    <row r="117" spans="2:7" x14ac:dyDescent="0.2">
      <c r="B117" s="107"/>
      <c r="C117" s="107"/>
      <c r="D117" s="107"/>
      <c r="E117" s="107"/>
      <c r="F117" s="107"/>
      <c r="G117" s="107"/>
    </row>
    <row r="118" spans="2:7" x14ac:dyDescent="0.2">
      <c r="B118" s="107"/>
      <c r="C118" s="107"/>
      <c r="D118" s="107"/>
      <c r="E118" s="107"/>
      <c r="F118" s="107"/>
      <c r="G118" s="107"/>
    </row>
    <row r="119" spans="2:7" x14ac:dyDescent="0.2">
      <c r="B119" s="107"/>
      <c r="C119" s="107"/>
      <c r="D119" s="107"/>
      <c r="E119" s="107"/>
      <c r="F119" s="107"/>
      <c r="G119" s="107"/>
    </row>
    <row r="120" spans="2:7" x14ac:dyDescent="0.2">
      <c r="B120" s="107"/>
      <c r="C120" s="107"/>
      <c r="D120" s="107"/>
      <c r="E120" s="107"/>
      <c r="F120" s="107"/>
      <c r="G120" s="107"/>
    </row>
    <row r="121" spans="2:7" x14ac:dyDescent="0.2">
      <c r="B121" s="107"/>
      <c r="C121" s="107"/>
      <c r="D121" s="107"/>
      <c r="E121" s="107"/>
      <c r="F121" s="107"/>
      <c r="G121" s="107"/>
    </row>
    <row r="122" spans="2:7" x14ac:dyDescent="0.2">
      <c r="B122" s="107"/>
      <c r="C122" s="107"/>
      <c r="D122" s="107"/>
      <c r="E122" s="107"/>
      <c r="F122" s="107"/>
      <c r="G122" s="107"/>
    </row>
    <row r="123" spans="2:7" x14ac:dyDescent="0.2">
      <c r="B123" s="107"/>
      <c r="C123" s="107"/>
      <c r="D123" s="107"/>
      <c r="E123" s="107"/>
      <c r="F123" s="107"/>
      <c r="G123" s="107"/>
    </row>
    <row r="124" spans="2:7" x14ac:dyDescent="0.2">
      <c r="B124" s="107"/>
      <c r="C124" s="107"/>
      <c r="D124" s="107"/>
      <c r="E124" s="107"/>
      <c r="F124" s="107"/>
      <c r="G124" s="107"/>
    </row>
    <row r="125" spans="2:7" x14ac:dyDescent="0.2">
      <c r="B125" s="107"/>
      <c r="C125" s="107"/>
      <c r="D125" s="107"/>
      <c r="E125" s="107"/>
      <c r="F125" s="107"/>
      <c r="G125" s="107"/>
    </row>
    <row r="126" spans="2:7" x14ac:dyDescent="0.2">
      <c r="B126" s="107"/>
      <c r="C126" s="107"/>
      <c r="D126" s="107"/>
      <c r="E126" s="107"/>
      <c r="F126" s="107"/>
      <c r="G126" s="107"/>
    </row>
    <row r="127" spans="2:7" x14ac:dyDescent="0.2">
      <c r="B127" s="107"/>
      <c r="C127" s="107"/>
      <c r="D127" s="107"/>
      <c r="E127" s="107"/>
      <c r="F127" s="107"/>
      <c r="G127" s="107"/>
    </row>
    <row r="128" spans="2:7" x14ac:dyDescent="0.2">
      <c r="B128" s="107"/>
      <c r="C128" s="107"/>
      <c r="D128" s="107"/>
      <c r="E128" s="107"/>
      <c r="F128" s="107"/>
      <c r="G128" s="107"/>
    </row>
    <row r="129" spans="2:7" x14ac:dyDescent="0.2">
      <c r="B129" s="107"/>
      <c r="C129" s="107"/>
      <c r="D129" s="107"/>
      <c r="E129" s="107"/>
      <c r="F129" s="107"/>
      <c r="G129" s="107"/>
    </row>
    <row r="130" spans="2:7" x14ac:dyDescent="0.2">
      <c r="B130" s="107"/>
      <c r="C130" s="107"/>
      <c r="D130" s="107"/>
      <c r="E130" s="107"/>
      <c r="F130" s="107"/>
      <c r="G130" s="107"/>
    </row>
    <row r="131" spans="2:7" x14ac:dyDescent="0.2">
      <c r="B131" s="107"/>
      <c r="C131" s="107"/>
      <c r="D131" s="107"/>
      <c r="E131" s="107"/>
      <c r="F131" s="107"/>
      <c r="G131" s="107"/>
    </row>
    <row r="132" spans="2:7" x14ac:dyDescent="0.2">
      <c r="B132" s="107"/>
      <c r="C132" s="107"/>
      <c r="D132" s="107"/>
      <c r="E132" s="107"/>
      <c r="F132" s="107"/>
      <c r="G132" s="107"/>
    </row>
    <row r="133" spans="2:7" x14ac:dyDescent="0.2">
      <c r="B133" s="107"/>
      <c r="C133" s="107"/>
      <c r="D133" s="107"/>
      <c r="E133" s="107"/>
      <c r="F133" s="107"/>
      <c r="G133" s="107"/>
    </row>
    <row r="134" spans="2:7" x14ac:dyDescent="0.2">
      <c r="B134" s="107"/>
      <c r="C134" s="107"/>
      <c r="D134" s="107"/>
      <c r="E134" s="107"/>
      <c r="F134" s="107"/>
      <c r="G134" s="107"/>
    </row>
    <row r="135" spans="2:7" x14ac:dyDescent="0.2">
      <c r="B135" s="107"/>
      <c r="C135" s="107"/>
      <c r="D135" s="107"/>
      <c r="E135" s="107"/>
      <c r="F135" s="107"/>
      <c r="G135" s="107"/>
    </row>
    <row r="136" spans="2:7" x14ac:dyDescent="0.2">
      <c r="B136" s="107"/>
      <c r="C136" s="107"/>
      <c r="D136" s="107"/>
      <c r="E136" s="107"/>
      <c r="F136" s="107"/>
      <c r="G136" s="107"/>
    </row>
    <row r="137" spans="2:7" x14ac:dyDescent="0.2">
      <c r="B137" s="107"/>
      <c r="C137" s="107"/>
      <c r="D137" s="107"/>
      <c r="E137" s="107"/>
      <c r="F137" s="107"/>
      <c r="G137" s="107"/>
    </row>
    <row r="138" spans="2:7" x14ac:dyDescent="0.2">
      <c r="B138" s="107"/>
      <c r="C138" s="107"/>
      <c r="D138" s="107"/>
      <c r="E138" s="107"/>
      <c r="F138" s="107"/>
      <c r="G138" s="107"/>
    </row>
    <row r="139" spans="2:7" x14ac:dyDescent="0.2">
      <c r="B139" s="107"/>
      <c r="C139" s="107"/>
      <c r="D139" s="107"/>
      <c r="E139" s="107"/>
      <c r="F139" s="107"/>
      <c r="G139" s="107"/>
    </row>
    <row r="140" spans="2:7" x14ac:dyDescent="0.2">
      <c r="B140" s="107"/>
      <c r="C140" s="107"/>
      <c r="D140" s="107"/>
      <c r="E140" s="107"/>
      <c r="F140" s="107"/>
      <c r="G140" s="107"/>
    </row>
    <row r="141" spans="2:7" x14ac:dyDescent="0.2">
      <c r="B141" s="107"/>
      <c r="C141" s="107"/>
      <c r="D141" s="107"/>
      <c r="E141" s="107"/>
      <c r="F141" s="107"/>
      <c r="G141" s="107"/>
    </row>
    <row r="142" spans="2:7" x14ac:dyDescent="0.2">
      <c r="B142" s="107"/>
      <c r="C142" s="107"/>
      <c r="D142" s="107"/>
      <c r="E142" s="107"/>
      <c r="F142" s="107"/>
      <c r="G142" s="107"/>
    </row>
    <row r="143" spans="2:7" x14ac:dyDescent="0.2">
      <c r="B143" s="107"/>
      <c r="C143" s="107"/>
      <c r="D143" s="107"/>
      <c r="E143" s="107"/>
      <c r="F143" s="107"/>
      <c r="G143" s="107"/>
    </row>
    <row r="144" spans="2:7" x14ac:dyDescent="0.2">
      <c r="B144" s="107"/>
      <c r="C144" s="107"/>
      <c r="D144" s="107"/>
      <c r="E144" s="107"/>
      <c r="F144" s="107"/>
      <c r="G144" s="107"/>
    </row>
    <row r="145" spans="2:7" x14ac:dyDescent="0.2">
      <c r="B145" s="107"/>
      <c r="C145" s="107"/>
      <c r="D145" s="107"/>
      <c r="E145" s="107"/>
      <c r="F145" s="107"/>
      <c r="G145" s="107"/>
    </row>
    <row r="146" spans="2:7" x14ac:dyDescent="0.2">
      <c r="B146" s="107"/>
      <c r="C146" s="107"/>
      <c r="D146" s="107"/>
      <c r="E146" s="107"/>
      <c r="F146" s="107"/>
      <c r="G146" s="107"/>
    </row>
    <row r="147" spans="2:7" x14ac:dyDescent="0.2">
      <c r="B147" s="107"/>
      <c r="C147" s="107"/>
      <c r="D147" s="107"/>
      <c r="E147" s="107"/>
      <c r="F147" s="107"/>
      <c r="G147" s="107"/>
    </row>
    <row r="148" spans="2:7" x14ac:dyDescent="0.2">
      <c r="B148" s="107"/>
      <c r="C148" s="107"/>
      <c r="D148" s="107"/>
      <c r="E148" s="107"/>
      <c r="F148" s="107"/>
      <c r="G148" s="107"/>
    </row>
    <row r="149" spans="2:7" x14ac:dyDescent="0.2">
      <c r="B149" s="107"/>
      <c r="C149" s="107"/>
      <c r="D149" s="107"/>
      <c r="E149" s="107"/>
      <c r="F149" s="107"/>
      <c r="G149" s="107"/>
    </row>
    <row r="150" spans="2:7" x14ac:dyDescent="0.2">
      <c r="B150" s="107"/>
      <c r="C150" s="107"/>
      <c r="D150" s="107"/>
      <c r="E150" s="107"/>
      <c r="F150" s="107"/>
      <c r="G150" s="107"/>
    </row>
    <row r="151" spans="2:7" x14ac:dyDescent="0.2">
      <c r="B151" s="107"/>
      <c r="C151" s="107"/>
      <c r="D151" s="107"/>
      <c r="E151" s="107"/>
      <c r="F151" s="107"/>
      <c r="G151" s="107"/>
    </row>
    <row r="152" spans="2:7" x14ac:dyDescent="0.2">
      <c r="B152" s="107"/>
      <c r="C152" s="107"/>
      <c r="D152" s="107"/>
      <c r="E152" s="107"/>
      <c r="F152" s="107"/>
      <c r="G152" s="107"/>
    </row>
    <row r="153" spans="2:7" x14ac:dyDescent="0.2">
      <c r="B153" s="107"/>
      <c r="C153" s="107"/>
      <c r="D153" s="107"/>
      <c r="E153" s="107"/>
      <c r="F153" s="107"/>
      <c r="G153" s="107"/>
    </row>
    <row r="154" spans="2:7" x14ac:dyDescent="0.2">
      <c r="B154" s="107"/>
      <c r="C154" s="107"/>
      <c r="D154" s="107"/>
      <c r="E154" s="107"/>
      <c r="F154" s="107"/>
      <c r="G154" s="107"/>
    </row>
    <row r="155" spans="2:7" x14ac:dyDescent="0.2">
      <c r="B155" s="107"/>
      <c r="C155" s="107"/>
      <c r="D155" s="107"/>
      <c r="E155" s="107"/>
      <c r="F155" s="107"/>
      <c r="G155" s="107"/>
    </row>
    <row r="156" spans="2:7" x14ac:dyDescent="0.2">
      <c r="B156" s="107"/>
      <c r="C156" s="107"/>
      <c r="D156" s="107"/>
      <c r="E156" s="107"/>
      <c r="F156" s="107"/>
      <c r="G156" s="107"/>
    </row>
    <row r="157" spans="2:7" x14ac:dyDescent="0.2">
      <c r="B157" s="107"/>
      <c r="C157" s="107"/>
      <c r="D157" s="107"/>
      <c r="E157" s="107"/>
      <c r="F157" s="107"/>
      <c r="G157" s="107"/>
    </row>
    <row r="158" spans="2:7" x14ac:dyDescent="0.2">
      <c r="B158" s="107"/>
      <c r="C158" s="107"/>
      <c r="D158" s="107"/>
      <c r="E158" s="107"/>
      <c r="F158" s="107"/>
      <c r="G158" s="107"/>
    </row>
    <row r="159" spans="2:7" x14ac:dyDescent="0.2">
      <c r="B159" s="107"/>
      <c r="C159" s="107"/>
      <c r="D159" s="107"/>
      <c r="E159" s="107"/>
      <c r="F159" s="107"/>
      <c r="G159" s="107"/>
    </row>
    <row r="160" spans="2:7" x14ac:dyDescent="0.2">
      <c r="B160" s="107"/>
      <c r="C160" s="107"/>
      <c r="D160" s="107"/>
      <c r="E160" s="107"/>
      <c r="F160" s="107"/>
      <c r="G160" s="107"/>
    </row>
    <row r="161" spans="2:7" x14ac:dyDescent="0.2">
      <c r="B161" s="107"/>
      <c r="C161" s="107"/>
      <c r="D161" s="107"/>
      <c r="E161" s="107"/>
      <c r="F161" s="107"/>
      <c r="G161" s="107"/>
    </row>
    <row r="162" spans="2:7" x14ac:dyDescent="0.2">
      <c r="B162" s="107"/>
      <c r="C162" s="107"/>
      <c r="D162" s="107"/>
      <c r="E162" s="107"/>
      <c r="F162" s="107"/>
      <c r="G162" s="107"/>
    </row>
    <row r="163" spans="2:7" x14ac:dyDescent="0.2">
      <c r="B163" s="107"/>
      <c r="C163" s="107"/>
      <c r="D163" s="107"/>
      <c r="E163" s="107"/>
      <c r="F163" s="107"/>
      <c r="G163" s="107"/>
    </row>
    <row r="164" spans="2:7" x14ac:dyDescent="0.2">
      <c r="B164" s="107"/>
      <c r="C164" s="107"/>
      <c r="D164" s="107"/>
      <c r="E164" s="107"/>
      <c r="F164" s="107"/>
      <c r="G164" s="107"/>
    </row>
    <row r="165" spans="2:7" x14ac:dyDescent="0.2">
      <c r="B165" s="107"/>
      <c r="C165" s="107"/>
      <c r="D165" s="107"/>
      <c r="E165" s="107"/>
      <c r="F165" s="107"/>
      <c r="G165" s="107"/>
    </row>
    <row r="166" spans="2:7" x14ac:dyDescent="0.2">
      <c r="B166" s="107"/>
      <c r="C166" s="107"/>
      <c r="D166" s="107"/>
      <c r="E166" s="107"/>
      <c r="F166" s="107"/>
      <c r="G166" s="107"/>
    </row>
  </sheetData>
  <sortState ref="P5:Q11">
    <sortCondition ref="P5"/>
  </sortState>
  <mergeCells count="5">
    <mergeCell ref="B4:I4"/>
    <mergeCell ref="B5:I5"/>
    <mergeCell ref="B2:I2"/>
    <mergeCell ref="B53:H53"/>
    <mergeCell ref="B55:H55"/>
  </mergeCells>
  <phoneticPr fontId="8" type="noConversion"/>
  <printOptions horizontalCentered="1" verticalCentered="1"/>
  <pageMargins left="0" right="0" top="0" bottom="0" header="0" footer="0"/>
  <pageSetup paperSize="9" scale="75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B2:V64"/>
  <sheetViews>
    <sheetView showGridLines="0" view="pageBreakPreview" topLeftCell="B1" zoomScale="98" zoomScaleNormal="84" zoomScaleSheetLayoutView="98" workbookViewId="0">
      <selection activeCell="B3" sqref="B3"/>
    </sheetView>
  </sheetViews>
  <sheetFormatPr baseColWidth="10" defaultColWidth="11.42578125" defaultRowHeight="12.75" x14ac:dyDescent="0.2"/>
  <cols>
    <col min="1" max="1" width="6.5703125" style="67" customWidth="1"/>
    <col min="2" max="2" width="15.5703125" style="67" customWidth="1"/>
    <col min="3" max="3" width="18.5703125" style="67" customWidth="1"/>
    <col min="4" max="4" width="8.5703125" style="67" customWidth="1"/>
    <col min="5" max="5" width="18.5703125" style="67" customWidth="1"/>
    <col min="6" max="6" width="8.5703125" style="67" customWidth="1"/>
    <col min="7" max="7" width="18.5703125" style="67" customWidth="1"/>
    <col min="8" max="8" width="8.85546875" style="67" customWidth="1"/>
    <col min="9" max="9" width="6.5703125" style="67" customWidth="1"/>
    <col min="10" max="22" width="11.42578125" style="65"/>
    <col min="23" max="16384" width="11.42578125" style="67"/>
  </cols>
  <sheetData>
    <row r="2" spans="2:22" ht="18" x14ac:dyDescent="0.2">
      <c r="B2" s="805" t="s">
        <v>241</v>
      </c>
      <c r="C2" s="805"/>
      <c r="D2" s="805"/>
      <c r="E2" s="805"/>
      <c r="F2" s="805"/>
      <c r="G2" s="805"/>
      <c r="H2" s="805"/>
    </row>
    <row r="3" spans="2:22" ht="18" x14ac:dyDescent="0.2">
      <c r="B3" s="114" t="s">
        <v>86</v>
      </c>
      <c r="C3" s="77"/>
      <c r="D3" s="77"/>
      <c r="E3" s="77"/>
      <c r="F3" s="77"/>
      <c r="G3" s="77"/>
      <c r="H3" s="77"/>
    </row>
    <row r="4" spans="2:22" s="81" customFormat="1" ht="18" x14ac:dyDescent="0.2">
      <c r="B4" s="856" t="s">
        <v>112</v>
      </c>
      <c r="C4" s="856"/>
      <c r="D4" s="856"/>
      <c r="E4" s="856"/>
      <c r="F4" s="856"/>
      <c r="G4" s="856"/>
      <c r="H4" s="856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</row>
    <row r="5" spans="2:22" ht="20.100000000000001" customHeight="1" x14ac:dyDescent="0.2">
      <c r="B5" s="846" t="s">
        <v>197</v>
      </c>
      <c r="C5" s="846"/>
      <c r="D5" s="846"/>
      <c r="E5" s="846"/>
      <c r="F5" s="846"/>
      <c r="G5" s="846"/>
      <c r="H5" s="846"/>
      <c r="J5" s="308" t="s">
        <v>87</v>
      </c>
      <c r="K5" s="308" t="s">
        <v>1</v>
      </c>
      <c r="L5" s="308"/>
      <c r="M5" s="308" t="s">
        <v>2</v>
      </c>
      <c r="N5" s="308"/>
      <c r="O5" s="308"/>
      <c r="P5" s="308" t="s">
        <v>3</v>
      </c>
      <c r="Q5" s="308"/>
      <c r="R5" s="308"/>
    </row>
    <row r="6" spans="2:22" ht="27.75" customHeight="1" thickBot="1" x14ac:dyDescent="0.25">
      <c r="B6" s="485" t="s">
        <v>87</v>
      </c>
      <c r="C6" s="904" t="s">
        <v>1</v>
      </c>
      <c r="D6" s="904"/>
      <c r="E6" s="904" t="s">
        <v>2</v>
      </c>
      <c r="F6" s="905"/>
      <c r="G6" s="906" t="s">
        <v>3</v>
      </c>
      <c r="H6" s="906"/>
      <c r="J6" s="308"/>
      <c r="K6" s="308" t="s">
        <v>86</v>
      </c>
      <c r="L6" s="308"/>
      <c r="M6" s="308"/>
      <c r="N6" s="308" t="s">
        <v>86</v>
      </c>
      <c r="O6" s="308"/>
      <c r="P6" s="308"/>
      <c r="Q6" s="308" t="s">
        <v>86</v>
      </c>
      <c r="R6" s="308"/>
    </row>
    <row r="7" spans="2:22" ht="18" customHeight="1" x14ac:dyDescent="0.2">
      <c r="B7" s="499">
        <v>2000</v>
      </c>
      <c r="C7" s="710">
        <v>90051</v>
      </c>
      <c r="D7" s="711"/>
      <c r="E7" s="717">
        <v>36803</v>
      </c>
      <c r="F7" s="711"/>
      <c r="G7" s="717">
        <v>29042</v>
      </c>
      <c r="H7" s="712"/>
      <c r="J7" s="308">
        <v>2000</v>
      </c>
      <c r="K7" s="310">
        <v>90051</v>
      </c>
      <c r="L7" s="308"/>
      <c r="M7" s="308">
        <v>2000</v>
      </c>
      <c r="N7" s="310">
        <v>36803</v>
      </c>
      <c r="O7" s="308"/>
      <c r="P7" s="308">
        <v>2000</v>
      </c>
      <c r="Q7" s="310">
        <v>29042</v>
      </c>
      <c r="R7" s="308"/>
    </row>
    <row r="8" spans="2:22" ht="18" customHeight="1" x14ac:dyDescent="0.2">
      <c r="B8" s="499">
        <v>2001</v>
      </c>
      <c r="C8" s="713">
        <v>106590</v>
      </c>
      <c r="D8" s="709"/>
      <c r="E8" s="718">
        <v>38713</v>
      </c>
      <c r="F8" s="709"/>
      <c r="G8" s="718">
        <v>28910</v>
      </c>
      <c r="H8" s="714"/>
      <c r="J8" s="308">
        <v>2001</v>
      </c>
      <c r="K8" s="310">
        <v>106590</v>
      </c>
      <c r="L8" s="308"/>
      <c r="M8" s="308">
        <v>2001</v>
      </c>
      <c r="N8" s="310">
        <v>38713</v>
      </c>
      <c r="O8" s="308"/>
      <c r="P8" s="308">
        <v>2001</v>
      </c>
      <c r="Q8" s="310">
        <v>28910</v>
      </c>
      <c r="R8" s="308"/>
    </row>
    <row r="9" spans="2:22" ht="18" customHeight="1" x14ac:dyDescent="0.2">
      <c r="B9" s="499">
        <v>2002</v>
      </c>
      <c r="C9" s="713">
        <v>101797</v>
      </c>
      <c r="D9" s="709"/>
      <c r="E9" s="718">
        <v>31544</v>
      </c>
      <c r="F9" s="709"/>
      <c r="G9" s="718">
        <v>24724</v>
      </c>
      <c r="H9" s="714"/>
      <c r="J9" s="308">
        <v>2002</v>
      </c>
      <c r="K9" s="310">
        <v>101797</v>
      </c>
      <c r="L9" s="308"/>
      <c r="M9" s="308">
        <v>2002</v>
      </c>
      <c r="N9" s="310">
        <v>31544</v>
      </c>
      <c r="O9" s="308"/>
      <c r="P9" s="308">
        <v>2002</v>
      </c>
      <c r="Q9" s="310">
        <v>24724</v>
      </c>
      <c r="R9" s="308"/>
    </row>
    <row r="10" spans="2:22" ht="18" customHeight="1" x14ac:dyDescent="0.2">
      <c r="B10" s="499">
        <v>2003</v>
      </c>
      <c r="C10" s="713">
        <v>84724</v>
      </c>
      <c r="D10" s="709"/>
      <c r="E10" s="718">
        <v>29752</v>
      </c>
      <c r="F10" s="709"/>
      <c r="G10" s="718">
        <v>22469</v>
      </c>
      <c r="H10" s="714"/>
      <c r="J10" s="308">
        <v>2003</v>
      </c>
      <c r="K10" s="310">
        <v>84724</v>
      </c>
      <c r="L10" s="308"/>
      <c r="M10" s="308">
        <v>2003</v>
      </c>
      <c r="N10" s="310">
        <v>29752</v>
      </c>
      <c r="O10" s="308"/>
      <c r="P10" s="308">
        <v>2003</v>
      </c>
      <c r="Q10" s="310">
        <v>22469</v>
      </c>
      <c r="R10" s="308"/>
    </row>
    <row r="11" spans="2:22" ht="18" customHeight="1" x14ac:dyDescent="0.2">
      <c r="B11" s="499">
        <v>2004</v>
      </c>
      <c r="C11" s="713">
        <v>80064</v>
      </c>
      <c r="D11" s="709"/>
      <c r="E11" s="718">
        <v>29716</v>
      </c>
      <c r="F11" s="709"/>
      <c r="G11" s="718">
        <v>21809</v>
      </c>
      <c r="H11" s="714"/>
      <c r="J11" s="308">
        <v>2004</v>
      </c>
      <c r="K11" s="310">
        <v>80064</v>
      </c>
      <c r="L11" s="308"/>
      <c r="M11" s="308">
        <v>2004</v>
      </c>
      <c r="N11" s="310">
        <v>29716</v>
      </c>
      <c r="O11" s="308"/>
      <c r="P11" s="308">
        <v>2004</v>
      </c>
      <c r="Q11" s="310">
        <v>21809</v>
      </c>
      <c r="R11" s="308"/>
    </row>
    <row r="12" spans="2:22" ht="18" customHeight="1" x14ac:dyDescent="0.2">
      <c r="B12" s="499">
        <v>2005</v>
      </c>
      <c r="C12" s="713">
        <v>89342</v>
      </c>
      <c r="D12" s="709"/>
      <c r="E12" s="718">
        <v>36615</v>
      </c>
      <c r="F12" s="709"/>
      <c r="G12" s="718">
        <v>26544</v>
      </c>
      <c r="H12" s="714"/>
      <c r="J12" s="308">
        <v>2005</v>
      </c>
      <c r="K12" s="310">
        <v>89342</v>
      </c>
      <c r="L12" s="308"/>
      <c r="M12" s="308">
        <v>2005</v>
      </c>
      <c r="N12" s="310">
        <v>36615</v>
      </c>
      <c r="O12" s="308"/>
      <c r="P12" s="308">
        <v>2005</v>
      </c>
      <c r="Q12" s="310">
        <v>26544</v>
      </c>
      <c r="R12" s="308"/>
    </row>
    <row r="13" spans="2:22" ht="18" customHeight="1" x14ac:dyDescent="0.2">
      <c r="B13" s="499">
        <v>2006</v>
      </c>
      <c r="C13" s="713">
        <v>84854</v>
      </c>
      <c r="D13" s="709"/>
      <c r="E13" s="718">
        <v>35007</v>
      </c>
      <c r="F13" s="709"/>
      <c r="G13" s="718">
        <v>23733</v>
      </c>
      <c r="H13" s="714"/>
      <c r="J13" s="308">
        <v>2006</v>
      </c>
      <c r="K13" s="310">
        <v>84854</v>
      </c>
      <c r="L13" s="308"/>
      <c r="M13" s="308">
        <v>2006</v>
      </c>
      <c r="N13" s="310">
        <v>35007</v>
      </c>
      <c r="O13" s="308"/>
      <c r="P13" s="308">
        <v>2006</v>
      </c>
      <c r="Q13" s="310">
        <v>23733</v>
      </c>
      <c r="R13" s="308"/>
    </row>
    <row r="14" spans="2:22" ht="18" customHeight="1" x14ac:dyDescent="0.2">
      <c r="B14" s="499">
        <v>2007</v>
      </c>
      <c r="C14" s="713">
        <v>94281</v>
      </c>
      <c r="D14" s="709"/>
      <c r="E14" s="718">
        <v>65883</v>
      </c>
      <c r="F14" s="709"/>
      <c r="G14" s="718">
        <v>46684</v>
      </c>
      <c r="H14" s="714"/>
      <c r="J14" s="308">
        <v>2007</v>
      </c>
      <c r="K14" s="310">
        <v>94281</v>
      </c>
      <c r="L14" s="308"/>
      <c r="M14" s="308">
        <v>2007</v>
      </c>
      <c r="N14" s="310">
        <v>65883</v>
      </c>
      <c r="O14" s="308"/>
      <c r="P14" s="308">
        <v>2007</v>
      </c>
      <c r="Q14" s="310">
        <v>46684</v>
      </c>
      <c r="R14" s="308"/>
    </row>
    <row r="15" spans="2:22" ht="18" customHeight="1" x14ac:dyDescent="0.2">
      <c r="B15" s="499">
        <v>2008</v>
      </c>
      <c r="C15" s="713">
        <v>57920</v>
      </c>
      <c r="D15" s="709"/>
      <c r="E15" s="718">
        <v>36859</v>
      </c>
      <c r="F15" s="709"/>
      <c r="G15" s="718">
        <v>20127</v>
      </c>
      <c r="H15" s="714"/>
      <c r="J15" s="308">
        <v>2008</v>
      </c>
      <c r="K15" s="310">
        <v>57920</v>
      </c>
      <c r="L15" s="308"/>
      <c r="M15" s="308">
        <v>2008</v>
      </c>
      <c r="N15" s="310">
        <v>36859</v>
      </c>
      <c r="O15" s="308"/>
      <c r="P15" s="308">
        <v>2008</v>
      </c>
      <c r="Q15" s="310">
        <v>20127</v>
      </c>
      <c r="R15" s="308"/>
    </row>
    <row r="16" spans="2:22" ht="18" customHeight="1" x14ac:dyDescent="0.2">
      <c r="B16" s="499">
        <v>2009</v>
      </c>
      <c r="C16" s="713">
        <v>69089</v>
      </c>
      <c r="D16" s="709"/>
      <c r="E16" s="718">
        <v>38905</v>
      </c>
      <c r="F16" s="709"/>
      <c r="G16" s="718">
        <v>21773</v>
      </c>
      <c r="H16" s="714"/>
      <c r="J16" s="308">
        <v>2009</v>
      </c>
      <c r="K16" s="310">
        <v>69089</v>
      </c>
      <c r="L16" s="308"/>
      <c r="M16" s="308">
        <v>2009</v>
      </c>
      <c r="N16" s="310">
        <v>38905</v>
      </c>
      <c r="O16" s="308"/>
      <c r="P16" s="308">
        <v>2009</v>
      </c>
      <c r="Q16" s="310">
        <v>21773</v>
      </c>
      <c r="R16" s="308"/>
    </row>
    <row r="17" spans="2:18" ht="18" customHeight="1" x14ac:dyDescent="0.2">
      <c r="B17" s="499">
        <v>2010</v>
      </c>
      <c r="C17" s="713">
        <v>80824</v>
      </c>
      <c r="D17" s="709"/>
      <c r="E17" s="718">
        <v>45117</v>
      </c>
      <c r="F17" s="709"/>
      <c r="G17" s="718">
        <v>21872</v>
      </c>
      <c r="H17" s="714"/>
      <c r="J17" s="308">
        <v>2010</v>
      </c>
      <c r="K17" s="310">
        <v>80824</v>
      </c>
      <c r="L17" s="308"/>
      <c r="M17" s="308">
        <v>2010</v>
      </c>
      <c r="N17" s="310">
        <v>45117</v>
      </c>
      <c r="O17" s="308"/>
      <c r="P17" s="308">
        <v>2010</v>
      </c>
      <c r="Q17" s="310">
        <v>21872</v>
      </c>
      <c r="R17" s="308"/>
    </row>
    <row r="18" spans="2:18" ht="18" customHeight="1" x14ac:dyDescent="0.2">
      <c r="B18" s="499">
        <v>2011</v>
      </c>
      <c r="C18" s="713">
        <v>81949</v>
      </c>
      <c r="D18" s="709"/>
      <c r="E18" s="718">
        <v>48984</v>
      </c>
      <c r="F18" s="709"/>
      <c r="G18" s="718">
        <v>24648</v>
      </c>
      <c r="H18" s="714"/>
      <c r="J18" s="308">
        <v>2011</v>
      </c>
      <c r="K18" s="310">
        <v>81949</v>
      </c>
      <c r="L18" s="311"/>
      <c r="M18" s="308">
        <v>2011</v>
      </c>
      <c r="N18" s="310">
        <v>48984</v>
      </c>
      <c r="O18" s="308"/>
      <c r="P18" s="308">
        <v>2011</v>
      </c>
      <c r="Q18" s="310">
        <v>24648</v>
      </c>
      <c r="R18" s="308"/>
    </row>
    <row r="19" spans="2:18" ht="18" customHeight="1" x14ac:dyDescent="0.2">
      <c r="B19" s="499">
        <v>2012</v>
      </c>
      <c r="C19" s="713">
        <v>100268</v>
      </c>
      <c r="D19" s="709"/>
      <c r="E19" s="718">
        <v>64226</v>
      </c>
      <c r="F19" s="709"/>
      <c r="G19" s="718">
        <v>29436</v>
      </c>
      <c r="H19" s="714"/>
      <c r="J19" s="308">
        <v>2012</v>
      </c>
      <c r="K19" s="310">
        <v>100268</v>
      </c>
      <c r="L19" s="311"/>
      <c r="M19" s="308">
        <v>2012</v>
      </c>
      <c r="N19" s="310">
        <v>64226</v>
      </c>
      <c r="O19" s="308"/>
      <c r="P19" s="308">
        <v>2012</v>
      </c>
      <c r="Q19" s="310">
        <v>29436</v>
      </c>
      <c r="R19" s="308"/>
    </row>
    <row r="20" spans="2:18" ht="18" customHeight="1" x14ac:dyDescent="0.2">
      <c r="B20" s="499">
        <v>2013</v>
      </c>
      <c r="C20" s="713">
        <v>104811</v>
      </c>
      <c r="D20" s="709"/>
      <c r="E20" s="718">
        <v>61889</v>
      </c>
      <c r="F20" s="709"/>
      <c r="G20" s="718">
        <v>30942</v>
      </c>
      <c r="H20" s="714"/>
      <c r="J20" s="308">
        <v>2013</v>
      </c>
      <c r="K20" s="310">
        <v>104811</v>
      </c>
      <c r="L20" s="311"/>
      <c r="M20" s="308">
        <v>2013</v>
      </c>
      <c r="N20" s="310">
        <v>61889</v>
      </c>
      <c r="O20" s="308"/>
      <c r="P20" s="308">
        <v>2013</v>
      </c>
      <c r="Q20" s="310">
        <v>30942</v>
      </c>
      <c r="R20" s="308"/>
    </row>
    <row r="21" spans="2:18" ht="18" customHeight="1" x14ac:dyDescent="0.2">
      <c r="B21" s="499">
        <v>2014</v>
      </c>
      <c r="C21" s="713">
        <v>112188</v>
      </c>
      <c r="D21" s="709"/>
      <c r="E21" s="718">
        <v>61245</v>
      </c>
      <c r="F21" s="709"/>
      <c r="G21" s="718">
        <v>30323</v>
      </c>
      <c r="H21" s="714"/>
      <c r="J21" s="308">
        <v>2014</v>
      </c>
      <c r="K21" s="310">
        <v>112188</v>
      </c>
      <c r="L21" s="308"/>
      <c r="M21" s="308">
        <v>2014</v>
      </c>
      <c r="N21" s="308">
        <v>61245</v>
      </c>
      <c r="O21" s="308"/>
      <c r="P21" s="308">
        <v>2014</v>
      </c>
      <c r="Q21" s="310">
        <v>30323</v>
      </c>
      <c r="R21" s="308"/>
    </row>
    <row r="22" spans="2:18" ht="18" customHeight="1" x14ac:dyDescent="0.2">
      <c r="B22" s="499">
        <v>2015</v>
      </c>
      <c r="C22" s="713">
        <v>124234</v>
      </c>
      <c r="D22" s="709"/>
      <c r="E22" s="718">
        <v>117153</v>
      </c>
      <c r="F22" s="709"/>
      <c r="G22" s="718">
        <v>39673</v>
      </c>
      <c r="H22" s="714"/>
      <c r="J22" s="308">
        <v>2015</v>
      </c>
      <c r="K22" s="310">
        <v>124234</v>
      </c>
      <c r="L22" s="308"/>
      <c r="M22" s="308">
        <v>2015</v>
      </c>
      <c r="N22" s="308">
        <v>117153</v>
      </c>
      <c r="O22" s="308"/>
      <c r="P22" s="308">
        <v>2015</v>
      </c>
      <c r="Q22" s="310">
        <v>39673</v>
      </c>
      <c r="R22" s="308"/>
    </row>
    <row r="23" spans="2:18" ht="18" customHeight="1" x14ac:dyDescent="0.2">
      <c r="B23" s="499">
        <v>2016</v>
      </c>
      <c r="C23" s="713">
        <v>143341</v>
      </c>
      <c r="D23" s="709"/>
      <c r="E23" s="718">
        <v>98363</v>
      </c>
      <c r="F23" s="709"/>
      <c r="G23" s="718">
        <v>35999</v>
      </c>
      <c r="H23" s="714"/>
      <c r="J23" s="308">
        <v>2016</v>
      </c>
      <c r="K23" s="310">
        <v>143341</v>
      </c>
      <c r="L23" s="308"/>
      <c r="M23" s="308">
        <v>2016</v>
      </c>
      <c r="N23" s="308">
        <v>98363</v>
      </c>
      <c r="O23" s="308"/>
      <c r="P23" s="308">
        <v>2016</v>
      </c>
      <c r="Q23" s="310">
        <v>35999</v>
      </c>
      <c r="R23" s="308"/>
    </row>
    <row r="24" spans="2:18" ht="18" customHeight="1" x14ac:dyDescent="0.2">
      <c r="B24" s="499">
        <v>2017</v>
      </c>
      <c r="C24" s="713">
        <v>182137</v>
      </c>
      <c r="D24" s="709"/>
      <c r="E24" s="718">
        <v>128469</v>
      </c>
      <c r="F24" s="709"/>
      <c r="G24" s="718">
        <v>62432</v>
      </c>
      <c r="H24" s="714"/>
      <c r="J24" s="308">
        <v>2017</v>
      </c>
      <c r="K24" s="310">
        <v>182137</v>
      </c>
      <c r="L24" s="308"/>
      <c r="M24" s="308">
        <v>2017</v>
      </c>
      <c r="N24" s="308">
        <v>128469</v>
      </c>
      <c r="O24" s="308"/>
      <c r="P24" s="308">
        <v>2017</v>
      </c>
      <c r="Q24" s="310">
        <v>62432</v>
      </c>
      <c r="R24" s="308"/>
    </row>
    <row r="25" spans="2:18" ht="18" customHeight="1" x14ac:dyDescent="0.2">
      <c r="B25" s="499">
        <v>2018</v>
      </c>
      <c r="C25" s="713">
        <v>223631</v>
      </c>
      <c r="D25" s="709"/>
      <c r="E25" s="718">
        <v>215989</v>
      </c>
      <c r="F25" s="709"/>
      <c r="G25" s="718">
        <v>68064</v>
      </c>
      <c r="H25" s="714"/>
      <c r="J25" s="308">
        <v>2018</v>
      </c>
      <c r="K25" s="310">
        <v>223631</v>
      </c>
      <c r="L25" s="308"/>
      <c r="M25" s="308">
        <v>2018</v>
      </c>
      <c r="N25" s="310">
        <v>215989</v>
      </c>
      <c r="O25" s="308"/>
      <c r="P25" s="308">
        <v>2018</v>
      </c>
      <c r="Q25" s="310">
        <v>68064</v>
      </c>
      <c r="R25" s="308"/>
    </row>
    <row r="26" spans="2:18" ht="18" customHeight="1" thickBot="1" x14ac:dyDescent="0.25">
      <c r="B26" s="499">
        <v>2019</v>
      </c>
      <c r="C26" s="715">
        <v>211583</v>
      </c>
      <c r="D26" s="716"/>
      <c r="E26" s="719">
        <v>257210</v>
      </c>
      <c r="F26" s="716"/>
      <c r="G26" s="719">
        <v>71640</v>
      </c>
      <c r="H26" s="494"/>
      <c r="J26" s="308">
        <v>2019</v>
      </c>
      <c r="K26" s="310">
        <v>211583</v>
      </c>
      <c r="L26" s="308"/>
      <c r="M26" s="308">
        <v>2019</v>
      </c>
      <c r="N26" s="310">
        <v>257210</v>
      </c>
      <c r="O26" s="308"/>
      <c r="P26" s="308">
        <v>2019</v>
      </c>
      <c r="Q26" s="310">
        <v>71640</v>
      </c>
      <c r="R26" s="308"/>
    </row>
    <row r="27" spans="2:18" ht="11.25" customHeight="1" x14ac:dyDescent="0.2">
      <c r="B27" s="720"/>
      <c r="C27" s="486"/>
      <c r="D27" s="486"/>
      <c r="E27" s="486"/>
      <c r="F27" s="486"/>
      <c r="G27" s="486"/>
      <c r="H27" s="220"/>
      <c r="J27" s="67"/>
      <c r="K27" s="67"/>
      <c r="L27" s="67"/>
      <c r="M27" s="67"/>
      <c r="N27" s="67"/>
      <c r="O27" s="67"/>
      <c r="P27" s="67"/>
      <c r="Q27" s="67"/>
    </row>
    <row r="28" spans="2:18" x14ac:dyDescent="0.2">
      <c r="C28" s="15"/>
      <c r="D28" s="15"/>
      <c r="E28" s="15"/>
      <c r="F28" s="15"/>
      <c r="G28" s="15"/>
      <c r="H28" s="15"/>
      <c r="I28" s="15"/>
    </row>
    <row r="29" spans="2:18" ht="18" customHeight="1" x14ac:dyDescent="0.2">
      <c r="C29" s="84"/>
      <c r="D29" s="84"/>
      <c r="E29" s="84"/>
      <c r="F29" s="84"/>
      <c r="G29" s="84"/>
      <c r="H29" s="84"/>
      <c r="I29" s="84"/>
    </row>
    <row r="30" spans="2:18" ht="18" customHeight="1" x14ac:dyDescent="0.2">
      <c r="C30" s="84"/>
      <c r="D30" s="84"/>
      <c r="E30" s="84"/>
      <c r="F30" s="84"/>
      <c r="G30" s="84"/>
      <c r="H30" s="84"/>
      <c r="I30" s="84"/>
    </row>
    <row r="31" spans="2:18" ht="18" customHeight="1" x14ac:dyDescent="0.2"/>
    <row r="32" spans="2:18" ht="18" customHeight="1" x14ac:dyDescent="0.2">
      <c r="B32" s="85"/>
    </row>
    <row r="33" spans="12:12" ht="18" customHeight="1" x14ac:dyDescent="0.2"/>
    <row r="34" spans="12:12" ht="18" customHeight="1" x14ac:dyDescent="0.2"/>
    <row r="35" spans="12:12" ht="18" customHeight="1" x14ac:dyDescent="0.2"/>
    <row r="36" spans="12:12" ht="18" customHeight="1" x14ac:dyDescent="0.2"/>
    <row r="37" spans="12:12" ht="18" customHeight="1" x14ac:dyDescent="0.2"/>
    <row r="38" spans="12:12" ht="18" customHeight="1" x14ac:dyDescent="0.2"/>
    <row r="39" spans="12:12" ht="18" customHeight="1" x14ac:dyDescent="0.2">
      <c r="L39" s="65">
        <v>2</v>
      </c>
    </row>
    <row r="40" spans="12:12" ht="18" customHeight="1" x14ac:dyDescent="0.2"/>
    <row r="41" spans="12:12" ht="18" customHeight="1" x14ac:dyDescent="0.2"/>
    <row r="42" spans="12:12" ht="18" customHeight="1" x14ac:dyDescent="0.2"/>
    <row r="43" spans="12:12" ht="18" customHeight="1" x14ac:dyDescent="0.2"/>
    <row r="44" spans="12:12" ht="18" customHeight="1" x14ac:dyDescent="0.2"/>
    <row r="45" spans="12:12" ht="18" customHeight="1" x14ac:dyDescent="0.2"/>
    <row r="46" spans="12:12" ht="18" customHeight="1" x14ac:dyDescent="0.2"/>
    <row r="47" spans="12:12" ht="18" customHeight="1" x14ac:dyDescent="0.2"/>
    <row r="48" spans="12:12" ht="18" customHeight="1" x14ac:dyDescent="0.2"/>
    <row r="49" spans="2:22" ht="18" customHeight="1" x14ac:dyDescent="0.2"/>
    <row r="50" spans="2:22" ht="18" customHeight="1" x14ac:dyDescent="0.2"/>
    <row r="51" spans="2:22" ht="18" customHeight="1" x14ac:dyDescent="0.2"/>
    <row r="52" spans="2:22" ht="18" customHeight="1" x14ac:dyDescent="0.2"/>
    <row r="53" spans="2:22" ht="18" customHeight="1" x14ac:dyDescent="0.2"/>
    <row r="54" spans="2:22" ht="18" customHeight="1" x14ac:dyDescent="0.2"/>
    <row r="55" spans="2:22" ht="18" customHeight="1" x14ac:dyDescent="0.2"/>
    <row r="56" spans="2:22" ht="18" customHeight="1" x14ac:dyDescent="0.2"/>
    <row r="57" spans="2:22" ht="18" customHeight="1" x14ac:dyDescent="0.2"/>
    <row r="58" spans="2:22" ht="18" customHeight="1" x14ac:dyDescent="0.2"/>
    <row r="59" spans="2:22" ht="18" customHeight="1" x14ac:dyDescent="0.2"/>
    <row r="60" spans="2:22" ht="8.25" customHeight="1" x14ac:dyDescent="0.2"/>
    <row r="61" spans="2:22" s="192" customFormat="1" ht="27.6" customHeight="1" x14ac:dyDescent="0.2">
      <c r="B61" s="903" t="s">
        <v>188</v>
      </c>
      <c r="C61" s="903"/>
      <c r="D61" s="903"/>
      <c r="E61" s="903"/>
      <c r="F61" s="903"/>
      <c r="G61" s="903"/>
      <c r="H61" s="903"/>
      <c r="I61" s="209"/>
      <c r="Q61" s="261"/>
      <c r="R61" s="261"/>
      <c r="S61" s="261"/>
      <c r="T61" s="261"/>
    </row>
    <row r="62" spans="2:22" s="261" customFormat="1" ht="19.5" customHeight="1" x14ac:dyDescent="0.2">
      <c r="B62" s="263" t="s">
        <v>191</v>
      </c>
      <c r="C62" s="264"/>
      <c r="D62" s="264"/>
      <c r="E62" s="264"/>
      <c r="F62" s="264"/>
      <c r="G62" s="264"/>
      <c r="H62" s="264"/>
    </row>
    <row r="63" spans="2:22" s="261" customFormat="1" ht="19.5" customHeight="1" x14ac:dyDescent="0.2">
      <c r="B63" s="895" t="s">
        <v>179</v>
      </c>
      <c r="C63" s="895"/>
      <c r="D63" s="895"/>
      <c r="E63" s="895"/>
      <c r="F63" s="895"/>
      <c r="G63" s="895"/>
      <c r="H63" s="895"/>
      <c r="I63" s="265"/>
    </row>
    <row r="64" spans="2:22" s="69" customFormat="1" ht="15" customHeight="1" x14ac:dyDescent="0.2">
      <c r="B64" s="45"/>
      <c r="H64" s="88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</row>
  </sheetData>
  <mergeCells count="8">
    <mergeCell ref="B61:H61"/>
    <mergeCell ref="B63:H63"/>
    <mergeCell ref="B4:H4"/>
    <mergeCell ref="B2:H2"/>
    <mergeCell ref="B5:H5"/>
    <mergeCell ref="C6:D6"/>
    <mergeCell ref="E6:F6"/>
    <mergeCell ref="G6:H6"/>
  </mergeCells>
  <printOptions horizontalCentered="1" verticalCentered="1"/>
  <pageMargins left="0" right="0" top="0" bottom="0" header="0" footer="0"/>
  <pageSetup paperSize="9" scale="65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T65"/>
  <sheetViews>
    <sheetView showGridLines="0" view="pageBreakPreview" zoomScale="69" zoomScaleNormal="73" zoomScaleSheetLayoutView="69" workbookViewId="0">
      <selection activeCell="B3" sqref="B3"/>
    </sheetView>
  </sheetViews>
  <sheetFormatPr baseColWidth="10" defaultRowHeight="12.75" x14ac:dyDescent="0.2"/>
  <cols>
    <col min="1" max="1" width="8.5703125" customWidth="1"/>
    <col min="2" max="2" width="40.140625" customWidth="1"/>
    <col min="3" max="3" width="18" customWidth="1"/>
    <col min="4" max="4" width="10.85546875" customWidth="1"/>
    <col min="5" max="5" width="15.85546875" customWidth="1"/>
    <col min="6" max="6" width="10.5703125" customWidth="1"/>
    <col min="7" max="7" width="16.140625" customWidth="1"/>
    <col min="8" max="8" width="13.5703125" customWidth="1"/>
    <col min="9" max="9" width="8.5703125" customWidth="1"/>
    <col min="10" max="10" width="11.42578125" customWidth="1"/>
  </cols>
  <sheetData>
    <row r="1" spans="2:11" s="192" customFormat="1" ht="24" customHeight="1" x14ac:dyDescent="0.2">
      <c r="B1" s="805" t="s">
        <v>229</v>
      </c>
      <c r="C1" s="805"/>
      <c r="D1" s="805"/>
      <c r="E1" s="805"/>
      <c r="F1" s="805"/>
      <c r="G1" s="805"/>
      <c r="H1" s="805"/>
    </row>
    <row r="2" spans="2:11" s="192" customFormat="1" ht="18" x14ac:dyDescent="0.25">
      <c r="B2" s="164" t="s">
        <v>6</v>
      </c>
      <c r="C2" s="165"/>
      <c r="D2" s="165"/>
      <c r="E2" s="165"/>
      <c r="F2" s="165"/>
      <c r="G2" s="165"/>
      <c r="H2" s="177"/>
    </row>
    <row r="3" spans="2:11" s="192" customFormat="1" ht="39.950000000000003" customHeight="1" x14ac:dyDescent="0.25">
      <c r="B3" s="812" t="s">
        <v>121</v>
      </c>
      <c r="C3" s="812"/>
      <c r="D3" s="812"/>
      <c r="E3" s="812"/>
      <c r="F3" s="812"/>
      <c r="G3" s="812"/>
      <c r="H3" s="812"/>
    </row>
    <row r="4" spans="2:11" s="192" customFormat="1" ht="35.1" customHeight="1" x14ac:dyDescent="0.2">
      <c r="B4" s="805">
        <v>2019</v>
      </c>
      <c r="C4" s="805"/>
      <c r="D4" s="805"/>
      <c r="E4" s="805"/>
      <c r="F4" s="805"/>
      <c r="G4" s="805"/>
      <c r="H4" s="805"/>
    </row>
    <row r="5" spans="2:11" s="57" customFormat="1" ht="32.450000000000003" customHeight="1" thickBot="1" x14ac:dyDescent="0.25">
      <c r="B5" s="721" t="s">
        <v>20</v>
      </c>
      <c r="C5" s="809" t="s">
        <v>1</v>
      </c>
      <c r="D5" s="809"/>
      <c r="E5" s="809" t="s">
        <v>2</v>
      </c>
      <c r="F5" s="809"/>
      <c r="G5" s="809" t="s">
        <v>3</v>
      </c>
      <c r="H5" s="809"/>
    </row>
    <row r="6" spans="2:11" s="67" customFormat="1" ht="22.5" customHeight="1" x14ac:dyDescent="0.2">
      <c r="B6" s="741" t="s">
        <v>8</v>
      </c>
      <c r="C6" s="352">
        <v>253</v>
      </c>
      <c r="D6" s="732"/>
      <c r="E6" s="352">
        <v>1115</v>
      </c>
      <c r="F6" s="738"/>
      <c r="G6" s="361">
        <v>23</v>
      </c>
      <c r="H6" s="503"/>
      <c r="K6" s="74"/>
    </row>
    <row r="7" spans="2:11" s="67" customFormat="1" ht="22.5" customHeight="1" x14ac:dyDescent="0.2">
      <c r="B7" s="741" t="s">
        <v>9</v>
      </c>
      <c r="C7" s="354">
        <v>193</v>
      </c>
      <c r="D7" s="239"/>
      <c r="E7" s="354">
        <v>1205</v>
      </c>
      <c r="F7" s="739"/>
      <c r="G7" s="213">
        <v>30</v>
      </c>
      <c r="H7" s="504"/>
      <c r="K7" s="74"/>
    </row>
    <row r="8" spans="2:11" s="67" customFormat="1" ht="22.5" customHeight="1" x14ac:dyDescent="0.2">
      <c r="B8" s="741" t="s">
        <v>10</v>
      </c>
      <c r="C8" s="354">
        <v>185</v>
      </c>
      <c r="D8" s="239"/>
      <c r="E8" s="354">
        <v>1287</v>
      </c>
      <c r="F8" s="739"/>
      <c r="G8" s="213">
        <v>30</v>
      </c>
      <c r="H8" s="504"/>
      <c r="I8" s="73"/>
      <c r="J8" s="73"/>
      <c r="K8" s="74"/>
    </row>
    <row r="9" spans="2:11" s="67" customFormat="1" ht="22.5" customHeight="1" x14ac:dyDescent="0.2">
      <c r="B9" s="741" t="s">
        <v>11</v>
      </c>
      <c r="C9" s="354">
        <v>114</v>
      </c>
      <c r="D9" s="239"/>
      <c r="E9" s="354">
        <v>1051</v>
      </c>
      <c r="F9" s="739"/>
      <c r="G9" s="213">
        <v>20</v>
      </c>
      <c r="H9" s="504"/>
    </row>
    <row r="10" spans="2:11" s="67" customFormat="1" ht="22.5" customHeight="1" x14ac:dyDescent="0.2">
      <c r="B10" s="741" t="s">
        <v>12</v>
      </c>
      <c r="C10" s="354">
        <v>148</v>
      </c>
      <c r="D10" s="239"/>
      <c r="E10" s="354">
        <v>1656</v>
      </c>
      <c r="F10" s="739"/>
      <c r="G10" s="213">
        <v>35</v>
      </c>
      <c r="H10" s="504"/>
    </row>
    <row r="11" spans="2:11" s="67" customFormat="1" ht="22.5" customHeight="1" x14ac:dyDescent="0.2">
      <c r="B11" s="741" t="s">
        <v>13</v>
      </c>
      <c r="C11" s="354">
        <v>86</v>
      </c>
      <c r="D11" s="239"/>
      <c r="E11" s="354">
        <v>827</v>
      </c>
      <c r="F11" s="739"/>
      <c r="G11" s="213">
        <v>16</v>
      </c>
      <c r="H11" s="504"/>
    </row>
    <row r="12" spans="2:11" s="67" customFormat="1" ht="22.5" customHeight="1" x14ac:dyDescent="0.2">
      <c r="B12" s="741" t="s">
        <v>14</v>
      </c>
      <c r="C12" s="354">
        <v>142</v>
      </c>
      <c r="D12" s="239"/>
      <c r="E12" s="354">
        <v>965</v>
      </c>
      <c r="F12" s="739"/>
      <c r="G12" s="213">
        <v>26</v>
      </c>
      <c r="H12" s="504"/>
    </row>
    <row r="13" spans="2:11" s="67" customFormat="1" ht="22.5" customHeight="1" x14ac:dyDescent="0.2">
      <c r="B13" s="741" t="s">
        <v>15</v>
      </c>
      <c r="C13" s="354">
        <v>116</v>
      </c>
      <c r="D13" s="239"/>
      <c r="E13" s="354">
        <v>688</v>
      </c>
      <c r="F13" s="739"/>
      <c r="G13" s="213">
        <v>15</v>
      </c>
      <c r="H13" s="504"/>
    </row>
    <row r="14" spans="2:11" s="67" customFormat="1" ht="22.5" customHeight="1" x14ac:dyDescent="0.2">
      <c r="B14" s="741" t="s">
        <v>16</v>
      </c>
      <c r="C14" s="354">
        <v>60</v>
      </c>
      <c r="D14" s="239"/>
      <c r="E14" s="354">
        <v>778</v>
      </c>
      <c r="F14" s="739"/>
      <c r="G14" s="213">
        <v>32</v>
      </c>
      <c r="H14" s="504"/>
    </row>
    <row r="15" spans="2:11" s="67" customFormat="1" ht="22.5" customHeight="1" x14ac:dyDescent="0.2">
      <c r="B15" s="741" t="s">
        <v>17</v>
      </c>
      <c r="C15" s="354">
        <v>115</v>
      </c>
      <c r="D15" s="239"/>
      <c r="E15" s="354">
        <v>729</v>
      </c>
      <c r="F15" s="739"/>
      <c r="G15" s="213">
        <v>22</v>
      </c>
      <c r="H15" s="504"/>
    </row>
    <row r="16" spans="2:11" s="67" customFormat="1" ht="22.5" customHeight="1" x14ac:dyDescent="0.2">
      <c r="B16" s="741" t="s">
        <v>18</v>
      </c>
      <c r="C16" s="354">
        <v>111</v>
      </c>
      <c r="D16" s="239"/>
      <c r="E16" s="354">
        <v>1061</v>
      </c>
      <c r="F16" s="739"/>
      <c r="G16" s="213">
        <v>17</v>
      </c>
      <c r="H16" s="504"/>
    </row>
    <row r="17" spans="2:20" s="67" customFormat="1" ht="22.5" customHeight="1" thickBot="1" x14ac:dyDescent="0.25">
      <c r="B17" s="741" t="s">
        <v>19</v>
      </c>
      <c r="C17" s="366">
        <v>66</v>
      </c>
      <c r="D17" s="735"/>
      <c r="E17" s="366">
        <v>670</v>
      </c>
      <c r="F17" s="740"/>
      <c r="G17" s="736">
        <v>14</v>
      </c>
      <c r="H17" s="737"/>
    </row>
    <row r="18" spans="2:20" s="67" customFormat="1" ht="25.5" customHeight="1" x14ac:dyDescent="0.2">
      <c r="B18" s="331" t="s">
        <v>4</v>
      </c>
      <c r="C18" s="733">
        <f>SUM(C6:C17)</f>
        <v>1589</v>
      </c>
      <c r="D18" s="734"/>
      <c r="E18" s="733">
        <f>SUM(E6:E17)</f>
        <v>12032</v>
      </c>
      <c r="F18" s="734"/>
      <c r="G18" s="722">
        <f>SUM(G6:G17)</f>
        <v>280</v>
      </c>
      <c r="H18" s="723"/>
    </row>
    <row r="19" spans="2:20" s="192" customFormat="1" ht="24.95" customHeight="1" x14ac:dyDescent="0.2">
      <c r="B19" s="840" t="s">
        <v>188</v>
      </c>
      <c r="C19" s="840"/>
      <c r="D19" s="840"/>
      <c r="E19" s="840"/>
      <c r="F19" s="840"/>
      <c r="G19" s="840"/>
      <c r="H19" s="840"/>
      <c r="I19" s="209"/>
      <c r="Q19" s="261"/>
      <c r="R19" s="261"/>
      <c r="S19" s="261"/>
      <c r="T19" s="261"/>
    </row>
    <row r="20" spans="2:20" s="192" customFormat="1" ht="19.5" customHeight="1" x14ac:dyDescent="0.2">
      <c r="B20" s="103" t="s">
        <v>191</v>
      </c>
      <c r="C20" s="136"/>
      <c r="D20" s="136"/>
      <c r="E20" s="136"/>
      <c r="F20" s="136"/>
      <c r="G20" s="136"/>
      <c r="H20" s="136"/>
    </row>
    <row r="21" spans="2:20" s="192" customFormat="1" ht="19.5" customHeight="1" x14ac:dyDescent="0.2">
      <c r="B21" s="895" t="s">
        <v>179</v>
      </c>
      <c r="C21" s="895"/>
      <c r="D21" s="895"/>
      <c r="E21" s="895"/>
      <c r="F21" s="895"/>
      <c r="G21" s="895"/>
      <c r="H21" s="895"/>
      <c r="I21" s="209"/>
    </row>
    <row r="22" spans="2:20" s="67" customFormat="1" ht="9.75" customHeight="1" x14ac:dyDescent="0.2">
      <c r="B22" s="51"/>
      <c r="C22" s="6"/>
      <c r="D22" s="6"/>
      <c r="E22" s="6"/>
      <c r="F22" s="6"/>
      <c r="G22" s="6"/>
      <c r="H22" s="69"/>
    </row>
    <row r="23" spans="2:20" s="192" customFormat="1" ht="18" x14ac:dyDescent="0.2">
      <c r="B23" s="805" t="s">
        <v>233</v>
      </c>
      <c r="C23" s="805"/>
      <c r="D23" s="805"/>
      <c r="E23" s="805"/>
      <c r="F23" s="805"/>
      <c r="G23" s="805"/>
      <c r="H23" s="805"/>
    </row>
    <row r="24" spans="2:20" s="192" customFormat="1" ht="27.95" customHeight="1" x14ac:dyDescent="0.25">
      <c r="B24" s="114" t="s">
        <v>86</v>
      </c>
      <c r="C24" s="165"/>
      <c r="D24" s="165"/>
      <c r="E24" s="165"/>
      <c r="F24" s="165"/>
      <c r="G24" s="165"/>
      <c r="H24" s="177"/>
    </row>
    <row r="25" spans="2:20" s="192" customFormat="1" ht="45" customHeight="1" x14ac:dyDescent="0.25">
      <c r="B25" s="812" t="s">
        <v>118</v>
      </c>
      <c r="C25" s="812"/>
      <c r="D25" s="812"/>
      <c r="E25" s="812"/>
      <c r="F25" s="812"/>
      <c r="G25" s="812"/>
      <c r="H25" s="812"/>
    </row>
    <row r="26" spans="2:20" s="192" customFormat="1" ht="35.1" customHeight="1" x14ac:dyDescent="0.2">
      <c r="B26" s="908">
        <v>2019</v>
      </c>
      <c r="C26" s="908"/>
      <c r="D26" s="908"/>
      <c r="E26" s="908"/>
      <c r="F26" s="908"/>
      <c r="G26" s="908"/>
      <c r="H26" s="908"/>
    </row>
    <row r="27" spans="2:20" s="57" customFormat="1" ht="37.5" customHeight="1" thickBot="1" x14ac:dyDescent="0.25">
      <c r="B27" s="721" t="s">
        <v>68</v>
      </c>
      <c r="C27" s="909" t="s">
        <v>1</v>
      </c>
      <c r="D27" s="909"/>
      <c r="E27" s="909" t="s">
        <v>2</v>
      </c>
      <c r="F27" s="909"/>
      <c r="G27" s="909" t="s">
        <v>3</v>
      </c>
      <c r="H27" s="909"/>
      <c r="K27"/>
    </row>
    <row r="28" spans="2:20" s="57" customFormat="1" ht="12.6" customHeight="1" x14ac:dyDescent="0.2">
      <c r="B28" s="724"/>
      <c r="C28" s="726"/>
      <c r="D28" s="727"/>
      <c r="E28" s="731"/>
      <c r="F28" s="727"/>
      <c r="G28" s="727"/>
      <c r="H28" s="728"/>
      <c r="K28"/>
    </row>
    <row r="29" spans="2:20" s="67" customFormat="1" ht="21.75" customHeight="1" x14ac:dyDescent="0.2">
      <c r="B29" s="335" t="s">
        <v>56</v>
      </c>
      <c r="C29" s="466">
        <v>6</v>
      </c>
      <c r="D29" s="240"/>
      <c r="E29" s="510">
        <v>0</v>
      </c>
      <c r="F29" s="240"/>
      <c r="G29" s="237">
        <v>0</v>
      </c>
      <c r="H29" s="359"/>
      <c r="K29"/>
    </row>
    <row r="30" spans="2:20" s="67" customFormat="1" ht="21.75" customHeight="1" x14ac:dyDescent="0.2">
      <c r="B30" s="335" t="s">
        <v>178</v>
      </c>
      <c r="C30" s="466">
        <v>15</v>
      </c>
      <c r="D30" s="240"/>
      <c r="E30" s="510">
        <v>17</v>
      </c>
      <c r="F30" s="240"/>
      <c r="G30" s="237">
        <v>3</v>
      </c>
      <c r="H30" s="359"/>
      <c r="K30"/>
    </row>
    <row r="31" spans="2:20" s="67" customFormat="1" ht="21.75" customHeight="1" x14ac:dyDescent="0.2">
      <c r="B31" s="725" t="s">
        <v>73</v>
      </c>
      <c r="C31" s="466">
        <v>3</v>
      </c>
      <c r="D31" s="240"/>
      <c r="E31" s="510">
        <v>3</v>
      </c>
      <c r="F31" s="240"/>
      <c r="G31" s="237">
        <v>0</v>
      </c>
      <c r="H31" s="359"/>
      <c r="K31"/>
    </row>
    <row r="32" spans="2:20" s="67" customFormat="1" ht="21.75" customHeight="1" x14ac:dyDescent="0.2">
      <c r="B32" s="335" t="s">
        <v>48</v>
      </c>
      <c r="C32" s="466">
        <v>0</v>
      </c>
      <c r="D32" s="240"/>
      <c r="E32" s="510">
        <v>0</v>
      </c>
      <c r="F32" s="240"/>
      <c r="G32" s="237">
        <v>0</v>
      </c>
      <c r="H32" s="359"/>
      <c r="K32"/>
    </row>
    <row r="33" spans="2:11" s="67" customFormat="1" ht="21.75" customHeight="1" x14ac:dyDescent="0.2">
      <c r="B33" s="335" t="s">
        <v>29</v>
      </c>
      <c r="C33" s="466">
        <v>54</v>
      </c>
      <c r="D33" s="240"/>
      <c r="E33" s="510">
        <v>128</v>
      </c>
      <c r="F33" s="240"/>
      <c r="G33" s="237">
        <v>4</v>
      </c>
      <c r="H33" s="359"/>
      <c r="K33"/>
    </row>
    <row r="34" spans="2:11" s="67" customFormat="1" ht="21.75" customHeight="1" x14ac:dyDescent="0.2">
      <c r="B34" s="335" t="s">
        <v>51</v>
      </c>
      <c r="C34" s="466">
        <v>31</v>
      </c>
      <c r="D34" s="240"/>
      <c r="E34" s="510">
        <v>18</v>
      </c>
      <c r="F34" s="240"/>
      <c r="G34" s="237">
        <v>8</v>
      </c>
      <c r="H34" s="359"/>
      <c r="K34"/>
    </row>
    <row r="35" spans="2:11" s="67" customFormat="1" ht="21.75" customHeight="1" x14ac:dyDescent="0.2">
      <c r="B35" s="335" t="s">
        <v>7</v>
      </c>
      <c r="C35" s="466">
        <v>37</v>
      </c>
      <c r="D35" s="240"/>
      <c r="E35" s="510">
        <v>6</v>
      </c>
      <c r="F35" s="240"/>
      <c r="G35" s="237">
        <v>13</v>
      </c>
      <c r="H35" s="359"/>
      <c r="K35"/>
    </row>
    <row r="36" spans="2:11" s="67" customFormat="1" ht="21.75" customHeight="1" x14ac:dyDescent="0.2">
      <c r="B36" s="335" t="s">
        <v>22</v>
      </c>
      <c r="C36" s="466">
        <v>1</v>
      </c>
      <c r="D36" s="240"/>
      <c r="E36" s="510">
        <v>1</v>
      </c>
      <c r="F36" s="240"/>
      <c r="G36" s="237">
        <v>0</v>
      </c>
      <c r="H36" s="359"/>
      <c r="K36"/>
    </row>
    <row r="37" spans="2:11" s="67" customFormat="1" ht="21.75" customHeight="1" x14ac:dyDescent="0.2">
      <c r="B37" s="335" t="s">
        <v>82</v>
      </c>
      <c r="C37" s="466">
        <v>0</v>
      </c>
      <c r="D37" s="240"/>
      <c r="E37" s="510">
        <v>0</v>
      </c>
      <c r="F37" s="240"/>
      <c r="G37" s="237">
        <v>0</v>
      </c>
      <c r="H37" s="359"/>
      <c r="K37"/>
    </row>
    <row r="38" spans="2:11" s="67" customFormat="1" ht="21.75" customHeight="1" x14ac:dyDescent="0.2">
      <c r="B38" s="725" t="s">
        <v>78</v>
      </c>
      <c r="C38" s="466">
        <v>34</v>
      </c>
      <c r="D38" s="240"/>
      <c r="E38" s="510">
        <v>3</v>
      </c>
      <c r="F38" s="240"/>
      <c r="G38" s="237">
        <v>0</v>
      </c>
      <c r="H38" s="359"/>
      <c r="K38"/>
    </row>
    <row r="39" spans="2:11" s="67" customFormat="1" ht="21.75" customHeight="1" x14ac:dyDescent="0.2">
      <c r="B39" s="335" t="s">
        <v>28</v>
      </c>
      <c r="C39" s="466">
        <v>503</v>
      </c>
      <c r="D39" s="240"/>
      <c r="E39" s="510">
        <v>475</v>
      </c>
      <c r="F39" s="240"/>
      <c r="G39" s="237">
        <v>72</v>
      </c>
      <c r="H39" s="359"/>
      <c r="K39"/>
    </row>
    <row r="40" spans="2:11" s="67" customFormat="1" ht="21.75" customHeight="1" x14ac:dyDescent="0.2">
      <c r="B40" s="725" t="s">
        <v>76</v>
      </c>
      <c r="C40" s="466">
        <v>0</v>
      </c>
      <c r="D40" s="240"/>
      <c r="E40" s="510">
        <v>0</v>
      </c>
      <c r="F40" s="240"/>
      <c r="G40" s="237">
        <v>0</v>
      </c>
      <c r="H40" s="359"/>
      <c r="K40"/>
    </row>
    <row r="41" spans="2:11" s="67" customFormat="1" ht="21.75" customHeight="1" x14ac:dyDescent="0.2">
      <c r="B41" s="335" t="s">
        <v>46</v>
      </c>
      <c r="C41" s="466">
        <v>185</v>
      </c>
      <c r="D41" s="240"/>
      <c r="E41" s="510">
        <v>561</v>
      </c>
      <c r="F41" s="240"/>
      <c r="G41" s="237">
        <v>16</v>
      </c>
      <c r="H41" s="359"/>
      <c r="K41"/>
    </row>
    <row r="42" spans="2:11" s="67" customFormat="1" ht="21.75" customHeight="1" x14ac:dyDescent="0.2">
      <c r="B42" s="335" t="s">
        <v>55</v>
      </c>
      <c r="C42" s="466">
        <v>121</v>
      </c>
      <c r="D42" s="240"/>
      <c r="E42" s="510">
        <v>136</v>
      </c>
      <c r="F42" s="240"/>
      <c r="G42" s="237">
        <v>68</v>
      </c>
      <c r="H42" s="359"/>
      <c r="K42"/>
    </row>
    <row r="43" spans="2:11" s="67" customFormat="1" ht="21.75" customHeight="1" x14ac:dyDescent="0.2">
      <c r="B43" s="725" t="s">
        <v>6</v>
      </c>
      <c r="C43" s="466">
        <v>1589</v>
      </c>
      <c r="D43" s="240"/>
      <c r="E43" s="510">
        <v>12032</v>
      </c>
      <c r="F43" s="240"/>
      <c r="G43" s="237">
        <v>280</v>
      </c>
      <c r="H43" s="359"/>
      <c r="K43"/>
    </row>
    <row r="44" spans="2:11" s="67" customFormat="1" ht="21.75" customHeight="1" x14ac:dyDescent="0.2">
      <c r="B44" s="725" t="s">
        <v>138</v>
      </c>
      <c r="C44" s="466">
        <v>13</v>
      </c>
      <c r="D44" s="240"/>
      <c r="E44" s="510">
        <v>68</v>
      </c>
      <c r="F44" s="240"/>
      <c r="G44" s="237">
        <v>7</v>
      </c>
      <c r="H44" s="359"/>
      <c r="K44"/>
    </row>
    <row r="45" spans="2:11" s="67" customFormat="1" ht="21.75" customHeight="1" x14ac:dyDescent="0.2">
      <c r="B45" s="335" t="s">
        <v>67</v>
      </c>
      <c r="C45" s="466">
        <v>0</v>
      </c>
      <c r="D45" s="240"/>
      <c r="E45" s="510">
        <v>0</v>
      </c>
      <c r="F45" s="240"/>
      <c r="G45" s="237">
        <v>0</v>
      </c>
      <c r="H45" s="359"/>
      <c r="K45"/>
    </row>
    <row r="46" spans="2:11" s="67" customFormat="1" ht="21.75" customHeight="1" x14ac:dyDescent="0.2">
      <c r="B46" s="335" t="s">
        <v>24</v>
      </c>
      <c r="C46" s="466">
        <v>4</v>
      </c>
      <c r="D46" s="240"/>
      <c r="E46" s="510">
        <v>0</v>
      </c>
      <c r="F46" s="240"/>
      <c r="G46" s="237">
        <v>0</v>
      </c>
      <c r="H46" s="359"/>
      <c r="K46"/>
    </row>
    <row r="47" spans="2:11" s="67" customFormat="1" ht="21.75" customHeight="1" x14ac:dyDescent="0.2">
      <c r="B47" s="335" t="s">
        <v>26</v>
      </c>
      <c r="C47" s="466">
        <v>50</v>
      </c>
      <c r="D47" s="240"/>
      <c r="E47" s="510">
        <v>0</v>
      </c>
      <c r="F47" s="240"/>
      <c r="G47" s="237">
        <v>2</v>
      </c>
      <c r="H47" s="359"/>
      <c r="K47"/>
    </row>
    <row r="48" spans="2:11" s="67" customFormat="1" ht="21.75" customHeight="1" x14ac:dyDescent="0.2">
      <c r="B48" s="335" t="s">
        <v>49</v>
      </c>
      <c r="C48" s="466">
        <v>13</v>
      </c>
      <c r="D48" s="240"/>
      <c r="E48" s="510">
        <v>0</v>
      </c>
      <c r="F48" s="240"/>
      <c r="G48" s="237">
        <v>9</v>
      </c>
      <c r="H48" s="359"/>
      <c r="K48"/>
    </row>
    <row r="49" spans="1:20" s="67" customFormat="1" ht="21.75" customHeight="1" x14ac:dyDescent="0.2">
      <c r="B49" s="335" t="s">
        <v>37</v>
      </c>
      <c r="C49" s="466">
        <v>14</v>
      </c>
      <c r="D49" s="240"/>
      <c r="E49" s="510">
        <v>19</v>
      </c>
      <c r="F49" s="240"/>
      <c r="G49" s="237">
        <v>1</v>
      </c>
      <c r="H49" s="359"/>
      <c r="K49"/>
    </row>
    <row r="50" spans="1:20" s="67" customFormat="1" ht="21.75" customHeight="1" x14ac:dyDescent="0.2">
      <c r="B50" s="335" t="s">
        <v>25</v>
      </c>
      <c r="C50" s="466">
        <v>6</v>
      </c>
      <c r="D50" s="240"/>
      <c r="E50" s="510">
        <v>5</v>
      </c>
      <c r="F50" s="240"/>
      <c r="G50" s="237">
        <v>4</v>
      </c>
      <c r="H50" s="359"/>
      <c r="K50"/>
    </row>
    <row r="51" spans="1:20" s="67" customFormat="1" ht="21.75" customHeight="1" x14ac:dyDescent="0.2">
      <c r="B51" s="725" t="s">
        <v>74</v>
      </c>
      <c r="C51" s="466">
        <v>0</v>
      </c>
      <c r="D51" s="240"/>
      <c r="E51" s="510">
        <v>0</v>
      </c>
      <c r="F51" s="240"/>
      <c r="G51" s="237">
        <v>0</v>
      </c>
      <c r="H51" s="359"/>
      <c r="K51"/>
    </row>
    <row r="52" spans="1:20" s="67" customFormat="1" ht="21.75" customHeight="1" x14ac:dyDescent="0.2">
      <c r="B52" s="335" t="s">
        <v>27</v>
      </c>
      <c r="C52" s="466">
        <v>4</v>
      </c>
      <c r="D52" s="240"/>
      <c r="E52" s="510">
        <v>0</v>
      </c>
      <c r="F52" s="240"/>
      <c r="G52" s="237">
        <v>0</v>
      </c>
      <c r="H52" s="359"/>
      <c r="K52"/>
    </row>
    <row r="53" spans="1:20" s="67" customFormat="1" ht="21.75" customHeight="1" x14ac:dyDescent="0.2">
      <c r="B53" s="335" t="s">
        <v>40</v>
      </c>
      <c r="C53" s="466">
        <v>3</v>
      </c>
      <c r="D53" s="240"/>
      <c r="E53" s="510">
        <v>1</v>
      </c>
      <c r="F53" s="240"/>
      <c r="G53" s="237">
        <v>0</v>
      </c>
      <c r="H53" s="359"/>
      <c r="K53"/>
    </row>
    <row r="54" spans="1:20" s="67" customFormat="1" ht="21.75" customHeight="1" x14ac:dyDescent="0.2">
      <c r="B54" s="335" t="s">
        <v>45</v>
      </c>
      <c r="C54" s="466">
        <v>4</v>
      </c>
      <c r="D54" s="240"/>
      <c r="E54" s="510">
        <v>0</v>
      </c>
      <c r="F54" s="240"/>
      <c r="G54" s="237">
        <v>2</v>
      </c>
      <c r="H54" s="359"/>
      <c r="K54"/>
    </row>
    <row r="55" spans="1:20" s="67" customFormat="1" ht="14.25" customHeight="1" thickBot="1" x14ac:dyDescent="0.25">
      <c r="B55" s="335"/>
      <c r="C55" s="505"/>
      <c r="D55" s="528"/>
      <c r="E55" s="512"/>
      <c r="F55" s="528"/>
      <c r="G55" s="506"/>
      <c r="H55" s="360"/>
      <c r="K55"/>
    </row>
    <row r="56" spans="1:20" s="67" customFormat="1" ht="33.6" customHeight="1" x14ac:dyDescent="0.2">
      <c r="B56" s="331" t="s">
        <v>4</v>
      </c>
      <c r="C56" s="729">
        <f>SUM(C29:C55)</f>
        <v>2690</v>
      </c>
      <c r="D56" s="730"/>
      <c r="E56" s="729">
        <f>SUM(E29:E55)</f>
        <v>13473</v>
      </c>
      <c r="F56" s="730"/>
      <c r="G56" s="722">
        <f>SUM(G29:G55)</f>
        <v>489</v>
      </c>
      <c r="H56" s="723"/>
    </row>
    <row r="57" spans="1:20" s="192" customFormat="1" ht="26.45" customHeight="1" x14ac:dyDescent="0.2">
      <c r="B57" s="907" t="s">
        <v>188</v>
      </c>
      <c r="C57" s="907"/>
      <c r="D57" s="907"/>
      <c r="E57" s="907"/>
      <c r="F57" s="907"/>
      <c r="G57" s="907"/>
      <c r="H57" s="907"/>
      <c r="I57" s="209"/>
      <c r="Q57" s="261"/>
      <c r="R57" s="261"/>
      <c r="S57" s="261"/>
      <c r="T57" s="261"/>
    </row>
    <row r="58" spans="1:20" s="192" customFormat="1" ht="19.5" customHeight="1" x14ac:dyDescent="0.2">
      <c r="B58" s="103" t="s">
        <v>191</v>
      </c>
      <c r="C58" s="136"/>
      <c r="D58" s="136"/>
      <c r="E58" s="136"/>
      <c r="F58" s="136"/>
      <c r="G58" s="136"/>
      <c r="H58" s="136"/>
    </row>
    <row r="59" spans="1:20" s="192" customFormat="1" ht="19.5" customHeight="1" x14ac:dyDescent="0.2">
      <c r="B59" s="895" t="s">
        <v>179</v>
      </c>
      <c r="C59" s="895"/>
      <c r="D59" s="895"/>
      <c r="E59" s="895"/>
      <c r="F59" s="895"/>
      <c r="G59" s="895"/>
      <c r="H59" s="895"/>
      <c r="I59" s="209"/>
    </row>
    <row r="60" spans="1:20" s="67" customFormat="1" ht="12" customHeight="1" x14ac:dyDescent="0.2">
      <c r="A60" s="12" t="s">
        <v>182</v>
      </c>
      <c r="B60" s="269" t="s">
        <v>182</v>
      </c>
      <c r="C60" s="270"/>
      <c r="D60" s="270"/>
      <c r="E60" s="270"/>
      <c r="F60" s="270"/>
      <c r="G60" s="270"/>
      <c r="H60" s="271"/>
    </row>
    <row r="61" spans="1:20" s="67" customFormat="1" ht="15.75" customHeight="1" x14ac:dyDescent="0.2">
      <c r="B61" s="272"/>
      <c r="C61" s="232"/>
      <c r="D61" s="232"/>
      <c r="E61" s="232"/>
      <c r="F61" s="232"/>
      <c r="G61" s="232"/>
      <c r="H61" s="249"/>
    </row>
    <row r="65" ht="70.5" customHeight="1" x14ac:dyDescent="0.2"/>
  </sheetData>
  <mergeCells count="16">
    <mergeCell ref="B19:H19"/>
    <mergeCell ref="B21:H21"/>
    <mergeCell ref="B57:H57"/>
    <mergeCell ref="B59:H59"/>
    <mergeCell ref="B25:H25"/>
    <mergeCell ref="B26:H26"/>
    <mergeCell ref="C27:D27"/>
    <mergeCell ref="E27:F27"/>
    <mergeCell ref="G27:H27"/>
    <mergeCell ref="B23:H23"/>
    <mergeCell ref="B1:H1"/>
    <mergeCell ref="B3:H3"/>
    <mergeCell ref="B4:H4"/>
    <mergeCell ref="C5:D5"/>
    <mergeCell ref="E5:F5"/>
    <mergeCell ref="G5:H5"/>
  </mergeCells>
  <phoneticPr fontId="8" type="noConversion"/>
  <printOptions horizontalCentered="1" verticalCentered="1"/>
  <pageMargins left="0.59055118110236227" right="0" top="0" bottom="0" header="0" footer="0"/>
  <pageSetup paperSize="9" scale="52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B2:Z66"/>
  <sheetViews>
    <sheetView showGridLines="0" view="pageBreakPreview" zoomScaleNormal="75" zoomScaleSheetLayoutView="100" workbookViewId="0">
      <selection activeCell="B3" sqref="B3"/>
    </sheetView>
  </sheetViews>
  <sheetFormatPr baseColWidth="10" defaultRowHeight="12.75" x14ac:dyDescent="0.2"/>
  <cols>
    <col min="1" max="1" width="10.5703125" customWidth="1"/>
    <col min="2" max="2" width="20.85546875" customWidth="1"/>
    <col min="3" max="3" width="15.5703125" customWidth="1"/>
    <col min="4" max="4" width="10.5703125" customWidth="1"/>
    <col min="5" max="5" width="15.5703125" customWidth="1"/>
    <col min="6" max="6" width="12.5703125" customWidth="1"/>
    <col min="7" max="7" width="15.85546875" customWidth="1"/>
    <col min="8" max="8" width="13.85546875" customWidth="1"/>
    <col min="9" max="9" width="10.5703125" customWidth="1"/>
  </cols>
  <sheetData>
    <row r="2" spans="2:26" s="57" customFormat="1" ht="20.25" x14ac:dyDescent="0.2">
      <c r="B2" s="850" t="s">
        <v>242</v>
      </c>
      <c r="C2" s="850"/>
      <c r="D2" s="850"/>
      <c r="E2" s="850"/>
      <c r="F2" s="850"/>
      <c r="G2" s="850"/>
      <c r="H2" s="850"/>
    </row>
    <row r="3" spans="2:26" s="57" customFormat="1" ht="20.25" x14ac:dyDescent="0.3">
      <c r="B3" s="193" t="s">
        <v>86</v>
      </c>
      <c r="C3" s="194"/>
      <c r="D3" s="194"/>
      <c r="E3" s="194"/>
      <c r="F3" s="194"/>
      <c r="G3" s="194"/>
      <c r="H3" s="195"/>
    </row>
    <row r="4" spans="2:26" s="57" customFormat="1" ht="45.75" customHeight="1" x14ac:dyDescent="0.3">
      <c r="B4" s="912" t="s">
        <v>120</v>
      </c>
      <c r="C4" s="912"/>
      <c r="D4" s="912"/>
      <c r="E4" s="912"/>
      <c r="F4" s="912"/>
      <c r="G4" s="912"/>
      <c r="H4" s="912"/>
    </row>
    <row r="5" spans="2:26" s="57" customFormat="1" ht="30" customHeight="1" x14ac:dyDescent="0.2">
      <c r="B5" s="850" t="s">
        <v>198</v>
      </c>
      <c r="C5" s="850"/>
      <c r="D5" s="850"/>
      <c r="E5" s="850"/>
      <c r="F5" s="850"/>
      <c r="G5" s="850"/>
      <c r="H5" s="850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</row>
    <row r="6" spans="2:26" s="57" customFormat="1" ht="40.5" customHeight="1" thickBot="1" x14ac:dyDescent="0.25">
      <c r="B6" s="331" t="s">
        <v>87</v>
      </c>
      <c r="C6" s="809" t="s">
        <v>1</v>
      </c>
      <c r="D6" s="809"/>
      <c r="E6" s="809" t="s">
        <v>2</v>
      </c>
      <c r="F6" s="809"/>
      <c r="G6" s="809" t="s">
        <v>3</v>
      </c>
      <c r="H6" s="809"/>
      <c r="I6" s="61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2:26" s="67" customFormat="1" ht="12" customHeight="1" x14ac:dyDescent="0.2">
      <c r="B7" s="335"/>
      <c r="C7" s="352"/>
      <c r="D7" s="361"/>
      <c r="E7" s="742"/>
      <c r="F7" s="361"/>
      <c r="G7" s="742"/>
      <c r="H7" s="503"/>
      <c r="I7" s="64"/>
      <c r="J7" s="308"/>
      <c r="K7" s="309"/>
      <c r="L7" s="308"/>
      <c r="M7" s="308"/>
      <c r="N7" s="308"/>
      <c r="O7" s="308"/>
      <c r="P7" s="308"/>
      <c r="Q7" s="308"/>
      <c r="R7" s="308"/>
      <c r="S7" s="308"/>
      <c r="T7" s="308"/>
      <c r="U7" s="308"/>
      <c r="V7" s="308"/>
      <c r="W7" s="308"/>
      <c r="X7" s="308"/>
      <c r="Y7" s="308"/>
      <c r="Z7" s="308"/>
    </row>
    <row r="8" spans="2:26" s="67" customFormat="1" ht="20.100000000000001" customHeight="1" x14ac:dyDescent="0.2">
      <c r="B8" s="744">
        <v>2005</v>
      </c>
      <c r="C8" s="466">
        <v>509</v>
      </c>
      <c r="D8" s="237"/>
      <c r="E8" s="510">
        <v>229</v>
      </c>
      <c r="F8" s="237"/>
      <c r="G8" s="510">
        <v>196</v>
      </c>
      <c r="H8" s="504"/>
      <c r="J8" s="308"/>
      <c r="K8" s="308">
        <v>2005</v>
      </c>
      <c r="L8" s="309">
        <v>2006</v>
      </c>
      <c r="M8" s="308">
        <v>2007</v>
      </c>
      <c r="N8" s="309">
        <v>2008</v>
      </c>
      <c r="O8" s="308">
        <v>2009</v>
      </c>
      <c r="P8" s="309">
        <v>2010</v>
      </c>
      <c r="Q8" s="308">
        <v>2011</v>
      </c>
      <c r="R8" s="309">
        <v>2012</v>
      </c>
      <c r="S8" s="308">
        <v>2013</v>
      </c>
      <c r="T8" s="309">
        <v>2014</v>
      </c>
      <c r="U8" s="308">
        <v>2015</v>
      </c>
      <c r="V8" s="309">
        <v>2016</v>
      </c>
      <c r="W8" s="308">
        <v>2017</v>
      </c>
      <c r="X8" s="309">
        <v>2018</v>
      </c>
      <c r="Y8" s="308">
        <v>2019</v>
      </c>
      <c r="Z8" s="308"/>
    </row>
    <row r="9" spans="2:26" s="67" customFormat="1" ht="20.100000000000001" customHeight="1" x14ac:dyDescent="0.2">
      <c r="B9" s="744">
        <v>2006</v>
      </c>
      <c r="C9" s="466">
        <v>347</v>
      </c>
      <c r="D9" s="237"/>
      <c r="E9" s="510">
        <v>48</v>
      </c>
      <c r="F9" s="237"/>
      <c r="G9" s="510">
        <v>43</v>
      </c>
      <c r="H9" s="504"/>
      <c r="J9" s="312" t="s">
        <v>1</v>
      </c>
      <c r="K9" s="312">
        <v>509</v>
      </c>
      <c r="L9" s="309">
        <v>347</v>
      </c>
      <c r="M9" s="308">
        <v>186</v>
      </c>
      <c r="N9" s="308">
        <v>264</v>
      </c>
      <c r="O9" s="308">
        <v>254</v>
      </c>
      <c r="P9" s="308">
        <v>471</v>
      </c>
      <c r="Q9" s="308">
        <v>571</v>
      </c>
      <c r="R9" s="308">
        <v>779</v>
      </c>
      <c r="S9" s="308">
        <v>912</v>
      </c>
      <c r="T9" s="308">
        <v>980</v>
      </c>
      <c r="U9" s="308">
        <v>1377</v>
      </c>
      <c r="V9" s="308">
        <v>2025</v>
      </c>
      <c r="W9" s="308">
        <v>3216</v>
      </c>
      <c r="X9" s="308">
        <v>3781</v>
      </c>
      <c r="Y9" s="308">
        <v>2690</v>
      </c>
      <c r="Z9" s="308"/>
    </row>
    <row r="10" spans="2:26" s="67" customFormat="1" ht="20.100000000000001" customHeight="1" x14ac:dyDescent="0.2">
      <c r="B10" s="744">
        <v>2007</v>
      </c>
      <c r="C10" s="466">
        <v>186</v>
      </c>
      <c r="D10" s="237"/>
      <c r="E10" s="510">
        <v>13</v>
      </c>
      <c r="F10" s="237"/>
      <c r="G10" s="510">
        <v>4</v>
      </c>
      <c r="H10" s="504"/>
      <c r="J10" s="308" t="s">
        <v>2</v>
      </c>
      <c r="K10" s="308">
        <v>229</v>
      </c>
      <c r="L10" s="308">
        <v>48</v>
      </c>
      <c r="M10" s="308">
        <v>13</v>
      </c>
      <c r="N10" s="308">
        <v>339</v>
      </c>
      <c r="O10" s="308">
        <v>641</v>
      </c>
      <c r="P10" s="308">
        <v>845</v>
      </c>
      <c r="Q10" s="308">
        <v>1788</v>
      </c>
      <c r="R10" s="308">
        <v>1289</v>
      </c>
      <c r="S10" s="308">
        <v>970</v>
      </c>
      <c r="T10" s="308">
        <v>889</v>
      </c>
      <c r="U10" s="308">
        <v>4530</v>
      </c>
      <c r="V10" s="308">
        <v>21495</v>
      </c>
      <c r="W10" s="308">
        <v>45058</v>
      </c>
      <c r="X10" s="308">
        <v>35481</v>
      </c>
      <c r="Y10" s="308">
        <v>13473</v>
      </c>
      <c r="Z10" s="308"/>
    </row>
    <row r="11" spans="2:26" s="67" customFormat="1" ht="20.100000000000001" customHeight="1" x14ac:dyDescent="0.2">
      <c r="B11" s="744">
        <v>2008</v>
      </c>
      <c r="C11" s="466">
        <v>264</v>
      </c>
      <c r="D11" s="237"/>
      <c r="E11" s="510">
        <v>339</v>
      </c>
      <c r="F11" s="237"/>
      <c r="G11" s="510">
        <v>63</v>
      </c>
      <c r="H11" s="504"/>
      <c r="J11" s="308" t="s">
        <v>3</v>
      </c>
      <c r="K11" s="308">
        <v>196</v>
      </c>
      <c r="L11" s="308">
        <v>43</v>
      </c>
      <c r="M11" s="308">
        <v>4</v>
      </c>
      <c r="N11" s="308">
        <v>63</v>
      </c>
      <c r="O11" s="308">
        <v>46</v>
      </c>
      <c r="P11" s="308">
        <v>49</v>
      </c>
      <c r="Q11" s="308">
        <v>84</v>
      </c>
      <c r="R11" s="308">
        <v>83</v>
      </c>
      <c r="S11" s="308">
        <v>108</v>
      </c>
      <c r="T11" s="308">
        <v>116</v>
      </c>
      <c r="U11" s="308">
        <v>194</v>
      </c>
      <c r="V11" s="308">
        <v>450</v>
      </c>
      <c r="W11" s="308">
        <v>506</v>
      </c>
      <c r="X11" s="308">
        <v>751</v>
      </c>
      <c r="Y11" s="308">
        <v>489</v>
      </c>
      <c r="Z11" s="308"/>
    </row>
    <row r="12" spans="2:26" s="67" customFormat="1" ht="20.100000000000001" customHeight="1" x14ac:dyDescent="0.2">
      <c r="B12" s="744">
        <v>2009</v>
      </c>
      <c r="C12" s="466">
        <v>254</v>
      </c>
      <c r="D12" s="237"/>
      <c r="E12" s="510">
        <v>641</v>
      </c>
      <c r="F12" s="237"/>
      <c r="G12" s="510">
        <v>46</v>
      </c>
      <c r="H12" s="504"/>
      <c r="J12" s="308"/>
      <c r="K12" s="308"/>
      <c r="L12" s="308"/>
      <c r="M12" s="308"/>
      <c r="N12" s="308"/>
      <c r="O12" s="308"/>
      <c r="P12" s="308"/>
      <c r="Q12" s="308"/>
      <c r="R12" s="308"/>
      <c r="S12" s="308"/>
      <c r="T12" s="308"/>
      <c r="U12" s="308"/>
      <c r="V12" s="308"/>
      <c r="W12" s="308"/>
      <c r="X12" s="308"/>
      <c r="Y12" s="308"/>
      <c r="Z12" s="308"/>
    </row>
    <row r="13" spans="2:26" s="67" customFormat="1" ht="20.100000000000001" customHeight="1" x14ac:dyDescent="0.2">
      <c r="B13" s="744">
        <v>2010</v>
      </c>
      <c r="C13" s="466">
        <v>471</v>
      </c>
      <c r="D13" s="237"/>
      <c r="E13" s="510">
        <v>845</v>
      </c>
      <c r="F13" s="237"/>
      <c r="G13" s="510">
        <v>49</v>
      </c>
      <c r="H13" s="504"/>
      <c r="I13" s="12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</row>
    <row r="14" spans="2:26" s="67" customFormat="1" ht="20.100000000000001" customHeight="1" x14ac:dyDescent="0.2">
      <c r="B14" s="744">
        <v>2011</v>
      </c>
      <c r="C14" s="466">
        <v>571</v>
      </c>
      <c r="D14" s="237"/>
      <c r="E14" s="510">
        <v>1788</v>
      </c>
      <c r="F14" s="237"/>
      <c r="G14" s="510">
        <v>84</v>
      </c>
      <c r="H14" s="504"/>
      <c r="I14" s="12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</row>
    <row r="15" spans="2:26" s="67" customFormat="1" ht="20.100000000000001" customHeight="1" x14ac:dyDescent="0.2">
      <c r="B15" s="744">
        <v>2012</v>
      </c>
      <c r="C15" s="466">
        <v>779</v>
      </c>
      <c r="D15" s="237"/>
      <c r="E15" s="510">
        <v>1289</v>
      </c>
      <c r="F15" s="237"/>
      <c r="G15" s="510">
        <v>83</v>
      </c>
      <c r="H15" s="504"/>
    </row>
    <row r="16" spans="2:26" s="67" customFormat="1" ht="20.100000000000001" customHeight="1" x14ac:dyDescent="0.2">
      <c r="B16" s="744">
        <v>2013</v>
      </c>
      <c r="C16" s="466">
        <v>912</v>
      </c>
      <c r="D16" s="237"/>
      <c r="E16" s="510">
        <v>970</v>
      </c>
      <c r="F16" s="237"/>
      <c r="G16" s="510">
        <v>108</v>
      </c>
      <c r="H16" s="504"/>
    </row>
    <row r="17" spans="2:11" s="67" customFormat="1" ht="20.100000000000001" customHeight="1" x14ac:dyDescent="0.2">
      <c r="B17" s="744">
        <v>2014</v>
      </c>
      <c r="C17" s="466">
        <v>980</v>
      </c>
      <c r="D17" s="237"/>
      <c r="E17" s="510">
        <v>889</v>
      </c>
      <c r="F17" s="237"/>
      <c r="G17" s="510">
        <v>116</v>
      </c>
      <c r="H17" s="504"/>
    </row>
    <row r="18" spans="2:11" s="67" customFormat="1" ht="20.100000000000001" customHeight="1" x14ac:dyDescent="0.2">
      <c r="B18" s="744">
        <v>2015</v>
      </c>
      <c r="C18" s="466">
        <v>1377</v>
      </c>
      <c r="D18" s="237"/>
      <c r="E18" s="510">
        <v>4530</v>
      </c>
      <c r="F18" s="237"/>
      <c r="G18" s="510">
        <v>194</v>
      </c>
      <c r="H18" s="504"/>
    </row>
    <row r="19" spans="2:11" s="67" customFormat="1" ht="20.100000000000001" customHeight="1" x14ac:dyDescent="0.2">
      <c r="B19" s="744">
        <v>2016</v>
      </c>
      <c r="C19" s="466">
        <v>2025</v>
      </c>
      <c r="D19" s="237"/>
      <c r="E19" s="510">
        <v>21495</v>
      </c>
      <c r="F19" s="237"/>
      <c r="G19" s="510">
        <v>450</v>
      </c>
      <c r="H19" s="504"/>
    </row>
    <row r="20" spans="2:11" s="67" customFormat="1" ht="20.100000000000001" customHeight="1" x14ac:dyDescent="0.2">
      <c r="B20" s="744">
        <v>2017</v>
      </c>
      <c r="C20" s="466">
        <v>3216</v>
      </c>
      <c r="D20" s="237"/>
      <c r="E20" s="510">
        <v>45058</v>
      </c>
      <c r="F20" s="237"/>
      <c r="G20" s="510">
        <v>506</v>
      </c>
      <c r="H20" s="504"/>
    </row>
    <row r="21" spans="2:11" s="67" customFormat="1" ht="20.100000000000001" customHeight="1" x14ac:dyDescent="0.2">
      <c r="B21" s="744">
        <v>2018</v>
      </c>
      <c r="C21" s="466">
        <v>3781</v>
      </c>
      <c r="D21" s="237"/>
      <c r="E21" s="510">
        <v>35481</v>
      </c>
      <c r="F21" s="237"/>
      <c r="G21" s="510">
        <v>751</v>
      </c>
      <c r="H21" s="504"/>
    </row>
    <row r="22" spans="2:11" s="67" customFormat="1" ht="20.100000000000001" customHeight="1" x14ac:dyDescent="0.2">
      <c r="B22" s="744">
        <v>2019</v>
      </c>
      <c r="C22" s="466">
        <v>2690</v>
      </c>
      <c r="D22" s="237"/>
      <c r="E22" s="510">
        <v>13473</v>
      </c>
      <c r="F22" s="237"/>
      <c r="G22" s="510">
        <v>489</v>
      </c>
      <c r="H22" s="504"/>
    </row>
    <row r="23" spans="2:11" s="67" customFormat="1" ht="12.75" customHeight="1" thickBot="1" x14ac:dyDescent="0.25">
      <c r="B23" s="745"/>
      <c r="C23" s="356"/>
      <c r="D23" s="362"/>
      <c r="E23" s="743"/>
      <c r="F23" s="362"/>
      <c r="G23" s="743"/>
      <c r="H23" s="507"/>
    </row>
    <row r="24" spans="2:11" s="67" customFormat="1" ht="19.5" customHeight="1" x14ac:dyDescent="0.2">
      <c r="B24" s="51"/>
      <c r="C24" s="6"/>
      <c r="D24" s="6"/>
      <c r="E24" s="6"/>
      <c r="F24" s="6"/>
      <c r="G24" s="6"/>
      <c r="H24" s="69"/>
    </row>
    <row r="25" spans="2:11" s="57" customFormat="1" ht="24.6" customHeight="1" x14ac:dyDescent="0.25">
      <c r="B25" s="70"/>
      <c r="C25" s="58"/>
      <c r="D25" s="58"/>
      <c r="E25" s="58"/>
      <c r="F25" s="58"/>
      <c r="G25" s="58"/>
      <c r="H25" s="71"/>
    </row>
    <row r="26" spans="2:11" s="57" customFormat="1" ht="24.6" customHeight="1" x14ac:dyDescent="0.25">
      <c r="B26" s="70"/>
      <c r="C26" s="58"/>
      <c r="D26" s="58"/>
      <c r="E26" s="58"/>
      <c r="F26" s="58"/>
      <c r="G26" s="58"/>
      <c r="H26" s="71"/>
    </row>
    <row r="27" spans="2:11" s="57" customFormat="1" ht="24.6" customHeight="1" x14ac:dyDescent="0.25">
      <c r="B27" s="911"/>
      <c r="C27" s="911"/>
      <c r="D27" s="911"/>
      <c r="E27" s="911"/>
      <c r="F27" s="911"/>
      <c r="G27" s="911"/>
      <c r="H27" s="911"/>
    </row>
    <row r="28" spans="2:11" s="57" customFormat="1" ht="24.75" customHeight="1" x14ac:dyDescent="0.2">
      <c r="B28" s="808"/>
      <c r="C28" s="808"/>
      <c r="D28" s="808"/>
      <c r="E28" s="808"/>
      <c r="F28" s="808"/>
      <c r="G28" s="808"/>
      <c r="H28" s="808"/>
    </row>
    <row r="29" spans="2:11" s="67" customFormat="1" ht="24.75" customHeight="1" x14ac:dyDescent="0.2">
      <c r="B29" s="72"/>
      <c r="C29" s="63"/>
      <c r="D29" s="63"/>
      <c r="E29" s="63"/>
      <c r="F29" s="63"/>
      <c r="G29" s="63"/>
      <c r="H29" s="73"/>
      <c r="K29" s="74"/>
    </row>
    <row r="30" spans="2:11" s="67" customFormat="1" ht="24.6" customHeight="1" x14ac:dyDescent="0.2">
      <c r="B30" s="72"/>
      <c r="C30" s="63"/>
      <c r="D30" s="63"/>
      <c r="E30" s="63"/>
      <c r="F30" s="63"/>
      <c r="G30" s="63"/>
      <c r="H30" s="73"/>
      <c r="K30" s="74"/>
    </row>
    <row r="31" spans="2:11" s="67" customFormat="1" ht="24.75" customHeight="1" x14ac:dyDescent="0.2">
      <c r="B31" s="72"/>
      <c r="C31" s="63"/>
      <c r="D31" s="63"/>
      <c r="E31" s="63"/>
      <c r="F31" s="63"/>
      <c r="G31" s="63"/>
      <c r="H31" s="73"/>
      <c r="K31" s="74"/>
    </row>
    <row r="32" spans="2:11" s="67" customFormat="1" ht="24.75" customHeight="1" x14ac:dyDescent="0.2">
      <c r="B32" s="72"/>
      <c r="C32" s="63"/>
      <c r="D32" s="63"/>
      <c r="E32" s="63"/>
      <c r="F32" s="63"/>
      <c r="G32" s="63"/>
      <c r="H32" s="73"/>
      <c r="K32" s="74"/>
    </row>
    <row r="33" spans="2:20" s="67" customFormat="1" ht="24.75" customHeight="1" x14ac:dyDescent="0.2">
      <c r="B33" s="72"/>
      <c r="C33" s="63"/>
      <c r="D33" s="63"/>
      <c r="E33" s="63"/>
      <c r="F33" s="63"/>
      <c r="G33" s="63"/>
      <c r="H33" s="73"/>
      <c r="K33" s="74"/>
    </row>
    <row r="34" spans="2:20" s="67" customFormat="1" ht="24.75" customHeight="1" x14ac:dyDescent="0.2">
      <c r="B34" s="72"/>
      <c r="C34" s="63"/>
      <c r="D34" s="63"/>
      <c r="E34" s="63"/>
      <c r="F34" s="63"/>
      <c r="G34" s="63"/>
      <c r="H34" s="73"/>
    </row>
    <row r="35" spans="2:20" s="67" customFormat="1" ht="24.6" customHeight="1" x14ac:dyDescent="0.2">
      <c r="B35" s="72"/>
      <c r="C35" s="63"/>
      <c r="D35" s="63"/>
      <c r="E35" s="63"/>
      <c r="F35" s="63"/>
      <c r="G35" s="63"/>
      <c r="H35" s="73"/>
    </row>
    <row r="36" spans="2:20" s="67" customFormat="1" ht="24.75" customHeight="1" x14ac:dyDescent="0.2">
      <c r="B36" s="72"/>
      <c r="C36" s="63"/>
      <c r="D36" s="63"/>
      <c r="E36" s="63"/>
      <c r="F36" s="63"/>
      <c r="G36" s="63"/>
      <c r="H36" s="73"/>
    </row>
    <row r="37" spans="2:20" s="67" customFormat="1" ht="24.75" customHeight="1" x14ac:dyDescent="0.2">
      <c r="B37" s="72"/>
      <c r="C37" s="63"/>
      <c r="D37" s="63"/>
      <c r="E37" s="63"/>
      <c r="F37" s="63"/>
      <c r="G37" s="63"/>
      <c r="H37" s="73"/>
    </row>
    <row r="38" spans="2:20" s="67" customFormat="1" ht="24.75" customHeight="1" x14ac:dyDescent="0.2">
      <c r="B38" s="72"/>
      <c r="C38" s="63"/>
      <c r="D38" s="63"/>
      <c r="E38" s="63"/>
      <c r="F38" s="63"/>
      <c r="G38" s="63"/>
      <c r="H38" s="73"/>
    </row>
    <row r="39" spans="2:20" s="67" customFormat="1" ht="24.75" customHeight="1" x14ac:dyDescent="0.2">
      <c r="B39" s="72"/>
      <c r="C39" s="63"/>
      <c r="D39" s="63"/>
      <c r="E39" s="63"/>
      <c r="F39" s="63"/>
      <c r="G39" s="63"/>
      <c r="H39" s="73"/>
      <c r="J39" s="12" t="s">
        <v>172</v>
      </c>
      <c r="K39" s="74"/>
    </row>
    <row r="40" spans="2:20" s="67" customFormat="1" ht="24.75" customHeight="1" x14ac:dyDescent="0.2">
      <c r="B40" s="72"/>
      <c r="C40" s="63"/>
      <c r="D40" s="63"/>
      <c r="E40" s="63"/>
      <c r="F40" s="63"/>
      <c r="G40" s="63"/>
      <c r="H40" s="73"/>
      <c r="K40" s="74"/>
    </row>
    <row r="41" spans="2:20" s="67" customFormat="1" ht="24.75" customHeight="1" x14ac:dyDescent="0.2">
      <c r="B41" s="72"/>
      <c r="C41" s="63"/>
      <c r="D41" s="63"/>
      <c r="E41" s="63"/>
      <c r="F41" s="63"/>
      <c r="G41" s="63"/>
      <c r="H41" s="73"/>
    </row>
    <row r="42" spans="2:20" s="67" customFormat="1" ht="24.75" customHeight="1" x14ac:dyDescent="0.2">
      <c r="B42" s="72"/>
      <c r="C42" s="63"/>
      <c r="D42" s="63"/>
      <c r="E42" s="63"/>
      <c r="F42" s="63"/>
      <c r="G42" s="63"/>
      <c r="H42" s="73"/>
    </row>
    <row r="43" spans="2:20" s="67" customFormat="1" ht="24.75" customHeight="1" x14ac:dyDescent="0.2">
      <c r="B43" s="72"/>
      <c r="C43" s="63"/>
      <c r="D43" s="63"/>
      <c r="E43" s="63"/>
      <c r="F43" s="63"/>
      <c r="G43" s="63"/>
      <c r="H43" s="73"/>
    </row>
    <row r="44" spans="2:20" s="67" customFormat="1" ht="24.75" customHeight="1" x14ac:dyDescent="0.2">
      <c r="B44" s="72"/>
      <c r="C44" s="63"/>
      <c r="D44" s="63"/>
      <c r="E44" s="63"/>
      <c r="F44" s="63"/>
      <c r="G44" s="63"/>
      <c r="H44" s="73"/>
    </row>
    <row r="45" spans="2:20" s="192" customFormat="1" ht="29.45" customHeight="1" x14ac:dyDescent="0.2">
      <c r="B45" s="903" t="s">
        <v>188</v>
      </c>
      <c r="C45" s="903"/>
      <c r="D45" s="903"/>
      <c r="E45" s="903"/>
      <c r="F45" s="903"/>
      <c r="G45" s="903"/>
      <c r="H45" s="903"/>
      <c r="I45" s="209"/>
      <c r="Q45" s="261"/>
      <c r="R45" s="261"/>
      <c r="S45" s="261"/>
      <c r="T45" s="261"/>
    </row>
    <row r="46" spans="2:20" s="192" customFormat="1" ht="19.5" customHeight="1" x14ac:dyDescent="0.2">
      <c r="B46" s="103" t="s">
        <v>191</v>
      </c>
      <c r="C46" s="136"/>
      <c r="D46" s="136"/>
      <c r="E46" s="136"/>
      <c r="F46" s="136"/>
      <c r="G46" s="136"/>
      <c r="H46" s="136"/>
    </row>
    <row r="47" spans="2:20" s="192" customFormat="1" ht="19.5" customHeight="1" x14ac:dyDescent="0.2">
      <c r="B47" s="895" t="s">
        <v>179</v>
      </c>
      <c r="C47" s="895"/>
      <c r="D47" s="895"/>
      <c r="E47" s="895"/>
      <c r="F47" s="895"/>
      <c r="G47" s="895"/>
      <c r="H47" s="895"/>
      <c r="I47" s="209"/>
    </row>
    <row r="48" spans="2:20" s="67" customFormat="1" ht="27.6" customHeight="1" x14ac:dyDescent="0.2">
      <c r="B48" s="910"/>
      <c r="C48" s="910"/>
      <c r="D48" s="910"/>
      <c r="E48" s="910"/>
      <c r="F48" s="910"/>
      <c r="G48" s="910"/>
      <c r="H48" s="910"/>
    </row>
    <row r="49" spans="2:17" s="67" customFormat="1" ht="15.75" customHeight="1" x14ac:dyDescent="0.2">
      <c r="B49" s="75"/>
      <c r="H49" s="76"/>
    </row>
    <row r="53" spans="2:17" ht="70.5" customHeight="1" x14ac:dyDescent="0.2">
      <c r="Q53" s="107" t="s">
        <v>169</v>
      </c>
    </row>
    <row r="63" spans="2:17" x14ac:dyDescent="0.2">
      <c r="N63" s="107" t="s">
        <v>170</v>
      </c>
    </row>
    <row r="65" spans="14:14" x14ac:dyDescent="0.2">
      <c r="N65" s="107"/>
    </row>
    <row r="66" spans="14:14" x14ac:dyDescent="0.2">
      <c r="N66" s="107" t="s">
        <v>171</v>
      </c>
    </row>
  </sheetData>
  <mergeCells count="11">
    <mergeCell ref="B48:H48"/>
    <mergeCell ref="B27:H27"/>
    <mergeCell ref="B28:H28"/>
    <mergeCell ref="B2:H2"/>
    <mergeCell ref="B4:H4"/>
    <mergeCell ref="B5:H5"/>
    <mergeCell ref="C6:D6"/>
    <mergeCell ref="E6:F6"/>
    <mergeCell ref="G6:H6"/>
    <mergeCell ref="B45:H45"/>
    <mergeCell ref="B47:H47"/>
  </mergeCells>
  <printOptions horizontalCentered="1" verticalCentered="1"/>
  <pageMargins left="0.51181102362204722" right="0" top="0" bottom="0" header="0" footer="0"/>
  <pageSetup paperSize="9" scale="6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8"/>
  <sheetViews>
    <sheetView showGridLines="0" view="pageBreakPreview" zoomScale="60" zoomScaleNormal="100" workbookViewId="0">
      <selection activeCell="B3" sqref="B3"/>
    </sheetView>
  </sheetViews>
  <sheetFormatPr baseColWidth="10" defaultRowHeight="12.75" x14ac:dyDescent="0.2"/>
  <cols>
    <col min="2" max="2" width="39.5703125" customWidth="1"/>
    <col min="3" max="3" width="18.85546875" customWidth="1"/>
    <col min="5" max="5" width="18.85546875" customWidth="1"/>
    <col min="7" max="7" width="18.5703125" customWidth="1"/>
    <col min="10" max="10" width="21" customWidth="1"/>
    <col min="11" max="11" width="15.42578125" customWidth="1"/>
    <col min="12" max="12" width="14.5703125" customWidth="1"/>
    <col min="13" max="13" width="14.85546875" customWidth="1"/>
    <col min="14" max="14" width="14.5703125" customWidth="1"/>
    <col min="15" max="15" width="17.85546875" customWidth="1"/>
  </cols>
  <sheetData>
    <row r="1" spans="2:18" ht="35.1" customHeight="1" x14ac:dyDescent="0.2">
      <c r="B1" s="913" t="s">
        <v>243</v>
      </c>
      <c r="C1" s="913"/>
      <c r="D1" s="913"/>
      <c r="E1" s="913"/>
      <c r="F1" s="913"/>
      <c r="G1" s="913"/>
      <c r="H1" s="913"/>
    </row>
    <row r="2" spans="2:18" ht="29.1" customHeight="1" x14ac:dyDescent="0.2">
      <c r="B2" s="916" t="s">
        <v>86</v>
      </c>
      <c r="C2" s="916"/>
      <c r="D2" s="916"/>
      <c r="E2" s="916"/>
      <c r="F2" s="202"/>
    </row>
    <row r="3" spans="2:18" ht="81" customHeight="1" x14ac:dyDescent="0.2">
      <c r="B3" s="913" t="s">
        <v>202</v>
      </c>
      <c r="C3" s="913"/>
      <c r="D3" s="913"/>
      <c r="E3" s="913"/>
      <c r="F3" s="913"/>
      <c r="G3" s="913"/>
      <c r="H3" s="913"/>
    </row>
    <row r="4" spans="2:18" ht="45" customHeight="1" x14ac:dyDescent="0.2">
      <c r="B4" s="915" t="s">
        <v>195</v>
      </c>
      <c r="C4" s="915"/>
      <c r="D4" s="915"/>
      <c r="E4" s="915"/>
      <c r="F4" s="915"/>
      <c r="G4" s="915"/>
      <c r="H4" s="915"/>
    </row>
    <row r="5" spans="2:18" ht="50.45" customHeight="1" thickBot="1" x14ac:dyDescent="0.25">
      <c r="B5" s="746" t="s">
        <v>200</v>
      </c>
      <c r="C5" s="917" t="s">
        <v>201</v>
      </c>
      <c r="D5" s="917"/>
      <c r="E5" s="917" t="s">
        <v>203</v>
      </c>
      <c r="F5" s="917"/>
      <c r="G5" s="918" t="s">
        <v>4</v>
      </c>
      <c r="H5" s="919"/>
      <c r="J5" s="296"/>
      <c r="K5" s="305"/>
      <c r="L5" s="305"/>
      <c r="N5" s="305"/>
      <c r="O5" s="914"/>
      <c r="P5" s="914"/>
    </row>
    <row r="6" spans="2:18" ht="6.75" customHeight="1" x14ac:dyDescent="0.2">
      <c r="B6" s="752"/>
      <c r="C6" s="794"/>
      <c r="D6" s="795"/>
      <c r="E6" s="794"/>
      <c r="F6" s="796"/>
      <c r="G6" s="797"/>
      <c r="H6" s="798"/>
      <c r="J6" s="297"/>
      <c r="K6" s="199"/>
      <c r="L6" s="199"/>
      <c r="M6" s="199"/>
      <c r="N6" s="199"/>
      <c r="O6" s="201"/>
      <c r="P6" s="201"/>
    </row>
    <row r="7" spans="2:18" ht="30" customHeight="1" x14ac:dyDescent="0.25">
      <c r="B7" s="750" t="s">
        <v>6</v>
      </c>
      <c r="C7" s="787" t="s">
        <v>182</v>
      </c>
      <c r="D7" s="273"/>
      <c r="E7" s="787" t="s">
        <v>182</v>
      </c>
      <c r="F7" s="788"/>
      <c r="G7" s="299"/>
      <c r="H7" s="799"/>
      <c r="J7" s="298"/>
      <c r="K7" s="273"/>
      <c r="L7" s="273"/>
      <c r="M7" s="273"/>
      <c r="N7" s="273"/>
      <c r="O7" s="299"/>
      <c r="P7" s="300"/>
      <c r="Q7" s="201"/>
      <c r="R7" s="201"/>
    </row>
    <row r="8" spans="2:18" ht="30" customHeight="1" x14ac:dyDescent="0.25">
      <c r="B8" s="751" t="s">
        <v>1</v>
      </c>
      <c r="C8" s="789">
        <v>2442</v>
      </c>
      <c r="D8" s="274"/>
      <c r="E8" s="789">
        <v>88158</v>
      </c>
      <c r="F8" s="790"/>
      <c r="G8" s="303">
        <f>SUM(C8:F8)</f>
        <v>90600</v>
      </c>
      <c r="H8" s="799"/>
      <c r="J8" s="298"/>
      <c r="K8" s="302"/>
      <c r="L8" s="302"/>
      <c r="N8" s="274"/>
      <c r="O8" s="303"/>
      <c r="P8" s="300"/>
      <c r="Q8" s="201"/>
      <c r="R8" s="201"/>
    </row>
    <row r="9" spans="2:18" ht="30" customHeight="1" x14ac:dyDescent="0.25">
      <c r="B9" s="751" t="s">
        <v>3</v>
      </c>
      <c r="C9" s="789">
        <v>85</v>
      </c>
      <c r="D9" s="274"/>
      <c r="E9" s="789">
        <v>19053</v>
      </c>
      <c r="F9" s="791"/>
      <c r="G9" s="303">
        <f>SUM(C9:F9)</f>
        <v>19138</v>
      </c>
      <c r="H9" s="799"/>
      <c r="J9" s="301"/>
      <c r="K9" s="302"/>
      <c r="L9" s="302"/>
      <c r="N9" s="275"/>
      <c r="O9" s="303"/>
      <c r="P9" s="300"/>
      <c r="Q9" s="200"/>
      <c r="R9" s="201"/>
    </row>
    <row r="10" spans="2:18" ht="30" customHeight="1" x14ac:dyDescent="0.25">
      <c r="B10" s="750" t="s">
        <v>218</v>
      </c>
      <c r="C10" s="789"/>
      <c r="D10" s="274"/>
      <c r="E10" s="789"/>
      <c r="F10" s="791"/>
      <c r="G10" s="303"/>
      <c r="H10" s="799"/>
      <c r="J10" s="298"/>
      <c r="K10" s="302"/>
      <c r="L10" s="302"/>
      <c r="N10" s="275"/>
      <c r="O10" s="303"/>
      <c r="P10" s="300"/>
      <c r="Q10" s="200"/>
      <c r="R10" s="201"/>
    </row>
    <row r="11" spans="2:18" ht="30" customHeight="1" x14ac:dyDescent="0.25">
      <c r="B11" s="751" t="s">
        <v>1</v>
      </c>
      <c r="C11" s="789">
        <v>1244</v>
      </c>
      <c r="D11" s="274"/>
      <c r="E11" s="789">
        <v>119739</v>
      </c>
      <c r="F11" s="791"/>
      <c r="G11" s="303">
        <f>SUM(C11:F11)</f>
        <v>120983</v>
      </c>
      <c r="H11" s="799"/>
      <c r="J11" s="301"/>
      <c r="K11" s="302"/>
      <c r="L11" s="302"/>
      <c r="N11" s="275"/>
      <c r="O11" s="303"/>
      <c r="P11" s="300"/>
      <c r="Q11" s="200"/>
      <c r="R11" s="201"/>
    </row>
    <row r="12" spans="2:18" ht="30" customHeight="1" thickBot="1" x14ac:dyDescent="0.3">
      <c r="B12" s="751" t="s">
        <v>3</v>
      </c>
      <c r="C12" s="792">
        <v>192</v>
      </c>
      <c r="D12" s="800"/>
      <c r="E12" s="792">
        <v>52310</v>
      </c>
      <c r="F12" s="793"/>
      <c r="G12" s="801">
        <f>SUM(C12:F12)</f>
        <v>52502</v>
      </c>
      <c r="H12" s="802"/>
      <c r="J12" s="301"/>
      <c r="K12" s="302"/>
      <c r="L12" s="302"/>
      <c r="N12" s="275"/>
      <c r="O12" s="303"/>
      <c r="P12" s="300"/>
      <c r="Q12" s="200"/>
      <c r="R12" s="201"/>
    </row>
    <row r="13" spans="2:18" ht="30" customHeight="1" x14ac:dyDescent="0.25">
      <c r="B13" s="747" t="s">
        <v>4</v>
      </c>
      <c r="C13" s="755" t="s">
        <v>182</v>
      </c>
      <c r="D13" s="756"/>
      <c r="E13" s="755" t="s">
        <v>182</v>
      </c>
      <c r="F13" s="756"/>
      <c r="G13" s="748"/>
      <c r="H13" s="749"/>
      <c r="J13" s="298"/>
      <c r="K13" s="274"/>
      <c r="L13" s="274"/>
      <c r="N13" s="275"/>
      <c r="O13" s="304"/>
      <c r="P13" s="300"/>
      <c r="Q13" s="200"/>
      <c r="R13" s="201"/>
    </row>
    <row r="14" spans="2:18" ht="30" customHeight="1" x14ac:dyDescent="0.25">
      <c r="B14" s="747" t="s">
        <v>1</v>
      </c>
      <c r="C14" s="757">
        <f>SUM(C8+C11)</f>
        <v>3686</v>
      </c>
      <c r="D14" s="758"/>
      <c r="E14" s="757">
        <f>SUM(E8+E11)</f>
        <v>207897</v>
      </c>
      <c r="F14" s="758"/>
      <c r="G14" s="348">
        <f>SUM(G8+G11)</f>
        <v>211583</v>
      </c>
      <c r="H14" s="749"/>
      <c r="J14" s="298"/>
      <c r="K14" s="276"/>
      <c r="L14" s="276"/>
      <c r="N14" s="277"/>
      <c r="O14" s="303"/>
      <c r="P14" s="300"/>
      <c r="Q14" s="200"/>
      <c r="R14" s="201"/>
    </row>
    <row r="15" spans="2:18" ht="30" customHeight="1" x14ac:dyDescent="0.25">
      <c r="B15" s="747" t="s">
        <v>3</v>
      </c>
      <c r="C15" s="757">
        <f>SUM(C9+C12)</f>
        <v>277</v>
      </c>
      <c r="D15" s="758"/>
      <c r="E15" s="757">
        <f>SUM(E9+E12)</f>
        <v>71363</v>
      </c>
      <c r="F15" s="758"/>
      <c r="G15" s="348">
        <f>SUM(G9+G12)</f>
        <v>71640</v>
      </c>
      <c r="H15" s="749"/>
      <c r="J15" s="298"/>
      <c r="K15" s="276"/>
      <c r="L15" s="276"/>
      <c r="N15" s="277"/>
      <c r="O15" s="303"/>
      <c r="P15" s="300"/>
      <c r="Q15" s="200"/>
      <c r="R15" s="201"/>
    </row>
    <row r="16" spans="2:18" ht="7.5" customHeight="1" x14ac:dyDescent="0.2">
      <c r="B16" s="753"/>
      <c r="C16" s="759"/>
      <c r="D16" s="760"/>
      <c r="E16" s="759"/>
      <c r="F16" s="760"/>
      <c r="G16" s="754"/>
      <c r="H16" s="754"/>
      <c r="J16" s="203"/>
      <c r="K16" s="200"/>
      <c r="L16" s="200"/>
      <c r="M16" s="201"/>
      <c r="N16" s="201"/>
      <c r="O16" s="201"/>
      <c r="P16" s="203"/>
      <c r="Q16" s="200"/>
      <c r="R16" s="201"/>
    </row>
    <row r="17" spans="2:20" s="192" customFormat="1" ht="29.45" customHeight="1" x14ac:dyDescent="0.2">
      <c r="B17" s="903" t="s">
        <v>188</v>
      </c>
      <c r="C17" s="903"/>
      <c r="D17" s="903"/>
      <c r="E17" s="903"/>
      <c r="F17" s="903"/>
      <c r="G17" s="903"/>
      <c r="H17" s="903"/>
      <c r="I17" s="209"/>
      <c r="Q17" s="261"/>
      <c r="R17" s="261"/>
      <c r="S17" s="261"/>
      <c r="T17" s="261"/>
    </row>
    <row r="18" spans="2:20" s="192" customFormat="1" ht="19.5" customHeight="1" x14ac:dyDescent="0.2">
      <c r="B18" s="103" t="s">
        <v>191</v>
      </c>
      <c r="C18" s="136"/>
      <c r="D18" s="136"/>
      <c r="E18" s="136"/>
      <c r="F18" s="136"/>
      <c r="G18" s="136"/>
      <c r="H18" s="136"/>
    </row>
    <row r="19" spans="2:20" s="192" customFormat="1" ht="19.5" customHeight="1" x14ac:dyDescent="0.2">
      <c r="B19" s="895" t="s">
        <v>179</v>
      </c>
      <c r="C19" s="895"/>
      <c r="D19" s="895"/>
      <c r="E19" s="895"/>
      <c r="F19" s="895"/>
      <c r="G19" s="895"/>
      <c r="H19" s="895"/>
      <c r="I19" s="209"/>
    </row>
    <row r="20" spans="2:20" x14ac:dyDescent="0.2">
      <c r="J20" s="201"/>
      <c r="K20" s="201"/>
      <c r="L20" s="201"/>
      <c r="M20" s="201"/>
      <c r="N20" s="201"/>
      <c r="O20" s="201"/>
      <c r="P20" s="201"/>
      <c r="Q20" s="201"/>
      <c r="R20" s="201"/>
    </row>
    <row r="26" spans="2:20" ht="8.4499999999999993" customHeight="1" x14ac:dyDescent="0.2"/>
    <row r="27" spans="2:20" hidden="1" x14ac:dyDescent="0.2"/>
    <row r="28" spans="2:20" hidden="1" x14ac:dyDescent="0.2"/>
  </sheetData>
  <mergeCells count="10">
    <mergeCell ref="B1:H1"/>
    <mergeCell ref="O5:P5"/>
    <mergeCell ref="B19:H19"/>
    <mergeCell ref="B3:H3"/>
    <mergeCell ref="B4:H4"/>
    <mergeCell ref="B17:H17"/>
    <mergeCell ref="B2:E2"/>
    <mergeCell ref="C5:D5"/>
    <mergeCell ref="E5:F5"/>
    <mergeCell ref="G5:H5"/>
  </mergeCells>
  <printOptions horizontalCentered="1" verticalCentered="1"/>
  <pageMargins left="0" right="0" top="0" bottom="0" header="0" footer="0"/>
  <pageSetup paperSize="9" scale="85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4"/>
  <sheetViews>
    <sheetView showGridLines="0" view="pageBreakPreview" zoomScale="84" zoomScaleNormal="100" zoomScaleSheetLayoutView="84" workbookViewId="0">
      <selection activeCell="B3" sqref="B3"/>
    </sheetView>
  </sheetViews>
  <sheetFormatPr baseColWidth="10" defaultRowHeight="12.75" x14ac:dyDescent="0.2"/>
  <cols>
    <col min="1" max="1" width="2.85546875" customWidth="1"/>
    <col min="2" max="2" width="31.42578125" customWidth="1"/>
    <col min="3" max="3" width="18.85546875" customWidth="1"/>
    <col min="4" max="4" width="7.42578125" customWidth="1"/>
    <col min="5" max="5" width="18.85546875" customWidth="1"/>
    <col min="6" max="6" width="8.140625" customWidth="1"/>
    <col min="7" max="7" width="4.5703125" customWidth="1"/>
  </cols>
  <sheetData>
    <row r="1" spans="2:15" ht="15.75" x14ac:dyDescent="0.2">
      <c r="B1" s="920" t="s">
        <v>244</v>
      </c>
      <c r="C1" s="920"/>
      <c r="D1" s="920"/>
      <c r="E1" s="920"/>
      <c r="F1" s="920"/>
    </row>
    <row r="2" spans="2:15" ht="15.75" x14ac:dyDescent="0.2">
      <c r="B2" s="921" t="s">
        <v>86</v>
      </c>
      <c r="C2" s="921"/>
      <c r="D2" s="921"/>
      <c r="E2" s="921"/>
      <c r="F2" s="921"/>
    </row>
    <row r="3" spans="2:15" ht="39" customHeight="1" x14ac:dyDescent="0.2">
      <c r="B3" s="922" t="s">
        <v>199</v>
      </c>
      <c r="C3" s="922"/>
      <c r="D3" s="922"/>
      <c r="E3" s="922"/>
      <c r="F3" s="922"/>
    </row>
    <row r="4" spans="2:15" ht="19.7" customHeight="1" x14ac:dyDescent="0.2">
      <c r="B4" s="330"/>
      <c r="C4" s="330">
        <v>2019</v>
      </c>
      <c r="D4" s="330"/>
      <c r="E4" s="330"/>
      <c r="F4" s="330"/>
    </row>
    <row r="5" spans="2:15" ht="30.75" customHeight="1" thickBot="1" x14ac:dyDescent="0.3">
      <c r="B5" s="331" t="s">
        <v>0</v>
      </c>
      <c r="C5" s="909" t="s">
        <v>1</v>
      </c>
      <c r="D5" s="909"/>
      <c r="E5" s="909" t="s">
        <v>3</v>
      </c>
      <c r="F5" s="923"/>
      <c r="L5" s="314"/>
      <c r="M5" s="315" t="s">
        <v>1</v>
      </c>
      <c r="N5" s="315" t="s">
        <v>177</v>
      </c>
      <c r="O5" s="314"/>
    </row>
    <row r="6" spans="2:15" ht="10.5" customHeight="1" x14ac:dyDescent="0.2">
      <c r="B6" s="768"/>
      <c r="C6" s="770"/>
      <c r="D6" s="771"/>
      <c r="E6" s="761"/>
      <c r="F6" s="763"/>
      <c r="L6" s="316">
        <v>2012</v>
      </c>
      <c r="M6" s="317">
        <v>36</v>
      </c>
      <c r="N6" s="318">
        <v>21</v>
      </c>
      <c r="O6" s="314"/>
    </row>
    <row r="7" spans="2:15" ht="24.95" customHeight="1" x14ac:dyDescent="0.2">
      <c r="B7" s="769">
        <v>2012</v>
      </c>
      <c r="C7" s="772">
        <v>36</v>
      </c>
      <c r="D7" s="766"/>
      <c r="E7" s="571">
        <v>21</v>
      </c>
      <c r="F7" s="764"/>
      <c r="L7" s="316">
        <v>2013</v>
      </c>
      <c r="M7" s="317">
        <v>67</v>
      </c>
      <c r="N7" s="318">
        <v>22</v>
      </c>
      <c r="O7" s="314"/>
    </row>
    <row r="8" spans="2:15" ht="24.95" customHeight="1" x14ac:dyDescent="0.2">
      <c r="B8" s="769">
        <v>2013</v>
      </c>
      <c r="C8" s="772">
        <v>67</v>
      </c>
      <c r="D8" s="766"/>
      <c r="E8" s="571">
        <v>22</v>
      </c>
      <c r="F8" s="764"/>
      <c r="L8" s="316">
        <v>2014</v>
      </c>
      <c r="M8" s="317">
        <v>106</v>
      </c>
      <c r="N8" s="318">
        <v>22</v>
      </c>
      <c r="O8" s="314"/>
    </row>
    <row r="9" spans="2:15" ht="24.95" customHeight="1" x14ac:dyDescent="0.2">
      <c r="B9" s="769">
        <v>2014</v>
      </c>
      <c r="C9" s="772">
        <v>106</v>
      </c>
      <c r="D9" s="766"/>
      <c r="E9" s="571">
        <v>22</v>
      </c>
      <c r="F9" s="764"/>
      <c r="L9" s="316">
        <v>2015</v>
      </c>
      <c r="M9" s="317">
        <v>128</v>
      </c>
      <c r="N9" s="318">
        <v>32</v>
      </c>
      <c r="O9" s="314"/>
    </row>
    <row r="10" spans="2:15" ht="24.95" customHeight="1" x14ac:dyDescent="0.2">
      <c r="B10" s="769">
        <v>2015</v>
      </c>
      <c r="C10" s="772">
        <v>128</v>
      </c>
      <c r="D10" s="766"/>
      <c r="E10" s="571">
        <v>32</v>
      </c>
      <c r="F10" s="764"/>
      <c r="L10" s="316">
        <v>2016</v>
      </c>
      <c r="M10" s="317">
        <v>324</v>
      </c>
      <c r="N10" s="318">
        <v>43</v>
      </c>
      <c r="O10" s="314"/>
    </row>
    <row r="11" spans="2:15" ht="24.95" customHeight="1" x14ac:dyDescent="0.2">
      <c r="B11" s="769">
        <v>2016</v>
      </c>
      <c r="C11" s="772">
        <v>324</v>
      </c>
      <c r="D11" s="766"/>
      <c r="E11" s="571">
        <v>43</v>
      </c>
      <c r="F11" s="764"/>
      <c r="L11" s="316">
        <v>2017</v>
      </c>
      <c r="M11" s="317">
        <v>1528</v>
      </c>
      <c r="N11" s="318">
        <v>100</v>
      </c>
      <c r="O11" s="314"/>
    </row>
    <row r="12" spans="2:15" ht="24.95" customHeight="1" x14ac:dyDescent="0.2">
      <c r="B12" s="769">
        <v>2017</v>
      </c>
      <c r="C12" s="772">
        <v>1528</v>
      </c>
      <c r="D12" s="766"/>
      <c r="E12" s="571">
        <v>100</v>
      </c>
      <c r="F12" s="764"/>
      <c r="L12" s="316">
        <v>2018</v>
      </c>
      <c r="M12" s="317">
        <v>4776</v>
      </c>
      <c r="N12" s="318">
        <v>194</v>
      </c>
      <c r="O12" s="314"/>
    </row>
    <row r="13" spans="2:15" ht="24.95" customHeight="1" x14ac:dyDescent="0.2">
      <c r="B13" s="769">
        <v>2018</v>
      </c>
      <c r="C13" s="772">
        <v>4776</v>
      </c>
      <c r="D13" s="766"/>
      <c r="E13" s="571">
        <v>194</v>
      </c>
      <c r="F13" s="764"/>
      <c r="L13" s="316">
        <v>2019</v>
      </c>
      <c r="M13" s="317">
        <v>3686</v>
      </c>
      <c r="N13" s="318">
        <v>277</v>
      </c>
      <c r="O13" s="314"/>
    </row>
    <row r="14" spans="2:15" ht="24.95" customHeight="1" x14ac:dyDescent="0.2">
      <c r="B14" s="769">
        <v>2019</v>
      </c>
      <c r="C14" s="772">
        <v>3686</v>
      </c>
      <c r="D14" s="766"/>
      <c r="E14" s="571">
        <v>277</v>
      </c>
      <c r="F14" s="764"/>
      <c r="L14" s="316"/>
      <c r="M14" s="319"/>
      <c r="N14" s="319"/>
      <c r="O14" s="314"/>
    </row>
    <row r="15" spans="2:15" ht="9.6" customHeight="1" thickBot="1" x14ac:dyDescent="0.25">
      <c r="B15" s="769"/>
      <c r="C15" s="773"/>
      <c r="D15" s="767"/>
      <c r="E15" s="762"/>
      <c r="F15" s="765"/>
      <c r="M15" s="107" t="s">
        <v>182</v>
      </c>
      <c r="N15" s="107" t="s">
        <v>182</v>
      </c>
    </row>
    <row r="16" spans="2:15" ht="18" customHeight="1" x14ac:dyDescent="0.2"/>
    <row r="17" spans="2:20" ht="18" customHeight="1" x14ac:dyDescent="0.2"/>
    <row r="18" spans="2:20" ht="18" customHeight="1" x14ac:dyDescent="0.2"/>
    <row r="19" spans="2:20" ht="18" customHeight="1" x14ac:dyDescent="0.2"/>
    <row r="20" spans="2:20" ht="18" customHeight="1" x14ac:dyDescent="0.2"/>
    <row r="21" spans="2:20" ht="18" customHeight="1" x14ac:dyDescent="0.2"/>
    <row r="22" spans="2:20" ht="18" customHeight="1" x14ac:dyDescent="0.2"/>
    <row r="23" spans="2:20" ht="18" customHeight="1" x14ac:dyDescent="0.2"/>
    <row r="24" spans="2:20" ht="18" customHeight="1" x14ac:dyDescent="0.2"/>
    <row r="25" spans="2:20" ht="18" customHeight="1" x14ac:dyDescent="0.2"/>
    <row r="26" spans="2:20" ht="18" customHeight="1" x14ac:dyDescent="0.2"/>
    <row r="27" spans="2:20" ht="18" customHeight="1" x14ac:dyDescent="0.2"/>
    <row r="28" spans="2:20" ht="18" customHeight="1" x14ac:dyDescent="0.2"/>
    <row r="29" spans="2:20" ht="18" customHeight="1" x14ac:dyDescent="0.2"/>
    <row r="30" spans="2:20" ht="18" customHeight="1" x14ac:dyDescent="0.2"/>
    <row r="31" spans="2:20" ht="18" customHeight="1" x14ac:dyDescent="0.2"/>
    <row r="32" spans="2:20" s="192" customFormat="1" ht="29.45" customHeight="1" x14ac:dyDescent="0.2">
      <c r="B32" s="903" t="s">
        <v>188</v>
      </c>
      <c r="C32" s="903"/>
      <c r="D32" s="903"/>
      <c r="E32" s="903"/>
      <c r="F32" s="903"/>
      <c r="G32" s="903"/>
      <c r="H32" s="903"/>
      <c r="I32" s="209"/>
      <c r="Q32" s="261"/>
      <c r="R32" s="261"/>
      <c r="S32" s="261"/>
      <c r="T32" s="261"/>
    </row>
    <row r="33" spans="2:9" s="192" customFormat="1" ht="19.5" customHeight="1" x14ac:dyDescent="0.2">
      <c r="B33" s="103" t="s">
        <v>191</v>
      </c>
      <c r="C33" s="136"/>
      <c r="D33" s="136"/>
      <c r="E33" s="136"/>
      <c r="F33" s="136"/>
      <c r="G33" s="136"/>
      <c r="H33" s="136"/>
    </row>
    <row r="34" spans="2:9" s="192" customFormat="1" ht="19.5" customHeight="1" x14ac:dyDescent="0.2">
      <c r="B34" s="895" t="s">
        <v>179</v>
      </c>
      <c r="C34" s="895"/>
      <c r="D34" s="895"/>
      <c r="E34" s="895"/>
      <c r="F34" s="895"/>
      <c r="G34" s="895"/>
      <c r="H34" s="895"/>
      <c r="I34" s="209"/>
    </row>
  </sheetData>
  <mergeCells count="7">
    <mergeCell ref="B32:H32"/>
    <mergeCell ref="B34:H34"/>
    <mergeCell ref="B1:F1"/>
    <mergeCell ref="B2:F2"/>
    <mergeCell ref="B3:F3"/>
    <mergeCell ref="C5:D5"/>
    <mergeCell ref="E5:F5"/>
  </mergeCells>
  <printOptions horizontalCentered="1" verticalCentered="1"/>
  <pageMargins left="0" right="0" top="0" bottom="0" header="0" footer="0"/>
  <pageSetup paperSize="9" scale="90" orientation="portrait" r:id="rId1"/>
  <colBreaks count="1" manualBreakCount="1">
    <brk id="7" max="1048575" man="1"/>
  </col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40"/>
  <sheetViews>
    <sheetView showGridLines="0" view="pageBreakPreview" topLeftCell="B1" zoomScale="60" zoomScaleNormal="100" workbookViewId="0">
      <selection activeCell="B3" sqref="B3"/>
    </sheetView>
  </sheetViews>
  <sheetFormatPr baseColWidth="10" defaultColWidth="11.42578125" defaultRowHeight="13.5" x14ac:dyDescent="0.2"/>
  <cols>
    <col min="1" max="1" width="4.28515625" style="279" customWidth="1"/>
    <col min="2" max="2" width="24.140625" style="279" customWidth="1"/>
    <col min="3" max="3" width="10.5703125" style="279" customWidth="1"/>
    <col min="4" max="4" width="3.5703125" style="279" customWidth="1"/>
    <col min="5" max="5" width="10.5703125" style="279" customWidth="1"/>
    <col min="6" max="6" width="3.5703125" style="279" customWidth="1"/>
    <col min="7" max="7" width="10.5703125" style="279" customWidth="1"/>
    <col min="8" max="8" width="6.140625" style="279" customWidth="1"/>
    <col min="9" max="9" width="10.5703125" style="279" customWidth="1"/>
    <col min="10" max="10" width="7.140625" style="279" customWidth="1"/>
    <col min="11" max="11" width="10.5703125" style="279" customWidth="1"/>
    <col min="12" max="12" width="3.5703125" style="279" customWidth="1"/>
    <col min="13" max="13" width="10.5703125" style="279" customWidth="1"/>
    <col min="14" max="14" width="3.5703125" style="279" customWidth="1"/>
    <col min="15" max="15" width="10.5703125" style="279" customWidth="1"/>
    <col min="16" max="16" width="3.5703125" style="279" customWidth="1"/>
    <col min="17" max="17" width="10.5703125" style="279" customWidth="1"/>
    <col min="18" max="18" width="3.5703125" style="279" customWidth="1"/>
    <col min="19" max="19" width="10.5703125" style="279" customWidth="1"/>
    <col min="20" max="20" width="3.5703125" style="279" customWidth="1"/>
    <col min="21" max="21" width="10.5703125" style="279" customWidth="1"/>
    <col min="22" max="22" width="7.42578125" style="279" customWidth="1"/>
    <col min="23" max="23" width="10.5703125" style="279" customWidth="1"/>
    <col min="24" max="24" width="6.7109375" style="279" customWidth="1"/>
    <col min="25" max="25" width="10.5703125" style="279" customWidth="1"/>
    <col min="26" max="26" width="7.5703125" style="279" customWidth="1"/>
    <col min="27" max="27" width="10.5703125" style="279" customWidth="1"/>
    <col min="28" max="28" width="7.5703125" style="279" customWidth="1"/>
    <col min="29" max="29" width="13.5703125" style="279" customWidth="1"/>
    <col min="30" max="30" width="3.5703125" style="279" customWidth="1"/>
    <col min="31" max="31" width="3.85546875" style="279" customWidth="1"/>
    <col min="32" max="16384" width="11.42578125" style="279"/>
  </cols>
  <sheetData>
    <row r="1" spans="2:32" ht="30" customHeight="1" x14ac:dyDescent="0.2">
      <c r="B1" s="925" t="s">
        <v>234</v>
      </c>
      <c r="C1" s="925"/>
      <c r="D1" s="925"/>
      <c r="E1" s="925"/>
      <c r="F1" s="925"/>
      <c r="G1" s="925"/>
      <c r="H1" s="925"/>
      <c r="I1" s="925"/>
      <c r="J1" s="925"/>
      <c r="K1" s="925"/>
      <c r="L1" s="925"/>
      <c r="M1" s="925"/>
      <c r="N1" s="925"/>
      <c r="O1" s="925"/>
      <c r="P1" s="925"/>
      <c r="Q1" s="925"/>
      <c r="R1" s="925"/>
      <c r="S1" s="925"/>
      <c r="T1" s="925"/>
      <c r="U1" s="925"/>
      <c r="V1" s="925"/>
      <c r="W1" s="925"/>
      <c r="X1" s="925"/>
      <c r="Y1" s="925"/>
      <c r="Z1" s="925"/>
      <c r="AA1" s="925"/>
      <c r="AB1" s="925"/>
      <c r="AC1" s="925"/>
      <c r="AD1" s="925"/>
    </row>
    <row r="2" spans="2:32" ht="30" customHeight="1" x14ac:dyDescent="0.2">
      <c r="B2" s="282" t="s">
        <v>86</v>
      </c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</row>
    <row r="3" spans="2:32" ht="30" customHeight="1" x14ac:dyDescent="0.2">
      <c r="B3" s="925" t="s">
        <v>217</v>
      </c>
      <c r="C3" s="925"/>
      <c r="D3" s="925"/>
      <c r="E3" s="925"/>
      <c r="F3" s="925"/>
      <c r="G3" s="925"/>
      <c r="H3" s="925"/>
      <c r="I3" s="925"/>
      <c r="J3" s="925"/>
      <c r="K3" s="925"/>
      <c r="L3" s="925"/>
      <c r="M3" s="925"/>
      <c r="N3" s="925"/>
      <c r="O3" s="925"/>
      <c r="P3" s="925"/>
      <c r="Q3" s="925"/>
      <c r="R3" s="925"/>
      <c r="S3" s="925"/>
      <c r="T3" s="925"/>
      <c r="U3" s="925"/>
      <c r="V3" s="925"/>
      <c r="W3" s="925"/>
      <c r="X3" s="925"/>
      <c r="Y3" s="925"/>
      <c r="Z3" s="925"/>
      <c r="AA3" s="925"/>
      <c r="AB3" s="925"/>
      <c r="AC3" s="925"/>
      <c r="AD3" s="925"/>
    </row>
    <row r="4" spans="2:32" ht="30" customHeight="1" x14ac:dyDescent="0.2">
      <c r="B4" s="926" t="s">
        <v>195</v>
      </c>
      <c r="C4" s="925"/>
      <c r="D4" s="925"/>
      <c r="E4" s="925"/>
      <c r="F4" s="925"/>
      <c r="G4" s="925"/>
      <c r="H4" s="925"/>
      <c r="I4" s="925"/>
      <c r="J4" s="925"/>
      <c r="K4" s="925"/>
      <c r="L4" s="925"/>
      <c r="M4" s="925"/>
      <c r="N4" s="925"/>
      <c r="O4" s="925"/>
      <c r="P4" s="925"/>
      <c r="Q4" s="925"/>
      <c r="R4" s="925"/>
      <c r="S4" s="925"/>
      <c r="T4" s="925"/>
      <c r="U4" s="925"/>
      <c r="V4" s="925"/>
      <c r="W4" s="925"/>
      <c r="X4" s="925"/>
      <c r="Y4" s="925"/>
      <c r="Z4" s="925"/>
      <c r="AA4" s="925"/>
      <c r="AB4" s="925"/>
      <c r="AC4" s="925"/>
      <c r="AD4" s="925"/>
    </row>
    <row r="5" spans="2:32" ht="30" customHeight="1" thickBot="1" x14ac:dyDescent="0.25">
      <c r="B5" s="810" t="s">
        <v>218</v>
      </c>
      <c r="C5" s="924" t="s">
        <v>0</v>
      </c>
      <c r="D5" s="924"/>
      <c r="E5" s="924"/>
      <c r="F5" s="924"/>
      <c r="G5" s="924"/>
      <c r="H5" s="924"/>
      <c r="I5" s="924"/>
      <c r="J5" s="924"/>
      <c r="K5" s="924"/>
      <c r="L5" s="924"/>
      <c r="M5" s="924"/>
      <c r="N5" s="924"/>
      <c r="O5" s="924"/>
      <c r="P5" s="924"/>
      <c r="Q5" s="924"/>
      <c r="R5" s="924"/>
      <c r="S5" s="924"/>
      <c r="T5" s="924"/>
      <c r="U5" s="924"/>
      <c r="V5" s="924"/>
      <c r="W5" s="924"/>
      <c r="X5" s="924"/>
      <c r="Y5" s="924"/>
      <c r="Z5" s="924"/>
      <c r="AA5" s="924"/>
      <c r="AB5" s="924"/>
      <c r="AC5" s="810" t="s">
        <v>4</v>
      </c>
      <c r="AD5" s="810"/>
    </row>
    <row r="6" spans="2:32" ht="30" customHeight="1" thickBot="1" x14ac:dyDescent="0.25">
      <c r="B6" s="810"/>
      <c r="C6" s="929" t="s">
        <v>212</v>
      </c>
      <c r="D6" s="929"/>
      <c r="E6" s="929"/>
      <c r="F6" s="929"/>
      <c r="G6" s="929"/>
      <c r="H6" s="929"/>
      <c r="I6" s="929" t="s">
        <v>214</v>
      </c>
      <c r="J6" s="929"/>
      <c r="K6" s="929"/>
      <c r="L6" s="929"/>
      <c r="M6" s="929"/>
      <c r="N6" s="929"/>
      <c r="O6" s="929"/>
      <c r="P6" s="929"/>
      <c r="Q6" s="929"/>
      <c r="R6" s="929"/>
      <c r="S6" s="929"/>
      <c r="T6" s="929"/>
      <c r="U6" s="929"/>
      <c r="V6" s="929"/>
      <c r="W6" s="929"/>
      <c r="X6" s="929"/>
      <c r="Y6" s="929"/>
      <c r="Z6" s="929"/>
      <c r="AA6" s="929"/>
      <c r="AB6" s="929"/>
      <c r="AC6" s="810"/>
      <c r="AD6" s="810"/>
    </row>
    <row r="7" spans="2:32" ht="54.6" customHeight="1" thickBot="1" x14ac:dyDescent="0.25">
      <c r="B7" s="810"/>
      <c r="C7" s="927" t="s">
        <v>8</v>
      </c>
      <c r="D7" s="927"/>
      <c r="E7" s="927" t="s">
        <v>9</v>
      </c>
      <c r="F7" s="927"/>
      <c r="G7" s="928" t="s">
        <v>213</v>
      </c>
      <c r="H7" s="928"/>
      <c r="I7" s="928" t="s">
        <v>215</v>
      </c>
      <c r="J7" s="928"/>
      <c r="K7" s="927" t="s">
        <v>11</v>
      </c>
      <c r="L7" s="927"/>
      <c r="M7" s="927" t="s">
        <v>12</v>
      </c>
      <c r="N7" s="927"/>
      <c r="O7" s="927" t="s">
        <v>13</v>
      </c>
      <c r="P7" s="927"/>
      <c r="Q7" s="927" t="s">
        <v>14</v>
      </c>
      <c r="R7" s="927"/>
      <c r="S7" s="927" t="s">
        <v>15</v>
      </c>
      <c r="T7" s="927"/>
      <c r="U7" s="927" t="s">
        <v>216</v>
      </c>
      <c r="V7" s="927"/>
      <c r="W7" s="927" t="s">
        <v>17</v>
      </c>
      <c r="X7" s="927"/>
      <c r="Y7" s="927" t="s">
        <v>18</v>
      </c>
      <c r="Z7" s="927"/>
      <c r="AA7" s="927" t="s">
        <v>19</v>
      </c>
      <c r="AB7" s="927"/>
      <c r="AC7" s="810"/>
      <c r="AD7" s="810"/>
    </row>
    <row r="8" spans="2:32" ht="20.100000000000001" customHeight="1" x14ac:dyDescent="0.2">
      <c r="B8" s="782" t="s">
        <v>56</v>
      </c>
      <c r="C8" s="775">
        <v>12</v>
      </c>
      <c r="D8" s="776"/>
      <c r="E8" s="776">
        <v>15</v>
      </c>
      <c r="F8" s="776"/>
      <c r="G8" s="776">
        <v>2</v>
      </c>
      <c r="H8" s="776"/>
      <c r="I8" s="776">
        <v>6</v>
      </c>
      <c r="J8" s="776"/>
      <c r="K8" s="776">
        <v>41</v>
      </c>
      <c r="L8" s="776"/>
      <c r="M8" s="776">
        <v>73</v>
      </c>
      <c r="N8" s="776"/>
      <c r="O8" s="776">
        <v>52</v>
      </c>
      <c r="P8" s="776"/>
      <c r="Q8" s="776">
        <v>60</v>
      </c>
      <c r="R8" s="776"/>
      <c r="S8" s="776">
        <v>135</v>
      </c>
      <c r="T8" s="776"/>
      <c r="U8" s="776">
        <v>124</v>
      </c>
      <c r="V8" s="776"/>
      <c r="W8" s="776">
        <v>170</v>
      </c>
      <c r="X8" s="776"/>
      <c r="Y8" s="776">
        <v>121</v>
      </c>
      <c r="Z8" s="776"/>
      <c r="AA8" s="776">
        <v>79</v>
      </c>
      <c r="AB8" s="776"/>
      <c r="AC8" s="778">
        <v>890</v>
      </c>
      <c r="AD8" s="779"/>
      <c r="AF8" s="280"/>
    </row>
    <row r="9" spans="2:32" ht="20.100000000000001" customHeight="1" x14ac:dyDescent="0.2">
      <c r="B9" s="782" t="s">
        <v>204</v>
      </c>
      <c r="C9" s="571">
        <v>15</v>
      </c>
      <c r="D9" s="242"/>
      <c r="E9" s="242">
        <v>57</v>
      </c>
      <c r="F9" s="242"/>
      <c r="G9" s="242">
        <v>201</v>
      </c>
      <c r="H9" s="242"/>
      <c r="I9" s="242">
        <v>12</v>
      </c>
      <c r="J9" s="242"/>
      <c r="K9" s="242">
        <v>63</v>
      </c>
      <c r="L9" s="242"/>
      <c r="M9" s="242">
        <v>152</v>
      </c>
      <c r="N9" s="242"/>
      <c r="O9" s="242">
        <v>848</v>
      </c>
      <c r="P9" s="242"/>
      <c r="Q9" s="242">
        <v>186</v>
      </c>
      <c r="R9" s="242"/>
      <c r="S9" s="242">
        <v>362</v>
      </c>
      <c r="T9" s="242"/>
      <c r="U9" s="242">
        <v>326</v>
      </c>
      <c r="V9" s="242"/>
      <c r="W9" s="242">
        <v>1094</v>
      </c>
      <c r="X9" s="242"/>
      <c r="Y9" s="242">
        <v>251</v>
      </c>
      <c r="Z9" s="242"/>
      <c r="AA9" s="242">
        <v>187</v>
      </c>
      <c r="AB9" s="242"/>
      <c r="AC9" s="534">
        <v>3754</v>
      </c>
      <c r="AD9" s="777"/>
      <c r="AF9" s="280"/>
    </row>
    <row r="10" spans="2:32" ht="20.100000000000001" customHeight="1" x14ac:dyDescent="0.2">
      <c r="B10" s="782" t="s">
        <v>205</v>
      </c>
      <c r="C10" s="571">
        <v>50</v>
      </c>
      <c r="D10" s="242"/>
      <c r="E10" s="242">
        <v>42</v>
      </c>
      <c r="F10" s="242"/>
      <c r="G10" s="242">
        <v>61</v>
      </c>
      <c r="H10" s="242"/>
      <c r="I10" s="242">
        <v>38</v>
      </c>
      <c r="J10" s="242"/>
      <c r="K10" s="242">
        <v>87</v>
      </c>
      <c r="L10" s="242"/>
      <c r="M10" s="242">
        <v>78</v>
      </c>
      <c r="N10" s="242"/>
      <c r="O10" s="242">
        <v>46</v>
      </c>
      <c r="P10" s="242"/>
      <c r="Q10" s="242">
        <v>99</v>
      </c>
      <c r="R10" s="242"/>
      <c r="S10" s="242">
        <v>53</v>
      </c>
      <c r="T10" s="242"/>
      <c r="U10" s="242">
        <v>78</v>
      </c>
      <c r="V10" s="242"/>
      <c r="W10" s="242">
        <v>207</v>
      </c>
      <c r="X10" s="242"/>
      <c r="Y10" s="242">
        <v>502</v>
      </c>
      <c r="Z10" s="242"/>
      <c r="AA10" s="242">
        <v>533</v>
      </c>
      <c r="AB10" s="242"/>
      <c r="AC10" s="534">
        <v>1874</v>
      </c>
      <c r="AD10" s="777"/>
      <c r="AF10" s="280"/>
    </row>
    <row r="11" spans="2:32" ht="20.100000000000001" customHeight="1" x14ac:dyDescent="0.2">
      <c r="B11" s="782" t="s">
        <v>48</v>
      </c>
      <c r="C11" s="571">
        <v>614</v>
      </c>
      <c r="D11" s="242"/>
      <c r="E11" s="242">
        <v>376</v>
      </c>
      <c r="F11" s="242"/>
      <c r="G11" s="242">
        <v>275</v>
      </c>
      <c r="H11" s="242"/>
      <c r="I11" s="242">
        <v>3</v>
      </c>
      <c r="J11" s="242"/>
      <c r="K11" s="242">
        <v>40</v>
      </c>
      <c r="L11" s="242"/>
      <c r="M11" s="242">
        <v>631</v>
      </c>
      <c r="N11" s="242"/>
      <c r="O11" s="242">
        <v>630</v>
      </c>
      <c r="P11" s="242"/>
      <c r="Q11" s="242">
        <v>785</v>
      </c>
      <c r="R11" s="242"/>
      <c r="S11" s="242">
        <v>557</v>
      </c>
      <c r="T11" s="242"/>
      <c r="U11" s="242">
        <v>962</v>
      </c>
      <c r="V11" s="242"/>
      <c r="W11" s="242">
        <v>1999</v>
      </c>
      <c r="X11" s="242"/>
      <c r="Y11" s="242">
        <v>1769</v>
      </c>
      <c r="Z11" s="242"/>
      <c r="AA11" s="242">
        <v>1968</v>
      </c>
      <c r="AB11" s="242"/>
      <c r="AC11" s="534">
        <v>10609</v>
      </c>
      <c r="AD11" s="777"/>
      <c r="AF11" s="280"/>
    </row>
    <row r="12" spans="2:32" ht="20.100000000000001" customHeight="1" x14ac:dyDescent="0.2">
      <c r="B12" s="782" t="s">
        <v>29</v>
      </c>
      <c r="C12" s="571">
        <v>128</v>
      </c>
      <c r="D12" s="242"/>
      <c r="E12" s="242">
        <v>135</v>
      </c>
      <c r="F12" s="242"/>
      <c r="G12" s="242">
        <v>148</v>
      </c>
      <c r="H12" s="242"/>
      <c r="I12" s="242">
        <v>19</v>
      </c>
      <c r="J12" s="242"/>
      <c r="K12" s="242">
        <v>79</v>
      </c>
      <c r="L12" s="242"/>
      <c r="M12" s="242">
        <v>86</v>
      </c>
      <c r="N12" s="242"/>
      <c r="O12" s="242">
        <v>95</v>
      </c>
      <c r="P12" s="242"/>
      <c r="Q12" s="242">
        <v>145</v>
      </c>
      <c r="R12" s="242"/>
      <c r="S12" s="242">
        <v>115</v>
      </c>
      <c r="T12" s="242"/>
      <c r="U12" s="242">
        <v>132</v>
      </c>
      <c r="V12" s="242"/>
      <c r="W12" s="242">
        <v>127</v>
      </c>
      <c r="X12" s="242"/>
      <c r="Y12" s="242">
        <v>181</v>
      </c>
      <c r="Z12" s="242"/>
      <c r="AA12" s="242">
        <v>290</v>
      </c>
      <c r="AB12" s="242"/>
      <c r="AC12" s="534">
        <v>1680</v>
      </c>
      <c r="AD12" s="777"/>
      <c r="AF12" s="280"/>
    </row>
    <row r="13" spans="2:32" ht="20.100000000000001" customHeight="1" x14ac:dyDescent="0.2">
      <c r="B13" s="782" t="s">
        <v>51</v>
      </c>
      <c r="C13" s="571">
        <v>382</v>
      </c>
      <c r="D13" s="242"/>
      <c r="E13" s="242">
        <v>207</v>
      </c>
      <c r="F13" s="242"/>
      <c r="G13" s="242">
        <v>213</v>
      </c>
      <c r="H13" s="242"/>
      <c r="I13" s="242">
        <v>30</v>
      </c>
      <c r="J13" s="242"/>
      <c r="K13" s="242">
        <v>193</v>
      </c>
      <c r="L13" s="242"/>
      <c r="M13" s="242">
        <v>376</v>
      </c>
      <c r="N13" s="242"/>
      <c r="O13" s="242">
        <v>309</v>
      </c>
      <c r="P13" s="242"/>
      <c r="Q13" s="242">
        <v>258</v>
      </c>
      <c r="R13" s="242"/>
      <c r="S13" s="242">
        <v>307</v>
      </c>
      <c r="T13" s="242"/>
      <c r="U13" s="242">
        <v>553</v>
      </c>
      <c r="V13" s="242"/>
      <c r="W13" s="242">
        <v>533</v>
      </c>
      <c r="X13" s="242"/>
      <c r="Y13" s="242">
        <v>804</v>
      </c>
      <c r="Z13" s="242"/>
      <c r="AA13" s="242">
        <v>578</v>
      </c>
      <c r="AB13" s="242"/>
      <c r="AC13" s="534">
        <v>4743</v>
      </c>
      <c r="AD13" s="777"/>
      <c r="AF13" s="280"/>
    </row>
    <row r="14" spans="2:32" ht="20.100000000000001" customHeight="1" x14ac:dyDescent="0.2">
      <c r="B14" s="782" t="s">
        <v>7</v>
      </c>
      <c r="C14" s="571">
        <v>162</v>
      </c>
      <c r="D14" s="242"/>
      <c r="E14" s="242">
        <v>242</v>
      </c>
      <c r="F14" s="242"/>
      <c r="G14" s="242">
        <v>74</v>
      </c>
      <c r="H14" s="242"/>
      <c r="I14" s="242">
        <v>195</v>
      </c>
      <c r="J14" s="242"/>
      <c r="K14" s="242">
        <v>794</v>
      </c>
      <c r="L14" s="242"/>
      <c r="M14" s="242">
        <v>1133</v>
      </c>
      <c r="N14" s="242"/>
      <c r="O14" s="242">
        <v>828</v>
      </c>
      <c r="P14" s="242"/>
      <c r="Q14" s="242">
        <v>746</v>
      </c>
      <c r="R14" s="242"/>
      <c r="S14" s="242">
        <v>956</v>
      </c>
      <c r="T14" s="242"/>
      <c r="U14" s="242">
        <v>1126</v>
      </c>
      <c r="V14" s="242"/>
      <c r="W14" s="242">
        <v>1019</v>
      </c>
      <c r="X14" s="242"/>
      <c r="Y14" s="242">
        <v>949</v>
      </c>
      <c r="Z14" s="242"/>
      <c r="AA14" s="242">
        <v>716</v>
      </c>
      <c r="AB14" s="242"/>
      <c r="AC14" s="534">
        <v>8940</v>
      </c>
      <c r="AD14" s="777"/>
      <c r="AF14" s="280"/>
    </row>
    <row r="15" spans="2:32" ht="20.100000000000001" customHeight="1" x14ac:dyDescent="0.2">
      <c r="B15" s="782" t="s">
        <v>22</v>
      </c>
      <c r="C15" s="571">
        <v>49</v>
      </c>
      <c r="D15" s="242"/>
      <c r="E15" s="242">
        <v>58</v>
      </c>
      <c r="F15" s="242"/>
      <c r="G15" s="242">
        <v>41</v>
      </c>
      <c r="H15" s="242"/>
      <c r="I15" s="242">
        <v>20</v>
      </c>
      <c r="J15" s="242"/>
      <c r="K15" s="242">
        <v>196</v>
      </c>
      <c r="L15" s="242"/>
      <c r="M15" s="242">
        <v>270</v>
      </c>
      <c r="N15" s="242"/>
      <c r="O15" s="242">
        <v>300</v>
      </c>
      <c r="P15" s="242"/>
      <c r="Q15" s="242">
        <v>208</v>
      </c>
      <c r="R15" s="242"/>
      <c r="S15" s="242">
        <v>228</v>
      </c>
      <c r="T15" s="242"/>
      <c r="U15" s="242">
        <v>367</v>
      </c>
      <c r="V15" s="242"/>
      <c r="W15" s="242">
        <v>687</v>
      </c>
      <c r="X15" s="242"/>
      <c r="Y15" s="242">
        <v>922</v>
      </c>
      <c r="Z15" s="242"/>
      <c r="AA15" s="242">
        <v>716</v>
      </c>
      <c r="AB15" s="242"/>
      <c r="AC15" s="534">
        <v>4062</v>
      </c>
      <c r="AD15" s="777"/>
      <c r="AF15" s="280"/>
    </row>
    <row r="16" spans="2:32" ht="20.100000000000001" customHeight="1" x14ac:dyDescent="0.2">
      <c r="B16" s="782" t="s">
        <v>82</v>
      </c>
      <c r="C16" s="571">
        <v>11</v>
      </c>
      <c r="D16" s="242"/>
      <c r="E16" s="242">
        <v>0</v>
      </c>
      <c r="F16" s="242"/>
      <c r="G16" s="242">
        <v>0</v>
      </c>
      <c r="H16" s="242"/>
      <c r="I16" s="242">
        <v>22</v>
      </c>
      <c r="J16" s="242"/>
      <c r="K16" s="242">
        <v>49</v>
      </c>
      <c r="L16" s="242"/>
      <c r="M16" s="242">
        <v>66</v>
      </c>
      <c r="N16" s="242"/>
      <c r="O16" s="242">
        <v>15</v>
      </c>
      <c r="P16" s="242"/>
      <c r="Q16" s="242">
        <v>35</v>
      </c>
      <c r="R16" s="242"/>
      <c r="S16" s="242">
        <v>114</v>
      </c>
      <c r="T16" s="242"/>
      <c r="U16" s="242">
        <v>187</v>
      </c>
      <c r="V16" s="242"/>
      <c r="W16" s="242">
        <v>65</v>
      </c>
      <c r="X16" s="242"/>
      <c r="Y16" s="242">
        <v>31</v>
      </c>
      <c r="Z16" s="242"/>
      <c r="AA16" s="242">
        <v>82</v>
      </c>
      <c r="AB16" s="242"/>
      <c r="AC16" s="534">
        <v>677</v>
      </c>
      <c r="AD16" s="777"/>
      <c r="AF16" s="280"/>
    </row>
    <row r="17" spans="2:32" ht="20.100000000000001" customHeight="1" x14ac:dyDescent="0.2">
      <c r="B17" s="782" t="s">
        <v>206</v>
      </c>
      <c r="C17" s="571">
        <v>194</v>
      </c>
      <c r="D17" s="242"/>
      <c r="E17" s="242">
        <v>75</v>
      </c>
      <c r="F17" s="242"/>
      <c r="G17" s="242">
        <v>61</v>
      </c>
      <c r="H17" s="242"/>
      <c r="I17" s="242">
        <v>38</v>
      </c>
      <c r="J17" s="242"/>
      <c r="K17" s="242">
        <v>286</v>
      </c>
      <c r="L17" s="242"/>
      <c r="M17" s="242">
        <v>258</v>
      </c>
      <c r="N17" s="242"/>
      <c r="O17" s="242">
        <v>404</v>
      </c>
      <c r="P17" s="242"/>
      <c r="Q17" s="242">
        <v>151</v>
      </c>
      <c r="R17" s="242"/>
      <c r="S17" s="242">
        <v>504</v>
      </c>
      <c r="T17" s="242"/>
      <c r="U17" s="242">
        <v>604</v>
      </c>
      <c r="V17" s="242"/>
      <c r="W17" s="242">
        <v>329</v>
      </c>
      <c r="X17" s="242"/>
      <c r="Y17" s="242">
        <v>383</v>
      </c>
      <c r="Z17" s="242"/>
      <c r="AA17" s="242">
        <v>190</v>
      </c>
      <c r="AB17" s="242"/>
      <c r="AC17" s="534">
        <v>3477</v>
      </c>
      <c r="AD17" s="777"/>
      <c r="AF17" s="280"/>
    </row>
    <row r="18" spans="2:32" ht="20.100000000000001" customHeight="1" x14ac:dyDescent="0.2">
      <c r="B18" s="782" t="s">
        <v>28</v>
      </c>
      <c r="C18" s="571">
        <v>366</v>
      </c>
      <c r="D18" s="242"/>
      <c r="E18" s="242">
        <v>191</v>
      </c>
      <c r="F18" s="242"/>
      <c r="G18" s="242">
        <v>310</v>
      </c>
      <c r="H18" s="242"/>
      <c r="I18" s="242">
        <v>44</v>
      </c>
      <c r="J18" s="242"/>
      <c r="K18" s="242">
        <v>276</v>
      </c>
      <c r="L18" s="242"/>
      <c r="M18" s="242">
        <v>328</v>
      </c>
      <c r="N18" s="242"/>
      <c r="O18" s="242">
        <v>742</v>
      </c>
      <c r="P18" s="242"/>
      <c r="Q18" s="242">
        <v>321</v>
      </c>
      <c r="R18" s="242"/>
      <c r="S18" s="242">
        <v>283</v>
      </c>
      <c r="T18" s="242"/>
      <c r="U18" s="242">
        <v>680</v>
      </c>
      <c r="V18" s="242"/>
      <c r="W18" s="242">
        <v>453</v>
      </c>
      <c r="X18" s="242"/>
      <c r="Y18" s="242">
        <v>861</v>
      </c>
      <c r="Z18" s="242"/>
      <c r="AA18" s="242">
        <v>1210</v>
      </c>
      <c r="AB18" s="242"/>
      <c r="AC18" s="534">
        <v>6065</v>
      </c>
      <c r="AD18" s="777"/>
      <c r="AF18" s="280"/>
    </row>
    <row r="19" spans="2:32" ht="20.100000000000001" customHeight="1" x14ac:dyDescent="0.2">
      <c r="B19" s="782" t="s">
        <v>207</v>
      </c>
      <c r="C19" s="571">
        <v>2</v>
      </c>
      <c r="D19" s="242"/>
      <c r="E19" s="242">
        <v>41</v>
      </c>
      <c r="F19" s="242"/>
      <c r="G19" s="242">
        <v>41</v>
      </c>
      <c r="H19" s="242"/>
      <c r="I19" s="242">
        <v>24</v>
      </c>
      <c r="J19" s="242"/>
      <c r="K19" s="242">
        <v>275</v>
      </c>
      <c r="L19" s="242"/>
      <c r="M19" s="242">
        <v>232</v>
      </c>
      <c r="N19" s="242"/>
      <c r="O19" s="242">
        <v>230</v>
      </c>
      <c r="P19" s="242"/>
      <c r="Q19" s="242">
        <v>182</v>
      </c>
      <c r="R19" s="242"/>
      <c r="S19" s="242">
        <v>165</v>
      </c>
      <c r="T19" s="242"/>
      <c r="U19" s="242">
        <v>263</v>
      </c>
      <c r="V19" s="242"/>
      <c r="W19" s="242">
        <v>232</v>
      </c>
      <c r="X19" s="242"/>
      <c r="Y19" s="242">
        <v>889</v>
      </c>
      <c r="Z19" s="242"/>
      <c r="AA19" s="242">
        <v>252</v>
      </c>
      <c r="AB19" s="242"/>
      <c r="AC19" s="534">
        <v>2828</v>
      </c>
      <c r="AD19" s="777"/>
      <c r="AF19" s="280"/>
    </row>
    <row r="20" spans="2:32" ht="20.100000000000001" customHeight="1" x14ac:dyDescent="0.2">
      <c r="B20" s="782" t="s">
        <v>46</v>
      </c>
      <c r="C20" s="571">
        <v>421</v>
      </c>
      <c r="D20" s="242"/>
      <c r="E20" s="242">
        <v>404</v>
      </c>
      <c r="F20" s="242"/>
      <c r="G20" s="242">
        <v>246</v>
      </c>
      <c r="H20" s="242"/>
      <c r="I20" s="242">
        <v>147</v>
      </c>
      <c r="J20" s="242"/>
      <c r="K20" s="242">
        <v>540</v>
      </c>
      <c r="L20" s="242"/>
      <c r="M20" s="242">
        <v>537</v>
      </c>
      <c r="N20" s="242"/>
      <c r="O20" s="242">
        <v>644</v>
      </c>
      <c r="P20" s="242"/>
      <c r="Q20" s="242">
        <v>731</v>
      </c>
      <c r="R20" s="242"/>
      <c r="S20" s="242">
        <v>1447</v>
      </c>
      <c r="T20" s="242"/>
      <c r="U20" s="242">
        <v>1279</v>
      </c>
      <c r="V20" s="242"/>
      <c r="W20" s="242">
        <v>1017</v>
      </c>
      <c r="X20" s="242"/>
      <c r="Y20" s="242">
        <v>2635</v>
      </c>
      <c r="Z20" s="242"/>
      <c r="AA20" s="242">
        <v>4624</v>
      </c>
      <c r="AB20" s="242"/>
      <c r="AC20" s="534">
        <v>14672</v>
      </c>
      <c r="AD20" s="777"/>
      <c r="AF20" s="280"/>
    </row>
    <row r="21" spans="2:32" ht="20.100000000000001" customHeight="1" x14ac:dyDescent="0.2">
      <c r="B21" s="782" t="s">
        <v>55</v>
      </c>
      <c r="C21" s="571">
        <v>517</v>
      </c>
      <c r="D21" s="242"/>
      <c r="E21" s="242">
        <v>180</v>
      </c>
      <c r="F21" s="242"/>
      <c r="G21" s="242">
        <v>231</v>
      </c>
      <c r="H21" s="242"/>
      <c r="I21" s="242">
        <v>140</v>
      </c>
      <c r="J21" s="242"/>
      <c r="K21" s="242">
        <v>867</v>
      </c>
      <c r="L21" s="242"/>
      <c r="M21" s="242">
        <v>1449</v>
      </c>
      <c r="N21" s="242"/>
      <c r="O21" s="242">
        <v>883</v>
      </c>
      <c r="P21" s="242"/>
      <c r="Q21" s="242">
        <v>904</v>
      </c>
      <c r="R21" s="242"/>
      <c r="S21" s="242">
        <v>796</v>
      </c>
      <c r="T21" s="242"/>
      <c r="U21" s="242">
        <v>843</v>
      </c>
      <c r="V21" s="242"/>
      <c r="W21" s="242">
        <v>1698</v>
      </c>
      <c r="X21" s="242"/>
      <c r="Y21" s="242">
        <v>1664</v>
      </c>
      <c r="Z21" s="242"/>
      <c r="AA21" s="242">
        <v>1008</v>
      </c>
      <c r="AB21" s="242"/>
      <c r="AC21" s="534">
        <v>11180</v>
      </c>
      <c r="AD21" s="777"/>
      <c r="AF21" s="280"/>
    </row>
    <row r="22" spans="2:32" ht="20.100000000000001" customHeight="1" x14ac:dyDescent="0.2">
      <c r="B22" s="782" t="s">
        <v>6</v>
      </c>
      <c r="C22" s="571">
        <v>7369</v>
      </c>
      <c r="D22" s="242"/>
      <c r="E22" s="242">
        <v>4415</v>
      </c>
      <c r="F22" s="242"/>
      <c r="G22" s="242">
        <v>2350</v>
      </c>
      <c r="H22" s="242"/>
      <c r="I22" s="242">
        <v>2065</v>
      </c>
      <c r="J22" s="242"/>
      <c r="K22" s="242">
        <v>6219</v>
      </c>
      <c r="L22" s="242"/>
      <c r="M22" s="242">
        <v>7760</v>
      </c>
      <c r="N22" s="242"/>
      <c r="O22" s="242">
        <v>10525</v>
      </c>
      <c r="P22" s="242"/>
      <c r="Q22" s="242">
        <v>9557</v>
      </c>
      <c r="R22" s="242"/>
      <c r="S22" s="242">
        <v>13271</v>
      </c>
      <c r="T22" s="242"/>
      <c r="U22" s="242">
        <v>14389</v>
      </c>
      <c r="V22" s="242"/>
      <c r="W22" s="242">
        <v>17050</v>
      </c>
      <c r="X22" s="242"/>
      <c r="Y22" s="242">
        <v>23827</v>
      </c>
      <c r="Z22" s="242"/>
      <c r="AA22" s="242">
        <v>18046</v>
      </c>
      <c r="AB22" s="242"/>
      <c r="AC22" s="534">
        <v>136843</v>
      </c>
      <c r="AD22" s="777"/>
      <c r="AF22" s="280"/>
    </row>
    <row r="23" spans="2:32" ht="20.100000000000001" customHeight="1" x14ac:dyDescent="0.2">
      <c r="B23" s="782" t="s">
        <v>208</v>
      </c>
      <c r="C23" s="571">
        <v>286</v>
      </c>
      <c r="D23" s="242"/>
      <c r="E23" s="242">
        <v>116</v>
      </c>
      <c r="F23" s="242"/>
      <c r="G23" s="242">
        <v>15</v>
      </c>
      <c r="H23" s="242"/>
      <c r="I23" s="242">
        <v>0</v>
      </c>
      <c r="J23" s="242"/>
      <c r="K23" s="242">
        <v>0</v>
      </c>
      <c r="L23" s="242"/>
      <c r="M23" s="242">
        <v>0</v>
      </c>
      <c r="N23" s="242"/>
      <c r="O23" s="242">
        <v>72</v>
      </c>
      <c r="P23" s="242"/>
      <c r="Q23" s="242">
        <v>96</v>
      </c>
      <c r="R23" s="242"/>
      <c r="S23" s="242">
        <v>514</v>
      </c>
      <c r="T23" s="242"/>
      <c r="U23" s="242">
        <v>732</v>
      </c>
      <c r="V23" s="242"/>
      <c r="W23" s="242">
        <v>1296</v>
      </c>
      <c r="X23" s="242"/>
      <c r="Y23" s="242">
        <v>2490</v>
      </c>
      <c r="Z23" s="242"/>
      <c r="AA23" s="242">
        <v>1852</v>
      </c>
      <c r="AB23" s="242"/>
      <c r="AC23" s="534">
        <v>7469</v>
      </c>
      <c r="AD23" s="777"/>
      <c r="AF23" s="280"/>
    </row>
    <row r="24" spans="2:32" ht="20.100000000000001" customHeight="1" x14ac:dyDescent="0.2">
      <c r="B24" s="782" t="s">
        <v>67</v>
      </c>
      <c r="C24" s="571">
        <v>143</v>
      </c>
      <c r="D24" s="242"/>
      <c r="E24" s="242">
        <v>116</v>
      </c>
      <c r="F24" s="242"/>
      <c r="G24" s="242">
        <v>95</v>
      </c>
      <c r="H24" s="242"/>
      <c r="I24" s="242">
        <v>28</v>
      </c>
      <c r="J24" s="242"/>
      <c r="K24" s="242">
        <v>114</v>
      </c>
      <c r="L24" s="242"/>
      <c r="M24" s="242">
        <v>171</v>
      </c>
      <c r="N24" s="242"/>
      <c r="O24" s="242">
        <v>87</v>
      </c>
      <c r="P24" s="242"/>
      <c r="Q24" s="242">
        <v>82</v>
      </c>
      <c r="R24" s="242"/>
      <c r="S24" s="242">
        <v>230</v>
      </c>
      <c r="T24" s="242"/>
      <c r="U24" s="242">
        <v>188</v>
      </c>
      <c r="V24" s="242"/>
      <c r="W24" s="242">
        <v>704</v>
      </c>
      <c r="X24" s="242"/>
      <c r="Y24" s="242">
        <v>155</v>
      </c>
      <c r="Z24" s="242"/>
      <c r="AA24" s="242">
        <v>3411</v>
      </c>
      <c r="AB24" s="242"/>
      <c r="AC24" s="534">
        <v>5524</v>
      </c>
      <c r="AD24" s="777"/>
      <c r="AF24" s="280"/>
    </row>
    <row r="25" spans="2:32" ht="20.100000000000001" customHeight="1" x14ac:dyDescent="0.2">
      <c r="B25" s="782" t="s">
        <v>24</v>
      </c>
      <c r="C25" s="571">
        <v>28</v>
      </c>
      <c r="D25" s="242"/>
      <c r="E25" s="242">
        <v>51</v>
      </c>
      <c r="F25" s="242"/>
      <c r="G25" s="242">
        <v>13</v>
      </c>
      <c r="H25" s="242"/>
      <c r="I25" s="242">
        <v>9</v>
      </c>
      <c r="J25" s="242"/>
      <c r="K25" s="242">
        <v>43</v>
      </c>
      <c r="L25" s="242"/>
      <c r="M25" s="242">
        <v>39</v>
      </c>
      <c r="N25" s="242"/>
      <c r="O25" s="242">
        <v>69</v>
      </c>
      <c r="P25" s="242"/>
      <c r="Q25" s="242">
        <v>49</v>
      </c>
      <c r="R25" s="242"/>
      <c r="S25" s="242">
        <v>47</v>
      </c>
      <c r="T25" s="242"/>
      <c r="U25" s="242">
        <v>40</v>
      </c>
      <c r="V25" s="242"/>
      <c r="W25" s="242">
        <v>42</v>
      </c>
      <c r="X25" s="242"/>
      <c r="Y25" s="242">
        <v>35</v>
      </c>
      <c r="Z25" s="242"/>
      <c r="AA25" s="242">
        <v>118</v>
      </c>
      <c r="AB25" s="242"/>
      <c r="AC25" s="534">
        <v>583</v>
      </c>
      <c r="AD25" s="777"/>
      <c r="AF25" s="280"/>
    </row>
    <row r="26" spans="2:32" ht="20.100000000000001" customHeight="1" x14ac:dyDescent="0.2">
      <c r="B26" s="782" t="s">
        <v>26</v>
      </c>
      <c r="C26" s="571">
        <v>25</v>
      </c>
      <c r="D26" s="242"/>
      <c r="E26" s="242">
        <v>6</v>
      </c>
      <c r="F26" s="242"/>
      <c r="G26" s="242">
        <v>4</v>
      </c>
      <c r="H26" s="242"/>
      <c r="I26" s="242">
        <v>13</v>
      </c>
      <c r="J26" s="242"/>
      <c r="K26" s="242">
        <v>145</v>
      </c>
      <c r="L26" s="242"/>
      <c r="M26" s="242">
        <v>107</v>
      </c>
      <c r="N26" s="242"/>
      <c r="O26" s="242">
        <v>39</v>
      </c>
      <c r="P26" s="242"/>
      <c r="Q26" s="242">
        <v>41</v>
      </c>
      <c r="R26" s="242"/>
      <c r="S26" s="242">
        <v>32</v>
      </c>
      <c r="T26" s="242"/>
      <c r="U26" s="242">
        <v>69</v>
      </c>
      <c r="V26" s="242"/>
      <c r="W26" s="242">
        <v>31</v>
      </c>
      <c r="X26" s="242"/>
      <c r="Y26" s="242">
        <v>84</v>
      </c>
      <c r="Z26" s="242"/>
      <c r="AA26" s="242">
        <v>144</v>
      </c>
      <c r="AB26" s="242"/>
      <c r="AC26" s="534">
        <v>740</v>
      </c>
      <c r="AD26" s="777"/>
      <c r="AF26" s="280"/>
    </row>
    <row r="27" spans="2:32" ht="20.100000000000001" customHeight="1" x14ac:dyDescent="0.2">
      <c r="B27" s="782" t="s">
        <v>49</v>
      </c>
      <c r="C27" s="571">
        <v>75</v>
      </c>
      <c r="D27" s="242"/>
      <c r="E27" s="242">
        <v>89</v>
      </c>
      <c r="F27" s="242"/>
      <c r="G27" s="242">
        <v>41</v>
      </c>
      <c r="H27" s="242"/>
      <c r="I27" s="242">
        <v>27</v>
      </c>
      <c r="J27" s="242"/>
      <c r="K27" s="242">
        <v>150</v>
      </c>
      <c r="L27" s="242"/>
      <c r="M27" s="242">
        <v>185</v>
      </c>
      <c r="N27" s="242"/>
      <c r="O27" s="242">
        <v>173</v>
      </c>
      <c r="P27" s="242"/>
      <c r="Q27" s="242">
        <v>177</v>
      </c>
      <c r="R27" s="242"/>
      <c r="S27" s="242">
        <v>294</v>
      </c>
      <c r="T27" s="242"/>
      <c r="U27" s="242">
        <v>282</v>
      </c>
      <c r="V27" s="242"/>
      <c r="W27" s="242">
        <v>277</v>
      </c>
      <c r="X27" s="242"/>
      <c r="Y27" s="242">
        <v>399</v>
      </c>
      <c r="Z27" s="242"/>
      <c r="AA27" s="242">
        <v>142</v>
      </c>
      <c r="AB27" s="242"/>
      <c r="AC27" s="534">
        <v>2311</v>
      </c>
      <c r="AD27" s="777"/>
      <c r="AF27" s="280"/>
    </row>
    <row r="28" spans="2:32" ht="20.100000000000001" customHeight="1" x14ac:dyDescent="0.2">
      <c r="B28" s="782" t="s">
        <v>37</v>
      </c>
      <c r="C28" s="571">
        <v>758</v>
      </c>
      <c r="D28" s="242"/>
      <c r="E28" s="242">
        <v>501</v>
      </c>
      <c r="F28" s="242"/>
      <c r="G28" s="242">
        <v>221</v>
      </c>
      <c r="H28" s="242"/>
      <c r="I28" s="242">
        <v>128</v>
      </c>
      <c r="J28" s="242"/>
      <c r="K28" s="242">
        <v>395</v>
      </c>
      <c r="L28" s="242"/>
      <c r="M28" s="242">
        <v>1202</v>
      </c>
      <c r="N28" s="242"/>
      <c r="O28" s="242">
        <v>763</v>
      </c>
      <c r="P28" s="242"/>
      <c r="Q28" s="242">
        <v>767</v>
      </c>
      <c r="R28" s="242"/>
      <c r="S28" s="242">
        <v>838</v>
      </c>
      <c r="T28" s="242"/>
      <c r="U28" s="242">
        <v>1630</v>
      </c>
      <c r="V28" s="242"/>
      <c r="W28" s="242">
        <v>1904</v>
      </c>
      <c r="X28" s="242"/>
      <c r="Y28" s="242">
        <v>1618</v>
      </c>
      <c r="Z28" s="242"/>
      <c r="AA28" s="242">
        <v>3068</v>
      </c>
      <c r="AB28" s="242"/>
      <c r="AC28" s="534">
        <v>13793</v>
      </c>
      <c r="AD28" s="777"/>
      <c r="AF28" s="280"/>
    </row>
    <row r="29" spans="2:32" ht="20.100000000000001" customHeight="1" x14ac:dyDescent="0.2">
      <c r="B29" s="782" t="s">
        <v>25</v>
      </c>
      <c r="C29" s="571">
        <v>51</v>
      </c>
      <c r="D29" s="242"/>
      <c r="E29" s="242">
        <v>51</v>
      </c>
      <c r="F29" s="242"/>
      <c r="G29" s="242">
        <v>40</v>
      </c>
      <c r="H29" s="242"/>
      <c r="I29" s="242">
        <v>30</v>
      </c>
      <c r="J29" s="242"/>
      <c r="K29" s="242">
        <v>126</v>
      </c>
      <c r="L29" s="242"/>
      <c r="M29" s="242">
        <v>133</v>
      </c>
      <c r="N29" s="242"/>
      <c r="O29" s="242">
        <v>68</v>
      </c>
      <c r="P29" s="242"/>
      <c r="Q29" s="242">
        <v>62</v>
      </c>
      <c r="R29" s="242"/>
      <c r="S29" s="242">
        <v>58</v>
      </c>
      <c r="T29" s="242"/>
      <c r="U29" s="242">
        <v>131</v>
      </c>
      <c r="V29" s="242"/>
      <c r="W29" s="242">
        <v>97</v>
      </c>
      <c r="X29" s="242"/>
      <c r="Y29" s="242">
        <v>584</v>
      </c>
      <c r="Z29" s="242"/>
      <c r="AA29" s="242">
        <v>177</v>
      </c>
      <c r="AB29" s="242"/>
      <c r="AC29" s="534">
        <v>1608</v>
      </c>
      <c r="AD29" s="777"/>
      <c r="AF29" s="280"/>
    </row>
    <row r="30" spans="2:32" ht="20.100000000000001" customHeight="1" x14ac:dyDescent="0.2">
      <c r="B30" s="782" t="s">
        <v>209</v>
      </c>
      <c r="C30" s="571">
        <v>0</v>
      </c>
      <c r="D30" s="242"/>
      <c r="E30" s="242">
        <v>0</v>
      </c>
      <c r="F30" s="242"/>
      <c r="G30" s="242">
        <v>0</v>
      </c>
      <c r="H30" s="242"/>
      <c r="I30" s="242">
        <v>40</v>
      </c>
      <c r="J30" s="242"/>
      <c r="K30" s="242">
        <v>142</v>
      </c>
      <c r="L30" s="242"/>
      <c r="M30" s="242">
        <v>226</v>
      </c>
      <c r="N30" s="242"/>
      <c r="O30" s="242">
        <v>227</v>
      </c>
      <c r="P30" s="242"/>
      <c r="Q30" s="242">
        <v>75</v>
      </c>
      <c r="R30" s="242"/>
      <c r="S30" s="242">
        <v>217</v>
      </c>
      <c r="T30" s="242"/>
      <c r="U30" s="242">
        <v>245</v>
      </c>
      <c r="V30" s="242"/>
      <c r="W30" s="242">
        <v>418</v>
      </c>
      <c r="X30" s="242"/>
      <c r="Y30" s="242">
        <v>937</v>
      </c>
      <c r="Z30" s="242"/>
      <c r="AA30" s="242">
        <v>251</v>
      </c>
      <c r="AB30" s="242"/>
      <c r="AC30" s="534">
        <v>2778</v>
      </c>
      <c r="AD30" s="777"/>
      <c r="AF30" s="280"/>
    </row>
    <row r="31" spans="2:32" ht="20.100000000000001" customHeight="1" x14ac:dyDescent="0.2">
      <c r="B31" s="782" t="s">
        <v>27</v>
      </c>
      <c r="C31" s="571">
        <v>264</v>
      </c>
      <c r="D31" s="242"/>
      <c r="E31" s="242">
        <v>305</v>
      </c>
      <c r="F31" s="242"/>
      <c r="G31" s="242">
        <v>151</v>
      </c>
      <c r="H31" s="242"/>
      <c r="I31" s="242">
        <v>66</v>
      </c>
      <c r="J31" s="242"/>
      <c r="K31" s="242">
        <v>291</v>
      </c>
      <c r="L31" s="242"/>
      <c r="M31" s="242">
        <v>199</v>
      </c>
      <c r="N31" s="242"/>
      <c r="O31" s="242">
        <v>414</v>
      </c>
      <c r="P31" s="242"/>
      <c r="Q31" s="242">
        <v>641</v>
      </c>
      <c r="R31" s="242"/>
      <c r="S31" s="242">
        <v>387</v>
      </c>
      <c r="T31" s="242"/>
      <c r="U31" s="242">
        <v>478</v>
      </c>
      <c r="V31" s="242"/>
      <c r="W31" s="242">
        <v>340</v>
      </c>
      <c r="X31" s="242"/>
      <c r="Y31" s="242">
        <v>443</v>
      </c>
      <c r="Z31" s="242"/>
      <c r="AA31" s="242">
        <v>378</v>
      </c>
      <c r="AB31" s="242"/>
      <c r="AC31" s="534">
        <v>4357</v>
      </c>
      <c r="AD31" s="777"/>
      <c r="AF31" s="280"/>
    </row>
    <row r="32" spans="2:32" ht="20.100000000000001" customHeight="1" x14ac:dyDescent="0.2">
      <c r="B32" s="782" t="s">
        <v>40</v>
      </c>
      <c r="C32" s="571">
        <v>0</v>
      </c>
      <c r="D32" s="242"/>
      <c r="E32" s="242">
        <v>0</v>
      </c>
      <c r="F32" s="242"/>
      <c r="G32" s="242">
        <v>0</v>
      </c>
      <c r="H32" s="242"/>
      <c r="I32" s="242">
        <v>4</v>
      </c>
      <c r="J32" s="242"/>
      <c r="K32" s="242">
        <v>36</v>
      </c>
      <c r="L32" s="242"/>
      <c r="M32" s="242">
        <v>79</v>
      </c>
      <c r="N32" s="242"/>
      <c r="O32" s="242">
        <v>103</v>
      </c>
      <c r="P32" s="242"/>
      <c r="Q32" s="242">
        <v>79</v>
      </c>
      <c r="R32" s="242"/>
      <c r="S32" s="242">
        <v>42</v>
      </c>
      <c r="T32" s="242"/>
      <c r="U32" s="242">
        <v>211</v>
      </c>
      <c r="V32" s="242"/>
      <c r="W32" s="242">
        <v>295</v>
      </c>
      <c r="X32" s="242"/>
      <c r="Y32" s="242">
        <v>368</v>
      </c>
      <c r="Z32" s="242"/>
      <c r="AA32" s="242">
        <v>136</v>
      </c>
      <c r="AB32" s="242"/>
      <c r="AC32" s="534">
        <v>1353</v>
      </c>
      <c r="AD32" s="777"/>
      <c r="AF32" s="280"/>
    </row>
    <row r="33" spans="2:33" ht="20.100000000000001" customHeight="1" thickBot="1" x14ac:dyDescent="0.25">
      <c r="B33" s="782" t="s">
        <v>45</v>
      </c>
      <c r="C33" s="571">
        <v>284</v>
      </c>
      <c r="D33" s="242"/>
      <c r="E33" s="242">
        <v>130</v>
      </c>
      <c r="F33" s="242"/>
      <c r="G33" s="242">
        <v>55</v>
      </c>
      <c r="H33" s="242"/>
      <c r="I33" s="242">
        <v>0</v>
      </c>
      <c r="J33" s="242"/>
      <c r="K33" s="242">
        <v>0</v>
      </c>
      <c r="L33" s="242"/>
      <c r="M33" s="242">
        <v>0</v>
      </c>
      <c r="N33" s="242"/>
      <c r="O33" s="242">
        <v>76</v>
      </c>
      <c r="P33" s="242"/>
      <c r="Q33" s="242">
        <v>113</v>
      </c>
      <c r="R33" s="242"/>
      <c r="S33" s="242">
        <v>424</v>
      </c>
      <c r="T33" s="242"/>
      <c r="U33" s="242">
        <v>230</v>
      </c>
      <c r="V33" s="242"/>
      <c r="W33" s="242">
        <v>146</v>
      </c>
      <c r="X33" s="242"/>
      <c r="Y33" s="242">
        <v>171</v>
      </c>
      <c r="Z33" s="242"/>
      <c r="AA33" s="242">
        <v>400</v>
      </c>
      <c r="AB33" s="242"/>
      <c r="AC33" s="780">
        <v>2029</v>
      </c>
      <c r="AD33" s="781"/>
      <c r="AF33" s="280"/>
    </row>
    <row r="34" spans="2:33" ht="30" customHeight="1" x14ac:dyDescent="0.2">
      <c r="B34" s="485" t="s">
        <v>4</v>
      </c>
      <c r="C34" s="347">
        <v>12206</v>
      </c>
      <c r="D34" s="347"/>
      <c r="E34" s="347">
        <v>7803</v>
      </c>
      <c r="F34" s="347"/>
      <c r="G34" s="347">
        <v>4889</v>
      </c>
      <c r="H34" s="347"/>
      <c r="I34" s="347">
        <v>3148</v>
      </c>
      <c r="J34" s="347"/>
      <c r="K34" s="347">
        <v>11447</v>
      </c>
      <c r="L34" s="347"/>
      <c r="M34" s="347">
        <v>15770</v>
      </c>
      <c r="N34" s="347"/>
      <c r="O34" s="347">
        <v>18642</v>
      </c>
      <c r="P34" s="347"/>
      <c r="Q34" s="347">
        <v>16550</v>
      </c>
      <c r="R34" s="347"/>
      <c r="S34" s="347">
        <v>22376</v>
      </c>
      <c r="T34" s="347"/>
      <c r="U34" s="347">
        <v>26149</v>
      </c>
      <c r="V34" s="347"/>
      <c r="W34" s="347">
        <v>32230</v>
      </c>
      <c r="X34" s="347"/>
      <c r="Y34" s="347">
        <v>43073</v>
      </c>
      <c r="Z34" s="347"/>
      <c r="AA34" s="347">
        <v>40556</v>
      </c>
      <c r="AB34" s="347"/>
      <c r="AC34" s="347">
        <v>254839</v>
      </c>
      <c r="AD34" s="774"/>
      <c r="AF34" s="280"/>
      <c r="AG34" s="280"/>
    </row>
    <row r="35" spans="2:33" s="192" customFormat="1" ht="29.45" customHeight="1" x14ac:dyDescent="0.2">
      <c r="B35" s="903" t="s">
        <v>180</v>
      </c>
      <c r="C35" s="903"/>
      <c r="D35" s="903"/>
      <c r="E35" s="903"/>
      <c r="F35" s="903"/>
      <c r="G35" s="903"/>
      <c r="H35" s="903"/>
      <c r="I35" s="209"/>
      <c r="Q35" s="261"/>
      <c r="R35" s="261"/>
      <c r="S35" s="261"/>
      <c r="T35" s="261"/>
    </row>
    <row r="36" spans="2:33" s="192" customFormat="1" ht="19.5" customHeight="1" x14ac:dyDescent="0.2">
      <c r="B36" s="103" t="s">
        <v>191</v>
      </c>
      <c r="C36" s="136"/>
      <c r="D36" s="136"/>
      <c r="E36" s="136"/>
      <c r="F36" s="136"/>
      <c r="G36" s="136"/>
      <c r="H36" s="136"/>
    </row>
    <row r="37" spans="2:33" s="192" customFormat="1" ht="19.5" customHeight="1" x14ac:dyDescent="0.2">
      <c r="B37" s="895" t="s">
        <v>179</v>
      </c>
      <c r="C37" s="895"/>
      <c r="D37" s="895"/>
      <c r="E37" s="895"/>
      <c r="F37" s="895"/>
      <c r="G37" s="895"/>
      <c r="H37" s="895"/>
      <c r="I37" s="209"/>
    </row>
    <row r="38" spans="2:33" x14ac:dyDescent="0.2">
      <c r="B38" s="285" t="s">
        <v>210</v>
      </c>
    </row>
    <row r="39" spans="2:33" ht="19.5" customHeight="1" x14ac:dyDescent="0.2">
      <c r="B39" s="284" t="s">
        <v>211</v>
      </c>
    </row>
    <row r="40" spans="2:33" x14ac:dyDescent="0.2">
      <c r="B40" s="281" t="s">
        <v>182</v>
      </c>
    </row>
  </sheetData>
  <mergeCells count="23">
    <mergeCell ref="B37:H37"/>
    <mergeCell ref="C6:H6"/>
    <mergeCell ref="I6:AB6"/>
    <mergeCell ref="U7:V7"/>
    <mergeCell ref="W7:X7"/>
    <mergeCell ref="Y7:Z7"/>
    <mergeCell ref="AA7:AB7"/>
    <mergeCell ref="C5:AB5"/>
    <mergeCell ref="B35:H35"/>
    <mergeCell ref="B1:AD1"/>
    <mergeCell ref="B3:AD3"/>
    <mergeCell ref="B4:AD4"/>
    <mergeCell ref="C7:D7"/>
    <mergeCell ref="E7:F7"/>
    <mergeCell ref="G7:H7"/>
    <mergeCell ref="I7:J7"/>
    <mergeCell ref="K7:L7"/>
    <mergeCell ref="M7:N7"/>
    <mergeCell ref="B5:B7"/>
    <mergeCell ref="AC5:AD7"/>
    <mergeCell ref="O7:P7"/>
    <mergeCell ref="Q7:R7"/>
    <mergeCell ref="S7:T7"/>
  </mergeCells>
  <printOptions horizontalCentered="1" verticalCentered="1"/>
  <pageMargins left="0" right="0" top="0" bottom="0" header="0" footer="0"/>
  <pageSetup paperSize="9" scale="55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27"/>
  <sheetViews>
    <sheetView showGridLines="0" view="pageBreakPreview" zoomScale="120" zoomScaleNormal="100" zoomScaleSheetLayoutView="120" workbookViewId="0">
      <selection activeCell="B3" sqref="B3"/>
    </sheetView>
  </sheetViews>
  <sheetFormatPr baseColWidth="10" defaultColWidth="10.85546875" defaultRowHeight="12.75" x14ac:dyDescent="0.2"/>
  <cols>
    <col min="1" max="1" width="4.7109375" style="107" customWidth="1"/>
    <col min="2" max="2" width="18.85546875" style="107" customWidth="1"/>
    <col min="3" max="3" width="8.5703125" style="107" customWidth="1"/>
    <col min="4" max="4" width="23.140625" style="107" customWidth="1"/>
    <col min="5" max="5" width="8.5703125" style="107" customWidth="1"/>
    <col min="6" max="6" width="4.5703125" style="107" customWidth="1"/>
    <col min="7" max="16384" width="10.85546875" style="107"/>
  </cols>
  <sheetData>
    <row r="1" spans="2:31" s="286" customFormat="1" ht="13.5" x14ac:dyDescent="0.2">
      <c r="B1" s="933" t="s">
        <v>245</v>
      </c>
      <c r="C1" s="933"/>
      <c r="D1" s="933"/>
      <c r="E1" s="933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287"/>
      <c r="U1" s="287"/>
      <c r="V1" s="287"/>
      <c r="W1" s="287"/>
      <c r="X1" s="287"/>
      <c r="Y1" s="287"/>
      <c r="Z1" s="287"/>
      <c r="AA1" s="287"/>
      <c r="AB1" s="287"/>
      <c r="AC1" s="287"/>
      <c r="AD1" s="287"/>
      <c r="AE1" s="287"/>
    </row>
    <row r="2" spans="2:31" s="286" customFormat="1" ht="13.5" x14ac:dyDescent="0.2">
      <c r="B2" s="285" t="s">
        <v>86</v>
      </c>
      <c r="C2" s="285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  <c r="P2" s="284"/>
      <c r="Q2" s="284"/>
      <c r="R2" s="284"/>
      <c r="S2" s="284"/>
      <c r="T2" s="284"/>
      <c r="U2" s="284"/>
      <c r="V2" s="284"/>
      <c r="W2" s="284"/>
      <c r="X2" s="284"/>
      <c r="Y2" s="284"/>
      <c r="Z2" s="284"/>
      <c r="AA2" s="284"/>
      <c r="AB2" s="284"/>
      <c r="AC2" s="284"/>
      <c r="AD2" s="284"/>
      <c r="AE2" s="284"/>
    </row>
    <row r="3" spans="2:31" s="286" customFormat="1" ht="54.75" customHeight="1" x14ac:dyDescent="0.2">
      <c r="B3" s="931" t="s">
        <v>223</v>
      </c>
      <c r="C3" s="931"/>
      <c r="D3" s="931"/>
      <c r="E3" s="931"/>
      <c r="F3" s="287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7"/>
      <c r="S3" s="287"/>
      <c r="T3" s="287"/>
      <c r="U3" s="287"/>
      <c r="V3" s="287"/>
      <c r="W3" s="287"/>
      <c r="X3" s="287"/>
      <c r="Y3" s="287"/>
      <c r="Z3" s="287"/>
      <c r="AA3" s="287"/>
      <c r="AB3" s="287"/>
      <c r="AC3" s="287"/>
      <c r="AD3" s="287"/>
      <c r="AE3" s="287"/>
    </row>
    <row r="4" spans="2:31" s="286" customFormat="1" ht="13.5" x14ac:dyDescent="0.2">
      <c r="B4" s="932" t="s">
        <v>195</v>
      </c>
      <c r="C4" s="932"/>
      <c r="D4" s="932"/>
      <c r="E4" s="932"/>
      <c r="F4" s="287"/>
      <c r="G4" s="287"/>
      <c r="H4" s="287"/>
      <c r="I4" s="287"/>
      <c r="J4" s="287"/>
      <c r="K4" s="287"/>
      <c r="L4" s="287"/>
      <c r="M4" s="287"/>
      <c r="N4" s="287"/>
      <c r="O4" s="287"/>
      <c r="P4" s="287"/>
      <c r="Q4" s="287"/>
      <c r="R4" s="287"/>
      <c r="S4" s="287"/>
      <c r="T4" s="287"/>
      <c r="U4" s="287"/>
      <c r="V4" s="287"/>
      <c r="W4" s="287"/>
      <c r="X4" s="287"/>
      <c r="Y4" s="287"/>
      <c r="Z4" s="287"/>
      <c r="AA4" s="287"/>
      <c r="AB4" s="287"/>
      <c r="AC4" s="287"/>
      <c r="AD4" s="287"/>
      <c r="AE4" s="287"/>
    </row>
    <row r="5" spans="2:31" ht="30" customHeight="1" thickBot="1" x14ac:dyDescent="0.25">
      <c r="B5" s="835" t="s">
        <v>219</v>
      </c>
      <c r="C5" s="835"/>
      <c r="D5" s="930" t="s">
        <v>220</v>
      </c>
      <c r="E5" s="930"/>
      <c r="I5" s="314" t="s">
        <v>182</v>
      </c>
      <c r="J5" s="314" t="s">
        <v>220</v>
      </c>
      <c r="K5" s="314"/>
    </row>
    <row r="6" spans="2:31" ht="20.25" customHeight="1" x14ac:dyDescent="0.2">
      <c r="B6" s="783">
        <v>2010</v>
      </c>
      <c r="C6" s="744"/>
      <c r="D6" s="501">
        <v>2147</v>
      </c>
      <c r="E6" s="784"/>
      <c r="I6" s="314">
        <v>2010</v>
      </c>
      <c r="J6" s="314">
        <v>2147</v>
      </c>
      <c r="K6" s="314"/>
    </row>
    <row r="7" spans="2:31" ht="20.25" customHeight="1" x14ac:dyDescent="0.2">
      <c r="B7" s="783">
        <v>2011</v>
      </c>
      <c r="C7" s="744"/>
      <c r="D7" s="466">
        <v>4556</v>
      </c>
      <c r="E7" s="785"/>
      <c r="I7" s="314">
        <v>2011</v>
      </c>
      <c r="J7" s="314">
        <v>4556</v>
      </c>
      <c r="K7" s="314"/>
    </row>
    <row r="8" spans="2:31" ht="20.25" customHeight="1" x14ac:dyDescent="0.2">
      <c r="B8" s="783">
        <v>2012</v>
      </c>
      <c r="C8" s="744"/>
      <c r="D8" s="466">
        <v>4746</v>
      </c>
      <c r="E8" s="785"/>
      <c r="I8" s="314">
        <v>2012</v>
      </c>
      <c r="J8" s="314">
        <v>4746</v>
      </c>
      <c r="K8" s="314"/>
    </row>
    <row r="9" spans="2:31" ht="20.25" customHeight="1" x14ac:dyDescent="0.2">
      <c r="B9" s="783">
        <v>2013</v>
      </c>
      <c r="C9" s="744"/>
      <c r="D9" s="466">
        <v>9377</v>
      </c>
      <c r="E9" s="785"/>
      <c r="I9" s="314">
        <v>2013</v>
      </c>
      <c r="J9" s="320">
        <v>9377</v>
      </c>
      <c r="K9" s="314"/>
    </row>
    <row r="10" spans="2:31" ht="20.25" customHeight="1" x14ac:dyDescent="0.2">
      <c r="B10" s="783">
        <v>2014</v>
      </c>
      <c r="C10" s="744"/>
      <c r="D10" s="466">
        <v>18152</v>
      </c>
      <c r="E10" s="785"/>
      <c r="I10" s="314">
        <v>2014</v>
      </c>
      <c r="J10" s="320">
        <v>18152</v>
      </c>
      <c r="K10" s="314"/>
    </row>
    <row r="11" spans="2:31" ht="20.25" customHeight="1" x14ac:dyDescent="0.2">
      <c r="B11" s="783">
        <v>2015</v>
      </c>
      <c r="C11" s="744"/>
      <c r="D11" s="466">
        <v>62195</v>
      </c>
      <c r="E11" s="785"/>
      <c r="I11" s="314">
        <v>2015</v>
      </c>
      <c r="J11" s="320">
        <v>62195</v>
      </c>
      <c r="K11" s="314"/>
    </row>
    <row r="12" spans="2:31" ht="20.25" customHeight="1" x14ac:dyDescent="0.2">
      <c r="B12" s="783">
        <v>2016</v>
      </c>
      <c r="C12" s="744"/>
      <c r="D12" s="466">
        <v>84109</v>
      </c>
      <c r="E12" s="785"/>
      <c r="I12" s="314">
        <v>2016</v>
      </c>
      <c r="J12" s="320">
        <v>84109</v>
      </c>
      <c r="K12" s="314"/>
    </row>
    <row r="13" spans="2:31" ht="20.25" customHeight="1" x14ac:dyDescent="0.2">
      <c r="B13" s="783">
        <v>2017</v>
      </c>
      <c r="C13" s="744"/>
      <c r="D13" s="466">
        <v>89820</v>
      </c>
      <c r="E13" s="785"/>
      <c r="I13" s="314">
        <v>2017</v>
      </c>
      <c r="J13" s="320">
        <v>89820</v>
      </c>
      <c r="K13" s="314"/>
    </row>
    <row r="14" spans="2:31" ht="20.25" customHeight="1" x14ac:dyDescent="0.2">
      <c r="B14" s="783">
        <v>2018</v>
      </c>
      <c r="C14" s="744"/>
      <c r="D14" s="466">
        <v>108852</v>
      </c>
      <c r="E14" s="785"/>
      <c r="I14" s="314">
        <v>2018</v>
      </c>
      <c r="J14" s="320">
        <v>108852</v>
      </c>
      <c r="K14" s="314"/>
    </row>
    <row r="15" spans="2:31" ht="20.25" customHeight="1" thickBot="1" x14ac:dyDescent="0.25">
      <c r="B15" s="783">
        <v>2019</v>
      </c>
      <c r="C15" s="744"/>
      <c r="D15" s="505">
        <v>254839</v>
      </c>
      <c r="E15" s="786"/>
      <c r="I15" s="314">
        <v>2019</v>
      </c>
      <c r="J15" s="320">
        <v>254839</v>
      </c>
      <c r="K15" s="314"/>
    </row>
    <row r="16" spans="2:31" ht="26.25" customHeight="1" x14ac:dyDescent="0.2">
      <c r="B16" s="293"/>
      <c r="C16" s="294"/>
      <c r="D16" s="237"/>
      <c r="E16" s="295"/>
      <c r="I16" s="314"/>
      <c r="J16" s="320"/>
      <c r="K16" s="314"/>
    </row>
    <row r="17" spans="2:20" ht="30" customHeight="1" x14ac:dyDescent="0.2">
      <c r="B17" s="293"/>
      <c r="C17" s="294"/>
      <c r="D17" s="237"/>
      <c r="E17" s="295"/>
      <c r="J17" s="292"/>
    </row>
    <row r="18" spans="2:20" ht="30" customHeight="1" x14ac:dyDescent="0.2">
      <c r="B18" s="293"/>
      <c r="C18" s="294"/>
      <c r="D18" s="237"/>
      <c r="E18" s="295"/>
      <c r="J18" s="292"/>
    </row>
    <row r="19" spans="2:20" ht="30" customHeight="1" x14ac:dyDescent="0.2">
      <c r="B19" s="293"/>
      <c r="C19" s="294"/>
      <c r="D19" s="237"/>
      <c r="E19" s="295"/>
      <c r="J19" s="292"/>
    </row>
    <row r="20" spans="2:20" ht="30" customHeight="1" x14ac:dyDescent="0.2">
      <c r="B20" s="293"/>
      <c r="C20" s="294"/>
      <c r="D20" s="237"/>
      <c r="E20" s="295"/>
      <c r="J20" s="292"/>
    </row>
    <row r="21" spans="2:20" s="192" customFormat="1" ht="29.45" customHeight="1" x14ac:dyDescent="0.2">
      <c r="B21" s="935" t="s">
        <v>180</v>
      </c>
      <c r="C21" s="935"/>
      <c r="D21" s="935"/>
      <c r="E21" s="935"/>
      <c r="F21" s="289"/>
      <c r="G21" s="289"/>
      <c r="H21" s="289"/>
      <c r="I21" s="209"/>
      <c r="Q21" s="261"/>
      <c r="R21" s="261"/>
      <c r="S21" s="261"/>
      <c r="T21" s="261"/>
    </row>
    <row r="22" spans="2:20" s="192" customFormat="1" ht="19.5" customHeight="1" x14ac:dyDescent="0.2">
      <c r="B22" s="937" t="s">
        <v>224</v>
      </c>
      <c r="C22" s="937"/>
      <c r="D22" s="937"/>
      <c r="E22" s="937"/>
      <c r="F22" s="145"/>
      <c r="G22" s="288"/>
      <c r="H22" s="288"/>
    </row>
    <row r="23" spans="2:20" s="192" customFormat="1" ht="19.5" customHeight="1" x14ac:dyDescent="0.2">
      <c r="B23" s="937" t="s">
        <v>225</v>
      </c>
      <c r="C23" s="937"/>
      <c r="D23" s="937"/>
      <c r="E23" s="937"/>
      <c r="F23" s="145"/>
      <c r="G23" s="288"/>
      <c r="H23" s="288"/>
    </row>
    <row r="24" spans="2:20" s="192" customFormat="1" ht="19.5" customHeight="1" x14ac:dyDescent="0.2">
      <c r="B24" s="936" t="s">
        <v>179</v>
      </c>
      <c r="C24" s="936"/>
      <c r="D24" s="936"/>
      <c r="E24" s="936"/>
      <c r="F24" s="290"/>
      <c r="G24" s="290"/>
      <c r="H24" s="290"/>
      <c r="I24" s="209"/>
    </row>
    <row r="25" spans="2:20" ht="16.5" customHeight="1" x14ac:dyDescent="0.2">
      <c r="B25" s="291" t="s">
        <v>210</v>
      </c>
      <c r="C25" s="281"/>
    </row>
    <row r="26" spans="2:20" ht="32.450000000000003" customHeight="1" x14ac:dyDescent="0.2">
      <c r="B26" s="934" t="s">
        <v>221</v>
      </c>
      <c r="C26" s="934"/>
      <c r="D26" s="934"/>
      <c r="E26" s="934"/>
    </row>
    <row r="27" spans="2:20" ht="39.6" customHeight="1" x14ac:dyDescent="0.2">
      <c r="B27" s="934" t="s">
        <v>222</v>
      </c>
      <c r="C27" s="934"/>
      <c r="D27" s="934"/>
      <c r="E27" s="934"/>
    </row>
  </sheetData>
  <mergeCells count="11">
    <mergeCell ref="B26:E26"/>
    <mergeCell ref="B27:E27"/>
    <mergeCell ref="B21:E21"/>
    <mergeCell ref="B24:E24"/>
    <mergeCell ref="B22:E22"/>
    <mergeCell ref="B23:E23"/>
    <mergeCell ref="B5:C5"/>
    <mergeCell ref="D5:E5"/>
    <mergeCell ref="B3:E3"/>
    <mergeCell ref="B4:E4"/>
    <mergeCell ref="B1:E1"/>
  </mergeCells>
  <printOptions horizontalCentered="1" verticalCentered="1"/>
  <pageMargins left="0" right="0" top="0" bottom="0" header="0" footer="0"/>
  <pageSetup paperSize="9" orientation="portrait" r:id="rId1"/>
  <ignoredErrors>
    <ignoredError sqref="B4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B2:V77"/>
  <sheetViews>
    <sheetView showGridLines="0" view="pageBreakPreview" zoomScale="80" zoomScaleNormal="70" zoomScaleSheetLayoutView="80" workbookViewId="0">
      <selection activeCell="B3" sqref="B3"/>
    </sheetView>
  </sheetViews>
  <sheetFormatPr baseColWidth="10" defaultColWidth="11.42578125" defaultRowHeight="12.75" x14ac:dyDescent="0.2"/>
  <cols>
    <col min="1" max="1" width="11.42578125" style="12"/>
    <col min="2" max="2" width="2.5703125" style="12" customWidth="1"/>
    <col min="3" max="3" width="61.5703125" style="12" customWidth="1"/>
    <col min="4" max="4" width="15.85546875" style="12" customWidth="1"/>
    <col min="5" max="5" width="5.5703125" style="12" customWidth="1"/>
    <col min="6" max="6" width="15.5703125" style="12" customWidth="1"/>
    <col min="7" max="7" width="5.5703125" style="12" customWidth="1"/>
    <col min="8" max="8" width="16.5703125" style="12" customWidth="1"/>
    <col min="9" max="9" width="5.5703125" style="12" customWidth="1"/>
    <col min="10" max="10" width="4.85546875" style="12" customWidth="1"/>
    <col min="11" max="11" width="11.42578125" style="12"/>
    <col min="12" max="12" width="20.85546875" style="12" customWidth="1"/>
    <col min="13" max="13" width="11.42578125" style="12"/>
    <col min="14" max="14" width="18.140625" style="12" customWidth="1"/>
    <col min="15" max="15" width="11.42578125" style="12"/>
    <col min="16" max="16" width="15" style="12" customWidth="1"/>
    <col min="17" max="16384" width="11.42578125" style="12"/>
  </cols>
  <sheetData>
    <row r="2" spans="2:21" ht="18" x14ac:dyDescent="0.2">
      <c r="B2" s="805" t="s">
        <v>230</v>
      </c>
      <c r="C2" s="805"/>
      <c r="D2" s="805"/>
      <c r="E2" s="805"/>
      <c r="F2" s="805"/>
      <c r="G2" s="805"/>
      <c r="H2" s="805"/>
      <c r="I2" s="805"/>
      <c r="J2" s="56"/>
    </row>
    <row r="3" spans="2:21" ht="24.95" customHeight="1" x14ac:dyDescent="0.25">
      <c r="B3" s="153" t="s">
        <v>6</v>
      </c>
      <c r="C3" s="153"/>
      <c r="D3" s="165"/>
      <c r="E3" s="165"/>
      <c r="F3" s="165"/>
      <c r="G3" s="165"/>
      <c r="H3" s="165"/>
      <c r="I3" s="177"/>
      <c r="J3" s="177"/>
    </row>
    <row r="4" spans="2:21" ht="30" customHeight="1" x14ac:dyDescent="0.25">
      <c r="B4" s="812" t="s">
        <v>122</v>
      </c>
      <c r="C4" s="812"/>
      <c r="D4" s="812"/>
      <c r="E4" s="812"/>
      <c r="F4" s="812"/>
      <c r="G4" s="812"/>
      <c r="H4" s="812"/>
      <c r="I4" s="812"/>
      <c r="J4" s="174"/>
      <c r="L4" s="65"/>
      <c r="M4" s="65"/>
      <c r="N4" s="65"/>
      <c r="O4" s="65"/>
      <c r="P4" s="65"/>
      <c r="Q4" s="65"/>
      <c r="R4" s="65"/>
      <c r="S4" s="65"/>
      <c r="T4" s="65"/>
      <c r="U4" s="65"/>
    </row>
    <row r="5" spans="2:21" ht="36" customHeight="1" x14ac:dyDescent="0.2">
      <c r="B5" s="811">
        <v>2019</v>
      </c>
      <c r="C5" s="811"/>
      <c r="D5" s="811"/>
      <c r="E5" s="811"/>
      <c r="F5" s="811"/>
      <c r="G5" s="811"/>
      <c r="H5" s="811"/>
      <c r="I5" s="811"/>
      <c r="J5" s="178"/>
      <c r="L5" s="154"/>
      <c r="M5" s="66"/>
      <c r="N5" s="154"/>
      <c r="O5" s="66"/>
      <c r="P5" s="154"/>
      <c r="Q5" s="66"/>
      <c r="R5" s="65"/>
      <c r="S5" s="65"/>
      <c r="T5" s="65"/>
      <c r="U5" s="65"/>
    </row>
    <row r="6" spans="2:21" ht="28.5" customHeight="1" thickBot="1" x14ac:dyDescent="0.25">
      <c r="B6" s="810" t="s">
        <v>5</v>
      </c>
      <c r="C6" s="810"/>
      <c r="D6" s="814" t="s">
        <v>1</v>
      </c>
      <c r="E6" s="810"/>
      <c r="F6" s="814" t="s">
        <v>2</v>
      </c>
      <c r="G6" s="813"/>
      <c r="H6" s="810" t="s">
        <v>3</v>
      </c>
      <c r="I6" s="813"/>
      <c r="J6" s="56"/>
      <c r="L6" s="65"/>
      <c r="M6" s="65"/>
      <c r="N6" s="65"/>
      <c r="O6" s="65"/>
      <c r="P6" s="65"/>
      <c r="Q6" s="214"/>
      <c r="R6" s="214"/>
      <c r="S6" s="65"/>
      <c r="T6" s="65"/>
      <c r="U6" s="65"/>
    </row>
    <row r="7" spans="2:21" ht="24.95" customHeight="1" x14ac:dyDescent="0.2">
      <c r="B7" s="349"/>
      <c r="C7" s="349" t="s">
        <v>63</v>
      </c>
      <c r="D7" s="352">
        <v>632</v>
      </c>
      <c r="E7" s="353"/>
      <c r="F7" s="363">
        <v>105</v>
      </c>
      <c r="G7" s="364"/>
      <c r="H7" s="361">
        <v>0</v>
      </c>
      <c r="I7" s="358"/>
      <c r="J7" s="179"/>
      <c r="L7" s="155"/>
      <c r="M7" s="197"/>
      <c r="N7" s="155"/>
      <c r="O7" s="197"/>
      <c r="P7" s="155"/>
      <c r="Q7" s="212"/>
      <c r="R7" s="214"/>
      <c r="S7" s="65"/>
      <c r="T7" s="65"/>
      <c r="U7" s="65"/>
    </row>
    <row r="8" spans="2:21" ht="24.95" customHeight="1" x14ac:dyDescent="0.2">
      <c r="B8" s="349"/>
      <c r="C8" s="349" t="s">
        <v>57</v>
      </c>
      <c r="D8" s="354">
        <v>3354</v>
      </c>
      <c r="E8" s="355"/>
      <c r="F8" s="354">
        <v>6949</v>
      </c>
      <c r="G8" s="365"/>
      <c r="H8" s="213">
        <v>613</v>
      </c>
      <c r="I8" s="359"/>
      <c r="J8" s="179"/>
      <c r="L8" s="155"/>
      <c r="M8" s="197"/>
      <c r="N8" s="155"/>
      <c r="O8" s="197"/>
      <c r="P8" s="155"/>
      <c r="Q8" s="212"/>
      <c r="R8" s="214"/>
      <c r="S8" s="65"/>
      <c r="T8" s="65"/>
      <c r="U8" s="65"/>
    </row>
    <row r="9" spans="2:21" ht="24.95" customHeight="1" x14ac:dyDescent="0.2">
      <c r="B9" s="349"/>
      <c r="C9" s="349" t="s">
        <v>65</v>
      </c>
      <c r="D9" s="354">
        <v>961</v>
      </c>
      <c r="E9" s="355"/>
      <c r="F9" s="354">
        <v>2153</v>
      </c>
      <c r="G9" s="365"/>
      <c r="H9" s="213">
        <v>211</v>
      </c>
      <c r="I9" s="359"/>
      <c r="J9" s="179"/>
      <c r="L9" s="155"/>
      <c r="M9" s="197"/>
      <c r="N9" s="155"/>
      <c r="O9" s="197"/>
      <c r="P9" s="155"/>
      <c r="Q9" s="212"/>
      <c r="R9" s="214"/>
      <c r="S9" s="65"/>
      <c r="T9" s="65"/>
      <c r="U9" s="65"/>
    </row>
    <row r="10" spans="2:21" ht="24.95" customHeight="1" x14ac:dyDescent="0.2">
      <c r="B10" s="349"/>
      <c r="C10" s="349" t="s">
        <v>59</v>
      </c>
      <c r="D10" s="354">
        <v>13114</v>
      </c>
      <c r="E10" s="355"/>
      <c r="F10" s="354">
        <v>13121</v>
      </c>
      <c r="G10" s="365"/>
      <c r="H10" s="213">
        <v>2213</v>
      </c>
      <c r="I10" s="359"/>
      <c r="J10" s="179"/>
      <c r="L10" s="155"/>
      <c r="M10" s="197"/>
      <c r="N10" s="155"/>
      <c r="O10" s="197"/>
      <c r="P10" s="155"/>
      <c r="Q10" s="212"/>
      <c r="R10" s="214"/>
      <c r="S10" s="65"/>
      <c r="T10" s="65"/>
      <c r="U10" s="65"/>
    </row>
    <row r="11" spans="2:21" ht="24.95" customHeight="1" x14ac:dyDescent="0.2">
      <c r="B11" s="349"/>
      <c r="C11" s="349" t="s">
        <v>62</v>
      </c>
      <c r="D11" s="354">
        <v>612</v>
      </c>
      <c r="E11" s="355"/>
      <c r="F11" s="354">
        <v>839</v>
      </c>
      <c r="G11" s="365"/>
      <c r="H11" s="213">
        <v>142</v>
      </c>
      <c r="I11" s="359"/>
      <c r="J11" s="179"/>
      <c r="L11" s="155"/>
      <c r="M11" s="197"/>
      <c r="N11" s="155"/>
      <c r="O11" s="197"/>
      <c r="P11" s="155"/>
      <c r="Q11" s="212"/>
      <c r="R11" s="214"/>
      <c r="S11" s="65"/>
      <c r="T11" s="65"/>
      <c r="U11" s="65"/>
    </row>
    <row r="12" spans="2:21" ht="24.95" customHeight="1" x14ac:dyDescent="0.2">
      <c r="B12" s="349"/>
      <c r="C12" s="349" t="s">
        <v>64</v>
      </c>
      <c r="D12" s="354">
        <v>64</v>
      </c>
      <c r="E12" s="355"/>
      <c r="F12" s="354">
        <v>22</v>
      </c>
      <c r="G12" s="365"/>
      <c r="H12" s="213">
        <v>10</v>
      </c>
      <c r="I12" s="359"/>
      <c r="J12" s="179"/>
      <c r="L12" s="155"/>
      <c r="M12" s="197"/>
      <c r="N12" s="155"/>
      <c r="O12" s="197"/>
      <c r="P12" s="155"/>
      <c r="Q12" s="212"/>
      <c r="R12" s="214"/>
      <c r="S12" s="65"/>
      <c r="T12" s="65"/>
      <c r="U12" s="65"/>
    </row>
    <row r="13" spans="2:21" ht="24.95" customHeight="1" x14ac:dyDescent="0.2">
      <c r="B13" s="349"/>
      <c r="C13" s="349" t="s">
        <v>185</v>
      </c>
      <c r="D13" s="354">
        <v>9438</v>
      </c>
      <c r="E13" s="355"/>
      <c r="F13" s="354">
        <v>9503</v>
      </c>
      <c r="G13" s="365"/>
      <c r="H13" s="213">
        <v>2014</v>
      </c>
      <c r="I13" s="359"/>
      <c r="J13" s="179"/>
      <c r="L13" s="155"/>
      <c r="M13" s="197"/>
      <c r="N13" s="155"/>
      <c r="O13" s="197"/>
      <c r="P13" s="155"/>
      <c r="Q13" s="212"/>
      <c r="R13" s="214"/>
      <c r="S13" s="65"/>
      <c r="T13" s="65"/>
      <c r="U13" s="65"/>
    </row>
    <row r="14" spans="2:21" ht="24.95" customHeight="1" x14ac:dyDescent="0.2">
      <c r="B14" s="349"/>
      <c r="C14" s="349" t="s">
        <v>77</v>
      </c>
      <c r="D14" s="354">
        <v>16654</v>
      </c>
      <c r="E14" s="355"/>
      <c r="F14" s="354">
        <v>12867</v>
      </c>
      <c r="G14" s="365"/>
      <c r="H14" s="213">
        <v>923</v>
      </c>
      <c r="I14" s="359"/>
      <c r="J14" s="179"/>
      <c r="L14" s="155"/>
      <c r="M14" s="197"/>
      <c r="N14" s="155"/>
      <c r="O14" s="197"/>
      <c r="P14" s="155"/>
      <c r="Q14" s="212"/>
      <c r="R14" s="214"/>
      <c r="S14" s="65"/>
      <c r="T14" s="65"/>
      <c r="U14" s="65"/>
    </row>
    <row r="15" spans="2:21" ht="24.95" customHeight="1" x14ac:dyDescent="0.2">
      <c r="B15" s="349"/>
      <c r="C15" s="349" t="s">
        <v>58</v>
      </c>
      <c r="D15" s="354">
        <v>21332</v>
      </c>
      <c r="E15" s="355"/>
      <c r="F15" s="354">
        <v>45535</v>
      </c>
      <c r="G15" s="365"/>
      <c r="H15" s="213">
        <v>9529</v>
      </c>
      <c r="I15" s="359"/>
      <c r="J15" s="179"/>
      <c r="L15" s="155"/>
      <c r="M15" s="197"/>
      <c r="N15" s="155"/>
      <c r="O15" s="197"/>
      <c r="P15" s="155"/>
      <c r="Q15" s="212"/>
      <c r="R15" s="214"/>
      <c r="S15" s="65"/>
      <c r="T15" s="65"/>
      <c r="U15" s="65"/>
    </row>
    <row r="16" spans="2:21" ht="24.95" customHeight="1" x14ac:dyDescent="0.2">
      <c r="B16" s="349"/>
      <c r="C16" s="349" t="s">
        <v>61</v>
      </c>
      <c r="D16" s="354">
        <v>1390</v>
      </c>
      <c r="E16" s="355"/>
      <c r="F16" s="354">
        <v>2434</v>
      </c>
      <c r="G16" s="365"/>
      <c r="H16" s="213">
        <v>426</v>
      </c>
      <c r="I16" s="359"/>
      <c r="J16" s="179"/>
      <c r="L16" s="155"/>
      <c r="M16" s="197"/>
      <c r="N16" s="155"/>
      <c r="O16" s="197"/>
      <c r="P16" s="155"/>
      <c r="Q16" s="212"/>
      <c r="R16" s="214"/>
      <c r="S16" s="65"/>
      <c r="T16" s="65"/>
      <c r="U16" s="65"/>
    </row>
    <row r="17" spans="2:21" ht="24.95" customHeight="1" thickBot="1" x14ac:dyDescent="0.25">
      <c r="B17" s="349"/>
      <c r="C17" s="349" t="s">
        <v>60</v>
      </c>
      <c r="D17" s="356">
        <v>23049</v>
      </c>
      <c r="E17" s="357"/>
      <c r="F17" s="366">
        <v>25414</v>
      </c>
      <c r="G17" s="367"/>
      <c r="H17" s="362">
        <v>3057</v>
      </c>
      <c r="I17" s="360"/>
      <c r="J17" s="179"/>
      <c r="L17" s="155"/>
      <c r="M17" s="197"/>
      <c r="N17" s="155"/>
      <c r="O17" s="197"/>
      <c r="P17" s="155"/>
      <c r="Q17" s="212"/>
      <c r="R17" s="214"/>
      <c r="S17" s="65"/>
      <c r="T17" s="65"/>
      <c r="U17" s="65"/>
    </row>
    <row r="18" spans="2:21" s="57" customFormat="1" ht="34.5" customHeight="1" x14ac:dyDescent="0.2">
      <c r="B18" s="810" t="s">
        <v>4</v>
      </c>
      <c r="C18" s="810"/>
      <c r="D18" s="350">
        <f>SUM(D7:D17)</f>
        <v>90600</v>
      </c>
      <c r="E18" s="348"/>
      <c r="F18" s="350">
        <f>SUM(F7:F17)</f>
        <v>118942</v>
      </c>
      <c r="G18" s="351"/>
      <c r="H18" s="347">
        <f>SUM(H7:H17)</f>
        <v>19138</v>
      </c>
      <c r="I18" s="351"/>
      <c r="J18" s="156"/>
      <c r="L18" s="157"/>
      <c r="M18" s="158"/>
      <c r="N18" s="157"/>
      <c r="O18" s="158"/>
      <c r="P18" s="157"/>
      <c r="Q18" s="215"/>
      <c r="R18" s="216"/>
      <c r="S18" s="157"/>
      <c r="T18" s="157"/>
      <c r="U18" s="157"/>
    </row>
    <row r="19" spans="2:21" x14ac:dyDescent="0.2">
      <c r="D19" s="180"/>
      <c r="E19" s="180"/>
      <c r="F19" s="180"/>
      <c r="G19" s="180"/>
      <c r="H19" s="180"/>
      <c r="L19" s="65"/>
      <c r="M19" s="65"/>
      <c r="N19" s="65"/>
      <c r="O19" s="65"/>
      <c r="P19" s="65"/>
      <c r="Q19" s="214"/>
      <c r="R19" s="214"/>
      <c r="S19" s="65"/>
      <c r="T19" s="65"/>
      <c r="U19" s="65"/>
    </row>
    <row r="20" spans="2:21" ht="15" customHeight="1" x14ac:dyDescent="0.2">
      <c r="C20" s="56"/>
      <c r="D20" s="181"/>
      <c r="E20" s="182"/>
      <c r="F20" s="182"/>
      <c r="G20" s="182"/>
      <c r="H20" s="182"/>
      <c r="L20" s="159"/>
      <c r="M20" s="160"/>
      <c r="N20" s="65"/>
      <c r="O20" s="160"/>
      <c r="P20" s="157"/>
      <c r="Q20" s="217"/>
      <c r="R20" s="214"/>
      <c r="S20" s="65"/>
      <c r="T20" s="65"/>
      <c r="U20" s="65"/>
    </row>
    <row r="21" spans="2:21" ht="15" customHeight="1" x14ac:dyDescent="0.2">
      <c r="D21" s="180"/>
      <c r="E21" s="180"/>
      <c r="F21" s="180"/>
      <c r="G21" s="180"/>
      <c r="H21" s="180"/>
      <c r="L21" s="65"/>
      <c r="M21" s="65"/>
      <c r="N21" s="65"/>
      <c r="O21" s="65"/>
      <c r="P21" s="65"/>
      <c r="Q21" s="65"/>
      <c r="R21" s="65"/>
      <c r="S21" s="65"/>
      <c r="T21" s="65"/>
      <c r="U21" s="65"/>
    </row>
    <row r="22" spans="2:21" ht="15" customHeight="1" x14ac:dyDescent="0.2">
      <c r="D22" s="180"/>
      <c r="E22" s="180"/>
      <c r="F22" s="180"/>
      <c r="G22" s="180"/>
      <c r="H22" s="180"/>
      <c r="L22" s="65"/>
      <c r="M22" s="65"/>
      <c r="N22" s="65"/>
      <c r="O22" s="65"/>
      <c r="P22" s="65"/>
      <c r="Q22" s="65"/>
      <c r="R22" s="65"/>
      <c r="S22" s="65"/>
      <c r="T22" s="65"/>
      <c r="U22" s="65"/>
    </row>
    <row r="23" spans="2:21" ht="15" customHeight="1" x14ac:dyDescent="0.2">
      <c r="D23" s="180"/>
      <c r="E23" s="180"/>
      <c r="F23" s="180"/>
      <c r="G23" s="180"/>
      <c r="H23" s="180"/>
      <c r="L23" s="65"/>
      <c r="M23" s="65"/>
      <c r="N23" s="65"/>
      <c r="O23" s="65"/>
      <c r="P23" s="65"/>
      <c r="Q23" s="65"/>
      <c r="R23" s="65"/>
      <c r="S23" s="65"/>
      <c r="T23" s="65"/>
      <c r="U23" s="65"/>
    </row>
    <row r="24" spans="2:21" ht="15" customHeight="1" x14ac:dyDescent="0.2">
      <c r="D24" s="180"/>
      <c r="E24" s="180"/>
      <c r="F24" s="180"/>
      <c r="G24" s="180"/>
      <c r="H24" s="180"/>
      <c r="L24" s="65"/>
      <c r="M24" s="65"/>
      <c r="N24" s="65"/>
      <c r="O24" s="65"/>
      <c r="P24" s="65"/>
      <c r="Q24" s="65"/>
      <c r="R24" s="65"/>
      <c r="S24" s="65"/>
      <c r="T24" s="65"/>
      <c r="U24" s="65"/>
    </row>
    <row r="25" spans="2:21" ht="15" customHeight="1" x14ac:dyDescent="0.2">
      <c r="D25" s="180"/>
      <c r="E25" s="180"/>
      <c r="F25" s="180"/>
      <c r="G25" s="180"/>
      <c r="H25" s="180"/>
    </row>
    <row r="26" spans="2:21" ht="15" customHeight="1" x14ac:dyDescent="0.2">
      <c r="D26" s="180"/>
      <c r="E26" s="180"/>
      <c r="F26" s="180"/>
      <c r="G26" s="180"/>
      <c r="H26" s="180"/>
    </row>
    <row r="27" spans="2:21" ht="15" customHeight="1" x14ac:dyDescent="0.2">
      <c r="D27" s="180"/>
      <c r="E27" s="180"/>
      <c r="F27" s="180"/>
      <c r="G27" s="180"/>
      <c r="H27" s="180"/>
    </row>
    <row r="28" spans="2:21" ht="15" customHeight="1" x14ac:dyDescent="0.2">
      <c r="D28" s="180"/>
      <c r="E28" s="180"/>
      <c r="F28" s="180"/>
      <c r="G28" s="180"/>
      <c r="H28" s="180"/>
    </row>
    <row r="29" spans="2:21" ht="15" customHeight="1" x14ac:dyDescent="0.2">
      <c r="D29" s="180"/>
      <c r="E29" s="180"/>
      <c r="F29" s="180"/>
      <c r="G29" s="180"/>
      <c r="H29" s="180"/>
    </row>
    <row r="30" spans="2:21" ht="15" customHeight="1" x14ac:dyDescent="0.2">
      <c r="D30" s="180"/>
      <c r="E30" s="180"/>
      <c r="F30" s="180"/>
      <c r="G30" s="180"/>
      <c r="H30" s="180"/>
    </row>
    <row r="31" spans="2:21" ht="15" customHeight="1" x14ac:dyDescent="0.2">
      <c r="D31" s="180"/>
      <c r="E31" s="180"/>
      <c r="F31" s="180"/>
      <c r="G31" s="180"/>
      <c r="H31" s="180"/>
    </row>
    <row r="32" spans="2:21" ht="15" customHeight="1" x14ac:dyDescent="0.2">
      <c r="D32" s="180"/>
      <c r="E32" s="180"/>
      <c r="F32" s="180"/>
      <c r="G32" s="180"/>
      <c r="H32" s="180"/>
    </row>
    <row r="33" spans="4:22" ht="15" customHeight="1" x14ac:dyDescent="0.2">
      <c r="D33" s="180"/>
      <c r="E33" s="180"/>
      <c r="F33" s="180"/>
      <c r="G33" s="180"/>
      <c r="H33" s="180"/>
    </row>
    <row r="34" spans="4:22" ht="15" customHeight="1" x14ac:dyDescent="0.2">
      <c r="D34" s="180"/>
      <c r="E34" s="180"/>
      <c r="F34" s="180"/>
      <c r="G34" s="180"/>
      <c r="H34" s="180"/>
    </row>
    <row r="35" spans="4:22" ht="15" customHeight="1" x14ac:dyDescent="0.2">
      <c r="D35" s="180"/>
      <c r="E35" s="180"/>
      <c r="F35" s="180"/>
      <c r="G35" s="180"/>
      <c r="H35" s="180"/>
    </row>
    <row r="36" spans="4:22" ht="15" customHeight="1" x14ac:dyDescent="0.2">
      <c r="D36" s="180"/>
      <c r="E36" s="180"/>
      <c r="F36" s="180"/>
      <c r="G36" s="180"/>
      <c r="H36" s="180"/>
    </row>
    <row r="37" spans="4:22" ht="15" customHeight="1" x14ac:dyDescent="0.2">
      <c r="D37" s="183"/>
      <c r="E37" s="183"/>
      <c r="F37" s="183"/>
      <c r="G37" s="183"/>
      <c r="H37" s="183"/>
      <c r="I37" s="184"/>
      <c r="J37" s="184"/>
    </row>
    <row r="38" spans="4:22" ht="15" customHeight="1" x14ac:dyDescent="0.2">
      <c r="D38" s="180"/>
      <c r="E38" s="180"/>
      <c r="F38" s="180"/>
      <c r="G38" s="180"/>
      <c r="H38" s="180"/>
      <c r="S38" s="180"/>
      <c r="T38" s="180"/>
    </row>
    <row r="39" spans="4:22" ht="15" customHeight="1" x14ac:dyDescent="0.2">
      <c r="D39" s="180"/>
      <c r="E39" s="180"/>
      <c r="F39" s="180"/>
      <c r="G39" s="180"/>
      <c r="H39" s="180"/>
      <c r="S39" s="218"/>
      <c r="T39" s="219"/>
      <c r="U39" s="220"/>
      <c r="V39" s="220"/>
    </row>
    <row r="40" spans="4:22" ht="15" customHeight="1" x14ac:dyDescent="0.2">
      <c r="D40" s="180"/>
      <c r="F40" s="180"/>
      <c r="G40" s="180"/>
      <c r="H40" s="180"/>
      <c r="S40" s="221"/>
      <c r="T40" s="220"/>
      <c r="U40" s="220"/>
      <c r="V40" s="220"/>
    </row>
    <row r="41" spans="4:22" ht="15" customHeight="1" x14ac:dyDescent="0.2">
      <c r="D41" s="180"/>
      <c r="F41" s="196"/>
      <c r="G41" s="180"/>
      <c r="H41" s="180"/>
      <c r="S41" s="222"/>
      <c r="T41" s="219"/>
      <c r="U41" s="220"/>
      <c r="V41" s="220"/>
    </row>
    <row r="42" spans="4:22" ht="15" customHeight="1" x14ac:dyDescent="0.2">
      <c r="D42" s="180"/>
      <c r="G42" s="180"/>
      <c r="H42" s="180"/>
      <c r="S42" s="220"/>
      <c r="T42" s="220"/>
      <c r="U42" s="220"/>
      <c r="V42" s="220"/>
    </row>
    <row r="43" spans="4:22" ht="15" customHeight="1" x14ac:dyDescent="0.2">
      <c r="D43" s="180"/>
      <c r="F43" s="196"/>
      <c r="G43" s="180"/>
      <c r="H43" s="180"/>
      <c r="S43" s="223"/>
      <c r="T43" s="219"/>
      <c r="U43" s="220"/>
      <c r="V43" s="220"/>
    </row>
    <row r="44" spans="4:22" ht="15" customHeight="1" x14ac:dyDescent="0.2">
      <c r="D44" s="180"/>
      <c r="G44" s="180"/>
      <c r="H44" s="180"/>
      <c r="S44" s="220"/>
      <c r="T44" s="220"/>
      <c r="U44" s="220"/>
      <c r="V44" s="220"/>
    </row>
    <row r="45" spans="4:22" ht="15" customHeight="1" x14ac:dyDescent="0.2">
      <c r="D45" s="5"/>
      <c r="F45" s="196"/>
      <c r="G45" s="5"/>
      <c r="H45" s="5"/>
      <c r="S45" s="224"/>
      <c r="T45" s="219"/>
      <c r="U45" s="220"/>
      <c r="V45" s="220"/>
    </row>
    <row r="46" spans="4:22" ht="15" customHeight="1" x14ac:dyDescent="0.2">
      <c r="D46" s="84"/>
      <c r="G46" s="84"/>
      <c r="H46" s="84"/>
      <c r="S46" s="225"/>
      <c r="T46" s="219"/>
      <c r="U46" s="220"/>
      <c r="V46" s="220"/>
    </row>
    <row r="47" spans="4:22" ht="15" customHeight="1" x14ac:dyDescent="0.2">
      <c r="D47" s="84"/>
      <c r="F47" s="196"/>
      <c r="G47" s="84"/>
      <c r="H47" s="84"/>
      <c r="S47" s="226"/>
      <c r="T47" s="219"/>
      <c r="U47" s="220"/>
      <c r="V47" s="220"/>
    </row>
    <row r="48" spans="4:22" ht="15" customHeight="1" x14ac:dyDescent="0.2">
      <c r="D48" s="84"/>
      <c r="F48" s="196"/>
      <c r="G48" s="84"/>
      <c r="H48" s="84"/>
      <c r="S48" s="227"/>
      <c r="T48" s="219"/>
      <c r="U48" s="220"/>
      <c r="V48" s="220"/>
    </row>
    <row r="49" spans="2:22" ht="15" customHeight="1" x14ac:dyDescent="0.2">
      <c r="F49" s="196"/>
      <c r="S49" s="228"/>
      <c r="T49" s="219"/>
      <c r="U49" s="220"/>
      <c r="V49" s="220"/>
    </row>
    <row r="50" spans="2:22" ht="15" customHeight="1" x14ac:dyDescent="0.2">
      <c r="F50" s="196"/>
      <c r="S50" s="220"/>
      <c r="T50" s="220"/>
      <c r="U50" s="220"/>
      <c r="V50" s="220"/>
    </row>
    <row r="51" spans="2:22" ht="15" customHeight="1" x14ac:dyDescent="0.2">
      <c r="F51" s="196"/>
      <c r="S51" s="229"/>
      <c r="T51" s="219"/>
      <c r="U51" s="220"/>
      <c r="V51" s="220"/>
    </row>
    <row r="52" spans="2:22" ht="15" customHeight="1" x14ac:dyDescent="0.2">
      <c r="S52" s="220"/>
      <c r="T52" s="220"/>
      <c r="U52" s="220"/>
      <c r="V52" s="220"/>
    </row>
    <row r="53" spans="2:22" ht="15" customHeight="1" x14ac:dyDescent="0.2">
      <c r="F53" s="196"/>
      <c r="S53" s="230"/>
      <c r="T53" s="219"/>
      <c r="U53" s="220"/>
      <c r="V53" s="220"/>
    </row>
    <row r="54" spans="2:22" ht="15" customHeight="1" x14ac:dyDescent="0.2">
      <c r="S54" s="220"/>
      <c r="T54" s="220"/>
      <c r="U54" s="220"/>
      <c r="V54" s="220"/>
    </row>
    <row r="55" spans="2:22" ht="15" customHeight="1" x14ac:dyDescent="0.2">
      <c r="F55" s="196"/>
      <c r="S55" s="231"/>
      <c r="T55" s="219"/>
      <c r="U55" s="220"/>
      <c r="V55" s="220"/>
    </row>
    <row r="56" spans="2:22" s="67" customFormat="1" x14ac:dyDescent="0.2">
      <c r="B56" s="803" t="s">
        <v>180</v>
      </c>
      <c r="C56" s="804"/>
      <c r="D56" s="804"/>
      <c r="E56" s="804"/>
      <c r="F56" s="804"/>
      <c r="G56" s="804"/>
      <c r="H56" s="804"/>
      <c r="I56" s="208"/>
      <c r="S56" s="232"/>
      <c r="T56" s="232"/>
      <c r="U56" s="232"/>
      <c r="V56" s="232"/>
    </row>
    <row r="57" spans="2:22" s="67" customFormat="1" x14ac:dyDescent="0.2">
      <c r="B57" s="145" t="s">
        <v>186</v>
      </c>
      <c r="S57" s="232"/>
      <c r="T57" s="232"/>
      <c r="U57" s="232"/>
      <c r="V57" s="232"/>
    </row>
    <row r="58" spans="2:22" s="67" customFormat="1" x14ac:dyDescent="0.2">
      <c r="B58" s="803" t="s">
        <v>179</v>
      </c>
      <c r="C58" s="804"/>
      <c r="D58" s="804"/>
      <c r="E58" s="804"/>
      <c r="F58" s="804"/>
      <c r="G58" s="804"/>
      <c r="H58" s="804"/>
      <c r="I58" s="208"/>
      <c r="S58" s="232"/>
      <c r="T58" s="232"/>
      <c r="U58" s="232"/>
      <c r="V58" s="232"/>
    </row>
    <row r="59" spans="2:22" s="67" customFormat="1" x14ac:dyDescent="0.2">
      <c r="B59" s="52"/>
      <c r="H59" s="88"/>
      <c r="I59" s="88"/>
      <c r="S59" s="232"/>
      <c r="T59" s="232"/>
      <c r="U59" s="232"/>
      <c r="V59" s="232"/>
    </row>
    <row r="60" spans="2:22" ht="15" customHeight="1" x14ac:dyDescent="0.2">
      <c r="B60" s="52"/>
      <c r="C60" s="76"/>
      <c r="D60" s="76"/>
      <c r="E60" s="76"/>
      <c r="F60" s="76"/>
      <c r="G60" s="76"/>
      <c r="H60" s="76"/>
      <c r="I60" s="76"/>
      <c r="J60" s="76"/>
      <c r="S60" s="220"/>
      <c r="T60" s="220"/>
      <c r="U60" s="220"/>
      <c r="V60" s="220"/>
    </row>
    <row r="61" spans="2:22" x14ac:dyDescent="0.2">
      <c r="C61" s="52"/>
      <c r="S61" s="223"/>
      <c r="T61" s="220"/>
      <c r="U61" s="220"/>
      <c r="V61" s="220"/>
    </row>
    <row r="62" spans="2:22" x14ac:dyDescent="0.2">
      <c r="S62" s="220"/>
      <c r="T62" s="220"/>
      <c r="U62" s="220"/>
      <c r="V62" s="220"/>
    </row>
    <row r="63" spans="2:22" x14ac:dyDescent="0.2">
      <c r="S63" s="224"/>
      <c r="T63" s="220"/>
      <c r="U63" s="220"/>
      <c r="V63" s="220"/>
    </row>
    <row r="64" spans="2:22" x14ac:dyDescent="0.2">
      <c r="S64" s="225"/>
      <c r="T64" s="220"/>
      <c r="U64" s="220"/>
      <c r="V64" s="220"/>
    </row>
    <row r="65" spans="19:22" x14ac:dyDescent="0.2">
      <c r="S65" s="226"/>
      <c r="T65" s="220"/>
      <c r="U65" s="220"/>
      <c r="V65" s="220"/>
    </row>
    <row r="66" spans="19:22" x14ac:dyDescent="0.2">
      <c r="S66" s="227"/>
      <c r="T66" s="220"/>
      <c r="U66" s="220"/>
      <c r="V66" s="220"/>
    </row>
    <row r="67" spans="19:22" x14ac:dyDescent="0.2">
      <c r="S67" s="228"/>
      <c r="T67" s="220"/>
      <c r="U67" s="220"/>
      <c r="V67" s="220"/>
    </row>
    <row r="68" spans="19:22" x14ac:dyDescent="0.2">
      <c r="S68" s="220"/>
      <c r="T68" s="220"/>
      <c r="U68" s="220"/>
      <c r="V68" s="220"/>
    </row>
    <row r="69" spans="19:22" x14ac:dyDescent="0.2">
      <c r="S69" s="229"/>
      <c r="T69" s="220"/>
      <c r="U69" s="220"/>
      <c r="V69" s="220"/>
    </row>
    <row r="70" spans="19:22" x14ac:dyDescent="0.2">
      <c r="S70" s="220"/>
      <c r="T70" s="220"/>
      <c r="U70" s="220"/>
      <c r="V70" s="220"/>
    </row>
    <row r="71" spans="19:22" x14ac:dyDescent="0.2">
      <c r="S71" s="230"/>
      <c r="T71" s="220"/>
      <c r="U71" s="220"/>
      <c r="V71" s="220"/>
    </row>
    <row r="72" spans="19:22" x14ac:dyDescent="0.2">
      <c r="S72" s="220"/>
      <c r="T72" s="220"/>
      <c r="U72" s="220"/>
      <c r="V72" s="220"/>
    </row>
    <row r="73" spans="19:22" x14ac:dyDescent="0.2">
      <c r="S73" s="231"/>
      <c r="T73" s="220"/>
      <c r="U73" s="220"/>
      <c r="V73" s="220"/>
    </row>
    <row r="74" spans="19:22" x14ac:dyDescent="0.2">
      <c r="S74" s="220"/>
      <c r="T74" s="220"/>
      <c r="U74" s="220"/>
      <c r="V74" s="220"/>
    </row>
    <row r="75" spans="19:22" x14ac:dyDescent="0.2">
      <c r="S75" s="233"/>
      <c r="T75" s="220"/>
      <c r="U75" s="220"/>
      <c r="V75" s="220"/>
    </row>
    <row r="76" spans="19:22" x14ac:dyDescent="0.2">
      <c r="S76" s="220"/>
      <c r="T76" s="220"/>
      <c r="U76" s="220"/>
      <c r="V76" s="220"/>
    </row>
    <row r="77" spans="19:22" x14ac:dyDescent="0.2">
      <c r="S77" s="234"/>
      <c r="T77" s="220"/>
      <c r="U77" s="220"/>
      <c r="V77" s="220"/>
    </row>
  </sheetData>
  <mergeCells count="10">
    <mergeCell ref="B56:H56"/>
    <mergeCell ref="B58:H58"/>
    <mergeCell ref="B18:C18"/>
    <mergeCell ref="B2:I2"/>
    <mergeCell ref="B5:I5"/>
    <mergeCell ref="B4:I4"/>
    <mergeCell ref="H6:I6"/>
    <mergeCell ref="B6:C6"/>
    <mergeCell ref="D6:E6"/>
    <mergeCell ref="F6:G6"/>
  </mergeCells>
  <phoneticPr fontId="8" type="noConversion"/>
  <printOptions horizontalCentered="1" verticalCentered="1"/>
  <pageMargins left="0" right="0" top="0" bottom="0" header="0" footer="0"/>
  <pageSetup paperSize="9" scale="6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2:AC130"/>
  <sheetViews>
    <sheetView showGridLines="0" view="pageBreakPreview" topLeftCell="B1" zoomScale="43" zoomScaleNormal="37" zoomScaleSheetLayoutView="43" workbookViewId="0">
      <selection activeCell="B3" sqref="B3"/>
    </sheetView>
  </sheetViews>
  <sheetFormatPr baseColWidth="10" defaultColWidth="11.42578125" defaultRowHeight="20.25" customHeight="1" x14ac:dyDescent="0.2"/>
  <cols>
    <col min="1" max="1" width="13.140625" style="24" customWidth="1"/>
    <col min="2" max="2" width="85.5703125" style="27" customWidth="1"/>
    <col min="3" max="3" width="22.42578125" style="24" customWidth="1"/>
    <col min="4" max="4" width="12.140625" style="24" customWidth="1"/>
    <col min="5" max="5" width="24.5703125" style="24" customWidth="1"/>
    <col min="6" max="6" width="11" style="24" customWidth="1"/>
    <col min="7" max="7" width="16.42578125" style="24" customWidth="1"/>
    <col min="8" max="8" width="9.42578125" style="24" customWidth="1"/>
    <col min="9" max="9" width="17.5703125" style="24" customWidth="1"/>
    <col min="10" max="10" width="10.140625" style="24" customWidth="1"/>
    <col min="11" max="11" width="19.42578125" style="24" customWidth="1"/>
    <col min="12" max="12" width="9.85546875" style="24" customWidth="1"/>
    <col min="13" max="13" width="16.42578125" style="24" customWidth="1"/>
    <col min="14" max="14" width="9.85546875" style="24" customWidth="1"/>
    <col min="15" max="15" width="20" style="24" customWidth="1"/>
    <col min="16" max="16" width="9.42578125" style="24" customWidth="1"/>
    <col min="17" max="17" width="17.28515625" style="24" customWidth="1"/>
    <col min="18" max="18" width="9.42578125" style="24" customWidth="1"/>
    <col min="19" max="19" width="19.140625" style="24" customWidth="1"/>
    <col min="20" max="20" width="9.85546875" style="24" customWidth="1"/>
    <col min="21" max="21" width="21.140625" style="24" customWidth="1"/>
    <col min="22" max="22" width="9.85546875" style="24" customWidth="1"/>
    <col min="23" max="23" width="19.5703125" style="24" customWidth="1"/>
    <col min="24" max="24" width="11" style="24" customWidth="1"/>
    <col min="25" max="25" width="17.140625" style="24" customWidth="1"/>
    <col min="26" max="26" width="7.140625" style="24" customWidth="1"/>
    <col min="27" max="27" width="11.42578125" style="24"/>
    <col min="28" max="28" width="14" style="24" bestFit="1" customWidth="1"/>
    <col min="29" max="29" width="19.5703125" style="24" customWidth="1"/>
    <col min="30" max="16384" width="11.42578125" style="24"/>
  </cols>
  <sheetData>
    <row r="2" spans="2:28" s="185" customFormat="1" ht="29.25" customHeight="1" x14ac:dyDescent="0.2">
      <c r="B2" s="817" t="s">
        <v>236</v>
      </c>
      <c r="C2" s="817"/>
      <c r="D2" s="817"/>
      <c r="E2" s="817"/>
      <c r="F2" s="817"/>
      <c r="G2" s="817"/>
      <c r="H2" s="817"/>
      <c r="I2" s="817"/>
      <c r="J2" s="817"/>
      <c r="K2" s="817"/>
      <c r="L2" s="817"/>
      <c r="M2" s="817"/>
      <c r="N2" s="817"/>
      <c r="O2" s="817"/>
      <c r="P2" s="817"/>
      <c r="Q2" s="817"/>
      <c r="R2" s="817"/>
      <c r="S2" s="817"/>
      <c r="T2" s="817"/>
      <c r="U2" s="817"/>
      <c r="V2" s="817"/>
      <c r="W2" s="817"/>
      <c r="X2" s="817"/>
      <c r="Y2" s="817"/>
      <c r="Z2" s="817"/>
    </row>
    <row r="3" spans="2:28" s="185" customFormat="1" ht="39.950000000000003" customHeight="1" x14ac:dyDescent="0.2">
      <c r="B3" s="186" t="s">
        <v>6</v>
      </c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</row>
    <row r="4" spans="2:28" s="185" customFormat="1" ht="39.950000000000003" customHeight="1" x14ac:dyDescent="0.2">
      <c r="B4" s="816" t="s">
        <v>108</v>
      </c>
      <c r="C4" s="817"/>
      <c r="D4" s="817"/>
      <c r="E4" s="817"/>
      <c r="F4" s="817"/>
      <c r="G4" s="817"/>
      <c r="H4" s="817"/>
      <c r="I4" s="817"/>
      <c r="J4" s="817"/>
      <c r="K4" s="817"/>
      <c r="L4" s="817"/>
      <c r="M4" s="817"/>
      <c r="N4" s="817"/>
      <c r="O4" s="817"/>
      <c r="P4" s="817"/>
      <c r="Q4" s="817"/>
      <c r="R4" s="817"/>
      <c r="S4" s="817"/>
      <c r="T4" s="817"/>
      <c r="U4" s="817"/>
      <c r="V4" s="817"/>
      <c r="W4" s="817"/>
      <c r="X4" s="817"/>
      <c r="Y4" s="817"/>
      <c r="Z4" s="817"/>
    </row>
    <row r="5" spans="2:28" s="185" customFormat="1" ht="42.75" customHeight="1" x14ac:dyDescent="0.2">
      <c r="B5" s="817">
        <v>2019</v>
      </c>
      <c r="C5" s="817"/>
      <c r="D5" s="817"/>
      <c r="E5" s="817"/>
      <c r="F5" s="817"/>
      <c r="G5" s="817"/>
      <c r="H5" s="817"/>
      <c r="I5" s="817"/>
      <c r="J5" s="817"/>
      <c r="K5" s="817"/>
      <c r="L5" s="817"/>
      <c r="M5" s="817"/>
      <c r="N5" s="817"/>
      <c r="O5" s="817"/>
      <c r="P5" s="817"/>
      <c r="Q5" s="817"/>
      <c r="R5" s="817"/>
      <c r="S5" s="817"/>
      <c r="T5" s="817"/>
      <c r="U5" s="817"/>
      <c r="V5" s="817"/>
      <c r="W5" s="817"/>
      <c r="X5" s="817"/>
      <c r="Y5" s="817"/>
      <c r="Z5" s="817"/>
    </row>
    <row r="6" spans="2:28" s="21" customFormat="1" ht="81.75" customHeight="1" thickBot="1" x14ac:dyDescent="0.45">
      <c r="B6" s="389" t="s">
        <v>145</v>
      </c>
      <c r="C6" s="820" t="s">
        <v>98</v>
      </c>
      <c r="D6" s="820"/>
      <c r="E6" s="820"/>
      <c r="F6" s="820"/>
      <c r="G6" s="820"/>
      <c r="H6" s="820"/>
      <c r="I6" s="820"/>
      <c r="J6" s="820"/>
      <c r="K6" s="820"/>
      <c r="L6" s="820"/>
      <c r="M6" s="820"/>
      <c r="N6" s="820"/>
      <c r="O6" s="820"/>
      <c r="P6" s="820"/>
      <c r="Q6" s="820"/>
      <c r="R6" s="820"/>
      <c r="S6" s="820"/>
      <c r="T6" s="820"/>
      <c r="U6" s="820"/>
      <c r="V6" s="820"/>
      <c r="W6" s="820"/>
      <c r="X6" s="820"/>
      <c r="Y6" s="825" t="s">
        <v>4</v>
      </c>
      <c r="Z6" s="825"/>
    </row>
    <row r="7" spans="2:28" s="21" customFormat="1" ht="71.25" customHeight="1" thickBot="1" x14ac:dyDescent="0.25">
      <c r="B7" s="390" t="s">
        <v>146</v>
      </c>
      <c r="C7" s="828" t="s">
        <v>63</v>
      </c>
      <c r="D7" s="828"/>
      <c r="E7" s="828" t="s">
        <v>57</v>
      </c>
      <c r="F7" s="828"/>
      <c r="G7" s="828" t="s">
        <v>65</v>
      </c>
      <c r="H7" s="828"/>
      <c r="I7" s="830" t="s">
        <v>59</v>
      </c>
      <c r="J7" s="830"/>
      <c r="K7" s="830" t="s">
        <v>62</v>
      </c>
      <c r="L7" s="830"/>
      <c r="M7" s="830" t="s">
        <v>64</v>
      </c>
      <c r="N7" s="830"/>
      <c r="O7" s="830" t="s">
        <v>187</v>
      </c>
      <c r="P7" s="830"/>
      <c r="Q7" s="830" t="s">
        <v>77</v>
      </c>
      <c r="R7" s="830"/>
      <c r="S7" s="830" t="s">
        <v>58</v>
      </c>
      <c r="T7" s="830"/>
      <c r="U7" s="830" t="s">
        <v>61</v>
      </c>
      <c r="V7" s="830"/>
      <c r="W7" s="830" t="s">
        <v>60</v>
      </c>
      <c r="X7" s="830"/>
      <c r="Y7" s="826"/>
      <c r="Z7" s="826"/>
    </row>
    <row r="8" spans="2:28" s="146" customFormat="1" ht="69.75" customHeight="1" thickBot="1" x14ac:dyDescent="0.25">
      <c r="B8" s="391" t="s">
        <v>144</v>
      </c>
      <c r="C8" s="829"/>
      <c r="D8" s="829"/>
      <c r="E8" s="829"/>
      <c r="F8" s="829"/>
      <c r="G8" s="829"/>
      <c r="H8" s="829"/>
      <c r="I8" s="831"/>
      <c r="J8" s="831"/>
      <c r="K8" s="831"/>
      <c r="L8" s="831"/>
      <c r="M8" s="831"/>
      <c r="N8" s="831"/>
      <c r="O8" s="831"/>
      <c r="P8" s="831"/>
      <c r="Q8" s="831"/>
      <c r="R8" s="831"/>
      <c r="S8" s="831"/>
      <c r="T8" s="831"/>
      <c r="U8" s="831"/>
      <c r="V8" s="831"/>
      <c r="W8" s="831"/>
      <c r="X8" s="831"/>
      <c r="Y8" s="827"/>
      <c r="Z8" s="827"/>
    </row>
    <row r="9" spans="2:28" s="28" customFormat="1" ht="57" customHeight="1" x14ac:dyDescent="0.2">
      <c r="B9" s="378"/>
      <c r="C9" s="395"/>
      <c r="D9" s="396"/>
      <c r="E9" s="397"/>
      <c r="F9" s="397"/>
      <c r="G9" s="396"/>
      <c r="H9" s="396"/>
      <c r="I9" s="396"/>
      <c r="J9" s="396"/>
      <c r="K9" s="397"/>
      <c r="L9" s="397"/>
      <c r="M9" s="397"/>
      <c r="N9" s="397"/>
      <c r="O9" s="396"/>
      <c r="P9" s="396"/>
      <c r="Q9" s="396"/>
      <c r="R9" s="396"/>
      <c r="S9" s="396"/>
      <c r="T9" s="396"/>
      <c r="U9" s="396"/>
      <c r="V9" s="396"/>
      <c r="W9" s="396"/>
      <c r="X9" s="398"/>
      <c r="Y9" s="407"/>
      <c r="Z9" s="408"/>
    </row>
    <row r="10" spans="2:28" s="29" customFormat="1" ht="39.6" customHeight="1" x14ac:dyDescent="0.2">
      <c r="B10" s="379" t="s">
        <v>157</v>
      </c>
      <c r="C10" s="399"/>
      <c r="D10" s="371"/>
      <c r="E10" s="370"/>
      <c r="F10" s="372"/>
      <c r="G10" s="370"/>
      <c r="H10" s="371"/>
      <c r="I10" s="370"/>
      <c r="J10" s="372"/>
      <c r="K10" s="370"/>
      <c r="L10" s="372"/>
      <c r="M10" s="370"/>
      <c r="N10" s="372"/>
      <c r="O10" s="370"/>
      <c r="P10" s="372"/>
      <c r="Q10" s="370"/>
      <c r="R10" s="371"/>
      <c r="S10" s="370"/>
      <c r="T10" s="372"/>
      <c r="U10" s="370"/>
      <c r="V10" s="371"/>
      <c r="W10" s="370"/>
      <c r="X10" s="400"/>
      <c r="Y10" s="409"/>
      <c r="Z10" s="410"/>
    </row>
    <row r="11" spans="2:28" s="29" customFormat="1" ht="39.6" customHeight="1" x14ac:dyDescent="0.2">
      <c r="B11" s="380" t="s">
        <v>1</v>
      </c>
      <c r="C11" s="401">
        <v>0</v>
      </c>
      <c r="D11" s="369"/>
      <c r="E11" s="373">
        <v>0</v>
      </c>
      <c r="F11" s="369"/>
      <c r="G11" s="373">
        <v>0</v>
      </c>
      <c r="H11" s="369"/>
      <c r="I11" s="373">
        <v>2</v>
      </c>
      <c r="J11" s="369"/>
      <c r="K11" s="373">
        <v>1</v>
      </c>
      <c r="L11" s="369"/>
      <c r="M11" s="373">
        <v>0</v>
      </c>
      <c r="N11" s="369"/>
      <c r="O11" s="373">
        <v>0</v>
      </c>
      <c r="P11" s="369"/>
      <c r="Q11" s="373">
        <v>5</v>
      </c>
      <c r="R11" s="369"/>
      <c r="S11" s="373">
        <v>0</v>
      </c>
      <c r="T11" s="369"/>
      <c r="U11" s="373">
        <v>0</v>
      </c>
      <c r="V11" s="369"/>
      <c r="W11" s="373">
        <v>0</v>
      </c>
      <c r="X11" s="402"/>
      <c r="Y11" s="411">
        <f>SUM(C11:W11)</f>
        <v>8</v>
      </c>
      <c r="Z11" s="410"/>
    </row>
    <row r="12" spans="2:28" s="29" customFormat="1" ht="39.950000000000003" customHeight="1" x14ac:dyDescent="0.2">
      <c r="B12" s="380" t="s">
        <v>159</v>
      </c>
      <c r="C12" s="401">
        <v>0</v>
      </c>
      <c r="D12" s="369"/>
      <c r="E12" s="373">
        <v>0</v>
      </c>
      <c r="F12" s="369"/>
      <c r="G12" s="373">
        <v>0</v>
      </c>
      <c r="H12" s="369"/>
      <c r="I12" s="373">
        <v>1</v>
      </c>
      <c r="J12" s="369"/>
      <c r="K12" s="373">
        <v>0</v>
      </c>
      <c r="L12" s="369"/>
      <c r="M12" s="373">
        <v>0</v>
      </c>
      <c r="N12" s="369"/>
      <c r="O12" s="373">
        <v>0</v>
      </c>
      <c r="P12" s="369"/>
      <c r="Q12" s="373">
        <v>6</v>
      </c>
      <c r="R12" s="369"/>
      <c r="S12" s="373">
        <v>1</v>
      </c>
      <c r="T12" s="369"/>
      <c r="U12" s="373">
        <v>0</v>
      </c>
      <c r="V12" s="369"/>
      <c r="W12" s="373">
        <v>2</v>
      </c>
      <c r="X12" s="402"/>
      <c r="Y12" s="411">
        <f>SUM(C12:W12)</f>
        <v>10</v>
      </c>
      <c r="Z12" s="410"/>
    </row>
    <row r="13" spans="2:28" s="29" customFormat="1" ht="39.950000000000003" customHeight="1" x14ac:dyDescent="0.2">
      <c r="B13" s="380" t="s">
        <v>3</v>
      </c>
      <c r="C13" s="401">
        <v>0</v>
      </c>
      <c r="D13" s="369"/>
      <c r="E13" s="373">
        <v>0</v>
      </c>
      <c r="F13" s="369"/>
      <c r="G13" s="373">
        <v>0</v>
      </c>
      <c r="H13" s="369"/>
      <c r="I13" s="373">
        <v>0</v>
      </c>
      <c r="J13" s="369"/>
      <c r="K13" s="373">
        <v>0</v>
      </c>
      <c r="L13" s="369"/>
      <c r="M13" s="373">
        <v>0</v>
      </c>
      <c r="N13" s="369"/>
      <c r="O13" s="373">
        <v>0</v>
      </c>
      <c r="P13" s="369"/>
      <c r="Q13" s="373">
        <v>0</v>
      </c>
      <c r="R13" s="369"/>
      <c r="S13" s="373">
        <v>0</v>
      </c>
      <c r="T13" s="369"/>
      <c r="U13" s="373">
        <v>0</v>
      </c>
      <c r="V13" s="369"/>
      <c r="W13" s="373">
        <v>0</v>
      </c>
      <c r="X13" s="402"/>
      <c r="Y13" s="411">
        <f>SUM(C13:W13)</f>
        <v>0</v>
      </c>
      <c r="Z13" s="410"/>
    </row>
    <row r="14" spans="2:28" s="28" customFormat="1" ht="39.6" customHeight="1" x14ac:dyDescent="0.2">
      <c r="B14" s="379" t="s">
        <v>158</v>
      </c>
      <c r="C14" s="401"/>
      <c r="D14" s="374"/>
      <c r="E14" s="373"/>
      <c r="F14" s="374"/>
      <c r="G14" s="373"/>
      <c r="H14" s="374"/>
      <c r="I14" s="373"/>
      <c r="J14" s="374"/>
      <c r="K14" s="373"/>
      <c r="L14" s="374"/>
      <c r="M14" s="373"/>
      <c r="N14" s="374"/>
      <c r="O14" s="373"/>
      <c r="P14" s="374"/>
      <c r="Q14" s="373"/>
      <c r="R14" s="374"/>
      <c r="S14" s="373"/>
      <c r="T14" s="374"/>
      <c r="U14" s="373"/>
      <c r="V14" s="374"/>
      <c r="W14" s="373"/>
      <c r="X14" s="403"/>
      <c r="Y14" s="411"/>
      <c r="Z14" s="410"/>
    </row>
    <row r="15" spans="2:28" s="28" customFormat="1" ht="39.950000000000003" customHeight="1" x14ac:dyDescent="0.2">
      <c r="B15" s="380" t="s">
        <v>1</v>
      </c>
      <c r="C15" s="401">
        <v>2</v>
      </c>
      <c r="D15" s="368"/>
      <c r="E15" s="373">
        <v>106</v>
      </c>
      <c r="F15" s="368"/>
      <c r="G15" s="373">
        <v>16</v>
      </c>
      <c r="H15" s="368"/>
      <c r="I15" s="373">
        <v>285</v>
      </c>
      <c r="J15" s="368"/>
      <c r="K15" s="373">
        <v>5</v>
      </c>
      <c r="L15" s="368"/>
      <c r="M15" s="373">
        <v>3</v>
      </c>
      <c r="N15" s="368"/>
      <c r="O15" s="373">
        <v>254</v>
      </c>
      <c r="P15" s="368"/>
      <c r="Q15" s="373">
        <v>442</v>
      </c>
      <c r="R15" s="368"/>
      <c r="S15" s="373">
        <v>359</v>
      </c>
      <c r="T15" s="368"/>
      <c r="U15" s="373">
        <v>41</v>
      </c>
      <c r="V15" s="368"/>
      <c r="W15" s="373">
        <v>412</v>
      </c>
      <c r="X15" s="403"/>
      <c r="Y15" s="411">
        <f>SUM(C15:W15)</f>
        <v>1925</v>
      </c>
      <c r="Z15" s="410"/>
      <c r="AA15" s="148"/>
      <c r="AB15" s="149"/>
    </row>
    <row r="16" spans="2:28" s="28" customFormat="1" ht="39.950000000000003" customHeight="1" x14ac:dyDescent="0.2">
      <c r="B16" s="380" t="s">
        <v>159</v>
      </c>
      <c r="C16" s="401">
        <v>0</v>
      </c>
      <c r="D16" s="368"/>
      <c r="E16" s="373">
        <v>0</v>
      </c>
      <c r="F16" s="368"/>
      <c r="G16" s="373">
        <v>0</v>
      </c>
      <c r="H16" s="368"/>
      <c r="I16" s="373">
        <v>4</v>
      </c>
      <c r="J16" s="368"/>
      <c r="K16" s="373">
        <v>0</v>
      </c>
      <c r="L16" s="368"/>
      <c r="M16" s="373">
        <v>0</v>
      </c>
      <c r="N16" s="368"/>
      <c r="O16" s="373">
        <v>0</v>
      </c>
      <c r="P16" s="368"/>
      <c r="Q16" s="373">
        <v>1</v>
      </c>
      <c r="R16" s="368"/>
      <c r="S16" s="373">
        <v>0</v>
      </c>
      <c r="T16" s="368"/>
      <c r="U16" s="373">
        <v>0</v>
      </c>
      <c r="V16" s="368"/>
      <c r="W16" s="373">
        <v>0</v>
      </c>
      <c r="X16" s="403"/>
      <c r="Y16" s="411">
        <f>SUM(C16:W16)</f>
        <v>5</v>
      </c>
      <c r="Z16" s="410"/>
      <c r="AA16" s="148"/>
      <c r="AB16" s="149"/>
    </row>
    <row r="17" spans="1:28" s="150" customFormat="1" ht="39.950000000000003" customHeight="1" x14ac:dyDescent="0.2">
      <c r="B17" s="380" t="s">
        <v>3</v>
      </c>
      <c r="C17" s="401">
        <v>0</v>
      </c>
      <c r="D17" s="368"/>
      <c r="E17" s="373">
        <v>0</v>
      </c>
      <c r="F17" s="368"/>
      <c r="G17" s="373">
        <v>0</v>
      </c>
      <c r="H17" s="368"/>
      <c r="I17" s="373">
        <v>0</v>
      </c>
      <c r="J17" s="368"/>
      <c r="K17" s="373">
        <v>0</v>
      </c>
      <c r="L17" s="368"/>
      <c r="M17" s="373">
        <v>0</v>
      </c>
      <c r="N17" s="368"/>
      <c r="O17" s="373">
        <v>0</v>
      </c>
      <c r="P17" s="368"/>
      <c r="Q17" s="373">
        <v>0</v>
      </c>
      <c r="R17" s="368"/>
      <c r="S17" s="373">
        <v>0</v>
      </c>
      <c r="T17" s="368"/>
      <c r="U17" s="373">
        <v>0</v>
      </c>
      <c r="V17" s="368"/>
      <c r="W17" s="373">
        <v>0</v>
      </c>
      <c r="X17" s="403"/>
      <c r="Y17" s="411">
        <f>SUM(C17:W17)</f>
        <v>0</v>
      </c>
      <c r="Z17" s="410"/>
      <c r="AA17" s="151"/>
      <c r="AB17" s="152"/>
    </row>
    <row r="18" spans="1:28" s="22" customFormat="1" ht="39.950000000000003" customHeight="1" thickBot="1" x14ac:dyDescent="0.25">
      <c r="B18" s="381"/>
      <c r="C18" s="404"/>
      <c r="D18" s="405"/>
      <c r="E18" s="405"/>
      <c r="F18" s="405"/>
      <c r="G18" s="405"/>
      <c r="H18" s="405"/>
      <c r="I18" s="405"/>
      <c r="J18" s="405"/>
      <c r="K18" s="405"/>
      <c r="L18" s="405"/>
      <c r="M18" s="405"/>
      <c r="N18" s="405"/>
      <c r="O18" s="405"/>
      <c r="P18" s="405"/>
      <c r="Q18" s="405"/>
      <c r="R18" s="405"/>
      <c r="S18" s="405"/>
      <c r="T18" s="405"/>
      <c r="U18" s="405"/>
      <c r="V18" s="405"/>
      <c r="W18" s="405"/>
      <c r="X18" s="406"/>
      <c r="Y18" s="412"/>
      <c r="Z18" s="413"/>
    </row>
    <row r="19" spans="1:28" s="22" customFormat="1" ht="39.950000000000003" customHeight="1" x14ac:dyDescent="0.2">
      <c r="B19" s="384" t="s">
        <v>4</v>
      </c>
      <c r="C19" s="392"/>
      <c r="D19" s="386"/>
      <c r="E19" s="385"/>
      <c r="F19" s="386"/>
      <c r="G19" s="385"/>
      <c r="H19" s="386"/>
      <c r="I19" s="385"/>
      <c r="J19" s="386"/>
      <c r="K19" s="385"/>
      <c r="L19" s="386"/>
      <c r="M19" s="385"/>
      <c r="N19" s="386"/>
      <c r="O19" s="385"/>
      <c r="P19" s="386"/>
      <c r="Q19" s="385"/>
      <c r="R19" s="386"/>
      <c r="S19" s="385"/>
      <c r="T19" s="386"/>
      <c r="U19" s="385"/>
      <c r="V19" s="386"/>
      <c r="W19" s="385"/>
      <c r="X19" s="393"/>
      <c r="Y19" s="385"/>
      <c r="Z19" s="387"/>
    </row>
    <row r="20" spans="1:28" ht="39.950000000000003" customHeight="1" x14ac:dyDescent="0.2">
      <c r="B20" s="384" t="s">
        <v>1</v>
      </c>
      <c r="C20" s="392">
        <f>SUM(C11+C15)</f>
        <v>2</v>
      </c>
      <c r="D20" s="385"/>
      <c r="E20" s="385">
        <f>SUM(E11+E15)</f>
        <v>106</v>
      </c>
      <c r="F20" s="385"/>
      <c r="G20" s="385">
        <f>SUM(G11+G15)</f>
        <v>16</v>
      </c>
      <c r="H20" s="385"/>
      <c r="I20" s="385">
        <f>SUM(I11+I15)</f>
        <v>287</v>
      </c>
      <c r="J20" s="385"/>
      <c r="K20" s="385">
        <f>SUM(K11+K15)</f>
        <v>6</v>
      </c>
      <c r="L20" s="385"/>
      <c r="M20" s="385">
        <f>SUM(M11+M15)</f>
        <v>3</v>
      </c>
      <c r="N20" s="385"/>
      <c r="O20" s="385">
        <f>SUM(O11+O15)</f>
        <v>254</v>
      </c>
      <c r="P20" s="385"/>
      <c r="Q20" s="385">
        <f>SUM(Q11+Q15)</f>
        <v>447</v>
      </c>
      <c r="R20" s="385"/>
      <c r="S20" s="385">
        <f>SUM(S11+S15)</f>
        <v>359</v>
      </c>
      <c r="T20" s="385"/>
      <c r="U20" s="385">
        <f>SUM(U11+U15)</f>
        <v>41</v>
      </c>
      <c r="V20" s="385"/>
      <c r="W20" s="385">
        <f>SUM(W11+W15)</f>
        <v>412</v>
      </c>
      <c r="X20" s="394"/>
      <c r="Y20" s="385">
        <f>SUM(Y11+Y15)</f>
        <v>1933</v>
      </c>
      <c r="Z20" s="388"/>
      <c r="AB20" s="176" t="s">
        <v>182</v>
      </c>
    </row>
    <row r="21" spans="1:28" ht="39.950000000000003" customHeight="1" x14ac:dyDescent="0.2">
      <c r="A21" s="30"/>
      <c r="B21" s="384" t="s">
        <v>2</v>
      </c>
      <c r="C21" s="392">
        <f t="shared" ref="C21:C22" si="0">SUM(C12+C16)</f>
        <v>0</v>
      </c>
      <c r="D21" s="385"/>
      <c r="E21" s="385">
        <f t="shared" ref="E21:G22" si="1">SUM(E12+E16)</f>
        <v>0</v>
      </c>
      <c r="F21" s="385"/>
      <c r="G21" s="385">
        <f t="shared" si="1"/>
        <v>0</v>
      </c>
      <c r="H21" s="385"/>
      <c r="I21" s="385">
        <f t="shared" ref="I21" si="2">SUM(I12+I16)</f>
        <v>5</v>
      </c>
      <c r="J21" s="385"/>
      <c r="K21" s="385">
        <f t="shared" ref="K21" si="3">SUM(K12+K16)</f>
        <v>0</v>
      </c>
      <c r="L21" s="385"/>
      <c r="M21" s="385">
        <f t="shared" ref="M21" si="4">SUM(M12+M16)</f>
        <v>0</v>
      </c>
      <c r="N21" s="385"/>
      <c r="O21" s="385">
        <f t="shared" ref="O21" si="5">SUM(O12+O16)</f>
        <v>0</v>
      </c>
      <c r="P21" s="385"/>
      <c r="Q21" s="385">
        <f t="shared" ref="Q21" si="6">SUM(Q12+Q16)</f>
        <v>7</v>
      </c>
      <c r="R21" s="385"/>
      <c r="S21" s="385">
        <f t="shared" ref="S21" si="7">SUM(S12+S16)</f>
        <v>1</v>
      </c>
      <c r="T21" s="385"/>
      <c r="U21" s="385">
        <f t="shared" ref="U21" si="8">SUM(U12+U16)</f>
        <v>0</v>
      </c>
      <c r="V21" s="385"/>
      <c r="W21" s="385">
        <f t="shared" ref="W21" si="9">SUM(W12+W16)</f>
        <v>2</v>
      </c>
      <c r="X21" s="394"/>
      <c r="Y21" s="385">
        <f t="shared" ref="Y21" si="10">SUM(Y12+Y16)</f>
        <v>15</v>
      </c>
      <c r="Z21" s="388"/>
      <c r="AB21" s="176"/>
    </row>
    <row r="22" spans="1:28" s="5" customFormat="1" ht="39.950000000000003" customHeight="1" x14ac:dyDescent="0.2">
      <c r="B22" s="384" t="s">
        <v>3</v>
      </c>
      <c r="C22" s="392">
        <f t="shared" si="0"/>
        <v>0</v>
      </c>
      <c r="D22" s="385"/>
      <c r="E22" s="385">
        <f t="shared" si="1"/>
        <v>0</v>
      </c>
      <c r="F22" s="385"/>
      <c r="G22" s="385">
        <f t="shared" si="1"/>
        <v>0</v>
      </c>
      <c r="H22" s="385"/>
      <c r="I22" s="385">
        <f t="shared" ref="I22" si="11">SUM(I13+I17)</f>
        <v>0</v>
      </c>
      <c r="J22" s="385"/>
      <c r="K22" s="385">
        <f t="shared" ref="K22" si="12">SUM(K13+K17)</f>
        <v>0</v>
      </c>
      <c r="L22" s="385"/>
      <c r="M22" s="385">
        <f t="shared" ref="M22" si="13">SUM(M13+M17)</f>
        <v>0</v>
      </c>
      <c r="N22" s="385"/>
      <c r="O22" s="385">
        <f t="shared" ref="O22" si="14">SUM(O13+O17)</f>
        <v>0</v>
      </c>
      <c r="P22" s="385"/>
      <c r="Q22" s="385">
        <f t="shared" ref="Q22" si="15">SUM(Q13+Q17)</f>
        <v>0</v>
      </c>
      <c r="R22" s="385"/>
      <c r="S22" s="385">
        <f t="shared" ref="S22" si="16">SUM(S13+S17)</f>
        <v>0</v>
      </c>
      <c r="T22" s="385"/>
      <c r="U22" s="385">
        <f t="shared" ref="U22" si="17">SUM(U13+U17)</f>
        <v>0</v>
      </c>
      <c r="V22" s="385"/>
      <c r="W22" s="385">
        <f t="shared" ref="W22" si="18">SUM(W13+W17)</f>
        <v>0</v>
      </c>
      <c r="X22" s="394"/>
      <c r="Y22" s="385">
        <f t="shared" ref="Y22" si="19">SUM(Y13+Y17)</f>
        <v>0</v>
      </c>
      <c r="Z22" s="388"/>
      <c r="AB22" s="176"/>
    </row>
    <row r="23" spans="1:28" s="192" customFormat="1" ht="39.950000000000003" customHeight="1" x14ac:dyDescent="0.2">
      <c r="B23" s="815" t="s">
        <v>188</v>
      </c>
      <c r="C23" s="815"/>
      <c r="D23" s="815"/>
      <c r="E23" s="815"/>
      <c r="F23" s="815"/>
      <c r="G23" s="815"/>
      <c r="H23" s="815"/>
      <c r="I23" s="207"/>
    </row>
    <row r="24" spans="1:28" s="192" customFormat="1" ht="29.45" customHeight="1" x14ac:dyDescent="0.2">
      <c r="B24" s="235" t="s">
        <v>189</v>
      </c>
      <c r="C24" s="202"/>
      <c r="D24" s="202"/>
      <c r="E24" s="202"/>
      <c r="F24" s="202"/>
      <c r="G24" s="202"/>
      <c r="H24" s="202"/>
    </row>
    <row r="25" spans="1:28" s="192" customFormat="1" ht="29.45" customHeight="1" x14ac:dyDescent="0.2">
      <c r="B25" s="815" t="s">
        <v>179</v>
      </c>
      <c r="C25" s="815"/>
      <c r="D25" s="815"/>
      <c r="E25" s="815"/>
      <c r="F25" s="815"/>
      <c r="G25" s="815"/>
      <c r="H25" s="815"/>
      <c r="I25" s="207"/>
    </row>
    <row r="26" spans="1:28" s="5" customFormat="1" ht="27.75" customHeight="1" x14ac:dyDescent="0.2">
      <c r="B26" s="40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4"/>
    </row>
    <row r="27" spans="1:28" s="5" customFormat="1" ht="37.5" customHeight="1" x14ac:dyDescent="0.2">
      <c r="B27" s="27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4"/>
    </row>
    <row r="28" spans="1:28" s="185" customFormat="1" ht="45" customHeight="1" x14ac:dyDescent="0.2">
      <c r="B28" s="817" t="s">
        <v>235</v>
      </c>
      <c r="C28" s="817"/>
      <c r="D28" s="817"/>
      <c r="E28" s="817"/>
      <c r="F28" s="817"/>
      <c r="G28" s="817"/>
      <c r="H28" s="817"/>
      <c r="I28" s="817"/>
      <c r="J28" s="817"/>
      <c r="K28" s="817"/>
      <c r="L28" s="817"/>
      <c r="M28" s="817"/>
      <c r="N28" s="817"/>
      <c r="O28" s="817"/>
      <c r="P28" s="817"/>
      <c r="Q28" s="817"/>
      <c r="R28" s="817"/>
      <c r="S28" s="817"/>
      <c r="T28" s="817"/>
      <c r="U28" s="817"/>
      <c r="V28" s="817"/>
      <c r="W28" s="817"/>
      <c r="X28" s="817"/>
      <c r="Y28" s="817"/>
      <c r="Z28" s="817"/>
    </row>
    <row r="29" spans="1:28" s="185" customFormat="1" ht="30" x14ac:dyDescent="0.2">
      <c r="B29" s="186" t="s">
        <v>6</v>
      </c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</row>
    <row r="30" spans="1:28" s="185" customFormat="1" ht="51.75" customHeight="1" x14ac:dyDescent="0.2">
      <c r="B30" s="816" t="s">
        <v>113</v>
      </c>
      <c r="C30" s="817"/>
      <c r="D30" s="817"/>
      <c r="E30" s="817"/>
      <c r="F30" s="817"/>
      <c r="G30" s="817"/>
      <c r="H30" s="817"/>
      <c r="I30" s="817"/>
      <c r="J30" s="817"/>
      <c r="K30" s="817"/>
      <c r="L30" s="817"/>
      <c r="M30" s="817"/>
      <c r="N30" s="817"/>
      <c r="O30" s="817"/>
      <c r="P30" s="817"/>
      <c r="Q30" s="817"/>
      <c r="R30" s="817"/>
      <c r="S30" s="817"/>
      <c r="T30" s="817"/>
      <c r="U30" s="817"/>
      <c r="V30" s="817"/>
      <c r="W30" s="817"/>
      <c r="X30" s="817"/>
      <c r="Y30" s="817"/>
      <c r="Z30" s="817"/>
    </row>
    <row r="31" spans="1:28" s="185" customFormat="1" ht="42" customHeight="1" x14ac:dyDescent="0.2">
      <c r="B31" s="817">
        <v>2019</v>
      </c>
      <c r="C31" s="817"/>
      <c r="D31" s="817"/>
      <c r="E31" s="817"/>
      <c r="F31" s="817"/>
      <c r="G31" s="817"/>
      <c r="H31" s="817"/>
      <c r="I31" s="817"/>
      <c r="J31" s="817"/>
      <c r="K31" s="817"/>
      <c r="L31" s="817"/>
      <c r="M31" s="817"/>
      <c r="N31" s="817"/>
      <c r="O31" s="817"/>
      <c r="P31" s="817"/>
      <c r="Q31" s="817"/>
      <c r="R31" s="817"/>
      <c r="S31" s="817"/>
      <c r="T31" s="817"/>
      <c r="U31" s="817"/>
      <c r="V31" s="817"/>
      <c r="W31" s="817"/>
      <c r="X31" s="817"/>
      <c r="Y31" s="817"/>
      <c r="Z31" s="817"/>
    </row>
    <row r="32" spans="1:28" s="21" customFormat="1" ht="51" customHeight="1" x14ac:dyDescent="0.4">
      <c r="B32" s="375" t="s">
        <v>147</v>
      </c>
      <c r="C32" s="818" t="s">
        <v>98</v>
      </c>
      <c r="D32" s="818"/>
      <c r="E32" s="818"/>
      <c r="F32" s="818"/>
      <c r="G32" s="818"/>
      <c r="H32" s="818"/>
      <c r="I32" s="818"/>
      <c r="J32" s="818"/>
      <c r="K32" s="818"/>
      <c r="L32" s="818"/>
      <c r="M32" s="818"/>
      <c r="N32" s="818"/>
      <c r="O32" s="818"/>
      <c r="P32" s="818"/>
      <c r="Q32" s="818"/>
      <c r="R32" s="818"/>
      <c r="S32" s="818"/>
      <c r="T32" s="818"/>
      <c r="U32" s="818"/>
      <c r="V32" s="818"/>
      <c r="W32" s="818"/>
      <c r="X32" s="818"/>
      <c r="Y32" s="819" t="s">
        <v>4</v>
      </c>
      <c r="Z32" s="819"/>
    </row>
    <row r="33" spans="1:26" s="21" customFormat="1" ht="45" customHeight="1" x14ac:dyDescent="0.2">
      <c r="B33" s="376" t="s">
        <v>148</v>
      </c>
      <c r="C33" s="821" t="s">
        <v>63</v>
      </c>
      <c r="D33" s="821"/>
      <c r="E33" s="821" t="s">
        <v>57</v>
      </c>
      <c r="F33" s="821"/>
      <c r="G33" s="821" t="s">
        <v>65</v>
      </c>
      <c r="H33" s="821"/>
      <c r="I33" s="823" t="s">
        <v>59</v>
      </c>
      <c r="J33" s="823"/>
      <c r="K33" s="823" t="s">
        <v>62</v>
      </c>
      <c r="L33" s="823"/>
      <c r="M33" s="823" t="s">
        <v>64</v>
      </c>
      <c r="N33" s="823"/>
      <c r="O33" s="823" t="s">
        <v>187</v>
      </c>
      <c r="P33" s="823"/>
      <c r="Q33" s="823" t="s">
        <v>77</v>
      </c>
      <c r="R33" s="823"/>
      <c r="S33" s="823" t="s">
        <v>58</v>
      </c>
      <c r="T33" s="823"/>
      <c r="U33" s="823" t="s">
        <v>61</v>
      </c>
      <c r="V33" s="823"/>
      <c r="W33" s="823" t="s">
        <v>60</v>
      </c>
      <c r="X33" s="823"/>
      <c r="Y33" s="819"/>
      <c r="Z33" s="819"/>
    </row>
    <row r="34" spans="1:26" s="146" customFormat="1" ht="72" customHeight="1" x14ac:dyDescent="0.2">
      <c r="B34" s="377" t="s">
        <v>149</v>
      </c>
      <c r="C34" s="822"/>
      <c r="D34" s="822"/>
      <c r="E34" s="822"/>
      <c r="F34" s="822"/>
      <c r="G34" s="822"/>
      <c r="H34" s="822"/>
      <c r="I34" s="824"/>
      <c r="J34" s="824"/>
      <c r="K34" s="824"/>
      <c r="L34" s="824"/>
      <c r="M34" s="824"/>
      <c r="N34" s="824"/>
      <c r="O34" s="824"/>
      <c r="P34" s="824"/>
      <c r="Q34" s="824"/>
      <c r="R34" s="824"/>
      <c r="S34" s="824"/>
      <c r="T34" s="824"/>
      <c r="U34" s="824"/>
      <c r="V34" s="824"/>
      <c r="W34" s="824"/>
      <c r="X34" s="824"/>
      <c r="Y34" s="819"/>
      <c r="Z34" s="819"/>
    </row>
    <row r="35" spans="1:26" s="17" customFormat="1" ht="27.95" customHeight="1" x14ac:dyDescent="0.2">
      <c r="A35" s="17" t="s">
        <v>181</v>
      </c>
      <c r="B35" s="420" t="s">
        <v>182</v>
      </c>
      <c r="C35" s="424"/>
      <c r="D35" s="425"/>
      <c r="E35" s="426"/>
      <c r="F35" s="426"/>
      <c r="G35" s="425"/>
      <c r="H35" s="425"/>
      <c r="I35" s="425"/>
      <c r="J35" s="425"/>
      <c r="K35" s="426"/>
      <c r="L35" s="426"/>
      <c r="M35" s="426"/>
      <c r="N35" s="426"/>
      <c r="O35" s="425"/>
      <c r="P35" s="425"/>
      <c r="Q35" s="425"/>
      <c r="R35" s="425"/>
      <c r="S35" s="425"/>
      <c r="T35" s="425"/>
      <c r="U35" s="427"/>
      <c r="V35" s="425"/>
      <c r="W35" s="425"/>
      <c r="X35" s="428"/>
      <c r="Y35" s="438"/>
      <c r="Z35" s="439"/>
    </row>
    <row r="36" spans="1:26" s="17" customFormat="1" ht="39.950000000000003" customHeight="1" x14ac:dyDescent="0.2">
      <c r="B36" s="420" t="s">
        <v>81</v>
      </c>
      <c r="C36" s="429"/>
      <c r="D36" s="417"/>
      <c r="E36" s="416"/>
      <c r="F36" s="418"/>
      <c r="G36" s="416"/>
      <c r="H36" s="417"/>
      <c r="I36" s="416"/>
      <c r="J36" s="417"/>
      <c r="K36" s="416"/>
      <c r="L36" s="418"/>
      <c r="M36" s="416"/>
      <c r="N36" s="418"/>
      <c r="O36" s="416"/>
      <c r="P36" s="417"/>
      <c r="Q36" s="416"/>
      <c r="R36" s="417"/>
      <c r="S36" s="416"/>
      <c r="T36" s="417"/>
      <c r="U36" s="416"/>
      <c r="V36" s="417"/>
      <c r="W36" s="416"/>
      <c r="X36" s="430"/>
      <c r="Y36" s="440"/>
      <c r="Z36" s="441"/>
    </row>
    <row r="37" spans="1:26" s="17" customFormat="1" ht="39.950000000000003" customHeight="1" x14ac:dyDescent="0.2">
      <c r="B37" s="421" t="s">
        <v>1</v>
      </c>
      <c r="C37" s="431">
        <v>4</v>
      </c>
      <c r="D37" s="414"/>
      <c r="E37" s="419">
        <v>100</v>
      </c>
      <c r="F37" s="414"/>
      <c r="G37" s="419">
        <v>16</v>
      </c>
      <c r="H37" s="414"/>
      <c r="I37" s="419">
        <v>523</v>
      </c>
      <c r="J37" s="414"/>
      <c r="K37" s="419">
        <v>8</v>
      </c>
      <c r="L37" s="414"/>
      <c r="M37" s="419">
        <v>0</v>
      </c>
      <c r="N37" s="414"/>
      <c r="O37" s="419">
        <v>1443</v>
      </c>
      <c r="P37" s="414"/>
      <c r="Q37" s="419">
        <v>66</v>
      </c>
      <c r="R37" s="414"/>
      <c r="S37" s="419">
        <v>714</v>
      </c>
      <c r="T37" s="414"/>
      <c r="U37" s="419">
        <v>37</v>
      </c>
      <c r="V37" s="414"/>
      <c r="W37" s="419">
        <v>667</v>
      </c>
      <c r="X37" s="432"/>
      <c r="Y37" s="442">
        <f>SUM(C37:W37)</f>
        <v>3578</v>
      </c>
      <c r="Z37" s="443"/>
    </row>
    <row r="38" spans="1:26" s="17" customFormat="1" ht="39.950000000000003" customHeight="1" x14ac:dyDescent="0.2">
      <c r="B38" s="421" t="s">
        <v>2</v>
      </c>
      <c r="C38" s="431">
        <v>0</v>
      </c>
      <c r="D38" s="414"/>
      <c r="E38" s="419">
        <v>0</v>
      </c>
      <c r="F38" s="414"/>
      <c r="G38" s="419">
        <v>0</v>
      </c>
      <c r="H38" s="414"/>
      <c r="I38" s="419">
        <v>301</v>
      </c>
      <c r="J38" s="414"/>
      <c r="K38" s="419">
        <v>62</v>
      </c>
      <c r="L38" s="414"/>
      <c r="M38" s="419">
        <v>0</v>
      </c>
      <c r="N38" s="414"/>
      <c r="O38" s="419">
        <v>142</v>
      </c>
      <c r="P38" s="414"/>
      <c r="Q38" s="419">
        <v>0</v>
      </c>
      <c r="R38" s="414"/>
      <c r="S38" s="419">
        <v>236</v>
      </c>
      <c r="T38" s="414"/>
      <c r="U38" s="419">
        <v>12</v>
      </c>
      <c r="V38" s="414"/>
      <c r="W38" s="419">
        <v>381</v>
      </c>
      <c r="X38" s="432"/>
      <c r="Y38" s="442">
        <f>SUM(C38:W38)</f>
        <v>1134</v>
      </c>
      <c r="Z38" s="443"/>
    </row>
    <row r="39" spans="1:26" s="17" customFormat="1" ht="39.950000000000003" customHeight="1" x14ac:dyDescent="0.2">
      <c r="B39" s="421" t="s">
        <v>3</v>
      </c>
      <c r="C39" s="431">
        <v>0</v>
      </c>
      <c r="D39" s="414"/>
      <c r="E39" s="419">
        <v>0</v>
      </c>
      <c r="F39" s="414"/>
      <c r="G39" s="419">
        <v>0</v>
      </c>
      <c r="H39" s="414"/>
      <c r="I39" s="419">
        <v>291</v>
      </c>
      <c r="J39" s="414"/>
      <c r="K39" s="419">
        <v>81</v>
      </c>
      <c r="L39" s="414"/>
      <c r="M39" s="419">
        <v>0</v>
      </c>
      <c r="N39" s="414"/>
      <c r="O39" s="419">
        <v>116</v>
      </c>
      <c r="P39" s="414"/>
      <c r="Q39" s="419">
        <v>0</v>
      </c>
      <c r="R39" s="414"/>
      <c r="S39" s="419">
        <v>208</v>
      </c>
      <c r="T39" s="414"/>
      <c r="U39" s="419">
        <v>10</v>
      </c>
      <c r="V39" s="414"/>
      <c r="W39" s="419">
        <v>288</v>
      </c>
      <c r="X39" s="432"/>
      <c r="Y39" s="442">
        <f>SUM(C39:W39)</f>
        <v>994</v>
      </c>
      <c r="Z39" s="443"/>
    </row>
    <row r="40" spans="1:26" s="17" customFormat="1" ht="44.45" customHeight="1" x14ac:dyDescent="0.2">
      <c r="B40" s="420" t="s">
        <v>190</v>
      </c>
      <c r="C40" s="431"/>
      <c r="D40" s="414"/>
      <c r="E40" s="419"/>
      <c r="F40" s="414"/>
      <c r="G40" s="419"/>
      <c r="H40" s="414"/>
      <c r="I40" s="419"/>
      <c r="J40" s="414"/>
      <c r="K40" s="419"/>
      <c r="L40" s="414"/>
      <c r="M40" s="419"/>
      <c r="N40" s="414"/>
      <c r="O40" s="419"/>
      <c r="P40" s="414"/>
      <c r="Q40" s="419"/>
      <c r="R40" s="414"/>
      <c r="S40" s="419"/>
      <c r="T40" s="414"/>
      <c r="U40" s="419"/>
      <c r="V40" s="414"/>
      <c r="W40" s="419"/>
      <c r="X40" s="433"/>
      <c r="Y40" s="442"/>
      <c r="Z40" s="443"/>
    </row>
    <row r="41" spans="1:26" s="17" customFormat="1" ht="39.950000000000003" customHeight="1" x14ac:dyDescent="0.2">
      <c r="B41" s="421" t="s">
        <v>1</v>
      </c>
      <c r="C41" s="431">
        <v>0</v>
      </c>
      <c r="D41" s="414"/>
      <c r="E41" s="419">
        <v>62</v>
      </c>
      <c r="F41" s="414"/>
      <c r="G41" s="419">
        <v>4</v>
      </c>
      <c r="H41" s="414"/>
      <c r="I41" s="419">
        <v>84</v>
      </c>
      <c r="J41" s="414"/>
      <c r="K41" s="419">
        <v>8</v>
      </c>
      <c r="L41" s="414"/>
      <c r="M41" s="419">
        <v>0</v>
      </c>
      <c r="N41" s="414"/>
      <c r="O41" s="419">
        <v>470</v>
      </c>
      <c r="P41" s="414"/>
      <c r="Q41" s="419">
        <v>36</v>
      </c>
      <c r="R41" s="414"/>
      <c r="S41" s="419">
        <v>139</v>
      </c>
      <c r="T41" s="414"/>
      <c r="U41" s="419">
        <v>18</v>
      </c>
      <c r="V41" s="414"/>
      <c r="W41" s="419">
        <v>95</v>
      </c>
      <c r="X41" s="432"/>
      <c r="Y41" s="442">
        <f>SUM(C41:W41)</f>
        <v>916</v>
      </c>
      <c r="Z41" s="443"/>
    </row>
    <row r="42" spans="1:26" s="17" customFormat="1" ht="39.950000000000003" customHeight="1" x14ac:dyDescent="0.2">
      <c r="B42" s="421" t="s">
        <v>2</v>
      </c>
      <c r="C42" s="431">
        <v>0</v>
      </c>
      <c r="D42" s="414"/>
      <c r="E42" s="419">
        <v>5</v>
      </c>
      <c r="F42" s="414"/>
      <c r="G42" s="419">
        <v>0</v>
      </c>
      <c r="H42" s="414"/>
      <c r="I42" s="419">
        <v>45</v>
      </c>
      <c r="J42" s="414"/>
      <c r="K42" s="419">
        <v>0</v>
      </c>
      <c r="L42" s="414"/>
      <c r="M42" s="419">
        <v>0</v>
      </c>
      <c r="N42" s="414"/>
      <c r="O42" s="419">
        <v>268</v>
      </c>
      <c r="P42" s="414"/>
      <c r="Q42" s="419">
        <v>0</v>
      </c>
      <c r="R42" s="414"/>
      <c r="S42" s="419">
        <v>85</v>
      </c>
      <c r="T42" s="414"/>
      <c r="U42" s="419">
        <v>0</v>
      </c>
      <c r="V42" s="414"/>
      <c r="W42" s="419">
        <v>8</v>
      </c>
      <c r="X42" s="432"/>
      <c r="Y42" s="442">
        <f>SUM(C42:W42)</f>
        <v>411</v>
      </c>
      <c r="Z42" s="443"/>
    </row>
    <row r="43" spans="1:26" s="17" customFormat="1" ht="39.950000000000003" customHeight="1" x14ac:dyDescent="0.2">
      <c r="B43" s="421" t="s">
        <v>3</v>
      </c>
      <c r="C43" s="431">
        <v>0</v>
      </c>
      <c r="D43" s="414"/>
      <c r="E43" s="419">
        <v>4</v>
      </c>
      <c r="F43" s="414"/>
      <c r="G43" s="419">
        <v>0</v>
      </c>
      <c r="H43" s="414"/>
      <c r="I43" s="419">
        <v>43</v>
      </c>
      <c r="J43" s="414"/>
      <c r="K43" s="419">
        <v>0</v>
      </c>
      <c r="L43" s="414"/>
      <c r="M43" s="419">
        <v>0</v>
      </c>
      <c r="N43" s="414"/>
      <c r="O43" s="419">
        <v>241</v>
      </c>
      <c r="P43" s="414"/>
      <c r="Q43" s="419">
        <v>0</v>
      </c>
      <c r="R43" s="414"/>
      <c r="S43" s="419">
        <v>74</v>
      </c>
      <c r="T43" s="414"/>
      <c r="U43" s="419">
        <v>0</v>
      </c>
      <c r="V43" s="414"/>
      <c r="W43" s="419">
        <v>7</v>
      </c>
      <c r="X43" s="432"/>
      <c r="Y43" s="442">
        <f>SUM(C43:W43)</f>
        <v>369</v>
      </c>
      <c r="Z43" s="443"/>
    </row>
    <row r="44" spans="1:26" s="18" customFormat="1" ht="39.950000000000003" customHeight="1" x14ac:dyDescent="0.2">
      <c r="B44" s="420" t="s">
        <v>69</v>
      </c>
      <c r="C44" s="431"/>
      <c r="D44" s="415"/>
      <c r="E44" s="419"/>
      <c r="F44" s="415"/>
      <c r="G44" s="419"/>
      <c r="H44" s="415"/>
      <c r="I44" s="419"/>
      <c r="J44" s="415"/>
      <c r="K44" s="419"/>
      <c r="L44" s="415"/>
      <c r="M44" s="419"/>
      <c r="N44" s="415"/>
      <c r="O44" s="419"/>
      <c r="P44" s="415"/>
      <c r="Q44" s="419"/>
      <c r="R44" s="415"/>
      <c r="S44" s="419"/>
      <c r="T44" s="415"/>
      <c r="U44" s="419"/>
      <c r="V44" s="415"/>
      <c r="W44" s="419"/>
      <c r="X44" s="432"/>
      <c r="Y44" s="442"/>
      <c r="Z44" s="444"/>
    </row>
    <row r="45" spans="1:26" s="18" customFormat="1" ht="39.950000000000003" customHeight="1" x14ac:dyDescent="0.2">
      <c r="B45" s="421" t="s">
        <v>1</v>
      </c>
      <c r="C45" s="431">
        <v>2</v>
      </c>
      <c r="D45" s="415"/>
      <c r="E45" s="419">
        <v>29</v>
      </c>
      <c r="F45" s="415"/>
      <c r="G45" s="419">
        <v>15</v>
      </c>
      <c r="H45" s="415"/>
      <c r="I45" s="419">
        <v>179</v>
      </c>
      <c r="J45" s="415"/>
      <c r="K45" s="419">
        <v>0</v>
      </c>
      <c r="L45" s="415"/>
      <c r="M45" s="419">
        <v>0</v>
      </c>
      <c r="N45" s="415"/>
      <c r="O45" s="419">
        <v>429</v>
      </c>
      <c r="P45" s="415"/>
      <c r="Q45" s="419">
        <v>26</v>
      </c>
      <c r="R45" s="415"/>
      <c r="S45" s="419">
        <v>1164</v>
      </c>
      <c r="T45" s="415"/>
      <c r="U45" s="419">
        <v>5</v>
      </c>
      <c r="V45" s="415"/>
      <c r="W45" s="419">
        <v>187</v>
      </c>
      <c r="X45" s="432"/>
      <c r="Y45" s="442">
        <f>SUM(C45:W45)</f>
        <v>2036</v>
      </c>
      <c r="Z45" s="444"/>
    </row>
    <row r="46" spans="1:26" s="18" customFormat="1" ht="39.950000000000003" customHeight="1" x14ac:dyDescent="0.2">
      <c r="B46" s="421" t="s">
        <v>2</v>
      </c>
      <c r="C46" s="431">
        <v>0</v>
      </c>
      <c r="D46" s="415"/>
      <c r="E46" s="419">
        <v>60</v>
      </c>
      <c r="F46" s="415"/>
      <c r="G46" s="419">
        <v>36</v>
      </c>
      <c r="H46" s="415"/>
      <c r="I46" s="419">
        <v>117</v>
      </c>
      <c r="J46" s="415"/>
      <c r="K46" s="419">
        <v>0</v>
      </c>
      <c r="L46" s="415"/>
      <c r="M46" s="419">
        <v>0</v>
      </c>
      <c r="N46" s="415"/>
      <c r="O46" s="419">
        <v>261</v>
      </c>
      <c r="P46" s="415"/>
      <c r="Q46" s="419">
        <v>25</v>
      </c>
      <c r="R46" s="415"/>
      <c r="S46" s="419">
        <v>1005</v>
      </c>
      <c r="T46" s="415"/>
      <c r="U46" s="419">
        <v>38</v>
      </c>
      <c r="V46" s="415"/>
      <c r="W46" s="419">
        <v>402</v>
      </c>
      <c r="X46" s="432"/>
      <c r="Y46" s="442">
        <f>SUM(C46:W46)</f>
        <v>1944</v>
      </c>
      <c r="Z46" s="444"/>
    </row>
    <row r="47" spans="1:26" s="18" customFormat="1" ht="39.950000000000003" customHeight="1" x14ac:dyDescent="0.2">
      <c r="B47" s="421" t="s">
        <v>3</v>
      </c>
      <c r="C47" s="431">
        <v>0</v>
      </c>
      <c r="D47" s="415"/>
      <c r="E47" s="419">
        <v>0</v>
      </c>
      <c r="F47" s="415"/>
      <c r="G47" s="419">
        <v>1</v>
      </c>
      <c r="H47" s="415"/>
      <c r="I47" s="419">
        <v>6</v>
      </c>
      <c r="J47" s="415"/>
      <c r="K47" s="419">
        <v>0</v>
      </c>
      <c r="L47" s="415"/>
      <c r="M47" s="419">
        <v>0</v>
      </c>
      <c r="N47" s="415"/>
      <c r="O47" s="419">
        <v>15</v>
      </c>
      <c r="P47" s="415"/>
      <c r="Q47" s="419">
        <v>1</v>
      </c>
      <c r="R47" s="415"/>
      <c r="S47" s="419">
        <v>38</v>
      </c>
      <c r="T47" s="415"/>
      <c r="U47" s="419">
        <v>0</v>
      </c>
      <c r="V47" s="415"/>
      <c r="W47" s="419">
        <v>21</v>
      </c>
      <c r="X47" s="432"/>
      <c r="Y47" s="442">
        <f>SUM(C47:W47)</f>
        <v>82</v>
      </c>
      <c r="Z47" s="444"/>
    </row>
    <row r="48" spans="1:26" s="18" customFormat="1" ht="39.950000000000003" customHeight="1" x14ac:dyDescent="0.2">
      <c r="B48" s="420" t="s">
        <v>160</v>
      </c>
      <c r="C48" s="431"/>
      <c r="D48" s="415"/>
      <c r="E48" s="419"/>
      <c r="F48" s="415"/>
      <c r="G48" s="419"/>
      <c r="H48" s="415"/>
      <c r="I48" s="419"/>
      <c r="J48" s="415"/>
      <c r="K48" s="419"/>
      <c r="L48" s="415"/>
      <c r="M48" s="419"/>
      <c r="N48" s="415"/>
      <c r="O48" s="419"/>
      <c r="P48" s="415"/>
      <c r="Q48" s="419"/>
      <c r="R48" s="415"/>
      <c r="S48" s="419"/>
      <c r="T48" s="415"/>
      <c r="U48" s="419"/>
      <c r="V48" s="415"/>
      <c r="W48" s="419"/>
      <c r="X48" s="432"/>
      <c r="Y48" s="442"/>
      <c r="Z48" s="444"/>
    </row>
    <row r="49" spans="1:29" s="18" customFormat="1" ht="39.950000000000003" customHeight="1" x14ac:dyDescent="0.2">
      <c r="B49" s="421" t="s">
        <v>1</v>
      </c>
      <c r="C49" s="431">
        <v>2</v>
      </c>
      <c r="D49" s="415"/>
      <c r="E49" s="419">
        <v>36</v>
      </c>
      <c r="F49" s="415"/>
      <c r="G49" s="419">
        <v>5</v>
      </c>
      <c r="H49" s="415"/>
      <c r="I49" s="419">
        <v>253</v>
      </c>
      <c r="J49" s="415"/>
      <c r="K49" s="419">
        <v>5</v>
      </c>
      <c r="L49" s="415"/>
      <c r="M49" s="419">
        <v>2</v>
      </c>
      <c r="N49" s="415"/>
      <c r="O49" s="419">
        <v>73</v>
      </c>
      <c r="P49" s="415"/>
      <c r="Q49" s="419">
        <v>88</v>
      </c>
      <c r="R49" s="415"/>
      <c r="S49" s="419">
        <v>228</v>
      </c>
      <c r="T49" s="415"/>
      <c r="U49" s="419">
        <v>24</v>
      </c>
      <c r="V49" s="415"/>
      <c r="W49" s="419">
        <v>704</v>
      </c>
      <c r="X49" s="432"/>
      <c r="Y49" s="442">
        <f>SUM(C49:W49)</f>
        <v>1420</v>
      </c>
      <c r="Z49" s="444"/>
    </row>
    <row r="50" spans="1:29" s="18" customFormat="1" ht="39.950000000000003" customHeight="1" x14ac:dyDescent="0.2">
      <c r="B50" s="421" t="s">
        <v>2</v>
      </c>
      <c r="C50" s="431">
        <v>0</v>
      </c>
      <c r="D50" s="415"/>
      <c r="E50" s="419">
        <v>0</v>
      </c>
      <c r="F50" s="415"/>
      <c r="G50" s="419">
        <v>0</v>
      </c>
      <c r="H50" s="415"/>
      <c r="I50" s="419">
        <v>0</v>
      </c>
      <c r="J50" s="415"/>
      <c r="K50" s="419">
        <v>0</v>
      </c>
      <c r="L50" s="415"/>
      <c r="M50" s="419">
        <v>0</v>
      </c>
      <c r="N50" s="415"/>
      <c r="O50" s="419">
        <v>0</v>
      </c>
      <c r="P50" s="415"/>
      <c r="Q50" s="419">
        <v>0</v>
      </c>
      <c r="R50" s="415"/>
      <c r="S50" s="419">
        <v>0</v>
      </c>
      <c r="T50" s="415"/>
      <c r="U50" s="419">
        <v>0</v>
      </c>
      <c r="V50" s="415"/>
      <c r="W50" s="419">
        <v>0</v>
      </c>
      <c r="X50" s="432"/>
      <c r="Y50" s="442">
        <f>SUM(C50:W50)</f>
        <v>0</v>
      </c>
      <c r="Z50" s="444"/>
    </row>
    <row r="51" spans="1:29" s="18" customFormat="1" ht="39.950000000000003" customHeight="1" x14ac:dyDescent="0.2">
      <c r="B51" s="421" t="s">
        <v>3</v>
      </c>
      <c r="C51" s="431">
        <v>0</v>
      </c>
      <c r="D51" s="415"/>
      <c r="E51" s="419">
        <v>0</v>
      </c>
      <c r="F51" s="415"/>
      <c r="G51" s="419">
        <v>0</v>
      </c>
      <c r="H51" s="415"/>
      <c r="I51" s="419">
        <v>0</v>
      </c>
      <c r="J51" s="415"/>
      <c r="K51" s="419">
        <v>0</v>
      </c>
      <c r="L51" s="415"/>
      <c r="M51" s="419">
        <v>0</v>
      </c>
      <c r="N51" s="415"/>
      <c r="O51" s="419">
        <v>0</v>
      </c>
      <c r="P51" s="415"/>
      <c r="Q51" s="419">
        <v>0</v>
      </c>
      <c r="R51" s="415"/>
      <c r="S51" s="419">
        <v>0</v>
      </c>
      <c r="T51" s="415"/>
      <c r="U51" s="419">
        <v>0</v>
      </c>
      <c r="V51" s="415"/>
      <c r="W51" s="419">
        <v>0</v>
      </c>
      <c r="X51" s="432"/>
      <c r="Y51" s="442">
        <f>SUM(C51:W51)</f>
        <v>0</v>
      </c>
      <c r="Z51" s="444"/>
    </row>
    <row r="52" spans="1:29" s="19" customFormat="1" ht="39.950000000000003" customHeight="1" x14ac:dyDescent="0.2">
      <c r="B52" s="422"/>
      <c r="C52" s="434"/>
      <c r="D52" s="435"/>
      <c r="E52" s="436"/>
      <c r="F52" s="436"/>
      <c r="G52" s="436"/>
      <c r="H52" s="436"/>
      <c r="I52" s="436"/>
      <c r="J52" s="436"/>
      <c r="K52" s="436"/>
      <c r="L52" s="436"/>
      <c r="M52" s="436"/>
      <c r="N52" s="436"/>
      <c r="O52" s="436"/>
      <c r="P52" s="436"/>
      <c r="Q52" s="436"/>
      <c r="R52" s="436"/>
      <c r="S52" s="436"/>
      <c r="T52" s="436"/>
      <c r="U52" s="436"/>
      <c r="V52" s="436"/>
      <c r="W52" s="436"/>
      <c r="X52" s="437"/>
      <c r="Y52" s="445"/>
      <c r="Z52" s="446"/>
    </row>
    <row r="53" spans="1:29" s="17" customFormat="1" ht="39.950000000000003" customHeight="1" x14ac:dyDescent="0.2">
      <c r="B53" s="423" t="s">
        <v>4</v>
      </c>
      <c r="C53" s="447"/>
      <c r="D53" s="448"/>
      <c r="E53" s="448"/>
      <c r="F53" s="448"/>
      <c r="G53" s="448"/>
      <c r="H53" s="448"/>
      <c r="I53" s="448"/>
      <c r="J53" s="448"/>
      <c r="K53" s="448"/>
      <c r="L53" s="448"/>
      <c r="M53" s="448"/>
      <c r="N53" s="448"/>
      <c r="O53" s="448"/>
      <c r="P53" s="448"/>
      <c r="Q53" s="448"/>
      <c r="R53" s="448"/>
      <c r="S53" s="448"/>
      <c r="T53" s="448"/>
      <c r="U53" s="448"/>
      <c r="V53" s="448"/>
      <c r="W53" s="448"/>
      <c r="X53" s="449"/>
      <c r="Y53" s="385"/>
      <c r="Z53" s="383"/>
    </row>
    <row r="54" spans="1:29" s="17" customFormat="1" ht="39.950000000000003" customHeight="1" x14ac:dyDescent="0.2">
      <c r="B54" s="423" t="s">
        <v>1</v>
      </c>
      <c r="C54" s="450">
        <f>SUM(C37+C41+C45+C49)</f>
        <v>8</v>
      </c>
      <c r="D54" s="385"/>
      <c r="E54" s="385">
        <f>SUM(E37+E41+E45+E49)</f>
        <v>227</v>
      </c>
      <c r="F54" s="385"/>
      <c r="G54" s="385">
        <f>SUM(G37+G41+G45+G49)</f>
        <v>40</v>
      </c>
      <c r="H54" s="385"/>
      <c r="I54" s="385">
        <f>SUM(I37+I41+I45+I49)</f>
        <v>1039</v>
      </c>
      <c r="J54" s="385"/>
      <c r="K54" s="385">
        <f>SUM(K37+K41+K45+K49)</f>
        <v>21</v>
      </c>
      <c r="L54" s="385"/>
      <c r="M54" s="385">
        <f>SUM(M37+M41+M45+M49)</f>
        <v>2</v>
      </c>
      <c r="N54" s="385"/>
      <c r="O54" s="385">
        <f>SUM(O37+O41+O45+O49)</f>
        <v>2415</v>
      </c>
      <c r="P54" s="385"/>
      <c r="Q54" s="385">
        <f>SUM(Q37+Q41+Q45+Q49)</f>
        <v>216</v>
      </c>
      <c r="R54" s="385"/>
      <c r="S54" s="385">
        <f>SUM(S37+S41+S45+S49)</f>
        <v>2245</v>
      </c>
      <c r="T54" s="385"/>
      <c r="U54" s="385">
        <f>SUM(U37+U41+U45+U49)</f>
        <v>84</v>
      </c>
      <c r="V54" s="385"/>
      <c r="W54" s="385">
        <f>SUM(W37+W41+W45+W49)</f>
        <v>1653</v>
      </c>
      <c r="X54" s="451"/>
      <c r="Y54" s="385">
        <f>SUM(Y37+Y41+Y45+Y49)</f>
        <v>7950</v>
      </c>
      <c r="Z54" s="382"/>
      <c r="AB54" s="40"/>
      <c r="AC54" s="175"/>
    </row>
    <row r="55" spans="1:29" s="17" customFormat="1" ht="39.950000000000003" customHeight="1" x14ac:dyDescent="0.2">
      <c r="B55" s="423" t="s">
        <v>2</v>
      </c>
      <c r="C55" s="450">
        <f>SUM(C38+C42+C46+C50)</f>
        <v>0</v>
      </c>
      <c r="D55" s="385"/>
      <c r="E55" s="385">
        <f>SUM(E38+E42+E46+E51)</f>
        <v>65</v>
      </c>
      <c r="F55" s="385"/>
      <c r="G55" s="385">
        <f>SUM(G38+G42+G46+G51)</f>
        <v>36</v>
      </c>
      <c r="H55" s="385"/>
      <c r="I55" s="385">
        <f>SUM(I38+I42+I46+I51)</f>
        <v>463</v>
      </c>
      <c r="J55" s="385"/>
      <c r="K55" s="385">
        <f>SUM(K38+K42+K46+K51)</f>
        <v>62</v>
      </c>
      <c r="L55" s="385"/>
      <c r="M55" s="385">
        <f>SUM(M38+M42+M46+M51)</f>
        <v>0</v>
      </c>
      <c r="N55" s="385"/>
      <c r="O55" s="385">
        <f>SUM(O38+O42+O46+O51)</f>
        <v>671</v>
      </c>
      <c r="P55" s="385"/>
      <c r="Q55" s="385">
        <f>SUM(Q38+Q42+Q46+Q51)</f>
        <v>25</v>
      </c>
      <c r="R55" s="385"/>
      <c r="S55" s="385">
        <f>SUM(S38+S42+S46+S51)</f>
        <v>1326</v>
      </c>
      <c r="T55" s="385"/>
      <c r="U55" s="385">
        <f>SUM(U38+U42+U46+U51)</f>
        <v>50</v>
      </c>
      <c r="V55" s="385"/>
      <c r="W55" s="385">
        <f>SUM(W38+W42+W46+W51)</f>
        <v>791</v>
      </c>
      <c r="X55" s="451"/>
      <c r="Y55" s="385">
        <f>SUM(Y38+Y42+Y46+Y50)</f>
        <v>3489</v>
      </c>
      <c r="Z55" s="382"/>
      <c r="AB55" s="40"/>
      <c r="AC55" s="175"/>
    </row>
    <row r="56" spans="1:29" s="147" customFormat="1" ht="39.950000000000003" customHeight="1" x14ac:dyDescent="0.2">
      <c r="B56" s="423" t="s">
        <v>3</v>
      </c>
      <c r="C56" s="450">
        <f>SUM(C39+C43+C47+C51)</f>
        <v>0</v>
      </c>
      <c r="D56" s="385"/>
      <c r="E56" s="385">
        <f>SUM(E39+E43+E47+E52)</f>
        <v>4</v>
      </c>
      <c r="F56" s="385"/>
      <c r="G56" s="385">
        <f>SUM(G39+G43+G47+G52)</f>
        <v>1</v>
      </c>
      <c r="H56" s="385"/>
      <c r="I56" s="385">
        <f>SUM(I39+I43+I47+I52)</f>
        <v>340</v>
      </c>
      <c r="J56" s="385"/>
      <c r="K56" s="385">
        <f>SUM(K39+K43+K47+K52)</f>
        <v>81</v>
      </c>
      <c r="L56" s="385"/>
      <c r="M56" s="385">
        <f>SUM(M39+M43+M47+M52)</f>
        <v>0</v>
      </c>
      <c r="N56" s="385"/>
      <c r="O56" s="385">
        <f>SUM(O39+O43+O47+O52)</f>
        <v>372</v>
      </c>
      <c r="P56" s="385"/>
      <c r="Q56" s="385">
        <f>SUM(Q39+Q43+Q47+Q52)</f>
        <v>1</v>
      </c>
      <c r="R56" s="385"/>
      <c r="S56" s="385">
        <f>SUM(S39+S43+S47+S52)</f>
        <v>320</v>
      </c>
      <c r="T56" s="385"/>
      <c r="U56" s="385">
        <f>SUM(U39+U43+U47+U52)</f>
        <v>10</v>
      </c>
      <c r="V56" s="385"/>
      <c r="W56" s="385">
        <f>SUM(W39+W43+W47+W52)</f>
        <v>316</v>
      </c>
      <c r="X56" s="451"/>
      <c r="Y56" s="385">
        <f>SUM(Y39+Y43+Y47+Y51)</f>
        <v>1445</v>
      </c>
      <c r="Z56" s="382"/>
      <c r="AB56" s="40"/>
      <c r="AC56" s="175"/>
    </row>
    <row r="57" spans="1:29" s="192" customFormat="1" ht="39.950000000000003" customHeight="1" x14ac:dyDescent="0.2">
      <c r="B57" s="815" t="s">
        <v>188</v>
      </c>
      <c r="C57" s="815"/>
      <c r="D57" s="815"/>
      <c r="E57" s="815"/>
      <c r="F57" s="815"/>
      <c r="G57" s="815"/>
      <c r="H57" s="815"/>
      <c r="I57" s="209"/>
    </row>
    <row r="58" spans="1:29" s="192" customFormat="1" ht="29.45" customHeight="1" x14ac:dyDescent="0.2">
      <c r="B58" s="235" t="s">
        <v>189</v>
      </c>
      <c r="C58" s="202"/>
      <c r="D58" s="202"/>
      <c r="E58" s="202"/>
      <c r="F58" s="202"/>
      <c r="G58" s="202"/>
      <c r="H58" s="202"/>
    </row>
    <row r="59" spans="1:29" s="192" customFormat="1" ht="29.45" customHeight="1" x14ac:dyDescent="0.2">
      <c r="B59" s="815" t="s">
        <v>179</v>
      </c>
      <c r="C59" s="815"/>
      <c r="D59" s="815"/>
      <c r="E59" s="815"/>
      <c r="F59" s="815"/>
      <c r="G59" s="815"/>
      <c r="H59" s="815"/>
      <c r="I59" s="209"/>
    </row>
    <row r="60" spans="1:29" ht="25.5" customHeight="1" x14ac:dyDescent="0.2">
      <c r="A60" s="26"/>
      <c r="B60" s="40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</row>
    <row r="61" spans="1:29" s="15" customFormat="1" ht="20.25" customHeight="1" x14ac:dyDescent="0.2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3"/>
    </row>
    <row r="62" spans="1:29" s="15" customFormat="1" ht="20.25" customHeight="1" x14ac:dyDescent="0.2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 spans="1:29" s="15" customFormat="1" ht="20.25" customHeight="1" x14ac:dyDescent="0.2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 spans="1:29" s="15" customFormat="1" ht="20.25" customHeight="1" x14ac:dyDescent="0.2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 spans="2:26" s="15" customFormat="1" ht="20.25" customHeight="1" x14ac:dyDescent="0.2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 spans="2:26" s="15" customFormat="1" ht="20.25" customHeight="1" x14ac:dyDescent="0.2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3"/>
    </row>
    <row r="67" spans="2:26" s="15" customFormat="1" ht="20.25" customHeight="1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 spans="2:26" s="15" customFormat="1" ht="20.25" customHeight="1" x14ac:dyDescent="0.2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 spans="2:26" s="15" customFormat="1" ht="20.25" customHeight="1" x14ac:dyDescent="0.2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 spans="2:26" s="15" customFormat="1" ht="20.25" customHeight="1" x14ac:dyDescent="0.2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 spans="2:26" s="15" customFormat="1" ht="20.25" customHeight="1" x14ac:dyDescent="0.2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 spans="2:26" s="15" customFormat="1" ht="20.25" customHeight="1" x14ac:dyDescent="0.2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 spans="2:26" s="5" customFormat="1" ht="20.25" customHeight="1" x14ac:dyDescent="0.2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5"/>
    </row>
    <row r="74" spans="2:26" s="5" customFormat="1" ht="20.25" customHeight="1" x14ac:dyDescent="0.2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5"/>
    </row>
    <row r="75" spans="2:26" s="5" customFormat="1" ht="20.25" customHeight="1" x14ac:dyDescent="0.2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5"/>
    </row>
    <row r="76" spans="2:26" s="5" customFormat="1" ht="20.25" customHeight="1" x14ac:dyDescent="0.2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5"/>
    </row>
    <row r="77" spans="2:26" s="5" customFormat="1" ht="20.25" customHeight="1" x14ac:dyDescent="0.2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5"/>
    </row>
    <row r="78" spans="2:26" s="5" customFormat="1" ht="20.25" customHeight="1" x14ac:dyDescent="0.2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1"/>
    </row>
    <row r="79" spans="2:26" s="5" customFormat="1" ht="20.25" customHeight="1" x14ac:dyDescent="0.2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 spans="2:26" s="5" customFormat="1" ht="20.25" customHeight="1" x14ac:dyDescent="0.2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1"/>
    </row>
    <row r="81" spans="2:26" s="5" customFormat="1" ht="20.25" customHeight="1" x14ac:dyDescent="0.2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spans="2:26" s="5" customFormat="1" ht="20.25" customHeight="1" x14ac:dyDescent="0.2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1"/>
    </row>
    <row r="83" spans="2:26" s="15" customFormat="1" ht="20.25" customHeight="1" x14ac:dyDescent="0.2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1"/>
    </row>
    <row r="84" spans="2:26" s="15" customFormat="1" ht="20.25" customHeight="1" x14ac:dyDescent="0.2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5"/>
    </row>
    <row r="85" spans="2:26" s="15" customFormat="1" ht="20.25" customHeight="1" x14ac:dyDescent="0.2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1"/>
    </row>
    <row r="86" spans="2:26" s="15" customFormat="1" ht="20.25" customHeight="1" x14ac:dyDescent="0.2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1"/>
    </row>
    <row r="87" spans="2:26" s="15" customFormat="1" ht="20.25" customHeight="1" x14ac:dyDescent="0.2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5"/>
    </row>
    <row r="88" spans="2:26" s="15" customFormat="1" ht="20.25" customHeight="1" x14ac:dyDescent="0.2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3"/>
    </row>
    <row r="89" spans="2:26" s="15" customFormat="1" ht="20.25" customHeight="1" x14ac:dyDescent="0.2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</row>
    <row r="90" spans="2:26" s="15" customFormat="1" ht="20.25" customHeight="1" x14ac:dyDescent="0.2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 spans="2:26" s="15" customFormat="1" ht="20.25" customHeight="1" x14ac:dyDescent="0.2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</row>
    <row r="92" spans="2:26" s="15" customFormat="1" ht="20.25" customHeight="1" x14ac:dyDescent="0.2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3"/>
    </row>
    <row r="93" spans="2:26" s="15" customFormat="1" ht="20.25" customHeight="1" x14ac:dyDescent="0.2"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 spans="2:26" s="15" customFormat="1" ht="20.25" customHeight="1" x14ac:dyDescent="0.2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 spans="2:26" s="15" customFormat="1" ht="20.25" customHeight="1" x14ac:dyDescent="0.2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3"/>
    </row>
    <row r="96" spans="2:26" s="15" customFormat="1" ht="20.25" customHeight="1" x14ac:dyDescent="0.2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</row>
    <row r="97" spans="2:26" s="15" customFormat="1" ht="20.25" customHeight="1" x14ac:dyDescent="0.2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</row>
    <row r="98" spans="2:26" s="15" customFormat="1" ht="20.25" customHeight="1" x14ac:dyDescent="0.2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3"/>
    </row>
    <row r="99" spans="2:26" s="15" customFormat="1" ht="20.25" customHeight="1" x14ac:dyDescent="0.2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</row>
    <row r="100" spans="2:26" s="15" customFormat="1" ht="20.25" customHeight="1" x14ac:dyDescent="0.2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3"/>
    </row>
    <row r="101" spans="2:26" s="15" customFormat="1" ht="20.25" customHeight="1" x14ac:dyDescent="0.2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 spans="2:26" s="15" customFormat="1" ht="20.25" customHeight="1" x14ac:dyDescent="0.2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spans="2:26" s="15" customFormat="1" ht="20.25" customHeight="1" x14ac:dyDescent="0.2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3"/>
    </row>
    <row r="104" spans="2:26" s="15" customFormat="1" ht="20.25" customHeight="1" x14ac:dyDescent="0.2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spans="2:26" s="15" customFormat="1" ht="20.25" customHeight="1" x14ac:dyDescent="0.2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3"/>
    </row>
    <row r="106" spans="2:26" s="15" customFormat="1" ht="20.25" customHeight="1" x14ac:dyDescent="0.2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spans="2:26" s="15" customFormat="1" ht="20.25" customHeight="1" x14ac:dyDescent="0.2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3"/>
    </row>
    <row r="108" spans="2:26" s="15" customFormat="1" ht="20.25" customHeight="1" x14ac:dyDescent="0.2"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spans="2:26" s="15" customFormat="1" ht="20.25" customHeight="1" x14ac:dyDescent="0.2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3"/>
    </row>
    <row r="110" spans="2:26" s="15" customFormat="1" ht="20.25" customHeight="1" x14ac:dyDescent="0.2"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spans="2:26" s="15" customFormat="1" ht="20.25" customHeight="1" x14ac:dyDescent="0.2"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3"/>
    </row>
    <row r="112" spans="2:26" s="15" customFormat="1" ht="20.25" customHeight="1" x14ac:dyDescent="0.2"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spans="2:26" s="15" customFormat="1" ht="20.25" customHeight="1" x14ac:dyDescent="0.2"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3"/>
    </row>
    <row r="114" spans="2:26" s="15" customFormat="1" ht="20.25" customHeight="1" x14ac:dyDescent="0.2"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spans="2:26" s="15" customFormat="1" ht="20.25" customHeight="1" x14ac:dyDescent="0.2"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3"/>
    </row>
    <row r="116" spans="2:26" s="15" customFormat="1" ht="20.25" customHeight="1" x14ac:dyDescent="0.2"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spans="2:26" s="15" customFormat="1" ht="20.25" customHeight="1" x14ac:dyDescent="0.2"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3"/>
    </row>
    <row r="118" spans="2:26" s="15" customFormat="1" ht="20.25" customHeight="1" x14ac:dyDescent="0.2"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spans="2:26" s="15" customFormat="1" ht="20.25" customHeight="1" x14ac:dyDescent="0.2"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 spans="2:26" s="15" customFormat="1" ht="20.25" customHeight="1" x14ac:dyDescent="0.2"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 spans="2:26" s="15" customFormat="1" ht="20.25" customHeight="1" x14ac:dyDescent="0.2"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 spans="2:26" s="15" customFormat="1" ht="20.25" customHeight="1" x14ac:dyDescent="0.2"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3"/>
    </row>
    <row r="123" spans="2:26" s="15" customFormat="1" ht="20.25" customHeight="1" x14ac:dyDescent="0.2"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</row>
    <row r="124" spans="2:26" s="15" customFormat="1" ht="20.25" customHeight="1" x14ac:dyDescent="0.2"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</row>
    <row r="125" spans="2:26" s="15" customFormat="1" ht="20.25" customHeight="1" x14ac:dyDescent="0.2"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</row>
    <row r="126" spans="2:26" ht="20.25" customHeight="1" x14ac:dyDescent="0.2"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5"/>
    </row>
    <row r="127" spans="2:26" ht="20.25" customHeight="1" x14ac:dyDescent="0.2"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5"/>
    </row>
    <row r="128" spans="2:26" ht="20.25" customHeight="1" x14ac:dyDescent="0.2"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5"/>
    </row>
    <row r="129" spans="2:26" ht="20.25" customHeight="1" x14ac:dyDescent="0.2"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5"/>
    </row>
    <row r="130" spans="2:26" ht="20.25" customHeight="1" x14ac:dyDescent="0.2"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5"/>
    </row>
  </sheetData>
  <mergeCells count="36">
    <mergeCell ref="B2:Z2"/>
    <mergeCell ref="B4:Z4"/>
    <mergeCell ref="B5:Z5"/>
    <mergeCell ref="Y6:Z8"/>
    <mergeCell ref="B28:Z28"/>
    <mergeCell ref="C7:D8"/>
    <mergeCell ref="E7:F8"/>
    <mergeCell ref="G7:H8"/>
    <mergeCell ref="I7:J8"/>
    <mergeCell ref="K7:L8"/>
    <mergeCell ref="M7:N8"/>
    <mergeCell ref="O7:P8"/>
    <mergeCell ref="Q7:R8"/>
    <mergeCell ref="S7:T8"/>
    <mergeCell ref="U7:V8"/>
    <mergeCell ref="W7:X8"/>
    <mergeCell ref="C6:X6"/>
    <mergeCell ref="C33:D34"/>
    <mergeCell ref="E33:F34"/>
    <mergeCell ref="G33:H34"/>
    <mergeCell ref="I33:J34"/>
    <mergeCell ref="K33:L34"/>
    <mergeCell ref="M33:N34"/>
    <mergeCell ref="O33:P34"/>
    <mergeCell ref="Q33:R34"/>
    <mergeCell ref="S33:T34"/>
    <mergeCell ref="U33:V34"/>
    <mergeCell ref="W33:X34"/>
    <mergeCell ref="B23:H23"/>
    <mergeCell ref="B25:H25"/>
    <mergeCell ref="B57:H57"/>
    <mergeCell ref="B59:H59"/>
    <mergeCell ref="B30:Z30"/>
    <mergeCell ref="B31:Z31"/>
    <mergeCell ref="C32:X32"/>
    <mergeCell ref="Y32:Z34"/>
  </mergeCells>
  <phoneticPr fontId="8" type="noConversion"/>
  <printOptions horizontalCentered="1" verticalCentered="1"/>
  <pageMargins left="0" right="0" top="0" bottom="0" header="0" footer="0"/>
  <pageSetup paperSize="9" scale="22" orientation="portrait" r:id="rId1"/>
  <headerFooter alignWithMargins="0"/>
  <rowBreaks count="1" manualBreakCount="1">
    <brk id="60" max="26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B2:AB65"/>
  <sheetViews>
    <sheetView showGridLines="0" view="pageBreakPreview" zoomScale="69" zoomScaleNormal="73" zoomScaleSheetLayoutView="69" workbookViewId="0">
      <selection activeCell="B3" sqref="B3"/>
    </sheetView>
  </sheetViews>
  <sheetFormatPr baseColWidth="10" defaultColWidth="11.42578125" defaultRowHeight="12.75" x14ac:dyDescent="0.2"/>
  <cols>
    <col min="1" max="1" width="5" style="67" customWidth="1"/>
    <col min="2" max="2" width="2.5703125" style="67" customWidth="1"/>
    <col min="3" max="3" width="21.5703125" style="67" customWidth="1"/>
    <col min="4" max="4" width="11" style="67" customWidth="1"/>
    <col min="5" max="5" width="3.85546875" style="67" customWidth="1"/>
    <col min="6" max="6" width="12.140625" style="67" customWidth="1"/>
    <col min="7" max="7" width="5.5703125" style="67" customWidth="1"/>
    <col min="8" max="8" width="12.85546875" style="67" customWidth="1"/>
    <col min="9" max="9" width="5.5703125" style="67" customWidth="1"/>
    <col min="10" max="10" width="11.5703125" style="67" customWidth="1"/>
    <col min="11" max="11" width="3.42578125" style="67" customWidth="1"/>
    <col min="12" max="12" width="10.42578125" style="67" customWidth="1"/>
    <col min="13" max="13" width="5.28515625" style="67" customWidth="1"/>
    <col min="14" max="14" width="8.85546875" style="67" customWidth="1"/>
    <col min="15" max="15" width="1.85546875" style="67" customWidth="1"/>
    <col min="16" max="16" width="15.5703125" style="67" customWidth="1"/>
    <col min="17" max="17" width="5.5703125" style="67" customWidth="1"/>
    <col min="18" max="18" width="13" style="67" customWidth="1"/>
    <col min="19" max="19" width="5.5703125" style="67" customWidth="1"/>
    <col min="20" max="20" width="13.5703125" style="67" customWidth="1"/>
    <col min="21" max="21" width="3.42578125" style="67" customWidth="1"/>
    <col min="22" max="22" width="2.5703125" style="67" customWidth="1"/>
    <col min="23" max="23" width="11.85546875" style="67" bestFit="1" customWidth="1"/>
    <col min="24" max="16384" width="11.42578125" style="67"/>
  </cols>
  <sheetData>
    <row r="2" spans="2:28" ht="24.95" customHeight="1" x14ac:dyDescent="0.2">
      <c r="B2" s="838" t="s">
        <v>227</v>
      </c>
      <c r="C2" s="838"/>
      <c r="D2" s="838"/>
      <c r="E2" s="838"/>
      <c r="F2" s="838"/>
      <c r="G2" s="838"/>
      <c r="H2" s="838"/>
      <c r="I2" s="838"/>
      <c r="J2" s="838"/>
      <c r="K2" s="838"/>
      <c r="L2" s="838"/>
      <c r="M2" s="838"/>
      <c r="N2" s="838"/>
      <c r="O2" s="838"/>
      <c r="P2" s="838"/>
      <c r="Q2" s="838"/>
      <c r="R2" s="838"/>
      <c r="S2" s="838"/>
      <c r="T2" s="838"/>
      <c r="U2" s="838"/>
    </row>
    <row r="3" spans="2:28" ht="15.75" x14ac:dyDescent="0.2">
      <c r="B3" s="20" t="s">
        <v>6</v>
      </c>
      <c r="C3" s="57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57"/>
    </row>
    <row r="4" spans="2:28" ht="30.75" customHeight="1" x14ac:dyDescent="0.2">
      <c r="B4" s="838" t="s">
        <v>109</v>
      </c>
      <c r="C4" s="838"/>
      <c r="D4" s="838"/>
      <c r="E4" s="838"/>
      <c r="F4" s="838"/>
      <c r="G4" s="838"/>
      <c r="H4" s="838"/>
      <c r="I4" s="838"/>
      <c r="J4" s="838"/>
      <c r="K4" s="838"/>
      <c r="L4" s="838"/>
      <c r="M4" s="838"/>
      <c r="N4" s="838"/>
      <c r="O4" s="838"/>
      <c r="P4" s="838"/>
      <c r="Q4" s="838"/>
      <c r="R4" s="838"/>
      <c r="S4" s="838"/>
      <c r="T4" s="838"/>
      <c r="U4" s="838"/>
    </row>
    <row r="5" spans="2:28" ht="30" customHeight="1" x14ac:dyDescent="0.2">
      <c r="B5" s="838">
        <v>2019</v>
      </c>
      <c r="C5" s="838"/>
      <c r="D5" s="838"/>
      <c r="E5" s="838"/>
      <c r="F5" s="838"/>
      <c r="G5" s="838"/>
      <c r="H5" s="838"/>
      <c r="I5" s="838"/>
      <c r="J5" s="838"/>
      <c r="K5" s="838"/>
      <c r="L5" s="838"/>
      <c r="M5" s="838"/>
      <c r="N5" s="838"/>
      <c r="O5" s="838"/>
      <c r="P5" s="838"/>
      <c r="Q5" s="838"/>
      <c r="R5" s="838"/>
      <c r="S5" s="838"/>
      <c r="T5" s="838"/>
      <c r="U5" s="838"/>
    </row>
    <row r="6" spans="2:28" ht="29.25" customHeight="1" thickBot="1" x14ac:dyDescent="0.25">
      <c r="B6" s="835" t="s">
        <v>0</v>
      </c>
      <c r="C6" s="835"/>
      <c r="D6" s="836" t="s">
        <v>99</v>
      </c>
      <c r="E6" s="836"/>
      <c r="F6" s="836"/>
      <c r="G6" s="836"/>
      <c r="H6" s="836"/>
      <c r="I6" s="836"/>
      <c r="J6" s="836"/>
      <c r="K6" s="836"/>
      <c r="L6" s="836"/>
      <c r="M6" s="836"/>
      <c r="N6" s="836"/>
      <c r="O6" s="836"/>
      <c r="P6" s="836"/>
      <c r="Q6" s="836"/>
      <c r="R6" s="836"/>
      <c r="S6" s="836"/>
      <c r="T6" s="837" t="s">
        <v>4</v>
      </c>
      <c r="U6" s="837"/>
    </row>
    <row r="7" spans="2:28" ht="54" customHeight="1" thickBot="1" x14ac:dyDescent="0.25">
      <c r="B7" s="835"/>
      <c r="C7" s="835"/>
      <c r="D7" s="834" t="s">
        <v>97</v>
      </c>
      <c r="E7" s="834"/>
      <c r="F7" s="834" t="s">
        <v>123</v>
      </c>
      <c r="G7" s="834"/>
      <c r="H7" s="834" t="s">
        <v>93</v>
      </c>
      <c r="I7" s="834"/>
      <c r="J7" s="834" t="s">
        <v>94</v>
      </c>
      <c r="K7" s="834"/>
      <c r="L7" s="834" t="s">
        <v>161</v>
      </c>
      <c r="M7" s="834"/>
      <c r="N7" s="834" t="s">
        <v>151</v>
      </c>
      <c r="O7" s="834"/>
      <c r="P7" s="834" t="s">
        <v>95</v>
      </c>
      <c r="Q7" s="834"/>
      <c r="R7" s="834" t="s">
        <v>96</v>
      </c>
      <c r="S7" s="834"/>
      <c r="T7" s="837"/>
      <c r="U7" s="837"/>
      <c r="Y7" s="833"/>
      <c r="Z7" s="833"/>
      <c r="AA7" s="833"/>
      <c r="AB7" s="833"/>
    </row>
    <row r="8" spans="2:28" ht="20.100000000000001" customHeight="1" x14ac:dyDescent="0.25">
      <c r="B8" s="349"/>
      <c r="C8" s="475" t="s">
        <v>8</v>
      </c>
      <c r="D8" s="463"/>
      <c r="E8" s="464"/>
      <c r="F8" s="464"/>
      <c r="G8" s="464"/>
      <c r="H8" s="464"/>
      <c r="I8" s="464"/>
      <c r="J8" s="464"/>
      <c r="K8" s="464"/>
      <c r="L8" s="464"/>
      <c r="M8" s="464"/>
      <c r="N8" s="464"/>
      <c r="O8" s="464"/>
      <c r="P8" s="464"/>
      <c r="Q8" s="464"/>
      <c r="R8" s="464"/>
      <c r="S8" s="464"/>
      <c r="T8" s="472"/>
      <c r="U8" s="465"/>
    </row>
    <row r="9" spans="2:28" s="12" customFormat="1" ht="20.100000000000001" customHeight="1" x14ac:dyDescent="0.2">
      <c r="B9" s="476"/>
      <c r="C9" s="477" t="s">
        <v>1</v>
      </c>
      <c r="D9" s="466">
        <v>4611</v>
      </c>
      <c r="E9" s="453"/>
      <c r="F9" s="237">
        <v>632</v>
      </c>
      <c r="G9" s="453"/>
      <c r="H9" s="237">
        <v>1443</v>
      </c>
      <c r="I9" s="453"/>
      <c r="J9" s="237">
        <v>874</v>
      </c>
      <c r="K9" s="453"/>
      <c r="L9" s="237">
        <v>1366</v>
      </c>
      <c r="M9" s="453"/>
      <c r="N9" s="237">
        <v>220</v>
      </c>
      <c r="O9" s="453"/>
      <c r="P9" s="237">
        <v>145</v>
      </c>
      <c r="Q9" s="453"/>
      <c r="R9" s="237">
        <v>644</v>
      </c>
      <c r="S9" s="453"/>
      <c r="T9" s="473">
        <f>SUM(D9:R9)</f>
        <v>9935</v>
      </c>
      <c r="U9" s="467"/>
      <c r="W9" s="9"/>
    </row>
    <row r="10" spans="2:28" ht="20.100000000000001" customHeight="1" x14ac:dyDescent="0.2">
      <c r="B10" s="349"/>
      <c r="C10" s="477" t="s">
        <v>2</v>
      </c>
      <c r="D10" s="466">
        <v>3725</v>
      </c>
      <c r="E10" s="453"/>
      <c r="F10" s="237">
        <v>252</v>
      </c>
      <c r="G10" s="453"/>
      <c r="H10" s="237">
        <v>518</v>
      </c>
      <c r="I10" s="453"/>
      <c r="J10" s="237">
        <v>612</v>
      </c>
      <c r="K10" s="453"/>
      <c r="L10" s="237">
        <v>869</v>
      </c>
      <c r="M10" s="453"/>
      <c r="N10" s="237">
        <v>301</v>
      </c>
      <c r="O10" s="453"/>
      <c r="P10" s="237">
        <v>1</v>
      </c>
      <c r="Q10" s="453"/>
      <c r="R10" s="237">
        <v>361</v>
      </c>
      <c r="S10" s="455"/>
      <c r="T10" s="473">
        <f>SUM(D10:R10)</f>
        <v>6639</v>
      </c>
      <c r="U10" s="468"/>
      <c r="W10" s="73"/>
    </row>
    <row r="11" spans="2:28" ht="20.100000000000001" customHeight="1" x14ac:dyDescent="0.2">
      <c r="B11" s="349"/>
      <c r="C11" s="477" t="s">
        <v>3</v>
      </c>
      <c r="D11" s="466">
        <v>354</v>
      </c>
      <c r="E11" s="453"/>
      <c r="F11" s="237">
        <v>129</v>
      </c>
      <c r="G11" s="453"/>
      <c r="H11" s="237">
        <v>304</v>
      </c>
      <c r="I11" s="453"/>
      <c r="J11" s="237">
        <v>46</v>
      </c>
      <c r="K11" s="453"/>
      <c r="L11" s="237">
        <v>305</v>
      </c>
      <c r="M11" s="453"/>
      <c r="N11" s="237">
        <v>47</v>
      </c>
      <c r="O11" s="453"/>
      <c r="P11" s="237">
        <v>0</v>
      </c>
      <c r="Q11" s="453"/>
      <c r="R11" s="237">
        <v>138</v>
      </c>
      <c r="S11" s="455"/>
      <c r="T11" s="473">
        <f>SUM(D11:R11)</f>
        <v>1323</v>
      </c>
      <c r="U11" s="468"/>
      <c r="W11" s="73"/>
    </row>
    <row r="12" spans="2:28" ht="20.100000000000001" customHeight="1" x14ac:dyDescent="0.2">
      <c r="B12" s="349"/>
      <c r="C12" s="478" t="s">
        <v>9</v>
      </c>
      <c r="D12" s="466"/>
      <c r="E12" s="454"/>
      <c r="F12" s="237"/>
      <c r="G12" s="454"/>
      <c r="H12" s="237"/>
      <c r="I12" s="454"/>
      <c r="J12" s="237"/>
      <c r="K12" s="454"/>
      <c r="L12" s="237"/>
      <c r="M12" s="454"/>
      <c r="N12" s="237"/>
      <c r="O12" s="454"/>
      <c r="P12" s="237"/>
      <c r="Q12" s="454"/>
      <c r="R12" s="237"/>
      <c r="S12" s="454"/>
      <c r="T12" s="473"/>
      <c r="U12" s="468"/>
    </row>
    <row r="13" spans="2:28" ht="20.100000000000001" customHeight="1" x14ac:dyDescent="0.2">
      <c r="B13" s="349"/>
      <c r="C13" s="477" t="s">
        <v>1</v>
      </c>
      <c r="D13" s="466">
        <v>3687</v>
      </c>
      <c r="E13" s="453"/>
      <c r="F13" s="237">
        <v>699</v>
      </c>
      <c r="G13" s="453"/>
      <c r="H13" s="237">
        <v>1083</v>
      </c>
      <c r="I13" s="453"/>
      <c r="J13" s="237">
        <v>785</v>
      </c>
      <c r="K13" s="453"/>
      <c r="L13" s="237">
        <v>882</v>
      </c>
      <c r="M13" s="453"/>
      <c r="N13" s="237">
        <v>231</v>
      </c>
      <c r="O13" s="453"/>
      <c r="P13" s="237">
        <v>130</v>
      </c>
      <c r="Q13" s="453"/>
      <c r="R13" s="237">
        <v>893</v>
      </c>
      <c r="S13" s="456"/>
      <c r="T13" s="473">
        <f>SUM(D13:R13)</f>
        <v>8390</v>
      </c>
      <c r="U13" s="468"/>
      <c r="W13" s="73"/>
    </row>
    <row r="14" spans="2:28" ht="20.100000000000001" customHeight="1" x14ac:dyDescent="0.2">
      <c r="B14" s="349"/>
      <c r="C14" s="477" t="s">
        <v>2</v>
      </c>
      <c r="D14" s="466">
        <v>3233</v>
      </c>
      <c r="E14" s="453"/>
      <c r="F14" s="237">
        <v>145</v>
      </c>
      <c r="G14" s="453"/>
      <c r="H14" s="237">
        <v>492</v>
      </c>
      <c r="I14" s="453"/>
      <c r="J14" s="237">
        <v>467</v>
      </c>
      <c r="K14" s="453"/>
      <c r="L14" s="237">
        <v>990</v>
      </c>
      <c r="M14" s="453"/>
      <c r="N14" s="237">
        <v>419</v>
      </c>
      <c r="O14" s="453"/>
      <c r="P14" s="237">
        <v>1</v>
      </c>
      <c r="Q14" s="453"/>
      <c r="R14" s="237">
        <v>362</v>
      </c>
      <c r="S14" s="455"/>
      <c r="T14" s="473">
        <f>SUM(D14:R14)</f>
        <v>6109</v>
      </c>
      <c r="U14" s="468"/>
      <c r="W14" s="73"/>
    </row>
    <row r="15" spans="2:28" ht="20.100000000000001" customHeight="1" x14ac:dyDescent="0.2">
      <c r="B15" s="349"/>
      <c r="C15" s="477" t="s">
        <v>3</v>
      </c>
      <c r="D15" s="466">
        <v>700</v>
      </c>
      <c r="E15" s="453"/>
      <c r="F15" s="237">
        <v>52</v>
      </c>
      <c r="G15" s="453"/>
      <c r="H15" s="237">
        <v>362</v>
      </c>
      <c r="I15" s="453"/>
      <c r="J15" s="237">
        <v>302</v>
      </c>
      <c r="K15" s="453"/>
      <c r="L15" s="237">
        <v>322</v>
      </c>
      <c r="M15" s="453"/>
      <c r="N15" s="237">
        <v>58</v>
      </c>
      <c r="O15" s="453"/>
      <c r="P15" s="237">
        <v>0</v>
      </c>
      <c r="Q15" s="453"/>
      <c r="R15" s="237">
        <v>191</v>
      </c>
      <c r="S15" s="455"/>
      <c r="T15" s="473">
        <f>SUM(D15:R15)</f>
        <v>1987</v>
      </c>
      <c r="U15" s="468"/>
      <c r="W15" s="73"/>
    </row>
    <row r="16" spans="2:28" ht="20.100000000000001" customHeight="1" x14ac:dyDescent="0.2">
      <c r="B16" s="349"/>
      <c r="C16" s="478" t="s">
        <v>10</v>
      </c>
      <c r="D16" s="466"/>
      <c r="E16" s="454"/>
      <c r="F16" s="237"/>
      <c r="G16" s="454"/>
      <c r="H16" s="457"/>
      <c r="I16" s="454"/>
      <c r="J16" s="237"/>
      <c r="K16" s="454"/>
      <c r="L16" s="237"/>
      <c r="M16" s="454"/>
      <c r="N16" s="237"/>
      <c r="O16" s="454"/>
      <c r="P16" s="237"/>
      <c r="Q16" s="454"/>
      <c r="R16" s="237"/>
      <c r="S16" s="454"/>
      <c r="T16" s="473"/>
      <c r="U16" s="468"/>
    </row>
    <row r="17" spans="2:23" ht="20.100000000000001" customHeight="1" x14ac:dyDescent="0.2">
      <c r="B17" s="349"/>
      <c r="C17" s="477" t="s">
        <v>1</v>
      </c>
      <c r="D17" s="466">
        <v>2940</v>
      </c>
      <c r="E17" s="453"/>
      <c r="F17" s="237">
        <v>1173</v>
      </c>
      <c r="G17" s="453"/>
      <c r="H17" s="457">
        <v>740</v>
      </c>
      <c r="I17" s="453"/>
      <c r="J17" s="237">
        <v>735</v>
      </c>
      <c r="K17" s="453"/>
      <c r="L17" s="237">
        <v>1546</v>
      </c>
      <c r="M17" s="453"/>
      <c r="N17" s="237">
        <v>280</v>
      </c>
      <c r="O17" s="453"/>
      <c r="P17" s="237">
        <v>146</v>
      </c>
      <c r="Q17" s="453"/>
      <c r="R17" s="237">
        <v>805</v>
      </c>
      <c r="S17" s="456"/>
      <c r="T17" s="473">
        <f>SUM(D17:R17)</f>
        <v>8365</v>
      </c>
      <c r="U17" s="468"/>
      <c r="W17" s="73"/>
    </row>
    <row r="18" spans="2:23" ht="20.100000000000001" customHeight="1" x14ac:dyDescent="0.2">
      <c r="B18" s="349"/>
      <c r="C18" s="477" t="s">
        <v>2</v>
      </c>
      <c r="D18" s="466">
        <v>4289</v>
      </c>
      <c r="E18" s="453"/>
      <c r="F18" s="237">
        <v>762</v>
      </c>
      <c r="G18" s="453"/>
      <c r="H18" s="457">
        <v>377</v>
      </c>
      <c r="I18" s="453"/>
      <c r="J18" s="237">
        <v>200</v>
      </c>
      <c r="K18" s="453"/>
      <c r="L18" s="237">
        <v>3125</v>
      </c>
      <c r="M18" s="453"/>
      <c r="N18" s="237">
        <v>290</v>
      </c>
      <c r="O18" s="453"/>
      <c r="P18" s="237">
        <v>2</v>
      </c>
      <c r="Q18" s="453"/>
      <c r="R18" s="237">
        <v>328</v>
      </c>
      <c r="S18" s="455"/>
      <c r="T18" s="473">
        <f>SUM(D18:R18)</f>
        <v>9373</v>
      </c>
      <c r="U18" s="468"/>
      <c r="W18" s="73"/>
    </row>
    <row r="19" spans="2:23" ht="20.100000000000001" customHeight="1" x14ac:dyDescent="0.2">
      <c r="B19" s="349"/>
      <c r="C19" s="477" t="s">
        <v>3</v>
      </c>
      <c r="D19" s="466">
        <v>106</v>
      </c>
      <c r="E19" s="453"/>
      <c r="F19" s="237">
        <v>393</v>
      </c>
      <c r="G19" s="453"/>
      <c r="H19" s="457">
        <v>223</v>
      </c>
      <c r="I19" s="453"/>
      <c r="J19" s="237">
        <v>96</v>
      </c>
      <c r="K19" s="453"/>
      <c r="L19" s="237">
        <v>362</v>
      </c>
      <c r="M19" s="453"/>
      <c r="N19" s="237">
        <v>63</v>
      </c>
      <c r="O19" s="453"/>
      <c r="P19" s="237">
        <v>0</v>
      </c>
      <c r="Q19" s="453"/>
      <c r="R19" s="237">
        <v>124</v>
      </c>
      <c r="S19" s="455"/>
      <c r="T19" s="473">
        <f>SUM(D19:R19)</f>
        <v>1367</v>
      </c>
      <c r="U19" s="468"/>
      <c r="W19" s="73"/>
    </row>
    <row r="20" spans="2:23" ht="20.100000000000001" customHeight="1" x14ac:dyDescent="0.2">
      <c r="B20" s="349"/>
      <c r="C20" s="478" t="s">
        <v>11</v>
      </c>
      <c r="D20" s="466"/>
      <c r="E20" s="454"/>
      <c r="F20" s="237"/>
      <c r="G20" s="454"/>
      <c r="H20" s="457"/>
      <c r="I20" s="454"/>
      <c r="J20" s="237"/>
      <c r="K20" s="454"/>
      <c r="L20" s="237"/>
      <c r="M20" s="454"/>
      <c r="N20" s="237"/>
      <c r="O20" s="454"/>
      <c r="P20" s="237"/>
      <c r="Q20" s="454"/>
      <c r="R20" s="237"/>
      <c r="S20" s="454"/>
      <c r="T20" s="473"/>
      <c r="U20" s="468"/>
    </row>
    <row r="21" spans="2:23" ht="20.100000000000001" customHeight="1" x14ac:dyDescent="0.2">
      <c r="B21" s="349"/>
      <c r="C21" s="477" t="s">
        <v>1</v>
      </c>
      <c r="D21" s="466">
        <v>2408</v>
      </c>
      <c r="E21" s="453"/>
      <c r="F21" s="237">
        <v>640</v>
      </c>
      <c r="G21" s="453"/>
      <c r="H21" s="457">
        <v>594</v>
      </c>
      <c r="I21" s="453"/>
      <c r="J21" s="237">
        <v>542</v>
      </c>
      <c r="K21" s="453"/>
      <c r="L21" s="237">
        <v>1317</v>
      </c>
      <c r="M21" s="453"/>
      <c r="N21" s="237">
        <v>256</v>
      </c>
      <c r="O21" s="453"/>
      <c r="P21" s="237">
        <v>183</v>
      </c>
      <c r="Q21" s="453"/>
      <c r="R21" s="237">
        <v>986</v>
      </c>
      <c r="S21" s="456"/>
      <c r="T21" s="473">
        <f>SUM(D21:R21)</f>
        <v>6926</v>
      </c>
      <c r="U21" s="468"/>
      <c r="W21" s="73"/>
    </row>
    <row r="22" spans="2:23" ht="20.100000000000001" customHeight="1" x14ac:dyDescent="0.2">
      <c r="B22" s="349"/>
      <c r="C22" s="477" t="s">
        <v>2</v>
      </c>
      <c r="D22" s="466">
        <v>3241</v>
      </c>
      <c r="E22" s="453"/>
      <c r="F22" s="237">
        <v>636</v>
      </c>
      <c r="G22" s="453"/>
      <c r="H22" s="457">
        <v>413</v>
      </c>
      <c r="I22" s="453"/>
      <c r="J22" s="237">
        <v>433</v>
      </c>
      <c r="K22" s="453"/>
      <c r="L22" s="237">
        <v>620</v>
      </c>
      <c r="M22" s="453"/>
      <c r="N22" s="237">
        <v>439</v>
      </c>
      <c r="O22" s="453"/>
      <c r="P22" s="237">
        <v>5</v>
      </c>
      <c r="Q22" s="453"/>
      <c r="R22" s="237">
        <v>390</v>
      </c>
      <c r="S22" s="455"/>
      <c r="T22" s="473">
        <f>SUM(D22:R22)</f>
        <v>6177</v>
      </c>
      <c r="U22" s="468"/>
      <c r="W22" s="73"/>
    </row>
    <row r="23" spans="2:23" ht="20.100000000000001" customHeight="1" x14ac:dyDescent="0.2">
      <c r="B23" s="349"/>
      <c r="C23" s="477" t="s">
        <v>3</v>
      </c>
      <c r="D23" s="466">
        <v>558</v>
      </c>
      <c r="E23" s="453"/>
      <c r="F23" s="237">
        <v>145</v>
      </c>
      <c r="G23" s="453"/>
      <c r="H23" s="457">
        <v>178</v>
      </c>
      <c r="I23" s="453"/>
      <c r="J23" s="237">
        <v>69</v>
      </c>
      <c r="K23" s="453"/>
      <c r="L23" s="237">
        <v>555</v>
      </c>
      <c r="M23" s="453"/>
      <c r="N23" s="237">
        <v>66</v>
      </c>
      <c r="O23" s="453"/>
      <c r="P23" s="237">
        <v>0</v>
      </c>
      <c r="Q23" s="453"/>
      <c r="R23" s="237">
        <v>107</v>
      </c>
      <c r="S23" s="455"/>
      <c r="T23" s="473">
        <f>SUM(D23:R23)</f>
        <v>1678</v>
      </c>
      <c r="U23" s="468"/>
      <c r="W23" s="73"/>
    </row>
    <row r="24" spans="2:23" ht="20.100000000000001" customHeight="1" x14ac:dyDescent="0.2">
      <c r="B24" s="349"/>
      <c r="C24" s="478" t="s">
        <v>12</v>
      </c>
      <c r="D24" s="466"/>
      <c r="E24" s="454"/>
      <c r="F24" s="237"/>
      <c r="G24" s="454"/>
      <c r="H24" s="457"/>
      <c r="I24" s="454"/>
      <c r="J24" s="237"/>
      <c r="K24" s="454"/>
      <c r="L24" s="237"/>
      <c r="M24" s="454"/>
      <c r="N24" s="237"/>
      <c r="O24" s="454"/>
      <c r="P24" s="237"/>
      <c r="Q24" s="454"/>
      <c r="R24" s="237"/>
      <c r="S24" s="454"/>
      <c r="T24" s="473"/>
      <c r="U24" s="468"/>
    </row>
    <row r="25" spans="2:23" ht="20.100000000000001" customHeight="1" x14ac:dyDescent="0.2">
      <c r="B25" s="349"/>
      <c r="C25" s="477" t="s">
        <v>1</v>
      </c>
      <c r="D25" s="466">
        <v>2361</v>
      </c>
      <c r="E25" s="453"/>
      <c r="F25" s="237">
        <v>528</v>
      </c>
      <c r="G25" s="453"/>
      <c r="H25" s="457">
        <v>197</v>
      </c>
      <c r="I25" s="453"/>
      <c r="J25" s="237">
        <v>477</v>
      </c>
      <c r="K25" s="453"/>
      <c r="L25" s="237">
        <v>859</v>
      </c>
      <c r="M25" s="453"/>
      <c r="N25" s="237">
        <v>268</v>
      </c>
      <c r="O25" s="453"/>
      <c r="P25" s="237">
        <v>216</v>
      </c>
      <c r="Q25" s="453"/>
      <c r="R25" s="237">
        <v>1282</v>
      </c>
      <c r="S25" s="456"/>
      <c r="T25" s="473">
        <f>SUM(D25:R25)</f>
        <v>6188</v>
      </c>
      <c r="U25" s="468"/>
      <c r="W25" s="73"/>
    </row>
    <row r="26" spans="2:23" ht="20.100000000000001" customHeight="1" x14ac:dyDescent="0.2">
      <c r="B26" s="349"/>
      <c r="C26" s="477" t="s">
        <v>2</v>
      </c>
      <c r="D26" s="466">
        <v>9918</v>
      </c>
      <c r="E26" s="453"/>
      <c r="F26" s="237">
        <v>612</v>
      </c>
      <c r="G26" s="453"/>
      <c r="H26" s="457">
        <v>252</v>
      </c>
      <c r="I26" s="453"/>
      <c r="J26" s="237">
        <v>310</v>
      </c>
      <c r="K26" s="453"/>
      <c r="L26" s="237">
        <v>1041</v>
      </c>
      <c r="M26" s="453"/>
      <c r="N26" s="237">
        <v>945</v>
      </c>
      <c r="O26" s="453"/>
      <c r="P26" s="237">
        <v>4</v>
      </c>
      <c r="Q26" s="453"/>
      <c r="R26" s="237">
        <v>603</v>
      </c>
      <c r="S26" s="455"/>
      <c r="T26" s="473">
        <f>SUM(D26:R26)</f>
        <v>13685</v>
      </c>
      <c r="U26" s="468"/>
      <c r="W26" s="73"/>
    </row>
    <row r="27" spans="2:23" ht="20.100000000000001" customHeight="1" x14ac:dyDescent="0.2">
      <c r="B27" s="349"/>
      <c r="C27" s="477" t="s">
        <v>3</v>
      </c>
      <c r="D27" s="466">
        <v>379</v>
      </c>
      <c r="E27" s="453"/>
      <c r="F27" s="237">
        <v>114</v>
      </c>
      <c r="G27" s="453"/>
      <c r="H27" s="457">
        <v>137</v>
      </c>
      <c r="I27" s="453"/>
      <c r="J27" s="237">
        <v>118</v>
      </c>
      <c r="K27" s="453"/>
      <c r="L27" s="237">
        <v>426</v>
      </c>
      <c r="M27" s="453"/>
      <c r="N27" s="237">
        <v>93</v>
      </c>
      <c r="O27" s="453"/>
      <c r="P27" s="237">
        <v>0</v>
      </c>
      <c r="Q27" s="453"/>
      <c r="R27" s="237">
        <v>198</v>
      </c>
      <c r="S27" s="455"/>
      <c r="T27" s="473">
        <f>SUM(D27:R27)</f>
        <v>1465</v>
      </c>
      <c r="U27" s="468"/>
      <c r="W27" s="73"/>
    </row>
    <row r="28" spans="2:23" ht="20.100000000000001" customHeight="1" x14ac:dyDescent="0.2">
      <c r="B28" s="349"/>
      <c r="C28" s="478" t="s">
        <v>13</v>
      </c>
      <c r="D28" s="466"/>
      <c r="E28" s="454"/>
      <c r="F28" s="237"/>
      <c r="G28" s="454"/>
      <c r="H28" s="457"/>
      <c r="I28" s="454"/>
      <c r="J28" s="237"/>
      <c r="K28" s="454"/>
      <c r="L28" s="237"/>
      <c r="M28" s="454"/>
      <c r="N28" s="237"/>
      <c r="O28" s="454"/>
      <c r="P28" s="237"/>
      <c r="Q28" s="454"/>
      <c r="R28" s="237"/>
      <c r="S28" s="454"/>
      <c r="T28" s="473"/>
      <c r="U28" s="468"/>
    </row>
    <row r="29" spans="2:23" ht="20.100000000000001" customHeight="1" x14ac:dyDescent="0.2">
      <c r="B29" s="349"/>
      <c r="C29" s="477" t="s">
        <v>1</v>
      </c>
      <c r="D29" s="466">
        <v>2113</v>
      </c>
      <c r="E29" s="453"/>
      <c r="F29" s="237">
        <v>558</v>
      </c>
      <c r="G29" s="453"/>
      <c r="H29" s="457">
        <v>0</v>
      </c>
      <c r="I29" s="453"/>
      <c r="J29" s="237">
        <v>626</v>
      </c>
      <c r="K29" s="453"/>
      <c r="L29" s="237">
        <v>829</v>
      </c>
      <c r="M29" s="453"/>
      <c r="N29" s="237">
        <v>300</v>
      </c>
      <c r="O29" s="453"/>
      <c r="P29" s="237">
        <v>258</v>
      </c>
      <c r="Q29" s="453"/>
      <c r="R29" s="237">
        <v>682</v>
      </c>
      <c r="S29" s="456"/>
      <c r="T29" s="473">
        <f>SUM(D29:R29)</f>
        <v>5366</v>
      </c>
      <c r="U29" s="468"/>
      <c r="W29" s="73"/>
    </row>
    <row r="30" spans="2:23" ht="20.100000000000001" customHeight="1" x14ac:dyDescent="0.2">
      <c r="B30" s="349"/>
      <c r="C30" s="477" t="s">
        <v>2</v>
      </c>
      <c r="D30" s="466">
        <v>2403</v>
      </c>
      <c r="E30" s="453"/>
      <c r="F30" s="237">
        <v>617</v>
      </c>
      <c r="G30" s="453"/>
      <c r="H30" s="457">
        <v>50</v>
      </c>
      <c r="I30" s="453"/>
      <c r="J30" s="237">
        <v>257</v>
      </c>
      <c r="K30" s="453"/>
      <c r="L30" s="237">
        <v>1050</v>
      </c>
      <c r="M30" s="453"/>
      <c r="N30" s="237">
        <v>601</v>
      </c>
      <c r="O30" s="453"/>
      <c r="P30" s="237">
        <v>0</v>
      </c>
      <c r="Q30" s="453"/>
      <c r="R30" s="237">
        <v>352</v>
      </c>
      <c r="S30" s="455"/>
      <c r="T30" s="473">
        <f>SUM(D30:R30)</f>
        <v>5330</v>
      </c>
      <c r="U30" s="468"/>
      <c r="W30" s="73"/>
    </row>
    <row r="31" spans="2:23" ht="20.100000000000001" customHeight="1" x14ac:dyDescent="0.2">
      <c r="B31" s="349"/>
      <c r="C31" s="477" t="s">
        <v>3</v>
      </c>
      <c r="D31" s="466">
        <v>595</v>
      </c>
      <c r="E31" s="453"/>
      <c r="F31" s="237">
        <v>122</v>
      </c>
      <c r="G31" s="453"/>
      <c r="H31" s="457">
        <v>0</v>
      </c>
      <c r="I31" s="453"/>
      <c r="J31" s="237">
        <v>75</v>
      </c>
      <c r="K31" s="453"/>
      <c r="L31" s="237">
        <v>407</v>
      </c>
      <c r="M31" s="453"/>
      <c r="N31" s="237">
        <v>72</v>
      </c>
      <c r="O31" s="453"/>
      <c r="P31" s="237">
        <v>0</v>
      </c>
      <c r="Q31" s="453"/>
      <c r="R31" s="237">
        <v>111</v>
      </c>
      <c r="S31" s="455"/>
      <c r="T31" s="473">
        <f>SUM(D31:R31)</f>
        <v>1382</v>
      </c>
      <c r="U31" s="468"/>
      <c r="W31" s="73"/>
    </row>
    <row r="32" spans="2:23" ht="20.100000000000001" customHeight="1" x14ac:dyDescent="0.2">
      <c r="B32" s="349"/>
      <c r="C32" s="478" t="s">
        <v>14</v>
      </c>
      <c r="D32" s="466"/>
      <c r="E32" s="454"/>
      <c r="F32" s="237"/>
      <c r="G32" s="454"/>
      <c r="H32" s="457"/>
      <c r="I32" s="454"/>
      <c r="J32" s="237"/>
      <c r="K32" s="454"/>
      <c r="L32" s="237"/>
      <c r="M32" s="454"/>
      <c r="N32" s="237"/>
      <c r="O32" s="454"/>
      <c r="P32" s="237"/>
      <c r="Q32" s="454"/>
      <c r="R32" s="237"/>
      <c r="S32" s="454"/>
      <c r="T32" s="473"/>
      <c r="U32" s="468"/>
    </row>
    <row r="33" spans="2:23" ht="20.100000000000001" customHeight="1" x14ac:dyDescent="0.2">
      <c r="B33" s="349"/>
      <c r="C33" s="477" t="s">
        <v>1</v>
      </c>
      <c r="D33" s="466">
        <v>2600</v>
      </c>
      <c r="E33" s="453"/>
      <c r="F33" s="237">
        <v>529</v>
      </c>
      <c r="G33" s="453"/>
      <c r="H33" s="457">
        <v>0</v>
      </c>
      <c r="I33" s="453"/>
      <c r="J33" s="237">
        <v>697</v>
      </c>
      <c r="K33" s="453"/>
      <c r="L33" s="237">
        <v>1096</v>
      </c>
      <c r="M33" s="453"/>
      <c r="N33" s="237">
        <v>194</v>
      </c>
      <c r="O33" s="453"/>
      <c r="P33" s="237">
        <v>239</v>
      </c>
      <c r="Q33" s="453"/>
      <c r="R33" s="237">
        <v>634</v>
      </c>
      <c r="S33" s="456"/>
      <c r="T33" s="473">
        <f>SUM(D33:R33)</f>
        <v>5989</v>
      </c>
      <c r="U33" s="468"/>
      <c r="W33" s="73"/>
    </row>
    <row r="34" spans="2:23" ht="20.100000000000001" customHeight="1" x14ac:dyDescent="0.2">
      <c r="B34" s="349"/>
      <c r="C34" s="477" t="s">
        <v>2</v>
      </c>
      <c r="D34" s="466">
        <v>5100</v>
      </c>
      <c r="E34" s="453"/>
      <c r="F34" s="237">
        <v>716</v>
      </c>
      <c r="G34" s="453"/>
      <c r="H34" s="457">
        <v>0</v>
      </c>
      <c r="I34" s="453"/>
      <c r="J34" s="237">
        <v>393</v>
      </c>
      <c r="K34" s="453"/>
      <c r="L34" s="237">
        <v>1054</v>
      </c>
      <c r="M34" s="453"/>
      <c r="N34" s="237">
        <v>650</v>
      </c>
      <c r="O34" s="453"/>
      <c r="P34" s="237">
        <v>2</v>
      </c>
      <c r="Q34" s="453"/>
      <c r="R34" s="237">
        <v>292</v>
      </c>
      <c r="S34" s="455"/>
      <c r="T34" s="473">
        <f>SUM(D34:R34)</f>
        <v>8207</v>
      </c>
      <c r="U34" s="468"/>
      <c r="W34" s="73"/>
    </row>
    <row r="35" spans="2:23" ht="20.100000000000001" customHeight="1" x14ac:dyDescent="0.2">
      <c r="B35" s="349"/>
      <c r="C35" s="477" t="s">
        <v>3</v>
      </c>
      <c r="D35" s="466">
        <v>1039</v>
      </c>
      <c r="E35" s="453"/>
      <c r="F35" s="237">
        <v>132</v>
      </c>
      <c r="G35" s="453"/>
      <c r="H35" s="457">
        <v>0</v>
      </c>
      <c r="I35" s="453"/>
      <c r="J35" s="237">
        <v>80</v>
      </c>
      <c r="K35" s="453"/>
      <c r="L35" s="237">
        <v>428</v>
      </c>
      <c r="M35" s="453"/>
      <c r="N35" s="237">
        <v>51</v>
      </c>
      <c r="O35" s="453"/>
      <c r="P35" s="237">
        <v>0</v>
      </c>
      <c r="Q35" s="453"/>
      <c r="R35" s="237">
        <v>146</v>
      </c>
      <c r="S35" s="455"/>
      <c r="T35" s="473">
        <f>SUM(D35:R35)</f>
        <v>1876</v>
      </c>
      <c r="U35" s="468"/>
      <c r="W35" s="73"/>
    </row>
    <row r="36" spans="2:23" ht="20.100000000000001" customHeight="1" x14ac:dyDescent="0.2">
      <c r="B36" s="349"/>
      <c r="C36" s="478" t="s">
        <v>15</v>
      </c>
      <c r="D36" s="466"/>
      <c r="E36" s="454"/>
      <c r="F36" s="237"/>
      <c r="G36" s="454"/>
      <c r="H36" s="457"/>
      <c r="I36" s="454"/>
      <c r="J36" s="237"/>
      <c r="K36" s="454"/>
      <c r="L36" s="237"/>
      <c r="M36" s="454"/>
      <c r="N36" s="237"/>
      <c r="O36" s="454"/>
      <c r="P36" s="237"/>
      <c r="Q36" s="454"/>
      <c r="R36" s="237"/>
      <c r="S36" s="454"/>
      <c r="T36" s="473"/>
      <c r="U36" s="468"/>
    </row>
    <row r="37" spans="2:23" ht="20.100000000000001" customHeight="1" x14ac:dyDescent="0.2">
      <c r="B37" s="349"/>
      <c r="C37" s="477" t="s">
        <v>1</v>
      </c>
      <c r="D37" s="466">
        <v>5661</v>
      </c>
      <c r="E37" s="453"/>
      <c r="F37" s="237">
        <v>371</v>
      </c>
      <c r="G37" s="453"/>
      <c r="H37" s="457">
        <v>0</v>
      </c>
      <c r="I37" s="453"/>
      <c r="J37" s="237">
        <v>548</v>
      </c>
      <c r="K37" s="453"/>
      <c r="L37" s="237">
        <v>922</v>
      </c>
      <c r="M37" s="453"/>
      <c r="N37" s="237">
        <v>379</v>
      </c>
      <c r="O37" s="453"/>
      <c r="P37" s="237">
        <v>191</v>
      </c>
      <c r="Q37" s="453"/>
      <c r="R37" s="237">
        <v>414</v>
      </c>
      <c r="S37" s="456"/>
      <c r="T37" s="473">
        <f>SUM(D37:R37)</f>
        <v>8486</v>
      </c>
      <c r="U37" s="468"/>
      <c r="W37" s="73"/>
    </row>
    <row r="38" spans="2:23" ht="20.100000000000001" customHeight="1" x14ac:dyDescent="0.2">
      <c r="B38" s="349"/>
      <c r="C38" s="477" t="s">
        <v>2</v>
      </c>
      <c r="D38" s="466">
        <v>7623</v>
      </c>
      <c r="E38" s="453"/>
      <c r="F38" s="237">
        <v>650</v>
      </c>
      <c r="G38" s="453"/>
      <c r="H38" s="237">
        <v>0</v>
      </c>
      <c r="I38" s="453"/>
      <c r="J38" s="237">
        <v>203</v>
      </c>
      <c r="K38" s="453"/>
      <c r="L38" s="237">
        <v>903</v>
      </c>
      <c r="M38" s="453"/>
      <c r="N38" s="237">
        <v>689</v>
      </c>
      <c r="O38" s="453"/>
      <c r="P38" s="237">
        <v>0</v>
      </c>
      <c r="Q38" s="453"/>
      <c r="R38" s="237">
        <v>241</v>
      </c>
      <c r="S38" s="455"/>
      <c r="T38" s="473">
        <f>SUM(D38:R38)</f>
        <v>10309</v>
      </c>
      <c r="U38" s="468"/>
      <c r="W38" s="73"/>
    </row>
    <row r="39" spans="2:23" ht="20.100000000000001" customHeight="1" x14ac:dyDescent="0.2">
      <c r="B39" s="349"/>
      <c r="C39" s="477" t="s">
        <v>3</v>
      </c>
      <c r="D39" s="466">
        <v>544</v>
      </c>
      <c r="E39" s="453"/>
      <c r="F39" s="237">
        <v>95</v>
      </c>
      <c r="G39" s="453"/>
      <c r="H39" s="237">
        <v>0</v>
      </c>
      <c r="I39" s="453"/>
      <c r="J39" s="237">
        <v>50</v>
      </c>
      <c r="K39" s="453"/>
      <c r="L39" s="237">
        <v>452</v>
      </c>
      <c r="M39" s="453"/>
      <c r="N39" s="237">
        <v>104</v>
      </c>
      <c r="O39" s="453"/>
      <c r="P39" s="237">
        <v>0</v>
      </c>
      <c r="Q39" s="453"/>
      <c r="R39" s="237">
        <v>40</v>
      </c>
      <c r="S39" s="455"/>
      <c r="T39" s="473">
        <f>SUM(D39:R39)</f>
        <v>1285</v>
      </c>
      <c r="U39" s="468"/>
      <c r="W39" s="73"/>
    </row>
    <row r="40" spans="2:23" ht="20.100000000000001" customHeight="1" x14ac:dyDescent="0.2">
      <c r="B40" s="349"/>
      <c r="C40" s="478" t="s">
        <v>16</v>
      </c>
      <c r="D40" s="466"/>
      <c r="E40" s="454"/>
      <c r="F40" s="237"/>
      <c r="G40" s="454"/>
      <c r="H40" s="237"/>
      <c r="I40" s="454"/>
      <c r="J40" s="237"/>
      <c r="K40" s="454"/>
      <c r="L40" s="237"/>
      <c r="M40" s="454"/>
      <c r="N40" s="237"/>
      <c r="O40" s="454"/>
      <c r="P40" s="237"/>
      <c r="Q40" s="454"/>
      <c r="R40" s="237"/>
      <c r="S40" s="454"/>
      <c r="T40" s="473"/>
      <c r="U40" s="468"/>
    </row>
    <row r="41" spans="2:23" ht="20.100000000000001" customHeight="1" x14ac:dyDescent="0.2">
      <c r="B41" s="349"/>
      <c r="C41" s="477" t="s">
        <v>1</v>
      </c>
      <c r="D41" s="466">
        <v>4726</v>
      </c>
      <c r="E41" s="453"/>
      <c r="F41" s="237">
        <v>427</v>
      </c>
      <c r="G41" s="453"/>
      <c r="H41" s="457">
        <v>0</v>
      </c>
      <c r="I41" s="453"/>
      <c r="J41" s="237">
        <v>404</v>
      </c>
      <c r="K41" s="453"/>
      <c r="L41" s="237">
        <v>858</v>
      </c>
      <c r="M41" s="453"/>
      <c r="N41" s="237">
        <v>364</v>
      </c>
      <c r="O41" s="453"/>
      <c r="P41" s="237">
        <v>164</v>
      </c>
      <c r="Q41" s="453"/>
      <c r="R41" s="237">
        <v>359</v>
      </c>
      <c r="S41" s="456"/>
      <c r="T41" s="473">
        <f>SUM(D41:R41)</f>
        <v>7302</v>
      </c>
      <c r="U41" s="468"/>
      <c r="W41" s="73"/>
    </row>
    <row r="42" spans="2:23" ht="20.100000000000001" customHeight="1" x14ac:dyDescent="0.2">
      <c r="B42" s="349"/>
      <c r="C42" s="477" t="s">
        <v>2</v>
      </c>
      <c r="D42" s="466">
        <v>15216</v>
      </c>
      <c r="E42" s="453"/>
      <c r="F42" s="237">
        <v>504</v>
      </c>
      <c r="G42" s="453"/>
      <c r="H42" s="237">
        <v>0</v>
      </c>
      <c r="I42" s="453"/>
      <c r="J42" s="237">
        <v>454</v>
      </c>
      <c r="K42" s="453"/>
      <c r="L42" s="237">
        <v>813</v>
      </c>
      <c r="M42" s="453"/>
      <c r="N42" s="237">
        <v>605</v>
      </c>
      <c r="O42" s="453"/>
      <c r="P42" s="237">
        <v>0</v>
      </c>
      <c r="Q42" s="453"/>
      <c r="R42" s="237">
        <v>293</v>
      </c>
      <c r="S42" s="455"/>
      <c r="T42" s="473">
        <f>SUM(D42:R42)</f>
        <v>17885</v>
      </c>
      <c r="U42" s="468"/>
      <c r="W42" s="73"/>
    </row>
    <row r="43" spans="2:23" ht="20.100000000000001" customHeight="1" x14ac:dyDescent="0.2">
      <c r="B43" s="349"/>
      <c r="C43" s="477" t="s">
        <v>3</v>
      </c>
      <c r="D43" s="466">
        <v>1309</v>
      </c>
      <c r="E43" s="453"/>
      <c r="F43" s="237">
        <v>155</v>
      </c>
      <c r="G43" s="453"/>
      <c r="H43" s="237">
        <v>0</v>
      </c>
      <c r="I43" s="453"/>
      <c r="J43" s="237">
        <v>117</v>
      </c>
      <c r="K43" s="453"/>
      <c r="L43" s="237">
        <v>316</v>
      </c>
      <c r="M43" s="453"/>
      <c r="N43" s="237">
        <v>89</v>
      </c>
      <c r="O43" s="453"/>
      <c r="P43" s="237">
        <v>0</v>
      </c>
      <c r="Q43" s="453"/>
      <c r="R43" s="237">
        <v>231</v>
      </c>
      <c r="S43" s="455"/>
      <c r="T43" s="473">
        <f>SUM(D43:R43)</f>
        <v>2217</v>
      </c>
      <c r="U43" s="468"/>
      <c r="W43" s="73"/>
    </row>
    <row r="44" spans="2:23" ht="20.100000000000001" customHeight="1" x14ac:dyDescent="0.2">
      <c r="B44" s="349"/>
      <c r="C44" s="478" t="s">
        <v>17</v>
      </c>
      <c r="D44" s="466"/>
      <c r="E44" s="454"/>
      <c r="F44" s="237"/>
      <c r="G44" s="454"/>
      <c r="H44" s="237"/>
      <c r="I44" s="454"/>
      <c r="J44" s="237"/>
      <c r="K44" s="454"/>
      <c r="L44" s="237"/>
      <c r="M44" s="454"/>
      <c r="N44" s="237"/>
      <c r="O44" s="454"/>
      <c r="P44" s="237"/>
      <c r="Q44" s="454"/>
      <c r="R44" s="237"/>
      <c r="S44" s="454"/>
      <c r="T44" s="473"/>
      <c r="U44" s="468"/>
    </row>
    <row r="45" spans="2:23" ht="20.100000000000001" customHeight="1" x14ac:dyDescent="0.2">
      <c r="B45" s="349"/>
      <c r="C45" s="477" t="s">
        <v>1</v>
      </c>
      <c r="D45" s="466">
        <v>7180</v>
      </c>
      <c r="E45" s="453"/>
      <c r="F45" s="237">
        <v>381</v>
      </c>
      <c r="G45" s="453"/>
      <c r="H45" s="237">
        <v>0</v>
      </c>
      <c r="I45" s="453"/>
      <c r="J45" s="237">
        <v>486</v>
      </c>
      <c r="K45" s="453"/>
      <c r="L45" s="237">
        <v>1012</v>
      </c>
      <c r="M45" s="453"/>
      <c r="N45" s="237">
        <v>344</v>
      </c>
      <c r="O45" s="453"/>
      <c r="P45" s="237">
        <v>91</v>
      </c>
      <c r="Q45" s="453"/>
      <c r="R45" s="237">
        <v>580</v>
      </c>
      <c r="S45" s="456"/>
      <c r="T45" s="473">
        <f>SUM(D45:R45)</f>
        <v>10074</v>
      </c>
      <c r="U45" s="468"/>
      <c r="W45" s="73"/>
    </row>
    <row r="46" spans="2:23" ht="20.100000000000001" customHeight="1" x14ac:dyDescent="0.2">
      <c r="B46" s="349"/>
      <c r="C46" s="477" t="s">
        <v>2</v>
      </c>
      <c r="D46" s="466">
        <v>9476</v>
      </c>
      <c r="E46" s="453"/>
      <c r="F46" s="237">
        <v>459</v>
      </c>
      <c r="G46" s="453"/>
      <c r="H46" s="237">
        <v>0</v>
      </c>
      <c r="I46" s="453"/>
      <c r="J46" s="237">
        <v>581</v>
      </c>
      <c r="K46" s="453"/>
      <c r="L46" s="237">
        <v>710</v>
      </c>
      <c r="M46" s="453"/>
      <c r="N46" s="237">
        <v>817</v>
      </c>
      <c r="O46" s="453"/>
      <c r="P46" s="237">
        <v>0</v>
      </c>
      <c r="Q46" s="453"/>
      <c r="R46" s="237">
        <v>86</v>
      </c>
      <c r="S46" s="455"/>
      <c r="T46" s="473">
        <f>SUM(D46:R46)</f>
        <v>12129</v>
      </c>
      <c r="U46" s="468"/>
      <c r="W46" s="73"/>
    </row>
    <row r="47" spans="2:23" ht="20.100000000000001" customHeight="1" x14ac:dyDescent="0.2">
      <c r="B47" s="349"/>
      <c r="C47" s="477" t="s">
        <v>3</v>
      </c>
      <c r="D47" s="466">
        <v>864</v>
      </c>
      <c r="E47" s="453"/>
      <c r="F47" s="237">
        <v>150</v>
      </c>
      <c r="G47" s="453"/>
      <c r="H47" s="237">
        <v>0</v>
      </c>
      <c r="I47" s="453"/>
      <c r="J47" s="237">
        <v>51</v>
      </c>
      <c r="K47" s="453"/>
      <c r="L47" s="237">
        <v>392</v>
      </c>
      <c r="M47" s="453"/>
      <c r="N47" s="237">
        <v>108</v>
      </c>
      <c r="O47" s="453"/>
      <c r="P47" s="237">
        <v>0</v>
      </c>
      <c r="Q47" s="453"/>
      <c r="R47" s="237">
        <v>57</v>
      </c>
      <c r="S47" s="455"/>
      <c r="T47" s="473">
        <f>SUM(D47:R47)</f>
        <v>1622</v>
      </c>
      <c r="U47" s="468"/>
      <c r="W47" s="73"/>
    </row>
    <row r="48" spans="2:23" ht="20.100000000000001" customHeight="1" x14ac:dyDescent="0.2">
      <c r="B48" s="349"/>
      <c r="C48" s="478" t="s">
        <v>18</v>
      </c>
      <c r="D48" s="466"/>
      <c r="E48" s="454"/>
      <c r="F48" s="237"/>
      <c r="G48" s="454"/>
      <c r="H48" s="237"/>
      <c r="I48" s="454"/>
      <c r="J48" s="237"/>
      <c r="K48" s="454"/>
      <c r="L48" s="237"/>
      <c r="M48" s="454"/>
      <c r="N48" s="237"/>
      <c r="O48" s="454"/>
      <c r="P48" s="237"/>
      <c r="Q48" s="454"/>
      <c r="R48" s="237"/>
      <c r="S48" s="454"/>
      <c r="T48" s="473"/>
      <c r="U48" s="468"/>
    </row>
    <row r="49" spans="2:25" ht="20.100000000000001" customHeight="1" x14ac:dyDescent="0.2">
      <c r="B49" s="349"/>
      <c r="C49" s="477" t="s">
        <v>1</v>
      </c>
      <c r="D49" s="466">
        <v>4575</v>
      </c>
      <c r="E49" s="453"/>
      <c r="F49" s="237">
        <v>436</v>
      </c>
      <c r="G49" s="453"/>
      <c r="H49" s="237">
        <v>0</v>
      </c>
      <c r="I49" s="453"/>
      <c r="J49" s="237">
        <v>435</v>
      </c>
      <c r="K49" s="453"/>
      <c r="L49" s="237">
        <v>702</v>
      </c>
      <c r="M49" s="453"/>
      <c r="N49" s="237">
        <v>393</v>
      </c>
      <c r="O49" s="453"/>
      <c r="P49" s="237">
        <v>97</v>
      </c>
      <c r="Q49" s="453"/>
      <c r="R49" s="237">
        <v>376</v>
      </c>
      <c r="S49" s="456"/>
      <c r="T49" s="473">
        <f>SUM(D49:R49)</f>
        <v>7014</v>
      </c>
      <c r="U49" s="468"/>
      <c r="W49" s="73"/>
    </row>
    <row r="50" spans="2:25" ht="20.100000000000001" customHeight="1" x14ac:dyDescent="0.2">
      <c r="B50" s="349"/>
      <c r="C50" s="477" t="s">
        <v>2</v>
      </c>
      <c r="D50" s="466">
        <v>9999</v>
      </c>
      <c r="E50" s="453"/>
      <c r="F50" s="237">
        <v>538</v>
      </c>
      <c r="G50" s="453"/>
      <c r="H50" s="237">
        <v>0</v>
      </c>
      <c r="I50" s="453"/>
      <c r="J50" s="237">
        <v>546</v>
      </c>
      <c r="K50" s="453"/>
      <c r="L50" s="237">
        <v>882</v>
      </c>
      <c r="M50" s="453"/>
      <c r="N50" s="237">
        <v>883</v>
      </c>
      <c r="O50" s="453"/>
      <c r="P50" s="237">
        <v>0</v>
      </c>
      <c r="Q50" s="453"/>
      <c r="R50" s="237">
        <v>166</v>
      </c>
      <c r="S50" s="455"/>
      <c r="T50" s="473">
        <f>SUM(D50:R50)</f>
        <v>13014</v>
      </c>
      <c r="U50" s="468"/>
      <c r="W50" s="73"/>
    </row>
    <row r="51" spans="2:25" ht="20.100000000000001" customHeight="1" x14ac:dyDescent="0.2">
      <c r="B51" s="349"/>
      <c r="C51" s="477" t="s">
        <v>3</v>
      </c>
      <c r="D51" s="466">
        <v>911</v>
      </c>
      <c r="E51" s="453"/>
      <c r="F51" s="237">
        <v>175</v>
      </c>
      <c r="G51" s="453"/>
      <c r="H51" s="237">
        <v>0</v>
      </c>
      <c r="I51" s="453"/>
      <c r="J51" s="237">
        <v>50</v>
      </c>
      <c r="K51" s="453"/>
      <c r="L51" s="237">
        <v>377</v>
      </c>
      <c r="M51" s="453"/>
      <c r="N51" s="237">
        <v>108</v>
      </c>
      <c r="O51" s="453"/>
      <c r="P51" s="237">
        <v>0</v>
      </c>
      <c r="Q51" s="453"/>
      <c r="R51" s="237">
        <v>102</v>
      </c>
      <c r="S51" s="455"/>
      <c r="T51" s="473">
        <f>SUM(D51:R51)</f>
        <v>1723</v>
      </c>
      <c r="U51" s="468"/>
      <c r="W51" s="73"/>
    </row>
    <row r="52" spans="2:25" ht="20.100000000000001" customHeight="1" x14ac:dyDescent="0.2">
      <c r="B52" s="349"/>
      <c r="C52" s="478" t="s">
        <v>19</v>
      </c>
      <c r="D52" s="466"/>
      <c r="E52" s="454"/>
      <c r="F52" s="237"/>
      <c r="G52" s="454"/>
      <c r="H52" s="237"/>
      <c r="I52" s="454"/>
      <c r="J52" s="237"/>
      <c r="K52" s="454"/>
      <c r="L52" s="237"/>
      <c r="M52" s="454"/>
      <c r="N52" s="237"/>
      <c r="O52" s="454"/>
      <c r="P52" s="237"/>
      <c r="Q52" s="454"/>
      <c r="R52" s="237"/>
      <c r="S52" s="454"/>
      <c r="T52" s="473"/>
      <c r="U52" s="468"/>
    </row>
    <row r="53" spans="2:25" ht="20.100000000000001" customHeight="1" x14ac:dyDescent="0.2">
      <c r="B53" s="349"/>
      <c r="C53" s="477" t="s">
        <v>1</v>
      </c>
      <c r="D53" s="466">
        <v>5133</v>
      </c>
      <c r="E53" s="453"/>
      <c r="F53" s="237">
        <v>330</v>
      </c>
      <c r="G53" s="453"/>
      <c r="H53" s="237">
        <v>0</v>
      </c>
      <c r="I53" s="453"/>
      <c r="J53" s="237">
        <v>155</v>
      </c>
      <c r="K53" s="453"/>
      <c r="L53" s="237">
        <v>345</v>
      </c>
      <c r="M53" s="453"/>
      <c r="N53" s="237">
        <v>234</v>
      </c>
      <c r="O53" s="453"/>
      <c r="P53" s="237">
        <v>73</v>
      </c>
      <c r="Q53" s="453"/>
      <c r="R53" s="237">
        <v>295</v>
      </c>
      <c r="S53" s="456"/>
      <c r="T53" s="473">
        <f>SUM(D53:R53)</f>
        <v>6565</v>
      </c>
      <c r="U53" s="468"/>
      <c r="W53" s="73"/>
    </row>
    <row r="54" spans="2:25" ht="20.100000000000001" customHeight="1" x14ac:dyDescent="0.2">
      <c r="B54" s="349"/>
      <c r="C54" s="477" t="s">
        <v>2</v>
      </c>
      <c r="D54" s="466">
        <v>6996</v>
      </c>
      <c r="E54" s="453"/>
      <c r="F54" s="237">
        <v>1624</v>
      </c>
      <c r="G54" s="453"/>
      <c r="H54" s="237">
        <v>0</v>
      </c>
      <c r="I54" s="453"/>
      <c r="J54" s="237">
        <v>638</v>
      </c>
      <c r="K54" s="453"/>
      <c r="L54" s="237">
        <v>386</v>
      </c>
      <c r="M54" s="453"/>
      <c r="N54" s="237">
        <v>426</v>
      </c>
      <c r="O54" s="453"/>
      <c r="P54" s="237">
        <v>0</v>
      </c>
      <c r="Q54" s="453"/>
      <c r="R54" s="237">
        <v>15</v>
      </c>
      <c r="S54" s="455"/>
      <c r="T54" s="473">
        <f>SUM(D54:R54)</f>
        <v>10085</v>
      </c>
      <c r="U54" s="468"/>
      <c r="W54" s="73"/>
    </row>
    <row r="55" spans="2:25" ht="20.100000000000001" customHeight="1" x14ac:dyDescent="0.2">
      <c r="B55" s="349"/>
      <c r="C55" s="477" t="s">
        <v>3</v>
      </c>
      <c r="D55" s="466">
        <v>774</v>
      </c>
      <c r="E55" s="453"/>
      <c r="F55" s="237">
        <v>119</v>
      </c>
      <c r="G55" s="453"/>
      <c r="H55" s="237">
        <v>0</v>
      </c>
      <c r="I55" s="453"/>
      <c r="J55" s="237">
        <v>18</v>
      </c>
      <c r="K55" s="453"/>
      <c r="L55" s="237">
        <v>230</v>
      </c>
      <c r="M55" s="453"/>
      <c r="N55" s="237">
        <v>72</v>
      </c>
      <c r="O55" s="453"/>
      <c r="P55" s="237">
        <v>0</v>
      </c>
      <c r="Q55" s="453"/>
      <c r="R55" s="237">
        <v>0</v>
      </c>
      <c r="S55" s="455"/>
      <c r="T55" s="473">
        <f>SUM(D55:R55)</f>
        <v>1213</v>
      </c>
      <c r="U55" s="468"/>
      <c r="W55" s="73"/>
      <c r="X55" s="73"/>
      <c r="Y55" s="73"/>
    </row>
    <row r="56" spans="2:25" ht="7.5" customHeight="1" thickBot="1" x14ac:dyDescent="0.25">
      <c r="B56" s="349"/>
      <c r="C56" s="477"/>
      <c r="D56" s="469"/>
      <c r="E56" s="470"/>
      <c r="F56" s="470"/>
      <c r="G56" s="470"/>
      <c r="H56" s="470"/>
      <c r="I56" s="470"/>
      <c r="J56" s="470"/>
      <c r="K56" s="470"/>
      <c r="L56" s="470"/>
      <c r="M56" s="470"/>
      <c r="N56" s="470"/>
      <c r="O56" s="470"/>
      <c r="P56" s="470"/>
      <c r="Q56" s="470"/>
      <c r="R56" s="470"/>
      <c r="S56" s="470"/>
      <c r="T56" s="474"/>
      <c r="U56" s="471"/>
      <c r="W56" s="73"/>
    </row>
    <row r="57" spans="2:25" ht="19.5" customHeight="1" x14ac:dyDescent="0.2">
      <c r="B57" s="458"/>
      <c r="C57" s="459" t="s">
        <v>4</v>
      </c>
      <c r="D57" s="479"/>
      <c r="E57" s="480"/>
      <c r="F57" s="480"/>
      <c r="G57" s="480"/>
      <c r="H57" s="480"/>
      <c r="I57" s="480"/>
      <c r="J57" s="480"/>
      <c r="K57" s="480"/>
      <c r="L57" s="480"/>
      <c r="M57" s="480"/>
      <c r="N57" s="480"/>
      <c r="O57" s="480"/>
      <c r="P57" s="480"/>
      <c r="Q57" s="480"/>
      <c r="R57" s="480"/>
      <c r="S57" s="481"/>
      <c r="T57" s="460"/>
      <c r="U57" s="461"/>
    </row>
    <row r="58" spans="2:25" ht="17.25" customHeight="1" x14ac:dyDescent="0.2">
      <c r="B58" s="458"/>
      <c r="C58" s="462" t="s">
        <v>1</v>
      </c>
      <c r="D58" s="482">
        <f>SUM(D9+D13+D17+D21+D25+D29+D33+D37+D41+D45+D49+D53)</f>
        <v>47995</v>
      </c>
      <c r="E58" s="460"/>
      <c r="F58" s="460">
        <f>SUM(F9+F13+F17+F21+F25+F29+F33+F37+F41+F45+F49+F53)</f>
        <v>6704</v>
      </c>
      <c r="G58" s="460"/>
      <c r="H58" s="460">
        <f>SUM(H9+H13+H17+H21+H25+H29+H33+H37+H41+H45+H49+H53)</f>
        <v>4057</v>
      </c>
      <c r="I58" s="460"/>
      <c r="J58" s="460">
        <f>SUM(J9+J13+J17+J21+J25+J29+J33+J37+J41+J45+J49+J53)</f>
        <v>6764</v>
      </c>
      <c r="K58" s="460"/>
      <c r="L58" s="460">
        <f>SUM(L9+L13+L17+L21+L25+L29+L33+L37+L41+L45+L49+L53)</f>
        <v>11734</v>
      </c>
      <c r="M58" s="460"/>
      <c r="N58" s="460">
        <f>SUM(N9+N13+N17+N21+N25+N29+N33+N37+N41+N45+N49+N53)</f>
        <v>3463</v>
      </c>
      <c r="O58" s="460"/>
      <c r="P58" s="460">
        <f>SUM(P9+P13+P17+P21+P25+P29+P33+P37+P41+P45+P49+P53)</f>
        <v>1933</v>
      </c>
      <c r="Q58" s="460"/>
      <c r="R58" s="460">
        <f>SUM(R9+R13+R17+R21+R25+R29+R33+R37+R41+R45+R49+R53)</f>
        <v>7950</v>
      </c>
      <c r="S58" s="483"/>
      <c r="T58" s="460">
        <f>SUM(T9+T13+T17+T21+T25+T29+T33+T37+T41+T45+T49+T53)</f>
        <v>90600</v>
      </c>
      <c r="U58" s="461"/>
      <c r="W58" s="236"/>
      <c r="Y58" s="73"/>
    </row>
    <row r="59" spans="2:25" ht="17.25" customHeight="1" x14ac:dyDescent="0.2">
      <c r="B59" s="458"/>
      <c r="C59" s="462" t="s">
        <v>2</v>
      </c>
      <c r="D59" s="482">
        <f>SUM(D10+D14+D18+D22+D26+D30+D34+D38+D42+D46+D50+D54)</f>
        <v>81219</v>
      </c>
      <c r="E59" s="460"/>
      <c r="F59" s="460">
        <f>SUM(F10+F14+F18+F22+F26+F30+F34+F38+F42+F46+F50+F54)</f>
        <v>7515</v>
      </c>
      <c r="G59" s="460"/>
      <c r="H59" s="460">
        <f>SUM(H10+H14+H18+H22+H26+H30+H34+H38+H42+H46+H50+H54)</f>
        <v>2102</v>
      </c>
      <c r="I59" s="460"/>
      <c r="J59" s="460">
        <f>SUM(J10+J14+J18+J22+J26+J30+J34+J38+J42+J46+J50+J54)</f>
        <v>5094</v>
      </c>
      <c r="K59" s="460"/>
      <c r="L59" s="460">
        <f>SUM(L10+L14+L18+L22+L26+L30+L34+L38+L42+L46+L50+L54)</f>
        <v>12443</v>
      </c>
      <c r="M59" s="460"/>
      <c r="N59" s="460">
        <f>SUM(N10+N14+N18+N22+N26+N30+N34+N38+N42+N46+N50+N54)</f>
        <v>7065</v>
      </c>
      <c r="O59" s="460"/>
      <c r="P59" s="460">
        <f>SUM(P10+P14+P18+P22+P26+P30+P34+P38+P42+P46+P50+P54)</f>
        <v>15</v>
      </c>
      <c r="Q59" s="460"/>
      <c r="R59" s="460">
        <f>SUM(R10+R14+R18+R22+R26+R30+R34+R38+R42+R46+R50+R54)</f>
        <v>3489</v>
      </c>
      <c r="S59" s="483"/>
      <c r="T59" s="460">
        <f>SUM(T10+T14+T18+T22+T26+T30+T34+T38+T42+T46+T50+T54)</f>
        <v>118942</v>
      </c>
      <c r="U59" s="461"/>
      <c r="W59" s="236"/>
      <c r="Y59" s="73"/>
    </row>
    <row r="60" spans="2:25" ht="17.25" customHeight="1" x14ac:dyDescent="0.2">
      <c r="B60" s="458"/>
      <c r="C60" s="462" t="s">
        <v>3</v>
      </c>
      <c r="D60" s="482">
        <f>SUM(D11+D15+D19+D23+D27+D31+D35+D39+D43+D47+D51+D55)</f>
        <v>8133</v>
      </c>
      <c r="E60" s="460"/>
      <c r="F60" s="460">
        <f>SUM(F11+F15+F19+F23+F27+F31+F35+F39+F43+F47+F51+F55)</f>
        <v>1781</v>
      </c>
      <c r="G60" s="460"/>
      <c r="H60" s="460">
        <f>SUM(H11+H15+H19+H23+H27+H31+H35+H39+H43+H47+H51+H55)</f>
        <v>1204</v>
      </c>
      <c r="I60" s="460"/>
      <c r="J60" s="460">
        <f>SUM(J11+J15+J19+J23+J27+J31+J35+J39+J43+J47+J51+J55)</f>
        <v>1072</v>
      </c>
      <c r="K60" s="460"/>
      <c r="L60" s="460">
        <f>SUM(L11+L15+L19+L23+L27+L31+L35+L39+L43+L47+L51+L55)</f>
        <v>4572</v>
      </c>
      <c r="M60" s="460"/>
      <c r="N60" s="460">
        <f>SUM(N11+N15+N19+N23+N27+N31+N35+N39+N43+N47+N51+N55)</f>
        <v>931</v>
      </c>
      <c r="O60" s="460"/>
      <c r="P60" s="460">
        <f>SUM(P11+P15+P19+P23+P27+P31+P35+P39+P43+P47+P51+P55)</f>
        <v>0</v>
      </c>
      <c r="Q60" s="460"/>
      <c r="R60" s="460">
        <f>SUM(R11+R15+R19+R23+R27+R31+R35+R39+R43+R47+R51+R55)</f>
        <v>1445</v>
      </c>
      <c r="S60" s="483"/>
      <c r="T60" s="460">
        <f>SUM(T11+T15+T19+T23+T27+T31+T35+T39+T43+T47+T51+T55)</f>
        <v>19138</v>
      </c>
      <c r="U60" s="461"/>
      <c r="W60" s="236"/>
      <c r="Y60" s="73"/>
    </row>
    <row r="61" spans="2:25" ht="15" customHeight="1" x14ac:dyDescent="0.2"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W61" s="192"/>
    </row>
    <row r="62" spans="2:25" s="192" customFormat="1" ht="24.95" customHeight="1" x14ac:dyDescent="0.2">
      <c r="B62" s="832" t="s">
        <v>188</v>
      </c>
      <c r="C62" s="832"/>
      <c r="D62" s="832"/>
      <c r="E62" s="832"/>
      <c r="F62" s="832"/>
      <c r="G62" s="832"/>
      <c r="H62" s="832"/>
      <c r="I62" s="209"/>
    </row>
    <row r="63" spans="2:25" s="192" customFormat="1" ht="19.5" customHeight="1" x14ac:dyDescent="0.2">
      <c r="B63" s="161" t="s">
        <v>189</v>
      </c>
      <c r="C63" s="210"/>
      <c r="D63" s="210"/>
      <c r="E63" s="210"/>
      <c r="F63" s="210"/>
      <c r="G63" s="210"/>
      <c r="H63" s="210"/>
    </row>
    <row r="64" spans="2:25" s="192" customFormat="1" ht="19.5" customHeight="1" x14ac:dyDescent="0.2">
      <c r="B64" s="832" t="s">
        <v>179</v>
      </c>
      <c r="C64" s="832"/>
      <c r="D64" s="832"/>
      <c r="E64" s="832"/>
      <c r="F64" s="832"/>
      <c r="G64" s="832"/>
      <c r="H64" s="832"/>
      <c r="I64" s="209"/>
    </row>
    <row r="65" spans="3:3" x14ac:dyDescent="0.2">
      <c r="C65" s="52"/>
    </row>
  </sheetData>
  <mergeCells count="18">
    <mergeCell ref="B2:U2"/>
    <mergeCell ref="B4:U4"/>
    <mergeCell ref="B5:U5"/>
    <mergeCell ref="R7:S7"/>
    <mergeCell ref="J7:K7"/>
    <mergeCell ref="B62:H62"/>
    <mergeCell ref="B64:H64"/>
    <mergeCell ref="Y7:Z7"/>
    <mergeCell ref="AA7:AB7"/>
    <mergeCell ref="H7:I7"/>
    <mergeCell ref="B6:C7"/>
    <mergeCell ref="F7:G7"/>
    <mergeCell ref="D7:E7"/>
    <mergeCell ref="P7:Q7"/>
    <mergeCell ref="D6:S6"/>
    <mergeCell ref="T6:U7"/>
    <mergeCell ref="N7:O7"/>
    <mergeCell ref="L7:M7"/>
  </mergeCells>
  <phoneticPr fontId="8" type="noConversion"/>
  <printOptions horizontalCentered="1" verticalCentered="1"/>
  <pageMargins left="0" right="0" top="0" bottom="0" header="0" footer="0"/>
  <pageSetup paperSize="9" scale="57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2:T66"/>
  <sheetViews>
    <sheetView showGridLines="0" view="pageBreakPreview" zoomScale="85" zoomScaleNormal="93" zoomScaleSheetLayoutView="85" workbookViewId="0">
      <selection activeCell="B3" sqref="B3"/>
    </sheetView>
  </sheetViews>
  <sheetFormatPr baseColWidth="10" defaultColWidth="11.42578125" defaultRowHeight="12.75" x14ac:dyDescent="0.2"/>
  <cols>
    <col min="1" max="1" width="2.5703125" style="67" customWidth="1"/>
    <col min="2" max="2" width="15.5703125" style="67" customWidth="1"/>
    <col min="3" max="3" width="18.5703125" style="67" customWidth="1"/>
    <col min="4" max="4" width="8.5703125" style="67" customWidth="1"/>
    <col min="5" max="5" width="18.5703125" style="67" customWidth="1"/>
    <col min="6" max="6" width="8.5703125" style="67" customWidth="1"/>
    <col min="7" max="7" width="18.5703125" style="67" customWidth="1"/>
    <col min="8" max="8" width="8.85546875" style="67" customWidth="1"/>
    <col min="9" max="9" width="2.5703125" style="67" customWidth="1"/>
    <col min="10" max="10" width="11.42578125" style="67" customWidth="1"/>
    <col min="11" max="16384" width="11.42578125" style="67"/>
  </cols>
  <sheetData>
    <row r="2" spans="1:13" ht="24.95" customHeight="1" x14ac:dyDescent="0.2">
      <c r="A2" s="839" t="s">
        <v>231</v>
      </c>
      <c r="B2" s="839"/>
      <c r="C2" s="839"/>
      <c r="D2" s="839"/>
      <c r="E2" s="839"/>
      <c r="F2" s="839"/>
      <c r="G2" s="839"/>
      <c r="H2" s="839"/>
      <c r="I2" s="839"/>
    </row>
    <row r="3" spans="1:13" ht="20.25" customHeight="1" x14ac:dyDescent="0.2">
      <c r="B3" s="79" t="s">
        <v>6</v>
      </c>
      <c r="C3" s="78"/>
      <c r="D3" s="78"/>
      <c r="E3" s="78"/>
      <c r="F3" s="78"/>
      <c r="G3" s="78"/>
      <c r="H3" s="78"/>
      <c r="I3" s="78"/>
    </row>
    <row r="4" spans="1:13" s="81" customFormat="1" ht="15.75" x14ac:dyDescent="0.2">
      <c r="B4" s="806" t="s">
        <v>110</v>
      </c>
      <c r="C4" s="807"/>
      <c r="D4" s="807"/>
      <c r="E4" s="807"/>
      <c r="F4" s="807"/>
      <c r="G4" s="807"/>
      <c r="H4" s="807"/>
      <c r="I4" s="80"/>
    </row>
    <row r="5" spans="1:13" ht="27.75" customHeight="1" x14ac:dyDescent="0.2">
      <c r="B5" s="841" t="s">
        <v>184</v>
      </c>
      <c r="C5" s="842"/>
      <c r="D5" s="842"/>
      <c r="E5" s="842"/>
      <c r="F5" s="842"/>
      <c r="G5" s="842"/>
      <c r="H5" s="842"/>
      <c r="I5" s="132"/>
    </row>
    <row r="6" spans="1:13" ht="24" customHeight="1" thickBot="1" x14ac:dyDescent="0.25">
      <c r="B6" s="485" t="s">
        <v>87</v>
      </c>
      <c r="C6" s="843" t="s">
        <v>1</v>
      </c>
      <c r="D6" s="843"/>
      <c r="E6" s="843" t="s">
        <v>2</v>
      </c>
      <c r="F6" s="843"/>
      <c r="G6" s="843" t="s">
        <v>3</v>
      </c>
      <c r="H6" s="843"/>
      <c r="I6" s="39"/>
    </row>
    <row r="7" spans="1:13" ht="15" customHeight="1" x14ac:dyDescent="0.2">
      <c r="B7" s="499">
        <v>2000</v>
      </c>
      <c r="C7" s="487">
        <v>55897</v>
      </c>
      <c r="D7" s="488"/>
      <c r="E7" s="495">
        <v>18118</v>
      </c>
      <c r="F7" s="496"/>
      <c r="G7" s="488">
        <v>14523</v>
      </c>
      <c r="H7" s="489"/>
      <c r="I7" s="136"/>
    </row>
    <row r="8" spans="1:13" ht="15" customHeight="1" x14ac:dyDescent="0.2">
      <c r="B8" s="499">
        <v>2001</v>
      </c>
      <c r="C8" s="490">
        <v>69132</v>
      </c>
      <c r="D8" s="484"/>
      <c r="E8" s="497">
        <v>21116</v>
      </c>
      <c r="F8" s="498"/>
      <c r="G8" s="484">
        <v>15850</v>
      </c>
      <c r="H8" s="491"/>
      <c r="I8" s="136"/>
    </row>
    <row r="9" spans="1:13" ht="15" customHeight="1" x14ac:dyDescent="0.2">
      <c r="B9" s="499">
        <v>2002</v>
      </c>
      <c r="C9" s="490">
        <v>72403</v>
      </c>
      <c r="D9" s="484"/>
      <c r="E9" s="497">
        <v>19816</v>
      </c>
      <c r="F9" s="498"/>
      <c r="G9" s="484">
        <v>17037</v>
      </c>
      <c r="H9" s="491"/>
      <c r="I9" s="136"/>
    </row>
    <row r="10" spans="1:13" ht="15" customHeight="1" x14ac:dyDescent="0.2">
      <c r="B10" s="499">
        <v>2003</v>
      </c>
      <c r="C10" s="490">
        <v>58611</v>
      </c>
      <c r="D10" s="484"/>
      <c r="E10" s="497">
        <v>18048</v>
      </c>
      <c r="F10" s="498"/>
      <c r="G10" s="484">
        <v>14834</v>
      </c>
      <c r="H10" s="491"/>
      <c r="I10" s="136"/>
    </row>
    <row r="11" spans="1:13" ht="15" customHeight="1" x14ac:dyDescent="0.2">
      <c r="B11" s="499">
        <v>2004</v>
      </c>
      <c r="C11" s="490">
        <v>49260</v>
      </c>
      <c r="D11" s="484"/>
      <c r="E11" s="497">
        <v>14979</v>
      </c>
      <c r="F11" s="498"/>
      <c r="G11" s="484">
        <v>12039</v>
      </c>
      <c r="H11" s="491"/>
      <c r="I11" s="136"/>
    </row>
    <row r="12" spans="1:13" ht="15" customHeight="1" x14ac:dyDescent="0.2">
      <c r="B12" s="499">
        <v>2005</v>
      </c>
      <c r="C12" s="490">
        <v>58938</v>
      </c>
      <c r="D12" s="484"/>
      <c r="E12" s="497">
        <v>21653</v>
      </c>
      <c r="F12" s="498"/>
      <c r="G12" s="484">
        <v>15662</v>
      </c>
      <c r="H12" s="491"/>
      <c r="I12" s="136"/>
    </row>
    <row r="13" spans="1:13" ht="15" customHeight="1" x14ac:dyDescent="0.2">
      <c r="B13" s="499">
        <v>2006</v>
      </c>
      <c r="C13" s="490">
        <v>58349</v>
      </c>
      <c r="D13" s="484"/>
      <c r="E13" s="497">
        <v>20614</v>
      </c>
      <c r="F13" s="498"/>
      <c r="G13" s="484">
        <v>14998</v>
      </c>
      <c r="H13" s="491"/>
      <c r="I13" s="136"/>
    </row>
    <row r="14" spans="1:13" ht="15" customHeight="1" x14ac:dyDescent="0.2">
      <c r="B14" s="499">
        <v>2007</v>
      </c>
      <c r="C14" s="490">
        <v>42493</v>
      </c>
      <c r="D14" s="484"/>
      <c r="E14" s="497">
        <v>22363</v>
      </c>
      <c r="F14" s="498"/>
      <c r="G14" s="484">
        <v>12146</v>
      </c>
      <c r="H14" s="491"/>
      <c r="I14" s="136"/>
    </row>
    <row r="15" spans="1:13" ht="15" customHeight="1" x14ac:dyDescent="0.2">
      <c r="B15" s="499">
        <v>2008</v>
      </c>
      <c r="C15" s="490">
        <v>35644</v>
      </c>
      <c r="D15" s="484"/>
      <c r="E15" s="497">
        <v>21558</v>
      </c>
      <c r="F15" s="498"/>
      <c r="G15" s="484">
        <v>12447</v>
      </c>
      <c r="H15" s="491"/>
      <c r="I15" s="136"/>
      <c r="K15" s="12"/>
      <c r="L15" s="137"/>
      <c r="M15" s="137"/>
    </row>
    <row r="16" spans="1:13" ht="15" customHeight="1" x14ac:dyDescent="0.2">
      <c r="B16" s="499">
        <v>2009</v>
      </c>
      <c r="C16" s="490">
        <v>45346</v>
      </c>
      <c r="D16" s="484"/>
      <c r="E16" s="497">
        <v>23040</v>
      </c>
      <c r="F16" s="498"/>
      <c r="G16" s="484">
        <v>13673</v>
      </c>
      <c r="H16" s="491"/>
      <c r="I16" s="136"/>
      <c r="K16" s="12"/>
      <c r="L16" s="137"/>
      <c r="M16" s="137"/>
    </row>
    <row r="17" spans="2:20" ht="15" customHeight="1" x14ac:dyDescent="0.2">
      <c r="B17" s="499">
        <v>2010</v>
      </c>
      <c r="C17" s="490">
        <v>47096</v>
      </c>
      <c r="D17" s="484"/>
      <c r="E17" s="497">
        <v>23979</v>
      </c>
      <c r="F17" s="498"/>
      <c r="G17" s="484">
        <v>11846</v>
      </c>
      <c r="H17" s="491"/>
      <c r="I17" s="136"/>
      <c r="K17" s="12"/>
      <c r="L17" s="137"/>
      <c r="M17" s="137"/>
    </row>
    <row r="18" spans="2:20" ht="15" customHeight="1" x14ac:dyDescent="0.2">
      <c r="B18" s="499" t="s">
        <v>88</v>
      </c>
      <c r="C18" s="490">
        <v>37327</v>
      </c>
      <c r="D18" s="484"/>
      <c r="E18" s="497">
        <v>19090</v>
      </c>
      <c r="F18" s="498"/>
      <c r="G18" s="484">
        <v>8452</v>
      </c>
      <c r="H18" s="491"/>
      <c r="I18" s="136"/>
      <c r="K18" s="12"/>
      <c r="L18" s="137"/>
      <c r="M18" s="137"/>
    </row>
    <row r="19" spans="2:20" ht="15" customHeight="1" x14ac:dyDescent="0.2">
      <c r="B19" s="499" t="s">
        <v>91</v>
      </c>
      <c r="C19" s="490">
        <v>39784</v>
      </c>
      <c r="D19" s="484"/>
      <c r="E19" s="497">
        <v>21404</v>
      </c>
      <c r="F19" s="498"/>
      <c r="G19" s="484">
        <v>9707</v>
      </c>
      <c r="H19" s="491"/>
      <c r="I19" s="136"/>
      <c r="K19" s="12"/>
      <c r="L19" s="137"/>
      <c r="M19" s="137"/>
    </row>
    <row r="20" spans="2:20" ht="15" customHeight="1" x14ac:dyDescent="0.2">
      <c r="B20" s="499" t="s">
        <v>100</v>
      </c>
      <c r="C20" s="490">
        <v>39802</v>
      </c>
      <c r="D20" s="484"/>
      <c r="E20" s="497">
        <v>19261</v>
      </c>
      <c r="F20" s="498"/>
      <c r="G20" s="484">
        <v>8696</v>
      </c>
      <c r="H20" s="491"/>
      <c r="I20" s="136"/>
      <c r="K20" s="12"/>
      <c r="L20" s="137"/>
      <c r="M20" s="137"/>
    </row>
    <row r="21" spans="2:20" ht="15" customHeight="1" x14ac:dyDescent="0.2">
      <c r="B21" s="499" t="s">
        <v>124</v>
      </c>
      <c r="C21" s="490">
        <v>44253</v>
      </c>
      <c r="D21" s="484"/>
      <c r="E21" s="497">
        <v>19824</v>
      </c>
      <c r="F21" s="498"/>
      <c r="G21" s="484">
        <v>7749</v>
      </c>
      <c r="H21" s="491"/>
      <c r="I21" s="136"/>
      <c r="K21" s="12"/>
      <c r="L21" s="137"/>
      <c r="M21" s="137"/>
    </row>
    <row r="22" spans="2:20" ht="15" customHeight="1" x14ac:dyDescent="0.2">
      <c r="B22" s="499" t="s">
        <v>130</v>
      </c>
      <c r="C22" s="490">
        <v>47054</v>
      </c>
      <c r="D22" s="484"/>
      <c r="E22" s="497">
        <v>25015</v>
      </c>
      <c r="F22" s="498"/>
      <c r="G22" s="484">
        <v>8759</v>
      </c>
      <c r="H22" s="491"/>
      <c r="I22" s="136"/>
      <c r="K22" s="12"/>
      <c r="L22" s="137"/>
      <c r="M22" s="137"/>
    </row>
    <row r="23" spans="2:20" ht="15" customHeight="1" x14ac:dyDescent="0.2">
      <c r="B23" s="499" t="s">
        <v>139</v>
      </c>
      <c r="C23" s="490">
        <v>64313</v>
      </c>
      <c r="D23" s="484"/>
      <c r="E23" s="497">
        <v>44231</v>
      </c>
      <c r="F23" s="498"/>
      <c r="G23" s="484">
        <v>9355</v>
      </c>
      <c r="H23" s="491"/>
      <c r="I23" s="136"/>
      <c r="K23" s="12"/>
      <c r="L23" s="137"/>
      <c r="M23" s="137"/>
    </row>
    <row r="24" spans="2:20" ht="15" customHeight="1" x14ac:dyDescent="0.2">
      <c r="B24" s="499" t="s">
        <v>152</v>
      </c>
      <c r="C24" s="490">
        <v>76665</v>
      </c>
      <c r="D24" s="484"/>
      <c r="E24" s="497">
        <v>66456</v>
      </c>
      <c r="F24" s="498"/>
      <c r="G24" s="484">
        <v>12715</v>
      </c>
      <c r="H24" s="491"/>
      <c r="I24" s="136"/>
      <c r="K24" s="12"/>
      <c r="L24" s="137"/>
      <c r="M24" s="137"/>
    </row>
    <row r="25" spans="2:20" ht="15" customHeight="1" x14ac:dyDescent="0.2">
      <c r="B25" s="499" t="s">
        <v>156</v>
      </c>
      <c r="C25" s="490">
        <v>85125</v>
      </c>
      <c r="D25" s="484"/>
      <c r="E25" s="497">
        <v>88994</v>
      </c>
      <c r="F25" s="498"/>
      <c r="G25" s="484">
        <v>16528</v>
      </c>
      <c r="H25" s="491"/>
      <c r="I25" s="136"/>
      <c r="K25" s="12"/>
      <c r="L25" s="137"/>
      <c r="M25" s="137"/>
    </row>
    <row r="26" spans="2:20" ht="15" customHeight="1" x14ac:dyDescent="0.2">
      <c r="B26" s="499" t="s">
        <v>183</v>
      </c>
      <c r="C26" s="490">
        <v>90600</v>
      </c>
      <c r="D26" s="484"/>
      <c r="E26" s="497">
        <v>118942</v>
      </c>
      <c r="F26" s="498"/>
      <c r="G26" s="484">
        <v>19138</v>
      </c>
      <c r="H26" s="491"/>
      <c r="I26" s="136"/>
      <c r="K26" s="12"/>
      <c r="L26" s="137"/>
      <c r="M26" s="137"/>
    </row>
    <row r="27" spans="2:20" ht="3.75" customHeight="1" thickBot="1" x14ac:dyDescent="0.25">
      <c r="B27" s="500"/>
      <c r="C27" s="492"/>
      <c r="D27" s="493"/>
      <c r="E27" s="493"/>
      <c r="F27" s="493"/>
      <c r="G27" s="493"/>
      <c r="H27" s="494"/>
      <c r="I27" s="12"/>
      <c r="K27" s="12"/>
      <c r="L27" s="12"/>
      <c r="M27" s="12"/>
    </row>
    <row r="28" spans="2:20" ht="18" customHeight="1" x14ac:dyDescent="0.2">
      <c r="B28" s="138" t="s">
        <v>101</v>
      </c>
      <c r="C28" s="139"/>
      <c r="D28" s="139"/>
      <c r="E28" s="139"/>
      <c r="F28" s="139"/>
      <c r="G28" s="139"/>
      <c r="H28" s="12"/>
      <c r="I28" s="12"/>
      <c r="K28" s="12"/>
      <c r="L28" s="12"/>
      <c r="M28" s="12"/>
    </row>
    <row r="29" spans="2:20" ht="20.100000000000001" customHeight="1" x14ac:dyDescent="0.2">
      <c r="B29" s="79"/>
      <c r="C29" s="78"/>
      <c r="D29" s="78"/>
      <c r="E29" s="78"/>
      <c r="F29" s="78"/>
      <c r="G29" s="78"/>
      <c r="H29" s="78"/>
      <c r="I29" s="78"/>
    </row>
    <row r="30" spans="2:20" s="81" customFormat="1" ht="20.100000000000001" customHeight="1" x14ac:dyDescent="0.2">
      <c r="B30" s="806"/>
      <c r="C30" s="807"/>
      <c r="D30" s="807"/>
      <c r="E30" s="807"/>
      <c r="F30" s="807"/>
      <c r="G30" s="807"/>
      <c r="H30" s="807"/>
      <c r="I30" s="80"/>
      <c r="K30" s="140"/>
      <c r="L30" s="140"/>
      <c r="M30" s="140"/>
      <c r="N30" s="140"/>
      <c r="O30" s="140"/>
      <c r="P30" s="140"/>
      <c r="Q30" s="140"/>
      <c r="R30" s="140"/>
      <c r="S30" s="140"/>
      <c r="T30" s="140"/>
    </row>
    <row r="31" spans="2:20" ht="20.100000000000001" customHeight="1" x14ac:dyDescent="0.2">
      <c r="B31" s="141"/>
      <c r="C31" s="142"/>
      <c r="D31" s="142"/>
      <c r="E31" s="142"/>
      <c r="F31" s="142"/>
      <c r="G31" s="142"/>
      <c r="H31" s="142"/>
      <c r="I31" s="142"/>
      <c r="K31" s="308" t="s">
        <v>87</v>
      </c>
      <c r="L31" s="308" t="s">
        <v>1</v>
      </c>
      <c r="M31" s="308"/>
      <c r="N31" s="308" t="s">
        <v>2</v>
      </c>
      <c r="O31" s="308"/>
      <c r="P31" s="308"/>
      <c r="Q31" s="308" t="s">
        <v>3</v>
      </c>
      <c r="R31" s="308"/>
      <c r="S31" s="308"/>
      <c r="T31" s="308"/>
    </row>
    <row r="32" spans="2:20" ht="20.100000000000001" customHeight="1" x14ac:dyDescent="0.2">
      <c r="B32" s="39"/>
      <c r="C32" s="844"/>
      <c r="D32" s="844"/>
      <c r="E32" s="844"/>
      <c r="F32" s="844"/>
      <c r="G32" s="844"/>
      <c r="H32" s="844"/>
      <c r="I32" s="39"/>
      <c r="K32" s="308"/>
      <c r="L32" s="308" t="s">
        <v>6</v>
      </c>
      <c r="M32" s="308"/>
      <c r="N32" s="308"/>
      <c r="O32" s="308" t="s">
        <v>6</v>
      </c>
      <c r="P32" s="308"/>
      <c r="Q32" s="308"/>
      <c r="R32" s="308" t="s">
        <v>6</v>
      </c>
      <c r="S32" s="308"/>
      <c r="T32" s="308"/>
    </row>
    <row r="33" spans="2:20" ht="20.100000000000001" customHeight="1" x14ac:dyDescent="0.2">
      <c r="B33" s="143"/>
      <c r="C33" s="83"/>
      <c r="D33" s="83"/>
      <c r="E33" s="83"/>
      <c r="F33" s="83"/>
      <c r="G33" s="83"/>
      <c r="H33" s="12"/>
      <c r="I33" s="12"/>
      <c r="K33" s="308">
        <v>2000</v>
      </c>
      <c r="L33" s="309">
        <v>55897</v>
      </c>
      <c r="M33" s="310"/>
      <c r="N33" s="308">
        <v>2000</v>
      </c>
      <c r="O33" s="309">
        <v>18118</v>
      </c>
      <c r="P33" s="310"/>
      <c r="Q33" s="308">
        <v>2000</v>
      </c>
      <c r="R33" s="309">
        <v>14523</v>
      </c>
      <c r="S33" s="310"/>
      <c r="T33" s="308"/>
    </row>
    <row r="34" spans="2:20" ht="20.100000000000001" customHeight="1" x14ac:dyDescent="0.2">
      <c r="B34" s="143"/>
      <c r="C34" s="83"/>
      <c r="D34" s="83"/>
      <c r="E34" s="83"/>
      <c r="F34" s="83"/>
      <c r="G34" s="83"/>
      <c r="H34" s="12"/>
      <c r="I34" s="12"/>
      <c r="K34" s="308">
        <v>2001</v>
      </c>
      <c r="L34" s="309">
        <v>69132</v>
      </c>
      <c r="M34" s="310"/>
      <c r="N34" s="308">
        <v>2001</v>
      </c>
      <c r="O34" s="309">
        <v>21116</v>
      </c>
      <c r="P34" s="310"/>
      <c r="Q34" s="308">
        <v>2001</v>
      </c>
      <c r="R34" s="309">
        <v>15850</v>
      </c>
      <c r="S34" s="310"/>
      <c r="T34" s="308"/>
    </row>
    <row r="35" spans="2:20" ht="20.100000000000001" customHeight="1" x14ac:dyDescent="0.2">
      <c r="B35" s="143"/>
      <c r="C35" s="83"/>
      <c r="D35" s="83"/>
      <c r="E35" s="83"/>
      <c r="F35" s="83"/>
      <c r="G35" s="83"/>
      <c r="H35" s="12"/>
      <c r="I35" s="12"/>
      <c r="K35" s="308">
        <v>2002</v>
      </c>
      <c r="L35" s="309">
        <v>72403</v>
      </c>
      <c r="M35" s="310"/>
      <c r="N35" s="308">
        <v>2002</v>
      </c>
      <c r="O35" s="309">
        <v>19816</v>
      </c>
      <c r="P35" s="310"/>
      <c r="Q35" s="308">
        <v>2002</v>
      </c>
      <c r="R35" s="309">
        <v>17037</v>
      </c>
      <c r="S35" s="310"/>
      <c r="T35" s="308"/>
    </row>
    <row r="36" spans="2:20" ht="20.100000000000001" customHeight="1" x14ac:dyDescent="0.2">
      <c r="B36" s="143"/>
      <c r="C36" s="83"/>
      <c r="D36" s="83"/>
      <c r="E36" s="83"/>
      <c r="F36" s="83"/>
      <c r="G36" s="83"/>
      <c r="H36" s="12"/>
      <c r="I36" s="12"/>
      <c r="K36" s="308">
        <v>2003</v>
      </c>
      <c r="L36" s="309">
        <v>58611</v>
      </c>
      <c r="M36" s="310"/>
      <c r="N36" s="308">
        <v>2003</v>
      </c>
      <c r="O36" s="309">
        <v>18048</v>
      </c>
      <c r="P36" s="310"/>
      <c r="Q36" s="308">
        <v>2003</v>
      </c>
      <c r="R36" s="309">
        <v>14834</v>
      </c>
      <c r="S36" s="310"/>
      <c r="T36" s="308"/>
    </row>
    <row r="37" spans="2:20" ht="20.100000000000001" customHeight="1" x14ac:dyDescent="0.2">
      <c r="B37" s="143"/>
      <c r="C37" s="83"/>
      <c r="D37" s="83"/>
      <c r="E37" s="83"/>
      <c r="F37" s="83"/>
      <c r="G37" s="83"/>
      <c r="H37" s="12"/>
      <c r="I37" s="12"/>
      <c r="K37" s="308">
        <v>2004</v>
      </c>
      <c r="L37" s="309">
        <v>49260</v>
      </c>
      <c r="M37" s="310"/>
      <c r="N37" s="308">
        <v>2004</v>
      </c>
      <c r="O37" s="309">
        <v>14979</v>
      </c>
      <c r="P37" s="310"/>
      <c r="Q37" s="308">
        <v>2004</v>
      </c>
      <c r="R37" s="309">
        <v>12039</v>
      </c>
      <c r="S37" s="310"/>
      <c r="T37" s="308"/>
    </row>
    <row r="38" spans="2:20" ht="20.100000000000001" customHeight="1" x14ac:dyDescent="0.2">
      <c r="B38" s="143"/>
      <c r="C38" s="83"/>
      <c r="D38" s="83"/>
      <c r="E38" s="83"/>
      <c r="F38" s="83"/>
      <c r="G38" s="83"/>
      <c r="H38" s="12"/>
      <c r="I38" s="12"/>
      <c r="K38" s="308">
        <v>2005</v>
      </c>
      <c r="L38" s="309">
        <v>58938</v>
      </c>
      <c r="M38" s="310"/>
      <c r="N38" s="308">
        <v>2005</v>
      </c>
      <c r="O38" s="309">
        <v>21653</v>
      </c>
      <c r="P38" s="310"/>
      <c r="Q38" s="308">
        <v>2005</v>
      </c>
      <c r="R38" s="309">
        <v>15662</v>
      </c>
      <c r="S38" s="310"/>
      <c r="T38" s="308"/>
    </row>
    <row r="39" spans="2:20" ht="8.25" customHeight="1" x14ac:dyDescent="0.2">
      <c r="B39" s="143"/>
      <c r="C39" s="83"/>
      <c r="D39" s="83"/>
      <c r="E39" s="83"/>
      <c r="F39" s="83"/>
      <c r="G39" s="83"/>
      <c r="H39" s="12"/>
      <c r="I39" s="12"/>
      <c r="K39" s="308">
        <v>2006</v>
      </c>
      <c r="L39" s="309">
        <v>58349</v>
      </c>
      <c r="M39" s="310"/>
      <c r="N39" s="308">
        <v>2006</v>
      </c>
      <c r="O39" s="309">
        <v>20614</v>
      </c>
      <c r="P39" s="310"/>
      <c r="Q39" s="308">
        <v>2006</v>
      </c>
      <c r="R39" s="309">
        <v>14998</v>
      </c>
      <c r="S39" s="310"/>
      <c r="T39" s="308"/>
    </row>
    <row r="40" spans="2:20" ht="20.100000000000001" customHeight="1" x14ac:dyDescent="0.2">
      <c r="B40" s="143"/>
      <c r="C40" s="83"/>
      <c r="D40" s="83"/>
      <c r="E40" s="83"/>
      <c r="F40" s="83"/>
      <c r="G40" s="83"/>
      <c r="H40" s="12"/>
      <c r="I40" s="12"/>
      <c r="K40" s="308">
        <v>2007</v>
      </c>
      <c r="L40" s="309">
        <v>42493</v>
      </c>
      <c r="M40" s="310"/>
      <c r="N40" s="308">
        <v>2007</v>
      </c>
      <c r="O40" s="309">
        <v>22363</v>
      </c>
      <c r="P40" s="310"/>
      <c r="Q40" s="308">
        <v>2007</v>
      </c>
      <c r="R40" s="309">
        <v>12146</v>
      </c>
      <c r="S40" s="310"/>
      <c r="T40" s="308"/>
    </row>
    <row r="41" spans="2:20" ht="20.100000000000001" customHeight="1" x14ac:dyDescent="0.2">
      <c r="B41" s="143"/>
      <c r="C41" s="83"/>
      <c r="D41" s="83"/>
      <c r="E41" s="83"/>
      <c r="F41" s="83"/>
      <c r="G41" s="83"/>
      <c r="H41" s="12"/>
      <c r="I41" s="12"/>
      <c r="K41" s="308">
        <v>2008</v>
      </c>
      <c r="L41" s="309">
        <v>35644</v>
      </c>
      <c r="M41" s="310"/>
      <c r="N41" s="308">
        <v>2008</v>
      </c>
      <c r="O41" s="309">
        <v>21558</v>
      </c>
      <c r="P41" s="310"/>
      <c r="Q41" s="308">
        <v>2008</v>
      </c>
      <c r="R41" s="309">
        <v>12447</v>
      </c>
      <c r="S41" s="310"/>
      <c r="T41" s="308"/>
    </row>
    <row r="42" spans="2:20" ht="20.100000000000001" customHeight="1" x14ac:dyDescent="0.2">
      <c r="B42" s="143"/>
      <c r="C42" s="83"/>
      <c r="D42" s="83"/>
      <c r="E42" s="83"/>
      <c r="F42" s="83"/>
      <c r="G42" s="83"/>
      <c r="H42" s="12"/>
      <c r="I42" s="12"/>
      <c r="K42" s="308">
        <v>2009</v>
      </c>
      <c r="L42" s="309">
        <v>45346</v>
      </c>
      <c r="M42" s="310"/>
      <c r="N42" s="308">
        <v>2009</v>
      </c>
      <c r="O42" s="309">
        <v>23040</v>
      </c>
      <c r="P42" s="310"/>
      <c r="Q42" s="308">
        <v>2009</v>
      </c>
      <c r="R42" s="309">
        <v>13673</v>
      </c>
      <c r="S42" s="310"/>
      <c r="T42" s="308"/>
    </row>
    <row r="43" spans="2:20" ht="20.100000000000001" customHeight="1" x14ac:dyDescent="0.2">
      <c r="B43" s="143"/>
      <c r="C43" s="83"/>
      <c r="D43" s="83"/>
      <c r="E43" s="83"/>
      <c r="F43" s="83"/>
      <c r="G43" s="83"/>
      <c r="H43" s="12"/>
      <c r="I43" s="12"/>
      <c r="K43" s="308">
        <v>2010</v>
      </c>
      <c r="L43" s="309">
        <v>47096</v>
      </c>
      <c r="M43" s="310"/>
      <c r="N43" s="308">
        <v>2010</v>
      </c>
      <c r="O43" s="309">
        <v>23979</v>
      </c>
      <c r="P43" s="310"/>
      <c r="Q43" s="308">
        <v>2010</v>
      </c>
      <c r="R43" s="309">
        <v>11846</v>
      </c>
      <c r="S43" s="310"/>
      <c r="T43" s="308"/>
    </row>
    <row r="44" spans="2:20" ht="20.100000000000001" customHeight="1" x14ac:dyDescent="0.2">
      <c r="B44" s="143"/>
      <c r="C44" s="83"/>
      <c r="D44" s="83"/>
      <c r="E44" s="83"/>
      <c r="F44" s="83"/>
      <c r="G44" s="83"/>
      <c r="H44" s="12"/>
      <c r="I44" s="12"/>
      <c r="K44" s="308">
        <v>2011</v>
      </c>
      <c r="L44" s="309">
        <v>37327</v>
      </c>
      <c r="M44" s="311"/>
      <c r="N44" s="308">
        <v>2011</v>
      </c>
      <c r="O44" s="309">
        <v>19090</v>
      </c>
      <c r="P44" s="308"/>
      <c r="Q44" s="308">
        <v>2011</v>
      </c>
      <c r="R44" s="309">
        <v>8452</v>
      </c>
      <c r="S44" s="308"/>
      <c r="T44" s="308"/>
    </row>
    <row r="45" spans="2:20" ht="20.100000000000001" customHeight="1" x14ac:dyDescent="0.2">
      <c r="B45" s="144"/>
      <c r="C45" s="139"/>
      <c r="D45" s="139"/>
      <c r="E45" s="139"/>
      <c r="F45" s="139"/>
      <c r="G45" s="139"/>
      <c r="H45" s="12"/>
      <c r="I45" s="12"/>
      <c r="K45" s="308">
        <v>2012</v>
      </c>
      <c r="L45" s="309">
        <v>39784</v>
      </c>
      <c r="M45" s="308"/>
      <c r="N45" s="308">
        <v>2012</v>
      </c>
      <c r="O45" s="309">
        <v>21404</v>
      </c>
      <c r="P45" s="308"/>
      <c r="Q45" s="308">
        <v>2012</v>
      </c>
      <c r="R45" s="309">
        <v>9707</v>
      </c>
      <c r="S45" s="308"/>
      <c r="T45" s="308"/>
    </row>
    <row r="46" spans="2:20" ht="20.100000000000001" customHeight="1" x14ac:dyDescent="0.2">
      <c r="C46" s="15"/>
      <c r="D46" s="15"/>
      <c r="E46" s="15"/>
      <c r="F46" s="15"/>
      <c r="G46" s="15"/>
      <c r="H46" s="15"/>
      <c r="I46" s="15"/>
      <c r="J46" s="15"/>
      <c r="K46" s="308">
        <v>2013</v>
      </c>
      <c r="L46" s="312">
        <v>39802</v>
      </c>
      <c r="M46" s="308"/>
      <c r="N46" s="308">
        <v>2013</v>
      </c>
      <c r="O46" s="312">
        <v>19261</v>
      </c>
      <c r="P46" s="308"/>
      <c r="Q46" s="308">
        <v>2013</v>
      </c>
      <c r="R46" s="312">
        <v>8696</v>
      </c>
      <c r="S46" s="308"/>
      <c r="T46" s="308"/>
    </row>
    <row r="47" spans="2:20" ht="20.100000000000001" customHeight="1" x14ac:dyDescent="0.2">
      <c r="C47" s="84"/>
      <c r="D47" s="84"/>
      <c r="E47" s="84"/>
      <c r="F47" s="84"/>
      <c r="G47" s="84"/>
      <c r="H47" s="84"/>
      <c r="I47" s="84"/>
      <c r="J47" s="84"/>
      <c r="K47" s="308">
        <v>2014</v>
      </c>
      <c r="L47" s="312">
        <v>44253</v>
      </c>
      <c r="M47" s="308"/>
      <c r="N47" s="308">
        <v>2014</v>
      </c>
      <c r="O47" s="312">
        <v>19824</v>
      </c>
      <c r="P47" s="308"/>
      <c r="Q47" s="308">
        <v>2014</v>
      </c>
      <c r="R47" s="312">
        <v>7749</v>
      </c>
      <c r="S47" s="308"/>
      <c r="T47" s="308"/>
    </row>
    <row r="48" spans="2:20" ht="20.100000000000001" customHeight="1" x14ac:dyDescent="0.2">
      <c r="C48" s="84"/>
      <c r="D48" s="84"/>
      <c r="E48" s="84"/>
      <c r="F48" s="84"/>
      <c r="G48" s="84"/>
      <c r="H48" s="84"/>
      <c r="I48" s="84"/>
      <c r="J48" s="84"/>
      <c r="K48" s="308">
        <v>2015</v>
      </c>
      <c r="L48" s="312">
        <v>47054</v>
      </c>
      <c r="M48" s="310"/>
      <c r="N48" s="308">
        <v>2015</v>
      </c>
      <c r="O48" s="312">
        <v>25015</v>
      </c>
      <c r="P48" s="308"/>
      <c r="Q48" s="308">
        <v>2015</v>
      </c>
      <c r="R48" s="312">
        <v>8759</v>
      </c>
      <c r="S48" s="308"/>
      <c r="T48" s="308"/>
    </row>
    <row r="49" spans="2:20" ht="20.100000000000001" customHeight="1" x14ac:dyDescent="0.2">
      <c r="K49" s="308">
        <v>2016</v>
      </c>
      <c r="L49" s="312">
        <v>64313</v>
      </c>
      <c r="M49" s="310"/>
      <c r="N49" s="308">
        <v>2016</v>
      </c>
      <c r="O49" s="312">
        <v>44231</v>
      </c>
      <c r="P49" s="308"/>
      <c r="Q49" s="308">
        <v>2016</v>
      </c>
      <c r="R49" s="312">
        <v>9355</v>
      </c>
      <c r="S49" s="308"/>
      <c r="T49" s="308"/>
    </row>
    <row r="50" spans="2:20" ht="9.75" customHeight="1" x14ac:dyDescent="0.2">
      <c r="B50" s="85"/>
      <c r="K50" s="308">
        <v>2017</v>
      </c>
      <c r="L50" s="312">
        <v>76665</v>
      </c>
      <c r="M50" s="310"/>
      <c r="N50" s="308">
        <v>2017</v>
      </c>
      <c r="O50" s="312">
        <v>66456</v>
      </c>
      <c r="P50" s="308"/>
      <c r="Q50" s="308">
        <v>2017</v>
      </c>
      <c r="R50" s="312">
        <v>12715</v>
      </c>
      <c r="S50" s="308"/>
      <c r="T50" s="308"/>
    </row>
    <row r="51" spans="2:20" ht="20.100000000000001" customHeight="1" x14ac:dyDescent="0.2">
      <c r="K51" s="308">
        <v>2018</v>
      </c>
      <c r="L51" s="312">
        <v>85125</v>
      </c>
      <c r="M51" s="310"/>
      <c r="N51" s="308">
        <v>2018</v>
      </c>
      <c r="O51" s="312">
        <v>88994</v>
      </c>
      <c r="P51" s="308"/>
      <c r="Q51" s="308">
        <v>2018</v>
      </c>
      <c r="R51" s="312">
        <v>16528</v>
      </c>
      <c r="S51" s="308"/>
      <c r="T51" s="308"/>
    </row>
    <row r="52" spans="2:20" ht="20.100000000000001" customHeight="1" x14ac:dyDescent="0.2">
      <c r="K52" s="308">
        <v>2019</v>
      </c>
      <c r="L52" s="312">
        <v>90600</v>
      </c>
      <c r="M52" s="310"/>
      <c r="N52" s="308">
        <v>2019</v>
      </c>
      <c r="O52" s="312">
        <v>118942</v>
      </c>
      <c r="P52" s="308"/>
      <c r="Q52" s="308">
        <v>2019</v>
      </c>
      <c r="R52" s="312">
        <v>19138</v>
      </c>
      <c r="S52" s="308"/>
      <c r="T52" s="308"/>
    </row>
    <row r="53" spans="2:20" ht="20.100000000000001" customHeight="1" x14ac:dyDescent="0.2">
      <c r="M53" s="139"/>
      <c r="N53" s="139"/>
      <c r="O53" s="139"/>
    </row>
    <row r="54" spans="2:20" ht="20.100000000000001" customHeight="1" x14ac:dyDescent="0.2">
      <c r="M54" s="139"/>
      <c r="N54" s="139"/>
      <c r="O54" s="139"/>
    </row>
    <row r="55" spans="2:20" ht="20.100000000000001" customHeight="1" x14ac:dyDescent="0.2">
      <c r="M55" s="139"/>
      <c r="N55" s="139"/>
      <c r="O55" s="139"/>
    </row>
    <row r="56" spans="2:20" ht="20.100000000000001" customHeight="1" x14ac:dyDescent="0.2">
      <c r="M56" s="139"/>
      <c r="N56" s="139"/>
      <c r="O56" s="139"/>
    </row>
    <row r="57" spans="2:20" ht="20.100000000000001" customHeight="1" x14ac:dyDescent="0.2">
      <c r="M57" s="139"/>
      <c r="N57" s="139"/>
      <c r="O57" s="139"/>
    </row>
    <row r="58" spans="2:20" ht="20.100000000000001" customHeight="1" x14ac:dyDescent="0.2">
      <c r="M58" s="137"/>
    </row>
    <row r="59" spans="2:20" ht="20.100000000000001" customHeight="1" x14ac:dyDescent="0.2"/>
    <row r="60" spans="2:20" ht="19.5" customHeight="1" x14ac:dyDescent="0.2"/>
    <row r="61" spans="2:20" ht="9" customHeight="1" x14ac:dyDescent="0.2"/>
    <row r="62" spans="2:20" s="192" customFormat="1" ht="24.95" customHeight="1" x14ac:dyDescent="0.2">
      <c r="B62" s="840" t="s">
        <v>188</v>
      </c>
      <c r="C62" s="840"/>
      <c r="D62" s="840"/>
      <c r="E62" s="840"/>
      <c r="F62" s="840"/>
      <c r="G62" s="840"/>
      <c r="H62" s="840"/>
      <c r="I62" s="209"/>
    </row>
    <row r="63" spans="2:20" s="192" customFormat="1" ht="19.5" customHeight="1" x14ac:dyDescent="0.2">
      <c r="B63" s="103" t="s">
        <v>189</v>
      </c>
      <c r="C63" s="136"/>
      <c r="D63" s="136"/>
      <c r="E63" s="136"/>
      <c r="F63" s="136"/>
      <c r="G63" s="136"/>
      <c r="H63" s="136"/>
    </row>
    <row r="64" spans="2:20" s="192" customFormat="1" ht="19.5" customHeight="1" x14ac:dyDescent="0.2">
      <c r="B64" s="840" t="s">
        <v>179</v>
      </c>
      <c r="C64" s="840"/>
      <c r="D64" s="840"/>
      <c r="E64" s="840"/>
      <c r="F64" s="840"/>
      <c r="G64" s="840"/>
      <c r="H64" s="840"/>
      <c r="I64" s="209"/>
    </row>
    <row r="65" spans="1:9" s="69" customFormat="1" ht="15" customHeight="1" x14ac:dyDescent="0.2">
      <c r="A65" s="12" t="s">
        <v>181</v>
      </c>
      <c r="B65" s="55" t="s">
        <v>182</v>
      </c>
      <c r="C65" s="55"/>
      <c r="D65" s="87"/>
      <c r="E65" s="87"/>
      <c r="F65" s="87"/>
      <c r="G65" s="87"/>
    </row>
    <row r="66" spans="1:9" s="69" customFormat="1" ht="15" customHeight="1" x14ac:dyDescent="0.2">
      <c r="B66" s="45"/>
      <c r="H66" s="88"/>
      <c r="I66" s="88"/>
    </row>
  </sheetData>
  <mergeCells count="12">
    <mergeCell ref="A2:I2"/>
    <mergeCell ref="B4:H4"/>
    <mergeCell ref="B64:H64"/>
    <mergeCell ref="B5:H5"/>
    <mergeCell ref="C6:D6"/>
    <mergeCell ref="E6:F6"/>
    <mergeCell ref="G6:H6"/>
    <mergeCell ref="B30:H30"/>
    <mergeCell ref="C32:D32"/>
    <mergeCell ref="E32:F32"/>
    <mergeCell ref="G32:H32"/>
    <mergeCell ref="B62:H62"/>
  </mergeCells>
  <printOptions horizontalCentered="1" verticalCentered="1"/>
  <pageMargins left="0" right="0" top="0" bottom="0" header="0" footer="0"/>
  <pageSetup paperSize="9" scale="6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2:AJ49"/>
  <sheetViews>
    <sheetView showGridLines="0" view="pageBreakPreview" zoomScale="70" zoomScaleNormal="75" zoomScaleSheetLayoutView="70" workbookViewId="0">
      <selection activeCell="B3" sqref="B3"/>
    </sheetView>
  </sheetViews>
  <sheetFormatPr baseColWidth="10" defaultColWidth="11.42578125" defaultRowHeight="12.75" x14ac:dyDescent="0.2"/>
  <cols>
    <col min="1" max="1" width="4.5703125" style="67" customWidth="1"/>
    <col min="2" max="2" width="30.5703125" style="67" customWidth="1"/>
    <col min="3" max="3" width="15.42578125" style="67" customWidth="1"/>
    <col min="4" max="4" width="8.5703125" style="67" customWidth="1"/>
    <col min="5" max="5" width="12.5703125" style="67" customWidth="1"/>
    <col min="6" max="6" width="8.5703125" style="67" customWidth="1"/>
    <col min="7" max="7" width="12.5703125" style="67" customWidth="1"/>
    <col min="8" max="8" width="8.85546875" style="67" customWidth="1"/>
    <col min="9" max="9" width="4.85546875" style="67" customWidth="1"/>
    <col min="10" max="16384" width="11.42578125" style="67"/>
  </cols>
  <sheetData>
    <row r="2" spans="2:36" ht="24.95" customHeight="1" x14ac:dyDescent="0.2">
      <c r="B2" s="805" t="s">
        <v>237</v>
      </c>
      <c r="C2" s="805"/>
      <c r="D2" s="805"/>
      <c r="E2" s="805"/>
      <c r="F2" s="805"/>
      <c r="G2" s="805"/>
      <c r="H2" s="805"/>
      <c r="I2" s="78"/>
    </row>
    <row r="3" spans="2:36" ht="18" x14ac:dyDescent="0.25">
      <c r="B3" s="164" t="s">
        <v>86</v>
      </c>
      <c r="C3" s="165"/>
      <c r="D3" s="165"/>
      <c r="E3" s="165"/>
      <c r="F3" s="165"/>
      <c r="G3" s="165"/>
      <c r="H3" s="165"/>
      <c r="I3" s="58"/>
    </row>
    <row r="4" spans="2:36" s="81" customFormat="1" ht="18" x14ac:dyDescent="0.25">
      <c r="B4" s="845" t="s">
        <v>111</v>
      </c>
      <c r="C4" s="845"/>
      <c r="D4" s="845"/>
      <c r="E4" s="845"/>
      <c r="F4" s="845"/>
      <c r="G4" s="845"/>
      <c r="H4" s="845"/>
      <c r="I4" s="59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</row>
    <row r="5" spans="2:36" ht="24.95" customHeight="1" x14ac:dyDescent="0.2">
      <c r="B5" s="846">
        <v>2019</v>
      </c>
      <c r="C5" s="846"/>
      <c r="D5" s="846"/>
      <c r="E5" s="846"/>
      <c r="F5" s="846"/>
      <c r="G5" s="846"/>
      <c r="H5" s="846"/>
      <c r="I5" s="132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</row>
    <row r="6" spans="2:36" ht="27.75" customHeight="1" thickBot="1" x14ac:dyDescent="0.25">
      <c r="B6" s="331" t="s">
        <v>0</v>
      </c>
      <c r="C6" s="809" t="s">
        <v>1</v>
      </c>
      <c r="D6" s="809"/>
      <c r="E6" s="809" t="s">
        <v>2</v>
      </c>
      <c r="F6" s="809"/>
      <c r="G6" s="809" t="s">
        <v>3</v>
      </c>
      <c r="H6" s="809"/>
      <c r="I6" s="38"/>
      <c r="J6" s="65"/>
      <c r="K6" s="65"/>
      <c r="L6" s="65"/>
      <c r="M6" s="65"/>
      <c r="N6" s="65"/>
      <c r="O6" s="65"/>
      <c r="P6" s="133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</row>
    <row r="7" spans="2:36" ht="24.95" customHeight="1" x14ac:dyDescent="0.2">
      <c r="B7" s="514" t="s">
        <v>8</v>
      </c>
      <c r="C7" s="501">
        <v>18884</v>
      </c>
      <c r="D7" s="502"/>
      <c r="E7" s="508">
        <v>14657</v>
      </c>
      <c r="F7" s="509"/>
      <c r="G7" s="502">
        <v>4229</v>
      </c>
      <c r="H7" s="503"/>
      <c r="I7" s="73"/>
      <c r="J7" s="65"/>
      <c r="K7" s="65"/>
      <c r="L7" s="65"/>
      <c r="M7" s="65"/>
      <c r="N7" s="65"/>
      <c r="O7" s="65"/>
      <c r="P7" s="133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</row>
    <row r="8" spans="2:36" ht="24.95" customHeight="1" x14ac:dyDescent="0.2">
      <c r="B8" s="514" t="s">
        <v>9</v>
      </c>
      <c r="C8" s="466">
        <v>17336</v>
      </c>
      <c r="D8" s="237"/>
      <c r="E8" s="510">
        <v>13148</v>
      </c>
      <c r="F8" s="511"/>
      <c r="G8" s="237">
        <v>4217</v>
      </c>
      <c r="H8" s="504"/>
      <c r="I8" s="73"/>
      <c r="J8" s="65"/>
      <c r="K8" s="65"/>
      <c r="L8" s="65"/>
      <c r="M8" s="65"/>
      <c r="N8" s="65"/>
      <c r="O8" s="65"/>
      <c r="P8" s="133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</row>
    <row r="9" spans="2:36" ht="24.95" customHeight="1" x14ac:dyDescent="0.2">
      <c r="B9" s="514" t="s">
        <v>10</v>
      </c>
      <c r="C9" s="466">
        <v>15813</v>
      </c>
      <c r="D9" s="237"/>
      <c r="E9" s="510">
        <v>19279</v>
      </c>
      <c r="F9" s="511"/>
      <c r="G9" s="237">
        <v>3635</v>
      </c>
      <c r="H9" s="504"/>
      <c r="I9" s="73"/>
      <c r="J9" s="65"/>
      <c r="K9" s="65"/>
      <c r="L9" s="65"/>
      <c r="M9" s="65"/>
      <c r="N9" s="65"/>
      <c r="O9" s="65"/>
      <c r="P9" s="133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</row>
    <row r="10" spans="2:36" ht="24.95" customHeight="1" x14ac:dyDescent="0.2">
      <c r="B10" s="514" t="s">
        <v>11</v>
      </c>
      <c r="C10" s="466">
        <v>13034</v>
      </c>
      <c r="D10" s="237"/>
      <c r="E10" s="510">
        <v>14638</v>
      </c>
      <c r="F10" s="511"/>
      <c r="G10" s="237">
        <v>3929</v>
      </c>
      <c r="H10" s="504"/>
      <c r="I10" s="73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</row>
    <row r="11" spans="2:36" ht="24.95" customHeight="1" x14ac:dyDescent="0.2">
      <c r="B11" s="514" t="s">
        <v>12</v>
      </c>
      <c r="C11" s="466">
        <v>14500</v>
      </c>
      <c r="D11" s="237"/>
      <c r="E11" s="510">
        <v>26335</v>
      </c>
      <c r="F11" s="511"/>
      <c r="G11" s="237">
        <v>3948</v>
      </c>
      <c r="H11" s="504"/>
      <c r="I11" s="73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</row>
    <row r="12" spans="2:36" ht="24.95" customHeight="1" x14ac:dyDescent="0.2">
      <c r="B12" s="514" t="s">
        <v>13</v>
      </c>
      <c r="C12" s="466">
        <v>11345</v>
      </c>
      <c r="D12" s="237"/>
      <c r="E12" s="510">
        <v>16701</v>
      </c>
      <c r="F12" s="511"/>
      <c r="G12" s="237">
        <v>4060</v>
      </c>
      <c r="H12" s="504"/>
      <c r="I12" s="73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</row>
    <row r="13" spans="2:36" ht="24.95" customHeight="1" x14ac:dyDescent="0.2">
      <c r="B13" s="514" t="s">
        <v>14</v>
      </c>
      <c r="C13" s="466">
        <v>15346</v>
      </c>
      <c r="D13" s="237"/>
      <c r="E13" s="510">
        <v>20553</v>
      </c>
      <c r="F13" s="511"/>
      <c r="G13" s="237">
        <v>4515</v>
      </c>
      <c r="H13" s="504"/>
      <c r="I13" s="73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</row>
    <row r="14" spans="2:36" ht="24.95" customHeight="1" x14ac:dyDescent="0.2">
      <c r="B14" s="514" t="s">
        <v>15</v>
      </c>
      <c r="C14" s="466">
        <v>20245</v>
      </c>
      <c r="D14" s="237"/>
      <c r="E14" s="510">
        <v>23847</v>
      </c>
      <c r="F14" s="511"/>
      <c r="G14" s="237">
        <v>4012</v>
      </c>
      <c r="H14" s="504"/>
      <c r="I14" s="73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</row>
    <row r="15" spans="2:36" ht="24.95" customHeight="1" x14ac:dyDescent="0.2">
      <c r="B15" s="514" t="s">
        <v>16</v>
      </c>
      <c r="C15" s="466">
        <v>16072</v>
      </c>
      <c r="D15" s="237"/>
      <c r="E15" s="510">
        <v>35233</v>
      </c>
      <c r="F15" s="511"/>
      <c r="G15" s="237">
        <v>7299</v>
      </c>
      <c r="H15" s="504"/>
      <c r="I15" s="73"/>
      <c r="J15" s="65"/>
      <c r="K15" s="308" t="s">
        <v>1</v>
      </c>
      <c r="L15" s="311">
        <v>211583</v>
      </c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</row>
    <row r="16" spans="2:36" ht="24.95" customHeight="1" x14ac:dyDescent="0.2">
      <c r="B16" s="514" t="s">
        <v>17</v>
      </c>
      <c r="C16" s="466">
        <v>26568</v>
      </c>
      <c r="D16" s="237"/>
      <c r="E16" s="510">
        <v>29958</v>
      </c>
      <c r="F16" s="511"/>
      <c r="G16" s="237">
        <v>7588</v>
      </c>
      <c r="H16" s="504"/>
      <c r="I16" s="73"/>
      <c r="J16" s="65"/>
      <c r="K16" s="308" t="s">
        <v>2</v>
      </c>
      <c r="L16" s="311">
        <v>257210</v>
      </c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</row>
    <row r="17" spans="2:36" ht="24.95" customHeight="1" x14ac:dyDescent="0.2">
      <c r="B17" s="514" t="s">
        <v>18</v>
      </c>
      <c r="C17" s="466">
        <v>23324</v>
      </c>
      <c r="D17" s="237"/>
      <c r="E17" s="510">
        <v>22755</v>
      </c>
      <c r="F17" s="511"/>
      <c r="G17" s="237">
        <v>9223</v>
      </c>
      <c r="H17" s="504"/>
      <c r="I17" s="73"/>
      <c r="J17" s="65"/>
      <c r="K17" s="308" t="s">
        <v>3</v>
      </c>
      <c r="L17" s="311">
        <v>71640</v>
      </c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</row>
    <row r="18" spans="2:36" ht="24.95" customHeight="1" thickBot="1" x14ac:dyDescent="0.25">
      <c r="B18" s="514" t="s">
        <v>19</v>
      </c>
      <c r="C18" s="505">
        <v>19116</v>
      </c>
      <c r="D18" s="506"/>
      <c r="E18" s="512">
        <v>20106</v>
      </c>
      <c r="F18" s="513"/>
      <c r="G18" s="506">
        <v>14985</v>
      </c>
      <c r="H18" s="507"/>
      <c r="I18" s="73"/>
      <c r="J18" s="65"/>
      <c r="K18" s="308"/>
      <c r="L18" s="308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</row>
    <row r="19" spans="2:36" ht="30" customHeight="1" x14ac:dyDescent="0.2">
      <c r="B19" s="331" t="s">
        <v>4</v>
      </c>
      <c r="C19" s="847">
        <f>SUM(C7:C18)</f>
        <v>211583</v>
      </c>
      <c r="D19" s="847"/>
      <c r="E19" s="847">
        <f>SUM(E7:E18)</f>
        <v>257210</v>
      </c>
      <c r="F19" s="847"/>
      <c r="G19" s="847">
        <f>SUM(G7:G18)</f>
        <v>71640</v>
      </c>
      <c r="H19" s="847"/>
      <c r="I19" s="73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</row>
    <row r="20" spans="2:36" x14ac:dyDescent="0.2">
      <c r="C20" s="15"/>
      <c r="D20" s="15"/>
      <c r="E20" s="15"/>
      <c r="F20" s="15"/>
      <c r="G20" s="15"/>
      <c r="H20" s="15"/>
      <c r="I20" s="15"/>
      <c r="J20" s="134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</row>
    <row r="21" spans="2:36" ht="18" customHeight="1" x14ac:dyDescent="0.2">
      <c r="C21" s="84"/>
      <c r="D21" s="84"/>
      <c r="E21" s="84"/>
      <c r="F21" s="84"/>
      <c r="G21" s="84"/>
      <c r="H21" s="84"/>
      <c r="I21" s="84"/>
      <c r="J21" s="13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</row>
    <row r="22" spans="2:36" ht="18" customHeight="1" x14ac:dyDescent="0.2"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</row>
    <row r="23" spans="2:36" ht="18" customHeight="1" x14ac:dyDescent="0.2">
      <c r="B23" s="8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</row>
    <row r="24" spans="2:36" ht="18" customHeight="1" x14ac:dyDescent="0.2"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</row>
    <row r="25" spans="2:36" ht="18" customHeight="1" x14ac:dyDescent="0.2"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</row>
    <row r="26" spans="2:36" ht="18" customHeight="1" x14ac:dyDescent="0.2"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</row>
    <row r="27" spans="2:36" ht="18" customHeight="1" x14ac:dyDescent="0.2"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</row>
    <row r="28" spans="2:36" ht="18" customHeight="1" x14ac:dyDescent="0.2"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</row>
    <row r="29" spans="2:36" ht="18" customHeight="1" x14ac:dyDescent="0.2"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</row>
    <row r="30" spans="2:36" ht="18" customHeight="1" x14ac:dyDescent="0.2"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</row>
    <row r="31" spans="2:36" ht="18" customHeight="1" x14ac:dyDescent="0.2"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</row>
    <row r="32" spans="2:36" ht="18" customHeight="1" x14ac:dyDescent="0.2"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</row>
    <row r="33" spans="1:36" ht="18" customHeight="1" x14ac:dyDescent="0.2"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</row>
    <row r="34" spans="1:36" ht="18" customHeight="1" x14ac:dyDescent="0.2"/>
    <row r="35" spans="1:36" ht="18" customHeight="1" x14ac:dyDescent="0.2"/>
    <row r="36" spans="1:36" ht="18" customHeight="1" x14ac:dyDescent="0.2"/>
    <row r="37" spans="1:36" ht="18" customHeight="1" x14ac:dyDescent="0.2"/>
    <row r="38" spans="1:36" ht="18" customHeight="1" x14ac:dyDescent="0.2"/>
    <row r="39" spans="1:36" ht="18" customHeight="1" x14ac:dyDescent="0.2"/>
    <row r="40" spans="1:36" ht="18" customHeight="1" x14ac:dyDescent="0.2"/>
    <row r="41" spans="1:36" ht="8.25" customHeight="1" x14ac:dyDescent="0.2"/>
    <row r="42" spans="1:36" s="192" customFormat="1" ht="24.95" customHeight="1" x14ac:dyDescent="0.2">
      <c r="B42" s="840" t="s">
        <v>188</v>
      </c>
      <c r="C42" s="840"/>
      <c r="D42" s="840"/>
      <c r="E42" s="840"/>
      <c r="F42" s="840"/>
      <c r="G42" s="840"/>
      <c r="H42" s="840"/>
      <c r="I42" s="209"/>
    </row>
    <row r="43" spans="1:36" s="192" customFormat="1" ht="19.5" customHeight="1" x14ac:dyDescent="0.2">
      <c r="B43" s="103" t="s">
        <v>191</v>
      </c>
      <c r="C43" s="136"/>
      <c r="D43" s="136"/>
      <c r="E43" s="136"/>
      <c r="F43" s="136"/>
      <c r="G43" s="136"/>
      <c r="H43" s="136"/>
    </row>
    <row r="44" spans="1:36" s="192" customFormat="1" ht="19.5" customHeight="1" x14ac:dyDescent="0.2">
      <c r="B44" s="840" t="s">
        <v>179</v>
      </c>
      <c r="C44" s="840"/>
      <c r="D44" s="840"/>
      <c r="E44" s="840"/>
      <c r="F44" s="840"/>
      <c r="G44" s="840"/>
      <c r="H44" s="840"/>
      <c r="I44" s="209"/>
    </row>
    <row r="45" spans="1:36" s="69" customFormat="1" ht="26.25" customHeight="1" x14ac:dyDescent="0.2">
      <c r="A45" s="12" t="s">
        <v>182</v>
      </c>
      <c r="B45" s="803" t="s">
        <v>182</v>
      </c>
      <c r="C45" s="804"/>
      <c r="D45" s="804"/>
      <c r="E45" s="804"/>
      <c r="F45" s="804"/>
      <c r="G45" s="804"/>
      <c r="H45" s="804"/>
      <c r="I45" s="86"/>
    </row>
    <row r="46" spans="1:36" s="69" customFormat="1" ht="15" customHeight="1" x14ac:dyDescent="0.2">
      <c r="A46" s="12" t="s">
        <v>182</v>
      </c>
      <c r="B46" s="55" t="s">
        <v>182</v>
      </c>
      <c r="C46" s="55"/>
      <c r="D46" s="87"/>
      <c r="E46" s="87"/>
      <c r="F46" s="87"/>
      <c r="G46" s="87"/>
    </row>
    <row r="47" spans="1:36" s="69" customFormat="1" ht="15" customHeight="1" x14ac:dyDescent="0.2">
      <c r="B47" s="45"/>
      <c r="H47" s="88"/>
      <c r="I47" s="88"/>
    </row>
    <row r="49" spans="2:2" x14ac:dyDescent="0.2">
      <c r="B49" s="211"/>
    </row>
  </sheetData>
  <mergeCells count="12">
    <mergeCell ref="B2:H2"/>
    <mergeCell ref="B45:H45"/>
    <mergeCell ref="B4:H4"/>
    <mergeCell ref="B5:H5"/>
    <mergeCell ref="G6:H6"/>
    <mergeCell ref="E6:F6"/>
    <mergeCell ref="C6:D6"/>
    <mergeCell ref="B42:H42"/>
    <mergeCell ref="B44:H44"/>
    <mergeCell ref="C19:D19"/>
    <mergeCell ref="E19:F19"/>
    <mergeCell ref="G19:H19"/>
  </mergeCells>
  <phoneticPr fontId="8" type="noConversion"/>
  <printOptions horizontalCentered="1" verticalCentered="1"/>
  <pageMargins left="0" right="0" top="0" bottom="0" header="0" footer="0"/>
  <pageSetup paperSize="9" scale="69" orientation="portrait" r:id="rId1"/>
  <headerFooter alignWithMargins="0"/>
  <colBreaks count="1" manualBreakCount="1">
    <brk id="10" max="44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B1:J96"/>
  <sheetViews>
    <sheetView showGridLines="0" view="pageBreakPreview" zoomScale="60" zoomScaleNormal="82" workbookViewId="0">
      <selection activeCell="B3" sqref="B3"/>
    </sheetView>
  </sheetViews>
  <sheetFormatPr baseColWidth="10" defaultColWidth="11.42578125" defaultRowHeight="12.75" x14ac:dyDescent="0.2"/>
  <cols>
    <col min="1" max="1" width="5.5703125" style="67" customWidth="1"/>
    <col min="2" max="2" width="55.5703125" style="67" customWidth="1"/>
    <col min="3" max="3" width="21.140625" style="67" customWidth="1"/>
    <col min="4" max="4" width="9.5703125" style="67" customWidth="1"/>
    <col min="5" max="5" width="21.42578125" style="67" customWidth="1"/>
    <col min="6" max="6" width="9.5703125" style="67" customWidth="1"/>
    <col min="7" max="7" width="21.42578125" style="67" customWidth="1"/>
    <col min="8" max="8" width="9.5703125" style="67" customWidth="1"/>
    <col min="9" max="9" width="5.5703125" style="67" customWidth="1"/>
    <col min="10" max="16384" width="11.42578125" style="67"/>
  </cols>
  <sheetData>
    <row r="1" spans="2:9" ht="26.25" customHeight="1" x14ac:dyDescent="0.2">
      <c r="B1" s="850" t="s">
        <v>238</v>
      </c>
      <c r="C1" s="850"/>
      <c r="D1" s="850"/>
      <c r="E1" s="850"/>
      <c r="F1" s="850"/>
      <c r="G1" s="850"/>
      <c r="H1" s="850"/>
    </row>
    <row r="2" spans="2:9" ht="18" x14ac:dyDescent="0.2">
      <c r="B2" s="18" t="s">
        <v>86</v>
      </c>
      <c r="C2" s="11"/>
      <c r="D2" s="11"/>
      <c r="E2" s="11"/>
      <c r="F2" s="11"/>
      <c r="G2" s="11"/>
    </row>
    <row r="3" spans="2:9" ht="18" x14ac:dyDescent="0.2">
      <c r="B3" s="848" t="s">
        <v>102</v>
      </c>
      <c r="C3" s="849"/>
      <c r="D3" s="849"/>
      <c r="E3" s="849"/>
      <c r="F3" s="849"/>
      <c r="G3" s="849"/>
      <c r="H3" s="849"/>
    </row>
    <row r="4" spans="2:9" ht="19.5" customHeight="1" x14ac:dyDescent="0.2">
      <c r="B4" s="854">
        <v>2019</v>
      </c>
      <c r="C4" s="854"/>
      <c r="D4" s="854"/>
      <c r="E4" s="854"/>
      <c r="F4" s="854"/>
      <c r="G4" s="854"/>
      <c r="H4" s="854"/>
    </row>
    <row r="5" spans="2:9" ht="30" customHeight="1" thickBot="1" x14ac:dyDescent="0.25">
      <c r="B5" s="515" t="s">
        <v>114</v>
      </c>
      <c r="C5" s="851" t="s">
        <v>1</v>
      </c>
      <c r="D5" s="852"/>
      <c r="E5" s="853" t="s">
        <v>2</v>
      </c>
      <c r="F5" s="853"/>
      <c r="G5" s="852" t="s">
        <v>3</v>
      </c>
      <c r="H5" s="852"/>
    </row>
    <row r="6" spans="2:9" ht="7.5" customHeight="1" x14ac:dyDescent="0.2">
      <c r="B6" s="517"/>
      <c r="C6" s="522"/>
      <c r="D6" s="523"/>
      <c r="E6" s="532"/>
      <c r="F6" s="533"/>
      <c r="G6" s="523"/>
      <c r="H6" s="524"/>
    </row>
    <row r="7" spans="2:9" ht="15" customHeight="1" x14ac:dyDescent="0.2">
      <c r="B7" s="518" t="s">
        <v>56</v>
      </c>
      <c r="C7" s="525">
        <f>SUM(C8:C9)</f>
        <v>618</v>
      </c>
      <c r="D7" s="238"/>
      <c r="E7" s="534">
        <f>SUM(E8:E9)</f>
        <v>531</v>
      </c>
      <c r="F7" s="535"/>
      <c r="G7" s="243">
        <f>SUM(G8:G9)</f>
        <v>118</v>
      </c>
      <c r="H7" s="359"/>
    </row>
    <row r="8" spans="2:9" ht="15" customHeight="1" x14ac:dyDescent="0.2">
      <c r="B8" s="519" t="s">
        <v>52</v>
      </c>
      <c r="C8" s="354">
        <v>387</v>
      </c>
      <c r="D8" s="239"/>
      <c r="E8" s="536">
        <v>295</v>
      </c>
      <c r="F8" s="537"/>
      <c r="G8" s="213">
        <v>81</v>
      </c>
      <c r="H8" s="359"/>
    </row>
    <row r="9" spans="2:9" ht="15" customHeight="1" x14ac:dyDescent="0.2">
      <c r="B9" s="520" t="s">
        <v>129</v>
      </c>
      <c r="C9" s="354">
        <v>231</v>
      </c>
      <c r="D9" s="239"/>
      <c r="E9" s="536">
        <v>236</v>
      </c>
      <c r="F9" s="537"/>
      <c r="G9" s="244">
        <v>37</v>
      </c>
      <c r="H9" s="359"/>
    </row>
    <row r="10" spans="2:9" ht="15" customHeight="1" x14ac:dyDescent="0.2">
      <c r="B10" s="518" t="s">
        <v>178</v>
      </c>
      <c r="C10" s="525">
        <f>SUM(C11:C12)</f>
        <v>6262</v>
      </c>
      <c r="D10" s="238"/>
      <c r="E10" s="534">
        <f>SUM(E11:E12)</f>
        <v>7140</v>
      </c>
      <c r="F10" s="535"/>
      <c r="G10" s="243">
        <f>SUM(G11:G12)</f>
        <v>2794</v>
      </c>
      <c r="H10" s="526"/>
      <c r="I10" s="11"/>
    </row>
    <row r="11" spans="2:9" ht="15" customHeight="1" x14ac:dyDescent="0.2">
      <c r="B11" s="519" t="s">
        <v>41</v>
      </c>
      <c r="C11" s="354">
        <v>4096</v>
      </c>
      <c r="D11" s="239"/>
      <c r="E11" s="536">
        <v>5376</v>
      </c>
      <c r="F11" s="537"/>
      <c r="G11" s="213">
        <v>2629</v>
      </c>
      <c r="H11" s="359"/>
    </row>
    <row r="12" spans="2:9" ht="15" customHeight="1" x14ac:dyDescent="0.2">
      <c r="B12" s="520" t="s">
        <v>140</v>
      </c>
      <c r="C12" s="527">
        <v>2166</v>
      </c>
      <c r="D12" s="239"/>
      <c r="E12" s="538">
        <v>1764</v>
      </c>
      <c r="F12" s="537"/>
      <c r="G12" s="245">
        <v>165</v>
      </c>
      <c r="H12" s="359"/>
    </row>
    <row r="13" spans="2:9" ht="15" customHeight="1" x14ac:dyDescent="0.2">
      <c r="B13" s="518" t="s">
        <v>73</v>
      </c>
      <c r="C13" s="525">
        <f>SUM(C14:C15)</f>
        <v>1816</v>
      </c>
      <c r="D13" s="238"/>
      <c r="E13" s="534">
        <f>SUM(E14:E15)</f>
        <v>1379</v>
      </c>
      <c r="F13" s="535"/>
      <c r="G13" s="243">
        <f>SUM(G14:G15)</f>
        <v>761</v>
      </c>
      <c r="H13" s="359"/>
    </row>
    <row r="14" spans="2:9" ht="15" customHeight="1" x14ac:dyDescent="0.2">
      <c r="B14" s="519" t="s">
        <v>23</v>
      </c>
      <c r="C14" s="354">
        <v>1453</v>
      </c>
      <c r="D14" s="239"/>
      <c r="E14" s="536">
        <v>1036</v>
      </c>
      <c r="F14" s="537"/>
      <c r="G14" s="213">
        <v>654</v>
      </c>
      <c r="H14" s="359"/>
    </row>
    <row r="15" spans="2:9" ht="15" customHeight="1" x14ac:dyDescent="0.2">
      <c r="B15" s="520" t="s">
        <v>127</v>
      </c>
      <c r="C15" s="527">
        <v>363</v>
      </c>
      <c r="D15" s="239"/>
      <c r="E15" s="538">
        <v>343</v>
      </c>
      <c r="F15" s="537"/>
      <c r="G15" s="245">
        <v>107</v>
      </c>
      <c r="H15" s="359"/>
    </row>
    <row r="16" spans="2:9" ht="15" customHeight="1" x14ac:dyDescent="0.2">
      <c r="B16" s="518" t="s">
        <v>32</v>
      </c>
      <c r="C16" s="525">
        <f>SUM(C17:C18)</f>
        <v>4104</v>
      </c>
      <c r="D16" s="238"/>
      <c r="E16" s="534">
        <f>SUM(E17:E18)</f>
        <v>4126</v>
      </c>
      <c r="F16" s="535"/>
      <c r="G16" s="243">
        <f>SUM(G17:G18)</f>
        <v>409</v>
      </c>
      <c r="H16" s="359"/>
    </row>
    <row r="17" spans="2:8" ht="15" customHeight="1" x14ac:dyDescent="0.2">
      <c r="B17" s="519" t="s">
        <v>32</v>
      </c>
      <c r="C17" s="354">
        <v>3949</v>
      </c>
      <c r="D17" s="239"/>
      <c r="E17" s="536">
        <v>3858</v>
      </c>
      <c r="F17" s="537"/>
      <c r="G17" s="213">
        <v>408</v>
      </c>
      <c r="H17" s="359"/>
    </row>
    <row r="18" spans="2:8" ht="15" customHeight="1" x14ac:dyDescent="0.2">
      <c r="B18" s="520" t="s">
        <v>135</v>
      </c>
      <c r="C18" s="354">
        <v>155</v>
      </c>
      <c r="D18" s="239"/>
      <c r="E18" s="536">
        <v>268</v>
      </c>
      <c r="F18" s="537"/>
      <c r="G18" s="213">
        <v>1</v>
      </c>
      <c r="H18" s="359"/>
    </row>
    <row r="19" spans="2:8" ht="15" customHeight="1" x14ac:dyDescent="0.2">
      <c r="B19" s="518" t="s">
        <v>29</v>
      </c>
      <c r="C19" s="525">
        <f>SUM(C20)</f>
        <v>2339</v>
      </c>
      <c r="D19" s="240"/>
      <c r="E19" s="534">
        <f>SUM(E20)</f>
        <v>1949</v>
      </c>
      <c r="F19" s="535"/>
      <c r="G19" s="243">
        <f>SUM(G20)</f>
        <v>154</v>
      </c>
      <c r="H19" s="359"/>
    </row>
    <row r="20" spans="2:8" ht="15" customHeight="1" x14ac:dyDescent="0.2">
      <c r="B20" s="519" t="s">
        <v>29</v>
      </c>
      <c r="C20" s="354">
        <v>2339</v>
      </c>
      <c r="D20" s="239"/>
      <c r="E20" s="536">
        <v>1949</v>
      </c>
      <c r="F20" s="537"/>
      <c r="G20" s="213">
        <v>154</v>
      </c>
      <c r="H20" s="359"/>
    </row>
    <row r="21" spans="2:8" ht="15" customHeight="1" x14ac:dyDescent="0.2">
      <c r="B21" s="518" t="s">
        <v>51</v>
      </c>
      <c r="C21" s="525">
        <f>SUM(C22:C23)</f>
        <v>1986</v>
      </c>
      <c r="D21" s="238"/>
      <c r="E21" s="534">
        <f>SUM(E22:E23)</f>
        <v>1470</v>
      </c>
      <c r="F21" s="535"/>
      <c r="G21" s="243">
        <f>SUM(G22:G23)</f>
        <v>581</v>
      </c>
      <c r="H21" s="359"/>
    </row>
    <row r="22" spans="2:8" ht="15" customHeight="1" x14ac:dyDescent="0.2">
      <c r="B22" s="519" t="s">
        <v>51</v>
      </c>
      <c r="C22" s="527">
        <v>1520</v>
      </c>
      <c r="D22" s="239"/>
      <c r="E22" s="538">
        <v>1278</v>
      </c>
      <c r="F22" s="537"/>
      <c r="G22" s="245">
        <v>475</v>
      </c>
      <c r="H22" s="359"/>
    </row>
    <row r="23" spans="2:8" ht="15" customHeight="1" x14ac:dyDescent="0.2">
      <c r="B23" s="519" t="s">
        <v>75</v>
      </c>
      <c r="C23" s="354">
        <v>466</v>
      </c>
      <c r="D23" s="239"/>
      <c r="E23" s="536">
        <v>192</v>
      </c>
      <c r="F23" s="537"/>
      <c r="G23" s="213">
        <v>106</v>
      </c>
      <c r="H23" s="359"/>
    </row>
    <row r="24" spans="2:8" customFormat="1" ht="15" customHeight="1" x14ac:dyDescent="0.2">
      <c r="B24" s="518" t="s">
        <v>7</v>
      </c>
      <c r="C24" s="525">
        <f>SUM(C25:C27)</f>
        <v>11320</v>
      </c>
      <c r="D24" s="238"/>
      <c r="E24" s="534">
        <f>SUM(E25:E27)</f>
        <v>16714</v>
      </c>
      <c r="F24" s="535"/>
      <c r="G24" s="243">
        <f>SUM(G25:G27)</f>
        <v>5109</v>
      </c>
      <c r="H24" s="359"/>
    </row>
    <row r="25" spans="2:8" ht="15" customHeight="1" x14ac:dyDescent="0.2">
      <c r="B25" s="520" t="s">
        <v>7</v>
      </c>
      <c r="C25" s="527">
        <v>8665</v>
      </c>
      <c r="D25" s="239"/>
      <c r="E25" s="538">
        <v>6406</v>
      </c>
      <c r="F25" s="537"/>
      <c r="G25" s="245">
        <v>2395</v>
      </c>
      <c r="H25" s="359"/>
    </row>
    <row r="26" spans="2:8" ht="15" customHeight="1" x14ac:dyDescent="0.2">
      <c r="B26" s="520" t="s">
        <v>193</v>
      </c>
      <c r="C26" s="354">
        <v>88</v>
      </c>
      <c r="D26" s="239"/>
      <c r="E26" s="536">
        <v>10</v>
      </c>
      <c r="F26" s="537"/>
      <c r="G26" s="213">
        <v>5</v>
      </c>
      <c r="H26" s="359"/>
    </row>
    <row r="27" spans="2:8" ht="15" customHeight="1" x14ac:dyDescent="0.2">
      <c r="B27" s="520" t="s">
        <v>192</v>
      </c>
      <c r="C27" s="527">
        <v>2567</v>
      </c>
      <c r="D27" s="239"/>
      <c r="E27" s="538">
        <v>10298</v>
      </c>
      <c r="F27" s="537"/>
      <c r="G27" s="245">
        <v>2709</v>
      </c>
      <c r="H27" s="359"/>
    </row>
    <row r="28" spans="2:8" customFormat="1" ht="15" customHeight="1" x14ac:dyDescent="0.2">
      <c r="B28" s="518" t="s">
        <v>22</v>
      </c>
      <c r="C28" s="525">
        <f>SUM(C29)</f>
        <v>2809</v>
      </c>
      <c r="D28" s="240"/>
      <c r="E28" s="534">
        <f>SUM(E29)</f>
        <v>2104</v>
      </c>
      <c r="F28" s="535"/>
      <c r="G28" s="243">
        <f>SUM(G29)</f>
        <v>1656</v>
      </c>
      <c r="H28" s="359"/>
    </row>
    <row r="29" spans="2:8" ht="15" customHeight="1" x14ac:dyDescent="0.2">
      <c r="B29" s="519" t="s">
        <v>22</v>
      </c>
      <c r="C29" s="527">
        <v>2809</v>
      </c>
      <c r="D29" s="239"/>
      <c r="E29" s="538">
        <v>2104</v>
      </c>
      <c r="F29" s="537"/>
      <c r="G29" s="245">
        <v>1656</v>
      </c>
      <c r="H29" s="359"/>
    </row>
    <row r="30" spans="2:8" ht="15" customHeight="1" x14ac:dyDescent="0.2">
      <c r="B30" s="518" t="s">
        <v>30</v>
      </c>
      <c r="C30" s="525">
        <f>SUM(C31)</f>
        <v>69</v>
      </c>
      <c r="D30" s="240"/>
      <c r="E30" s="534">
        <f>SUM(E31)</f>
        <v>139</v>
      </c>
      <c r="F30" s="535"/>
      <c r="G30" s="243">
        <f>SUM(G31)</f>
        <v>0</v>
      </c>
      <c r="H30" s="359"/>
    </row>
    <row r="31" spans="2:8" ht="15" customHeight="1" x14ac:dyDescent="0.2">
      <c r="B31" s="519" t="s">
        <v>30</v>
      </c>
      <c r="C31" s="527">
        <v>69</v>
      </c>
      <c r="D31" s="239"/>
      <c r="E31" s="538">
        <v>139</v>
      </c>
      <c r="F31" s="537"/>
      <c r="G31" s="245">
        <v>0</v>
      </c>
      <c r="H31" s="359"/>
    </row>
    <row r="32" spans="2:8" ht="15" customHeight="1" x14ac:dyDescent="0.2">
      <c r="B32" s="518" t="s">
        <v>72</v>
      </c>
      <c r="C32" s="525">
        <f>SUM(C33)</f>
        <v>2805</v>
      </c>
      <c r="D32" s="240"/>
      <c r="E32" s="534">
        <f>SUM(E33)</f>
        <v>907</v>
      </c>
      <c r="F32" s="535"/>
      <c r="G32" s="243">
        <f>SUM(G33)</f>
        <v>324</v>
      </c>
      <c r="H32" s="359"/>
    </row>
    <row r="33" spans="2:8" ht="15" customHeight="1" x14ac:dyDescent="0.2">
      <c r="B33" s="519" t="s">
        <v>72</v>
      </c>
      <c r="C33" s="527">
        <v>2805</v>
      </c>
      <c r="D33" s="239"/>
      <c r="E33" s="538">
        <v>907</v>
      </c>
      <c r="F33" s="537"/>
      <c r="G33" s="246">
        <v>324</v>
      </c>
      <c r="H33" s="359"/>
    </row>
    <row r="34" spans="2:8" ht="15" customHeight="1" x14ac:dyDescent="0.2">
      <c r="B34" s="518" t="s">
        <v>28</v>
      </c>
      <c r="C34" s="525">
        <f>SUM(C35:C40)</f>
        <v>18044</v>
      </c>
      <c r="D34" s="240"/>
      <c r="E34" s="534">
        <f>SUM(E35:E40)</f>
        <v>17797</v>
      </c>
      <c r="F34" s="535"/>
      <c r="G34" s="243">
        <f>SUM(G35:G40)</f>
        <v>13860</v>
      </c>
      <c r="H34" s="359"/>
    </row>
    <row r="35" spans="2:8" ht="15" customHeight="1" x14ac:dyDescent="0.2">
      <c r="B35" s="519" t="s">
        <v>28</v>
      </c>
      <c r="C35" s="527">
        <v>11225</v>
      </c>
      <c r="D35" s="239"/>
      <c r="E35" s="538">
        <v>12296</v>
      </c>
      <c r="F35" s="537"/>
      <c r="G35" s="246">
        <v>9583</v>
      </c>
      <c r="H35" s="359"/>
    </row>
    <row r="36" spans="2:8" ht="15" customHeight="1" x14ac:dyDescent="0.2">
      <c r="B36" s="520" t="s">
        <v>141</v>
      </c>
      <c r="C36" s="527">
        <v>792</v>
      </c>
      <c r="D36" s="239"/>
      <c r="E36" s="538">
        <v>95</v>
      </c>
      <c r="F36" s="537"/>
      <c r="G36" s="245">
        <v>1</v>
      </c>
      <c r="H36" s="359"/>
    </row>
    <row r="37" spans="2:8" ht="15" customHeight="1" x14ac:dyDescent="0.2">
      <c r="B37" s="520" t="s">
        <v>85</v>
      </c>
      <c r="C37" s="527">
        <v>3645</v>
      </c>
      <c r="D37" s="239"/>
      <c r="E37" s="538">
        <v>4086</v>
      </c>
      <c r="F37" s="537"/>
      <c r="G37" s="245">
        <v>3209</v>
      </c>
      <c r="H37" s="359"/>
    </row>
    <row r="38" spans="2:8" ht="15" customHeight="1" x14ac:dyDescent="0.2">
      <c r="B38" s="520" t="s">
        <v>162</v>
      </c>
      <c r="C38" s="527">
        <v>764</v>
      </c>
      <c r="D38" s="239"/>
      <c r="E38" s="538">
        <v>121</v>
      </c>
      <c r="F38" s="537"/>
      <c r="G38" s="245">
        <v>91</v>
      </c>
      <c r="H38" s="359"/>
    </row>
    <row r="39" spans="2:8" ht="15" customHeight="1" x14ac:dyDescent="0.2">
      <c r="B39" s="520" t="s">
        <v>153</v>
      </c>
      <c r="C39" s="527">
        <v>66</v>
      </c>
      <c r="D39" s="239"/>
      <c r="E39" s="538">
        <v>55</v>
      </c>
      <c r="F39" s="537"/>
      <c r="G39" s="245">
        <v>5</v>
      </c>
      <c r="H39" s="359"/>
    </row>
    <row r="40" spans="2:8" ht="15" customHeight="1" x14ac:dyDescent="0.2">
      <c r="B40" s="520" t="s">
        <v>31</v>
      </c>
      <c r="C40" s="527">
        <v>1552</v>
      </c>
      <c r="D40" s="239"/>
      <c r="E40" s="538">
        <v>1144</v>
      </c>
      <c r="F40" s="537"/>
      <c r="G40" s="245">
        <v>971</v>
      </c>
      <c r="H40" s="359"/>
    </row>
    <row r="41" spans="2:8" ht="15" customHeight="1" x14ac:dyDescent="0.2">
      <c r="B41" s="518" t="s">
        <v>76</v>
      </c>
      <c r="C41" s="525">
        <f>SUM(C42)</f>
        <v>1261</v>
      </c>
      <c r="D41" s="240"/>
      <c r="E41" s="534">
        <f>SUM(E42)</f>
        <v>379</v>
      </c>
      <c r="F41" s="535"/>
      <c r="G41" s="243">
        <f>SUM(G42)</f>
        <v>137</v>
      </c>
      <c r="H41" s="359"/>
    </row>
    <row r="42" spans="2:8" ht="15" customHeight="1" x14ac:dyDescent="0.2">
      <c r="B42" s="519" t="s">
        <v>43</v>
      </c>
      <c r="C42" s="354">
        <v>1261</v>
      </c>
      <c r="D42" s="239"/>
      <c r="E42" s="536">
        <v>379</v>
      </c>
      <c r="F42" s="537"/>
      <c r="G42" s="213">
        <v>137</v>
      </c>
      <c r="H42" s="359"/>
    </row>
    <row r="43" spans="2:8" ht="15" customHeight="1" x14ac:dyDescent="0.2">
      <c r="B43" s="518" t="s">
        <v>46</v>
      </c>
      <c r="C43" s="525">
        <f>SUM(C44:C46)</f>
        <v>11770</v>
      </c>
      <c r="D43" s="240"/>
      <c r="E43" s="534">
        <f>SUM(E44:E46)</f>
        <v>12103</v>
      </c>
      <c r="F43" s="535"/>
      <c r="G43" s="243">
        <f>SUM(G44:G46)</f>
        <v>5283</v>
      </c>
      <c r="H43" s="359"/>
    </row>
    <row r="44" spans="2:8" ht="15" customHeight="1" x14ac:dyDescent="0.2">
      <c r="B44" s="519" t="s">
        <v>36</v>
      </c>
      <c r="C44" s="354">
        <v>11513</v>
      </c>
      <c r="D44" s="239"/>
      <c r="E44" s="536">
        <v>12103</v>
      </c>
      <c r="F44" s="537"/>
      <c r="G44" s="213">
        <v>5283</v>
      </c>
      <c r="H44" s="359"/>
    </row>
    <row r="45" spans="2:8" ht="15" customHeight="1" x14ac:dyDescent="0.2">
      <c r="B45" s="520" t="s">
        <v>163</v>
      </c>
      <c r="C45" s="527">
        <v>110</v>
      </c>
      <c r="D45" s="239"/>
      <c r="E45" s="538">
        <v>0</v>
      </c>
      <c r="F45" s="537"/>
      <c r="G45" s="245">
        <v>0</v>
      </c>
      <c r="H45" s="359"/>
    </row>
    <row r="46" spans="2:8" ht="15" customHeight="1" x14ac:dyDescent="0.2">
      <c r="B46" s="520" t="s">
        <v>164</v>
      </c>
      <c r="C46" s="527">
        <v>147</v>
      </c>
      <c r="D46" s="239"/>
      <c r="E46" s="538">
        <v>0</v>
      </c>
      <c r="F46" s="537"/>
      <c r="G46" s="245">
        <v>0</v>
      </c>
      <c r="H46" s="359"/>
    </row>
    <row r="47" spans="2:8" ht="15" customHeight="1" x14ac:dyDescent="0.2">
      <c r="B47" s="518" t="s">
        <v>55</v>
      </c>
      <c r="C47" s="525">
        <f>SUM(C48)</f>
        <v>4891</v>
      </c>
      <c r="D47" s="240"/>
      <c r="E47" s="534">
        <f>SUM(E48)</f>
        <v>7252</v>
      </c>
      <c r="F47" s="535"/>
      <c r="G47" s="243">
        <f>SUM(G48)</f>
        <v>2920</v>
      </c>
      <c r="H47" s="359"/>
    </row>
    <row r="48" spans="2:8" ht="15" customHeight="1" x14ac:dyDescent="0.2">
      <c r="B48" s="519" t="s">
        <v>35</v>
      </c>
      <c r="C48" s="354">
        <v>4891</v>
      </c>
      <c r="D48" s="239"/>
      <c r="E48" s="536">
        <v>7252</v>
      </c>
      <c r="F48" s="537"/>
      <c r="G48" s="213">
        <v>2920</v>
      </c>
      <c r="H48" s="359"/>
    </row>
    <row r="49" spans="2:10" ht="15" customHeight="1" x14ac:dyDescent="0.2">
      <c r="B49" s="518" t="s">
        <v>126</v>
      </c>
      <c r="C49" s="525">
        <f>SUM(C50:C57)</f>
        <v>90600</v>
      </c>
      <c r="D49" s="240"/>
      <c r="E49" s="534">
        <f>SUM(E50:E57)</f>
        <v>118942</v>
      </c>
      <c r="F49" s="535"/>
      <c r="G49" s="243">
        <f>SUM(G50:G57)</f>
        <v>19138</v>
      </c>
      <c r="H49" s="359"/>
    </row>
    <row r="50" spans="2:10" ht="15" customHeight="1" x14ac:dyDescent="0.2">
      <c r="B50" s="520" t="s">
        <v>194</v>
      </c>
      <c r="C50" s="354">
        <v>47995</v>
      </c>
      <c r="D50" s="239"/>
      <c r="E50" s="536">
        <v>81219</v>
      </c>
      <c r="F50" s="537"/>
      <c r="G50" s="213">
        <v>8133</v>
      </c>
      <c r="H50" s="359"/>
    </row>
    <row r="51" spans="2:10" ht="15" customHeight="1" x14ac:dyDescent="0.2">
      <c r="B51" s="520" t="s">
        <v>123</v>
      </c>
      <c r="C51" s="354">
        <v>6704</v>
      </c>
      <c r="D51" s="239"/>
      <c r="E51" s="536">
        <v>7515</v>
      </c>
      <c r="F51" s="537"/>
      <c r="G51" s="213">
        <v>1781</v>
      </c>
      <c r="H51" s="359"/>
    </row>
    <row r="52" spans="2:10" ht="15" customHeight="1" x14ac:dyDescent="0.2">
      <c r="B52" s="520" t="s">
        <v>168</v>
      </c>
      <c r="C52" s="354">
        <v>4057</v>
      </c>
      <c r="D52" s="239"/>
      <c r="E52" s="536">
        <v>2102</v>
      </c>
      <c r="F52" s="537"/>
      <c r="G52" s="213">
        <v>1204</v>
      </c>
      <c r="H52" s="359"/>
    </row>
    <row r="53" spans="2:10" ht="15" customHeight="1" x14ac:dyDescent="0.2">
      <c r="B53" s="520" t="s">
        <v>116</v>
      </c>
      <c r="C53" s="527">
        <v>6764</v>
      </c>
      <c r="D53" s="239"/>
      <c r="E53" s="538">
        <v>5094</v>
      </c>
      <c r="F53" s="537"/>
      <c r="G53" s="245">
        <v>1072</v>
      </c>
      <c r="H53" s="359"/>
    </row>
    <row r="54" spans="2:10" ht="15" customHeight="1" x14ac:dyDescent="0.2">
      <c r="B54" s="520" t="s">
        <v>161</v>
      </c>
      <c r="C54" s="527">
        <v>11734</v>
      </c>
      <c r="D54" s="239"/>
      <c r="E54" s="538">
        <v>12443</v>
      </c>
      <c r="F54" s="537"/>
      <c r="G54" s="245">
        <v>4572</v>
      </c>
      <c r="H54" s="359"/>
    </row>
    <row r="55" spans="2:10" ht="15" customHeight="1" x14ac:dyDescent="0.2">
      <c r="B55" s="520" t="s">
        <v>151</v>
      </c>
      <c r="C55" s="527">
        <v>3463</v>
      </c>
      <c r="D55" s="239"/>
      <c r="E55" s="538">
        <v>7065</v>
      </c>
      <c r="F55" s="537"/>
      <c r="G55" s="245">
        <v>931</v>
      </c>
      <c r="H55" s="359"/>
    </row>
    <row r="56" spans="2:10" ht="15" customHeight="1" x14ac:dyDescent="0.2">
      <c r="B56" s="520" t="s">
        <v>89</v>
      </c>
      <c r="C56" s="466">
        <v>1933</v>
      </c>
      <c r="D56" s="239"/>
      <c r="E56" s="539">
        <v>15</v>
      </c>
      <c r="F56" s="537"/>
      <c r="G56" s="237">
        <v>0</v>
      </c>
      <c r="H56" s="359"/>
    </row>
    <row r="57" spans="2:10" ht="15" customHeight="1" x14ac:dyDescent="0.2">
      <c r="B57" s="520" t="s">
        <v>115</v>
      </c>
      <c r="C57" s="466">
        <v>7950</v>
      </c>
      <c r="D57" s="239"/>
      <c r="E57" s="539">
        <v>3489</v>
      </c>
      <c r="F57" s="537"/>
      <c r="G57" s="237">
        <v>1445</v>
      </c>
      <c r="H57" s="359"/>
    </row>
    <row r="58" spans="2:10" ht="15" customHeight="1" x14ac:dyDescent="0.2">
      <c r="B58" s="518" t="s">
        <v>132</v>
      </c>
      <c r="C58" s="525">
        <f>SUM(C59:C61)</f>
        <v>8057</v>
      </c>
      <c r="D58" s="238"/>
      <c r="E58" s="534">
        <f>SUM(E59:E61)</f>
        <v>17148</v>
      </c>
      <c r="F58" s="535"/>
      <c r="G58" s="243">
        <f>SUM(G59:G61)</f>
        <v>4677</v>
      </c>
      <c r="H58" s="359"/>
    </row>
    <row r="59" spans="2:10" ht="15" customHeight="1" x14ac:dyDescent="0.2">
      <c r="B59" s="520" t="s">
        <v>133</v>
      </c>
      <c r="C59" s="354">
        <v>4979</v>
      </c>
      <c r="D59" s="239"/>
      <c r="E59" s="536">
        <v>6550</v>
      </c>
      <c r="F59" s="537"/>
      <c r="G59" s="213">
        <v>1805</v>
      </c>
      <c r="H59" s="359"/>
    </row>
    <row r="60" spans="2:10" ht="15" customHeight="1" x14ac:dyDescent="0.2">
      <c r="B60" s="520" t="s">
        <v>165</v>
      </c>
      <c r="C60" s="527">
        <v>652</v>
      </c>
      <c r="D60" s="239"/>
      <c r="E60" s="538">
        <v>2168</v>
      </c>
      <c r="F60" s="537"/>
      <c r="G60" s="245">
        <v>104</v>
      </c>
      <c r="H60" s="359"/>
    </row>
    <row r="61" spans="2:10" ht="15" customHeight="1" x14ac:dyDescent="0.2">
      <c r="B61" s="520" t="s">
        <v>134</v>
      </c>
      <c r="C61" s="354">
        <v>2426</v>
      </c>
      <c r="D61" s="239"/>
      <c r="E61" s="536">
        <v>8430</v>
      </c>
      <c r="F61" s="537"/>
      <c r="G61" s="213">
        <v>2768</v>
      </c>
      <c r="H61" s="359"/>
    </row>
    <row r="62" spans="2:10" ht="15" customHeight="1" x14ac:dyDescent="0.2">
      <c r="B62" s="518" t="s">
        <v>67</v>
      </c>
      <c r="C62" s="525">
        <f>SUM(C63)</f>
        <v>748</v>
      </c>
      <c r="D62" s="240"/>
      <c r="E62" s="534">
        <f>SUM(E63)</f>
        <v>669</v>
      </c>
      <c r="F62" s="535"/>
      <c r="G62" s="243">
        <f>SUM(G63)</f>
        <v>132</v>
      </c>
      <c r="H62" s="359"/>
      <c r="J62" s="12"/>
    </row>
    <row r="63" spans="2:10" ht="15" customHeight="1" x14ac:dyDescent="0.2">
      <c r="B63" s="519" t="s">
        <v>42</v>
      </c>
      <c r="C63" s="354">
        <v>748</v>
      </c>
      <c r="D63" s="239"/>
      <c r="E63" s="536">
        <v>669</v>
      </c>
      <c r="F63" s="537"/>
      <c r="G63" s="213">
        <v>132</v>
      </c>
      <c r="H63" s="359"/>
      <c r="J63" s="12"/>
    </row>
    <row r="64" spans="2:10" ht="15" customHeight="1" x14ac:dyDescent="0.2">
      <c r="B64" s="518" t="s">
        <v>24</v>
      </c>
      <c r="C64" s="525">
        <f>SUM(C65)</f>
        <v>1017</v>
      </c>
      <c r="D64" s="240"/>
      <c r="E64" s="534">
        <f>SUM(E65)</f>
        <v>567</v>
      </c>
      <c r="F64" s="535"/>
      <c r="G64" s="243">
        <f>SUM(G65)</f>
        <v>204</v>
      </c>
      <c r="H64" s="359"/>
      <c r="J64" s="12"/>
    </row>
    <row r="65" spans="2:8" ht="15" customHeight="1" x14ac:dyDescent="0.2">
      <c r="B65" s="519" t="s">
        <v>53</v>
      </c>
      <c r="C65" s="354">
        <v>1017</v>
      </c>
      <c r="D65" s="239"/>
      <c r="E65" s="536">
        <v>567</v>
      </c>
      <c r="F65" s="537"/>
      <c r="G65" s="213">
        <v>204</v>
      </c>
      <c r="H65" s="359"/>
    </row>
    <row r="66" spans="2:8" ht="15" customHeight="1" x14ac:dyDescent="0.2">
      <c r="B66" s="518" t="s">
        <v>26</v>
      </c>
      <c r="C66" s="525">
        <f>SUM(C67:C68)</f>
        <v>12480</v>
      </c>
      <c r="D66" s="240"/>
      <c r="E66" s="534">
        <f>SUM(E67:E68)</f>
        <v>24381</v>
      </c>
      <c r="F66" s="535"/>
      <c r="G66" s="243">
        <f>SUM(G67:G68)</f>
        <v>1601</v>
      </c>
      <c r="H66" s="359"/>
    </row>
    <row r="67" spans="2:8" ht="15" customHeight="1" x14ac:dyDescent="0.2">
      <c r="B67" s="519" t="s">
        <v>26</v>
      </c>
      <c r="C67" s="354">
        <v>12202</v>
      </c>
      <c r="D67" s="239"/>
      <c r="E67" s="536">
        <v>24221</v>
      </c>
      <c r="F67" s="537"/>
      <c r="G67" s="213">
        <v>1601</v>
      </c>
      <c r="H67" s="359"/>
    </row>
    <row r="68" spans="2:8" ht="15" customHeight="1" x14ac:dyDescent="0.2">
      <c r="B68" s="520" t="s">
        <v>154</v>
      </c>
      <c r="C68" s="527">
        <v>278</v>
      </c>
      <c r="D68" s="239"/>
      <c r="E68" s="538">
        <v>160</v>
      </c>
      <c r="F68" s="537"/>
      <c r="G68" s="245">
        <v>0</v>
      </c>
      <c r="H68" s="359"/>
    </row>
    <row r="69" spans="2:8" ht="15" customHeight="1" x14ac:dyDescent="0.2">
      <c r="B69" s="518" t="s">
        <v>49</v>
      </c>
      <c r="C69" s="525">
        <f>SUM(C70)</f>
        <v>1024</v>
      </c>
      <c r="D69" s="238"/>
      <c r="E69" s="534">
        <f>SUM(E70)</f>
        <v>1477</v>
      </c>
      <c r="F69" s="535"/>
      <c r="G69" s="243">
        <f>SUM(G70)</f>
        <v>410</v>
      </c>
      <c r="H69" s="359"/>
    </row>
    <row r="70" spans="2:8" ht="15" customHeight="1" x14ac:dyDescent="0.2">
      <c r="B70" s="519" t="s">
        <v>54</v>
      </c>
      <c r="C70" s="354">
        <v>1024</v>
      </c>
      <c r="D70" s="239"/>
      <c r="E70" s="536">
        <v>1477</v>
      </c>
      <c r="F70" s="537"/>
      <c r="G70" s="213">
        <v>410</v>
      </c>
      <c r="H70" s="359"/>
    </row>
    <row r="71" spans="2:8" ht="15" customHeight="1" x14ac:dyDescent="0.2">
      <c r="B71" s="518" t="s">
        <v>37</v>
      </c>
      <c r="C71" s="525">
        <f>SUM(C72:C76)</f>
        <v>17486</v>
      </c>
      <c r="D71" s="240"/>
      <c r="E71" s="534">
        <f>SUM(E72:E76)</f>
        <v>12092</v>
      </c>
      <c r="F71" s="535"/>
      <c r="G71" s="243">
        <f>SUM(G72:G76)</f>
        <v>7764</v>
      </c>
      <c r="H71" s="359"/>
    </row>
    <row r="72" spans="2:8" ht="15" customHeight="1" x14ac:dyDescent="0.2">
      <c r="B72" s="519" t="s">
        <v>37</v>
      </c>
      <c r="C72" s="354">
        <v>15801</v>
      </c>
      <c r="D72" s="239"/>
      <c r="E72" s="536">
        <v>11793</v>
      </c>
      <c r="F72" s="537"/>
      <c r="G72" s="213">
        <v>7571</v>
      </c>
      <c r="H72" s="359"/>
    </row>
    <row r="73" spans="2:8" ht="15" customHeight="1" x14ac:dyDescent="0.2">
      <c r="B73" s="519" t="s">
        <v>47</v>
      </c>
      <c r="C73" s="354">
        <v>204</v>
      </c>
      <c r="D73" s="239"/>
      <c r="E73" s="536">
        <v>119</v>
      </c>
      <c r="F73" s="537"/>
      <c r="G73" s="213">
        <v>48</v>
      </c>
      <c r="H73" s="359"/>
    </row>
    <row r="74" spans="2:8" ht="15" customHeight="1" x14ac:dyDescent="0.2">
      <c r="B74" s="520" t="s">
        <v>142</v>
      </c>
      <c r="C74" s="527">
        <v>1432</v>
      </c>
      <c r="D74" s="239"/>
      <c r="E74" s="538">
        <v>167</v>
      </c>
      <c r="F74" s="537"/>
      <c r="G74" s="245">
        <v>142</v>
      </c>
      <c r="H74" s="359"/>
    </row>
    <row r="75" spans="2:8" ht="15" customHeight="1" x14ac:dyDescent="0.2">
      <c r="B75" s="520" t="s">
        <v>39</v>
      </c>
      <c r="C75" s="354">
        <v>36</v>
      </c>
      <c r="D75" s="239"/>
      <c r="E75" s="536">
        <v>3</v>
      </c>
      <c r="F75" s="537"/>
      <c r="G75" s="213">
        <v>3</v>
      </c>
      <c r="H75" s="359"/>
    </row>
    <row r="76" spans="2:8" ht="15" customHeight="1" x14ac:dyDescent="0.2">
      <c r="B76" s="520" t="s">
        <v>131</v>
      </c>
      <c r="C76" s="527">
        <v>13</v>
      </c>
      <c r="D76" s="239"/>
      <c r="E76" s="538">
        <v>10</v>
      </c>
      <c r="F76" s="537"/>
      <c r="G76" s="245">
        <v>0</v>
      </c>
      <c r="H76" s="359"/>
    </row>
    <row r="77" spans="2:8" ht="15" customHeight="1" x14ac:dyDescent="0.2">
      <c r="B77" s="518" t="s">
        <v>25</v>
      </c>
      <c r="C77" s="525">
        <f>SUM(C78:C79)</f>
        <v>1813</v>
      </c>
      <c r="D77" s="240"/>
      <c r="E77" s="534">
        <f>SUM(E78:E79)</f>
        <v>957</v>
      </c>
      <c r="F77" s="535"/>
      <c r="G77" s="243">
        <f>SUM(G78:G79)</f>
        <v>262</v>
      </c>
      <c r="H77" s="359"/>
    </row>
    <row r="78" spans="2:8" ht="15" customHeight="1" x14ac:dyDescent="0.2">
      <c r="B78" s="519" t="s">
        <v>25</v>
      </c>
      <c r="C78" s="354">
        <v>993</v>
      </c>
      <c r="D78" s="239"/>
      <c r="E78" s="536">
        <v>719</v>
      </c>
      <c r="F78" s="537"/>
      <c r="G78" s="213">
        <v>173</v>
      </c>
      <c r="H78" s="359"/>
    </row>
    <row r="79" spans="2:8" ht="15" customHeight="1" x14ac:dyDescent="0.2">
      <c r="B79" s="520" t="s">
        <v>143</v>
      </c>
      <c r="C79" s="527">
        <v>820</v>
      </c>
      <c r="D79" s="239"/>
      <c r="E79" s="538">
        <v>238</v>
      </c>
      <c r="F79" s="537"/>
      <c r="G79" s="245">
        <v>89</v>
      </c>
      <c r="H79" s="359"/>
    </row>
    <row r="80" spans="2:8" ht="15" customHeight="1" x14ac:dyDescent="0.2">
      <c r="B80" s="518" t="s">
        <v>74</v>
      </c>
      <c r="C80" s="525">
        <f>SUM(C81:C83)</f>
        <v>90</v>
      </c>
      <c r="D80" s="240"/>
      <c r="E80" s="534">
        <f>SUM(E81:E83)</f>
        <v>225</v>
      </c>
      <c r="F80" s="535"/>
      <c r="G80" s="243">
        <f>SUM(G81:G83)</f>
        <v>0</v>
      </c>
      <c r="H80" s="359"/>
    </row>
    <row r="81" spans="2:9" ht="15" customHeight="1" x14ac:dyDescent="0.2">
      <c r="B81" s="520" t="s">
        <v>92</v>
      </c>
      <c r="C81" s="354">
        <v>80</v>
      </c>
      <c r="D81" s="239"/>
      <c r="E81" s="536">
        <v>196</v>
      </c>
      <c r="F81" s="537"/>
      <c r="G81" s="213">
        <v>0</v>
      </c>
      <c r="H81" s="359"/>
    </row>
    <row r="82" spans="2:9" ht="15" customHeight="1" x14ac:dyDescent="0.2">
      <c r="B82" s="520" t="s">
        <v>125</v>
      </c>
      <c r="C82" s="527">
        <v>2</v>
      </c>
      <c r="D82" s="239"/>
      <c r="E82" s="538">
        <v>3</v>
      </c>
      <c r="F82" s="537"/>
      <c r="G82" s="245">
        <v>0</v>
      </c>
      <c r="H82" s="359"/>
    </row>
    <row r="83" spans="2:9" ht="15" customHeight="1" x14ac:dyDescent="0.2">
      <c r="B83" s="519" t="s">
        <v>34</v>
      </c>
      <c r="C83" s="354">
        <v>8</v>
      </c>
      <c r="D83" s="239"/>
      <c r="E83" s="540">
        <v>26</v>
      </c>
      <c r="F83" s="537"/>
      <c r="G83" s="213">
        <v>0</v>
      </c>
      <c r="H83" s="359"/>
    </row>
    <row r="84" spans="2:9" ht="15" customHeight="1" x14ac:dyDescent="0.2">
      <c r="B84" s="518" t="s">
        <v>27</v>
      </c>
      <c r="C84" s="525">
        <f>SUM(C85)</f>
        <v>2589</v>
      </c>
      <c r="D84" s="240"/>
      <c r="E84" s="534">
        <f>SUM(E85)</f>
        <v>1596</v>
      </c>
      <c r="F84" s="535"/>
      <c r="G84" s="243">
        <f>SUM(G85)</f>
        <v>563</v>
      </c>
      <c r="H84" s="359"/>
    </row>
    <row r="85" spans="2:9" ht="15" customHeight="1" x14ac:dyDescent="0.2">
      <c r="B85" s="519" t="s">
        <v>27</v>
      </c>
      <c r="C85" s="354">
        <v>2589</v>
      </c>
      <c r="D85" s="239"/>
      <c r="E85" s="536">
        <v>1596</v>
      </c>
      <c r="F85" s="537"/>
      <c r="G85" s="213">
        <v>563</v>
      </c>
      <c r="H85" s="359"/>
    </row>
    <row r="86" spans="2:9" ht="15" customHeight="1" x14ac:dyDescent="0.2">
      <c r="B86" s="518" t="s">
        <v>40</v>
      </c>
      <c r="C86" s="525">
        <f>SUM(C87)</f>
        <v>1516</v>
      </c>
      <c r="D86" s="240"/>
      <c r="E86" s="534">
        <f>SUM(E87)</f>
        <v>675</v>
      </c>
      <c r="F86" s="535"/>
      <c r="G86" s="243">
        <f>SUM(G87)</f>
        <v>148</v>
      </c>
      <c r="H86" s="359"/>
    </row>
    <row r="87" spans="2:9" ht="15" customHeight="1" x14ac:dyDescent="0.2">
      <c r="B87" s="520" t="s">
        <v>40</v>
      </c>
      <c r="C87" s="354">
        <v>1516</v>
      </c>
      <c r="D87" s="239"/>
      <c r="E87" s="536">
        <v>675</v>
      </c>
      <c r="F87" s="537"/>
      <c r="G87" s="213">
        <v>148</v>
      </c>
      <c r="H87" s="359"/>
    </row>
    <row r="88" spans="2:9" ht="15" customHeight="1" x14ac:dyDescent="0.2">
      <c r="B88" s="518" t="s">
        <v>45</v>
      </c>
      <c r="C88" s="525">
        <f>SUM(C89)</f>
        <v>4069</v>
      </c>
      <c r="D88" s="240"/>
      <c r="E88" s="534">
        <f>SUM(E89)</f>
        <v>4491</v>
      </c>
      <c r="F88" s="535"/>
      <c r="G88" s="243">
        <f>SUM(G89)</f>
        <v>2635</v>
      </c>
      <c r="H88" s="359"/>
    </row>
    <row r="89" spans="2:9" ht="15" customHeight="1" x14ac:dyDescent="0.2">
      <c r="B89" s="519" t="s">
        <v>33</v>
      </c>
      <c r="C89" s="527">
        <v>4069</v>
      </c>
      <c r="D89" s="239"/>
      <c r="E89" s="538">
        <v>4491</v>
      </c>
      <c r="F89" s="537"/>
      <c r="G89" s="245">
        <v>2635</v>
      </c>
      <c r="H89" s="359"/>
    </row>
    <row r="90" spans="2:9" ht="15.75" thickBot="1" x14ac:dyDescent="0.25">
      <c r="B90" s="521"/>
      <c r="C90" s="505"/>
      <c r="D90" s="528"/>
      <c r="E90" s="541"/>
      <c r="F90" s="542"/>
      <c r="G90" s="531"/>
      <c r="H90" s="360"/>
    </row>
    <row r="91" spans="2:9" ht="31.5" customHeight="1" x14ac:dyDescent="0.2">
      <c r="B91" s="516" t="s">
        <v>4</v>
      </c>
      <c r="C91" s="855">
        <f>SUM(C7+C10+C13+C16+C19+C21+C24+C28+C30+C32+C34+C41+C43+C47+C49+C58+C62+C64+C66+C69+C71+C77+C80+C84+C86+C88)</f>
        <v>211583</v>
      </c>
      <c r="D91" s="855"/>
      <c r="E91" s="855">
        <f>SUM(E7+E10+E13+E16+E19+E21+E24+E28+E30+E32+E34+E41+E43+E47+E49+E58+E62+E64+E66+E69+E71+E77+E80+E84+E86+E88)</f>
        <v>257210</v>
      </c>
      <c r="F91" s="855"/>
      <c r="G91" s="855">
        <f>SUM(G7+G10+G13+G16+G19+G21+G24+G28+G30+G32+G34+G41+G43+G47+G49+G58+G62+G64+G66+G69+G71+G77+G80+G84+G86+G88)</f>
        <v>71640</v>
      </c>
      <c r="H91" s="855"/>
    </row>
    <row r="92" spans="2:9" ht="7.5" customHeight="1" x14ac:dyDescent="0.2">
      <c r="C92" s="11"/>
      <c r="D92" s="11"/>
      <c r="E92" s="11"/>
      <c r="F92" s="11"/>
      <c r="G92" s="11"/>
    </row>
    <row r="93" spans="2:9" s="192" customFormat="1" ht="24.95" customHeight="1" x14ac:dyDescent="0.2">
      <c r="B93" s="840" t="s">
        <v>188</v>
      </c>
      <c r="C93" s="840"/>
      <c r="D93" s="840"/>
      <c r="E93" s="840"/>
      <c r="F93" s="840"/>
      <c r="G93" s="840"/>
      <c r="H93" s="840"/>
      <c r="I93" s="209"/>
    </row>
    <row r="94" spans="2:9" s="192" customFormat="1" ht="19.5" customHeight="1" x14ac:dyDescent="0.2">
      <c r="B94" s="103" t="s">
        <v>191</v>
      </c>
      <c r="C94" s="136"/>
      <c r="D94" s="136"/>
      <c r="E94" s="136"/>
      <c r="F94" s="136"/>
      <c r="G94" s="136"/>
      <c r="H94" s="136"/>
    </row>
    <row r="95" spans="2:9" s="192" customFormat="1" ht="19.5" customHeight="1" x14ac:dyDescent="0.2">
      <c r="B95" s="840" t="s">
        <v>179</v>
      </c>
      <c r="C95" s="840"/>
      <c r="D95" s="840"/>
      <c r="E95" s="840"/>
      <c r="F95" s="840"/>
      <c r="G95" s="840"/>
      <c r="H95" s="840"/>
      <c r="I95" s="209"/>
    </row>
    <row r="96" spans="2:9" ht="20.25" customHeight="1" x14ac:dyDescent="0.2">
      <c r="H96" s="20"/>
    </row>
  </sheetData>
  <mergeCells count="11">
    <mergeCell ref="B95:H95"/>
    <mergeCell ref="B93:H93"/>
    <mergeCell ref="B3:H3"/>
    <mergeCell ref="B1:H1"/>
    <mergeCell ref="C5:D5"/>
    <mergeCell ref="E5:F5"/>
    <mergeCell ref="G5:H5"/>
    <mergeCell ref="B4:H4"/>
    <mergeCell ref="C91:D91"/>
    <mergeCell ref="E91:F91"/>
    <mergeCell ref="G91:H91"/>
  </mergeCells>
  <phoneticPr fontId="8" type="noConversion"/>
  <printOptions horizontalCentered="1" verticalCentered="1"/>
  <pageMargins left="0" right="0" top="0" bottom="0" header="0" footer="0"/>
  <pageSetup paperSize="9" scale="47" orientation="portrait" r:id="rId1"/>
  <headerFooter alignWithMargins="0"/>
  <ignoredErrors>
    <ignoredError sqref="C6:G6 D77 F77 D7 F7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B1:Z68"/>
  <sheetViews>
    <sheetView showGridLines="0" view="pageBreakPreview" zoomScale="60" zoomScaleNormal="71" workbookViewId="0">
      <selection activeCell="B3" sqref="B3"/>
    </sheetView>
  </sheetViews>
  <sheetFormatPr baseColWidth="10" defaultColWidth="11.42578125" defaultRowHeight="12.75" x14ac:dyDescent="0.2"/>
  <cols>
    <col min="1" max="1" width="4.5703125" style="67" customWidth="1"/>
    <col min="2" max="2" width="1.42578125" style="67" customWidth="1"/>
    <col min="3" max="3" width="63.42578125" style="67" customWidth="1"/>
    <col min="4" max="4" width="14.5703125" style="67" customWidth="1"/>
    <col min="5" max="5" width="6.5703125" style="67" customWidth="1"/>
    <col min="6" max="6" width="14.5703125" style="67" customWidth="1"/>
    <col min="7" max="7" width="6.5703125" style="67" customWidth="1"/>
    <col min="8" max="8" width="17.5703125" style="67" customWidth="1"/>
    <col min="9" max="9" width="6.5703125" style="67" customWidth="1"/>
    <col min="10" max="10" width="4.5703125" style="67" customWidth="1"/>
    <col min="11" max="11" width="0.5703125" style="67" customWidth="1"/>
    <col min="12" max="12" width="17.85546875" style="67" customWidth="1"/>
    <col min="13" max="13" width="13.5703125" style="67" customWidth="1"/>
    <col min="14" max="14" width="19.42578125" style="67" customWidth="1"/>
    <col min="15" max="15" width="14.140625" style="67" customWidth="1"/>
    <col min="16" max="16" width="11.42578125" style="67"/>
    <col min="17" max="17" width="13.140625" style="67" customWidth="1"/>
    <col min="18" max="16384" width="11.42578125" style="67"/>
  </cols>
  <sheetData>
    <row r="1" spans="2:26" ht="24.95" customHeight="1" x14ac:dyDescent="0.2">
      <c r="B1" s="805" t="s">
        <v>239</v>
      </c>
      <c r="C1" s="805"/>
      <c r="D1" s="805"/>
      <c r="E1" s="805"/>
      <c r="F1" s="805"/>
      <c r="G1" s="805"/>
      <c r="H1" s="805"/>
      <c r="I1" s="805"/>
      <c r="J1" s="37"/>
    </row>
    <row r="2" spans="2:26" ht="24.95" customHeight="1" x14ac:dyDescent="0.2">
      <c r="B2" s="114" t="s">
        <v>86</v>
      </c>
      <c r="C2" s="115"/>
      <c r="D2" s="116"/>
      <c r="E2" s="116"/>
      <c r="F2" s="116"/>
      <c r="G2" s="116"/>
      <c r="H2" s="116"/>
      <c r="I2" s="115"/>
      <c r="J2" s="11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</row>
    <row r="3" spans="2:26" ht="18" x14ac:dyDescent="0.2">
      <c r="B3" s="856" t="s">
        <v>103</v>
      </c>
      <c r="C3" s="857"/>
      <c r="D3" s="857"/>
      <c r="E3" s="857"/>
      <c r="F3" s="857"/>
      <c r="G3" s="857"/>
      <c r="H3" s="857"/>
      <c r="I3" s="857"/>
      <c r="J3" s="117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2:26" ht="24.75" customHeight="1" x14ac:dyDescent="0.2">
      <c r="B4" s="858">
        <v>2019</v>
      </c>
      <c r="C4" s="858"/>
      <c r="D4" s="858"/>
      <c r="E4" s="858"/>
      <c r="F4" s="858"/>
      <c r="G4" s="858"/>
      <c r="H4" s="858"/>
      <c r="I4" s="858"/>
      <c r="J4" s="118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</row>
    <row r="5" spans="2:26" ht="38.25" customHeight="1" thickBot="1" x14ac:dyDescent="0.25">
      <c r="B5" s="810" t="s">
        <v>5</v>
      </c>
      <c r="C5" s="810"/>
      <c r="D5" s="859" t="s">
        <v>1</v>
      </c>
      <c r="E5" s="859"/>
      <c r="F5" s="859" t="s">
        <v>2</v>
      </c>
      <c r="G5" s="859"/>
      <c r="H5" s="859" t="s">
        <v>3</v>
      </c>
      <c r="I5" s="859"/>
      <c r="J5" s="37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</row>
    <row r="6" spans="2:26" ht="24.95" customHeight="1" x14ac:dyDescent="0.2">
      <c r="B6" s="452"/>
      <c r="C6" s="547" t="s">
        <v>63</v>
      </c>
      <c r="D6" s="501">
        <v>22513</v>
      </c>
      <c r="E6" s="543"/>
      <c r="F6" s="508">
        <v>33656</v>
      </c>
      <c r="G6" s="544"/>
      <c r="H6" s="502">
        <v>22608</v>
      </c>
      <c r="I6" s="358"/>
      <c r="J6" s="119"/>
      <c r="K6" s="120"/>
      <c r="L6" s="65"/>
      <c r="M6" s="121"/>
      <c r="N6" s="65"/>
      <c r="O6" s="122"/>
      <c r="P6" s="65"/>
      <c r="Q6" s="122"/>
      <c r="R6" s="65"/>
      <c r="S6" s="65"/>
      <c r="T6" s="65"/>
      <c r="U6" s="65"/>
      <c r="V6" s="65"/>
      <c r="W6" s="65"/>
      <c r="X6" s="65"/>
      <c r="Y6" s="65"/>
      <c r="Z6" s="65"/>
    </row>
    <row r="7" spans="2:26" ht="24.95" customHeight="1" x14ac:dyDescent="0.2">
      <c r="B7" s="452"/>
      <c r="C7" s="547" t="s">
        <v>57</v>
      </c>
      <c r="D7" s="466">
        <v>12542</v>
      </c>
      <c r="E7" s="240"/>
      <c r="F7" s="510">
        <v>24395</v>
      </c>
      <c r="G7" s="545"/>
      <c r="H7" s="237">
        <v>3471</v>
      </c>
      <c r="I7" s="359"/>
      <c r="J7" s="119"/>
      <c r="K7" s="120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 spans="2:26" ht="24.95" customHeight="1" x14ac:dyDescent="0.2">
      <c r="B8" s="452"/>
      <c r="C8" s="547" t="s">
        <v>65</v>
      </c>
      <c r="D8" s="466">
        <v>2540</v>
      </c>
      <c r="E8" s="240"/>
      <c r="F8" s="510">
        <v>4503</v>
      </c>
      <c r="G8" s="545"/>
      <c r="H8" s="237">
        <v>679</v>
      </c>
      <c r="I8" s="359"/>
      <c r="J8" s="119"/>
      <c r="K8" s="120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</row>
    <row r="9" spans="2:26" ht="24.95" customHeight="1" x14ac:dyDescent="0.2">
      <c r="B9" s="452"/>
      <c r="C9" s="547" t="s">
        <v>59</v>
      </c>
      <c r="D9" s="466">
        <v>29034</v>
      </c>
      <c r="E9" s="240"/>
      <c r="F9" s="510">
        <v>22761</v>
      </c>
      <c r="G9" s="545"/>
      <c r="H9" s="237">
        <v>5842</v>
      </c>
      <c r="I9" s="359"/>
      <c r="J9" s="119"/>
      <c r="K9" s="120"/>
      <c r="L9" s="123"/>
      <c r="M9" s="198"/>
      <c r="N9" s="123"/>
      <c r="O9" s="198"/>
      <c r="P9" s="123"/>
      <c r="Q9" s="198"/>
      <c r="R9" s="68"/>
      <c r="S9" s="65"/>
      <c r="T9" s="65"/>
      <c r="U9" s="65"/>
      <c r="V9" s="65"/>
      <c r="W9" s="65"/>
      <c r="X9" s="65"/>
      <c r="Y9" s="65"/>
      <c r="Z9" s="65"/>
    </row>
    <row r="10" spans="2:26" ht="24.95" customHeight="1" x14ac:dyDescent="0.2">
      <c r="B10" s="452"/>
      <c r="C10" s="547" t="s">
        <v>62</v>
      </c>
      <c r="D10" s="466">
        <v>1672</v>
      </c>
      <c r="E10" s="240"/>
      <c r="F10" s="510">
        <v>2877</v>
      </c>
      <c r="G10" s="545"/>
      <c r="H10" s="237">
        <v>1203</v>
      </c>
      <c r="I10" s="359"/>
      <c r="J10" s="119"/>
      <c r="K10" s="120"/>
      <c r="L10" s="123"/>
      <c r="M10" s="198"/>
      <c r="N10" s="123"/>
      <c r="O10" s="198"/>
      <c r="P10" s="123"/>
      <c r="Q10" s="198"/>
      <c r="R10" s="68"/>
      <c r="S10" s="65"/>
      <c r="T10" s="65"/>
      <c r="U10" s="65"/>
      <c r="V10" s="65"/>
      <c r="W10" s="65"/>
      <c r="X10" s="65"/>
      <c r="Y10" s="65"/>
      <c r="Z10" s="65"/>
    </row>
    <row r="11" spans="2:26" ht="24.95" customHeight="1" x14ac:dyDescent="0.2">
      <c r="B11" s="452"/>
      <c r="C11" s="547" t="s">
        <v>64</v>
      </c>
      <c r="D11" s="466">
        <v>423</v>
      </c>
      <c r="E11" s="240"/>
      <c r="F11" s="510">
        <v>1735</v>
      </c>
      <c r="G11" s="545"/>
      <c r="H11" s="237">
        <v>95</v>
      </c>
      <c r="I11" s="359"/>
      <c r="J11" s="119"/>
      <c r="K11" s="120"/>
      <c r="L11" s="123"/>
      <c r="M11" s="198"/>
      <c r="N11" s="123"/>
      <c r="O11" s="198"/>
      <c r="P11" s="123"/>
      <c r="Q11" s="198"/>
      <c r="R11" s="68"/>
      <c r="S11" s="65"/>
      <c r="T11" s="65"/>
      <c r="U11" s="65"/>
      <c r="V11" s="65"/>
      <c r="W11" s="65"/>
      <c r="X11" s="65"/>
      <c r="Y11" s="65"/>
      <c r="Z11" s="65"/>
    </row>
    <row r="12" spans="2:26" ht="24.95" customHeight="1" x14ac:dyDescent="0.2">
      <c r="B12" s="452"/>
      <c r="C12" s="547" t="s">
        <v>185</v>
      </c>
      <c r="D12" s="466">
        <v>18547</v>
      </c>
      <c r="E12" s="240"/>
      <c r="F12" s="510">
        <v>32005</v>
      </c>
      <c r="G12" s="545"/>
      <c r="H12" s="237">
        <v>9159</v>
      </c>
      <c r="I12" s="359"/>
      <c r="J12" s="119"/>
      <c r="K12" s="120"/>
      <c r="L12" s="123"/>
      <c r="M12" s="198"/>
      <c r="N12" s="123"/>
      <c r="O12" s="198"/>
      <c r="P12" s="123"/>
      <c r="Q12" s="198"/>
      <c r="R12" s="68"/>
      <c r="S12" s="65"/>
      <c r="T12" s="65"/>
      <c r="U12" s="65"/>
      <c r="V12" s="65"/>
      <c r="W12" s="65"/>
      <c r="X12" s="65"/>
      <c r="Y12" s="65"/>
      <c r="Z12" s="65"/>
    </row>
    <row r="13" spans="2:26" ht="24.95" customHeight="1" x14ac:dyDescent="0.2">
      <c r="B13" s="452"/>
      <c r="C13" s="547" t="s">
        <v>77</v>
      </c>
      <c r="D13" s="466">
        <v>39370</v>
      </c>
      <c r="E13" s="240"/>
      <c r="F13" s="510">
        <v>30982</v>
      </c>
      <c r="G13" s="545"/>
      <c r="H13" s="237">
        <v>5148</v>
      </c>
      <c r="I13" s="359"/>
      <c r="J13" s="119"/>
      <c r="K13" s="120"/>
      <c r="L13" s="123"/>
      <c r="M13" s="198"/>
      <c r="N13" s="123"/>
      <c r="O13" s="198"/>
      <c r="P13" s="123"/>
      <c r="Q13" s="198"/>
      <c r="R13" s="68"/>
      <c r="S13" s="65"/>
      <c r="T13" s="65"/>
      <c r="U13" s="65"/>
      <c r="V13" s="65"/>
      <c r="W13" s="65"/>
      <c r="X13" s="65"/>
      <c r="Y13" s="65"/>
      <c r="Z13" s="65"/>
    </row>
    <row r="14" spans="2:26" ht="24.95" customHeight="1" x14ac:dyDescent="0.2">
      <c r="B14" s="452"/>
      <c r="C14" s="547" t="s">
        <v>58</v>
      </c>
      <c r="D14" s="466">
        <v>37808</v>
      </c>
      <c r="E14" s="240"/>
      <c r="F14" s="510">
        <v>63052</v>
      </c>
      <c r="G14" s="545"/>
      <c r="H14" s="237">
        <v>15828</v>
      </c>
      <c r="I14" s="359"/>
      <c r="J14" s="119"/>
      <c r="K14" s="120"/>
      <c r="L14" s="124"/>
      <c r="M14" s="198"/>
      <c r="N14" s="124"/>
      <c r="O14" s="198"/>
      <c r="P14" s="124"/>
      <c r="Q14" s="198"/>
      <c r="R14" s="68"/>
      <c r="S14" s="65"/>
      <c r="T14" s="65"/>
      <c r="U14" s="65"/>
      <c r="V14" s="65"/>
      <c r="W14" s="65"/>
      <c r="X14" s="65"/>
      <c r="Y14" s="65"/>
      <c r="Z14" s="65"/>
    </row>
    <row r="15" spans="2:26" ht="24.95" customHeight="1" x14ac:dyDescent="0.2">
      <c r="B15" s="452"/>
      <c r="C15" s="547" t="s">
        <v>61</v>
      </c>
      <c r="D15" s="466">
        <v>2771</v>
      </c>
      <c r="E15" s="240"/>
      <c r="F15" s="510">
        <v>3804</v>
      </c>
      <c r="G15" s="545"/>
      <c r="H15" s="237">
        <v>668</v>
      </c>
      <c r="I15" s="359"/>
      <c r="J15" s="119"/>
      <c r="K15" s="120"/>
      <c r="L15" s="123"/>
      <c r="M15" s="198"/>
      <c r="N15" s="123"/>
      <c r="O15" s="198"/>
      <c r="P15" s="123"/>
      <c r="Q15" s="198"/>
      <c r="R15" s="68"/>
      <c r="S15" s="65"/>
      <c r="T15" s="65"/>
      <c r="U15" s="65"/>
      <c r="V15" s="65"/>
      <c r="W15" s="65"/>
      <c r="X15" s="65"/>
      <c r="Y15" s="65"/>
      <c r="Z15" s="65"/>
    </row>
    <row r="16" spans="2:26" ht="24.95" customHeight="1" thickBot="1" x14ac:dyDescent="0.25">
      <c r="B16" s="452"/>
      <c r="C16" s="547" t="s">
        <v>60</v>
      </c>
      <c r="D16" s="505">
        <v>44363</v>
      </c>
      <c r="E16" s="528"/>
      <c r="F16" s="512">
        <v>37440</v>
      </c>
      <c r="G16" s="546"/>
      <c r="H16" s="506">
        <v>6939</v>
      </c>
      <c r="I16" s="360"/>
      <c r="J16" s="119"/>
      <c r="K16" s="120"/>
      <c r="L16" s="123"/>
      <c r="M16" s="198"/>
      <c r="N16" s="123"/>
      <c r="O16" s="198"/>
      <c r="P16" s="123"/>
      <c r="Q16" s="198"/>
      <c r="R16" s="68"/>
      <c r="S16" s="65"/>
      <c r="T16" s="65"/>
      <c r="U16" s="65"/>
      <c r="V16" s="65"/>
      <c r="W16" s="65"/>
      <c r="X16" s="65"/>
      <c r="Y16" s="65"/>
      <c r="Z16" s="65"/>
    </row>
    <row r="17" spans="2:26" ht="26.25" customHeight="1" x14ac:dyDescent="0.2">
      <c r="B17" s="810" t="s">
        <v>4</v>
      </c>
      <c r="C17" s="810"/>
      <c r="D17" s="860">
        <f>SUM(D6:D16)</f>
        <v>211583</v>
      </c>
      <c r="E17" s="860"/>
      <c r="F17" s="860">
        <f>SUM(F6:F16)</f>
        <v>257210</v>
      </c>
      <c r="G17" s="860"/>
      <c r="H17" s="860">
        <f>SUM(H6:H16)</f>
        <v>71640</v>
      </c>
      <c r="I17" s="860"/>
      <c r="J17" s="125"/>
      <c r="L17" s="123"/>
      <c r="M17" s="198"/>
      <c r="N17" s="123"/>
      <c r="O17" s="198"/>
      <c r="P17" s="123"/>
      <c r="Q17" s="198"/>
      <c r="R17" s="68"/>
      <c r="S17" s="65"/>
      <c r="T17" s="65"/>
      <c r="U17" s="65"/>
      <c r="V17" s="65"/>
      <c r="W17" s="65"/>
      <c r="X17" s="65"/>
      <c r="Y17" s="65"/>
      <c r="Z17" s="65"/>
    </row>
    <row r="18" spans="2:26" ht="17.25" customHeight="1" x14ac:dyDescent="0.2">
      <c r="D18" s="126"/>
      <c r="E18" s="126"/>
      <c r="F18" s="126"/>
      <c r="G18" s="126"/>
      <c r="H18" s="126"/>
      <c r="L18" s="123"/>
      <c r="M18" s="198"/>
      <c r="N18" s="123"/>
      <c r="O18" s="198"/>
      <c r="P18" s="123"/>
      <c r="Q18" s="198"/>
      <c r="R18" s="68"/>
      <c r="S18" s="65"/>
      <c r="T18" s="65"/>
      <c r="U18" s="65"/>
      <c r="V18" s="65"/>
      <c r="W18" s="65"/>
      <c r="X18" s="65"/>
      <c r="Y18" s="65"/>
      <c r="Z18" s="65"/>
    </row>
    <row r="19" spans="2:26" ht="15" customHeight="1" x14ac:dyDescent="0.2">
      <c r="C19" s="116"/>
      <c r="D19" s="127"/>
      <c r="E19" s="128"/>
      <c r="F19" s="128"/>
      <c r="G19" s="128"/>
      <c r="H19" s="128"/>
      <c r="L19" s="123"/>
      <c r="M19" s="198"/>
      <c r="N19" s="123"/>
      <c r="O19" s="198"/>
      <c r="P19" s="123"/>
      <c r="Q19" s="198"/>
      <c r="R19" s="68"/>
      <c r="S19" s="65"/>
      <c r="T19" s="65"/>
      <c r="U19" s="65"/>
      <c r="V19" s="65"/>
      <c r="W19" s="65"/>
      <c r="X19" s="65"/>
      <c r="Y19" s="65"/>
      <c r="Z19" s="65"/>
    </row>
    <row r="20" spans="2:26" ht="15" customHeight="1" x14ac:dyDescent="0.2">
      <c r="C20" s="115"/>
      <c r="D20" s="129"/>
      <c r="E20" s="129"/>
      <c r="F20" s="129"/>
      <c r="G20" s="129"/>
      <c r="H20" s="129"/>
      <c r="L20" s="68"/>
      <c r="M20" s="68"/>
      <c r="N20" s="68"/>
      <c r="O20" s="68"/>
      <c r="P20" s="68"/>
      <c r="Q20" s="68"/>
      <c r="R20" s="68"/>
      <c r="S20" s="65"/>
      <c r="T20" s="65"/>
      <c r="U20" s="65"/>
      <c r="V20" s="65"/>
      <c r="W20" s="65"/>
      <c r="X20" s="65"/>
      <c r="Y20" s="65"/>
      <c r="Z20" s="65"/>
    </row>
    <row r="21" spans="2:26" ht="15" customHeight="1" x14ac:dyDescent="0.2">
      <c r="D21" s="126"/>
      <c r="E21" s="126"/>
      <c r="F21" s="126"/>
      <c r="G21" s="126"/>
      <c r="H21" s="126"/>
      <c r="L21" s="65"/>
      <c r="M21" s="122"/>
      <c r="N21" s="65"/>
      <c r="O21" s="122"/>
      <c r="P21" s="65"/>
      <c r="Q21" s="122"/>
      <c r="R21" s="65"/>
      <c r="S21" s="65"/>
      <c r="T21" s="65"/>
      <c r="U21" s="65"/>
      <c r="V21" s="65"/>
      <c r="W21" s="65"/>
      <c r="X21" s="65"/>
      <c r="Y21" s="65"/>
      <c r="Z21" s="65"/>
    </row>
    <row r="22" spans="2:26" ht="15" customHeight="1" x14ac:dyDescent="0.2">
      <c r="D22" s="126"/>
      <c r="E22" s="126"/>
      <c r="F22" s="126"/>
      <c r="G22" s="126"/>
      <c r="H22" s="126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</row>
    <row r="23" spans="2:26" ht="15" customHeight="1" x14ac:dyDescent="0.2">
      <c r="D23" s="126"/>
      <c r="E23" s="126"/>
      <c r="F23" s="126"/>
      <c r="G23" s="126"/>
      <c r="H23" s="126"/>
      <c r="L23" s="65"/>
      <c r="M23" s="122"/>
      <c r="N23" s="65"/>
      <c r="O23" s="122"/>
      <c r="P23" s="65"/>
      <c r="Q23" s="122"/>
      <c r="R23" s="65"/>
      <c r="S23" s="65"/>
      <c r="T23" s="65"/>
      <c r="U23" s="65"/>
      <c r="V23" s="65"/>
      <c r="W23" s="65"/>
      <c r="X23" s="65"/>
      <c r="Y23" s="65"/>
      <c r="Z23" s="65"/>
    </row>
    <row r="24" spans="2:26" ht="15" customHeight="1" x14ac:dyDescent="0.2">
      <c r="D24" s="126"/>
      <c r="E24" s="126"/>
      <c r="F24" s="126"/>
      <c r="G24" s="126"/>
      <c r="H24" s="126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2:26" ht="15" customHeight="1" x14ac:dyDescent="0.2">
      <c r="D25" s="126"/>
      <c r="E25" s="126"/>
      <c r="F25" s="126"/>
      <c r="G25" s="126"/>
      <c r="H25" s="126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</row>
    <row r="26" spans="2:26" ht="15" customHeight="1" x14ac:dyDescent="0.2">
      <c r="D26" s="126"/>
      <c r="E26" s="126"/>
      <c r="F26" s="126"/>
      <c r="G26" s="126"/>
      <c r="H26" s="126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</row>
    <row r="27" spans="2:26" ht="15" customHeight="1" x14ac:dyDescent="0.2">
      <c r="D27" s="126"/>
      <c r="E27" s="126"/>
      <c r="F27" s="126"/>
      <c r="G27" s="126"/>
      <c r="H27" s="126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</row>
    <row r="28" spans="2:26" ht="15" customHeight="1" x14ac:dyDescent="0.2">
      <c r="D28" s="126"/>
      <c r="E28" s="126"/>
      <c r="F28" s="126"/>
      <c r="G28" s="126"/>
      <c r="H28" s="126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 spans="2:26" ht="15" customHeight="1" x14ac:dyDescent="0.2">
      <c r="D29" s="126"/>
      <c r="E29" s="126"/>
      <c r="F29" s="126"/>
      <c r="G29" s="126"/>
      <c r="H29" s="126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</row>
    <row r="30" spans="2:26" ht="15" customHeight="1" x14ac:dyDescent="0.2">
      <c r="D30" s="126"/>
      <c r="E30" s="126"/>
      <c r="F30" s="126"/>
      <c r="G30" s="126"/>
      <c r="H30" s="126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</row>
    <row r="31" spans="2:26" ht="15" customHeight="1" x14ac:dyDescent="0.2">
      <c r="D31" s="126"/>
      <c r="E31" s="126"/>
      <c r="F31" s="126"/>
      <c r="G31" s="126"/>
      <c r="H31" s="126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</row>
    <row r="32" spans="2:26" ht="15" customHeight="1" x14ac:dyDescent="0.2">
      <c r="D32" s="126"/>
      <c r="E32" s="126"/>
      <c r="F32" s="126"/>
      <c r="G32" s="126"/>
      <c r="H32" s="126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</row>
    <row r="33" spans="3:26" ht="15" customHeight="1" x14ac:dyDescent="0.2">
      <c r="D33" s="126"/>
      <c r="E33" s="126"/>
      <c r="F33" s="126"/>
      <c r="G33" s="126"/>
      <c r="H33" s="126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</row>
    <row r="34" spans="3:26" ht="15" customHeight="1" x14ac:dyDescent="0.2">
      <c r="D34" s="126"/>
      <c r="E34" s="126"/>
      <c r="F34" s="126"/>
      <c r="G34" s="126"/>
      <c r="H34" s="126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</row>
    <row r="35" spans="3:26" ht="15" customHeight="1" x14ac:dyDescent="0.2">
      <c r="D35" s="126"/>
      <c r="E35" s="126"/>
      <c r="F35" s="126"/>
      <c r="G35" s="126"/>
      <c r="H35" s="126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</row>
    <row r="36" spans="3:26" ht="15" customHeight="1" x14ac:dyDescent="0.2">
      <c r="D36" s="126"/>
      <c r="E36" s="126"/>
      <c r="F36" s="126"/>
      <c r="G36" s="126"/>
      <c r="H36" s="126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</row>
    <row r="37" spans="3:26" ht="15" customHeight="1" x14ac:dyDescent="0.2">
      <c r="D37" s="126"/>
      <c r="E37" s="126"/>
      <c r="F37" s="126"/>
      <c r="G37" s="126"/>
      <c r="H37" s="126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</row>
    <row r="38" spans="3:26" ht="15" customHeight="1" x14ac:dyDescent="0.2">
      <c r="D38" s="130"/>
      <c r="E38" s="130"/>
      <c r="F38" s="130"/>
      <c r="G38" s="130"/>
      <c r="H38" s="130"/>
      <c r="I38" s="131"/>
      <c r="J38" s="131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</row>
    <row r="39" spans="3:26" ht="15" customHeight="1" x14ac:dyDescent="0.2">
      <c r="D39" s="126"/>
      <c r="E39" s="126"/>
      <c r="F39" s="126"/>
      <c r="G39" s="126"/>
      <c r="H39" s="126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</row>
    <row r="40" spans="3:26" ht="15" customHeight="1" x14ac:dyDescent="0.2">
      <c r="D40" s="126"/>
      <c r="E40" s="126"/>
      <c r="F40" s="126"/>
      <c r="G40" s="126"/>
      <c r="H40" s="126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</row>
    <row r="41" spans="3:26" ht="15" customHeight="1" x14ac:dyDescent="0.2">
      <c r="D41" s="126"/>
      <c r="E41" s="126"/>
      <c r="F41" s="126"/>
      <c r="G41" s="126"/>
      <c r="H41" s="126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</row>
    <row r="42" spans="3:26" ht="15" customHeight="1" x14ac:dyDescent="0.2">
      <c r="D42" s="126"/>
      <c r="E42" s="126"/>
      <c r="F42" s="126"/>
      <c r="G42" s="126"/>
      <c r="H42" s="126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</row>
    <row r="43" spans="3:26" ht="15" customHeight="1" x14ac:dyDescent="0.2">
      <c r="D43" s="126"/>
      <c r="H43" s="126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</row>
    <row r="44" spans="3:26" ht="15" customHeight="1" x14ac:dyDescent="0.2">
      <c r="C44" s="56"/>
      <c r="D44" s="76"/>
      <c r="H44" s="76"/>
      <c r="I44" s="76"/>
      <c r="J44" s="76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</row>
    <row r="45" spans="3:26" ht="15" customHeight="1" x14ac:dyDescent="0.2">
      <c r="D45" s="126"/>
      <c r="H45" s="126"/>
      <c r="L45" s="65"/>
      <c r="M45" s="65"/>
      <c r="N45" s="65"/>
      <c r="O45" s="65"/>
      <c r="P45" s="65"/>
      <c r="Q45" s="247"/>
      <c r="R45" s="219"/>
      <c r="S45" s="248"/>
      <c r="T45" s="214"/>
      <c r="U45" s="65"/>
      <c r="V45" s="65"/>
      <c r="W45" s="65"/>
      <c r="X45" s="65"/>
      <c r="Y45" s="65"/>
      <c r="Z45" s="65"/>
    </row>
    <row r="46" spans="3:26" ht="15" customHeight="1" x14ac:dyDescent="0.2">
      <c r="D46" s="126"/>
      <c r="L46" s="65"/>
      <c r="M46" s="65"/>
      <c r="N46" s="65"/>
      <c r="O46" s="65"/>
      <c r="P46" s="65"/>
      <c r="Q46" s="249"/>
      <c r="R46" s="249"/>
      <c r="S46" s="249"/>
      <c r="T46" s="214"/>
      <c r="U46" s="65"/>
      <c r="V46" s="65"/>
      <c r="W46" s="65"/>
      <c r="X46" s="65"/>
      <c r="Y46" s="65"/>
      <c r="Z46" s="65"/>
    </row>
    <row r="47" spans="3:26" ht="15" customHeight="1" x14ac:dyDescent="0.2">
      <c r="D47" s="126"/>
      <c r="L47" s="65"/>
      <c r="M47" s="65"/>
      <c r="N47" s="65"/>
      <c r="O47" s="65"/>
      <c r="P47" s="65"/>
      <c r="Q47" s="250"/>
      <c r="R47" s="219"/>
      <c r="S47" s="248"/>
      <c r="T47" s="214"/>
      <c r="U47" s="65"/>
      <c r="V47" s="65"/>
      <c r="W47" s="65"/>
      <c r="X47" s="65"/>
      <c r="Y47" s="65"/>
      <c r="Z47" s="65"/>
    </row>
    <row r="48" spans="3:26" ht="15" customHeight="1" x14ac:dyDescent="0.2">
      <c r="D48" s="126"/>
      <c r="L48" s="65"/>
      <c r="M48" s="65"/>
      <c r="N48" s="65"/>
      <c r="O48" s="65"/>
      <c r="P48" s="65"/>
      <c r="Q48" s="232"/>
      <c r="R48" s="232"/>
      <c r="S48" s="232"/>
      <c r="T48" s="214"/>
      <c r="U48" s="65"/>
      <c r="V48" s="65"/>
      <c r="W48" s="65"/>
      <c r="X48" s="65"/>
      <c r="Y48" s="65"/>
      <c r="Z48" s="65"/>
    </row>
    <row r="49" spans="2:26" ht="15" customHeight="1" x14ac:dyDescent="0.2">
      <c r="D49" s="126"/>
      <c r="L49" s="65"/>
      <c r="M49" s="65"/>
      <c r="N49" s="65"/>
      <c r="O49" s="65"/>
      <c r="P49" s="65"/>
      <c r="Q49" s="251"/>
      <c r="R49" s="219"/>
      <c r="S49" s="232"/>
      <c r="T49" s="214"/>
      <c r="U49" s="65"/>
      <c r="V49" s="65"/>
      <c r="W49" s="65"/>
      <c r="X49" s="65"/>
      <c r="Y49" s="65"/>
      <c r="Z49" s="65"/>
    </row>
    <row r="50" spans="2:26" ht="15" customHeight="1" x14ac:dyDescent="0.2">
      <c r="D50" s="126"/>
      <c r="H50" s="126"/>
      <c r="L50" s="65"/>
      <c r="M50" s="65"/>
      <c r="N50" s="65"/>
      <c r="O50" s="65"/>
      <c r="P50" s="65"/>
      <c r="Q50" s="232"/>
      <c r="R50" s="232"/>
      <c r="S50" s="232"/>
      <c r="T50" s="214"/>
      <c r="U50" s="65"/>
      <c r="V50" s="65"/>
      <c r="W50" s="65"/>
      <c r="X50" s="65"/>
      <c r="Y50" s="65"/>
      <c r="Z50" s="65"/>
    </row>
    <row r="51" spans="2:26" ht="15" customHeight="1" x14ac:dyDescent="0.2">
      <c r="D51" s="126"/>
      <c r="H51" s="5"/>
      <c r="L51" s="65"/>
      <c r="M51" s="65"/>
      <c r="N51" s="65"/>
      <c r="O51" s="65"/>
      <c r="P51" s="65"/>
      <c r="Q51" s="252"/>
      <c r="R51" s="219"/>
      <c r="S51" s="232"/>
      <c r="T51" s="214"/>
      <c r="U51" s="65"/>
      <c r="V51" s="65"/>
      <c r="W51" s="65"/>
      <c r="X51" s="65"/>
      <c r="Y51" s="65"/>
      <c r="Z51" s="65"/>
    </row>
    <row r="52" spans="2:26" ht="15" customHeight="1" x14ac:dyDescent="0.2">
      <c r="D52" s="126"/>
      <c r="H52" s="84"/>
      <c r="L52" s="65"/>
      <c r="M52" s="65"/>
      <c r="N52" s="65"/>
      <c r="O52" s="65"/>
      <c r="P52" s="65"/>
      <c r="Q52" s="248"/>
      <c r="R52" s="232"/>
      <c r="S52" s="248"/>
      <c r="T52" s="214"/>
      <c r="U52" s="65"/>
      <c r="V52" s="65"/>
      <c r="W52" s="65"/>
      <c r="X52" s="65"/>
      <c r="Y52" s="65"/>
      <c r="Z52" s="65"/>
    </row>
    <row r="53" spans="2:26" ht="15" customHeight="1" x14ac:dyDescent="0.2">
      <c r="D53" s="5"/>
      <c r="H53" s="84"/>
      <c r="L53" s="65"/>
      <c r="M53" s="65"/>
      <c r="N53" s="65"/>
      <c r="O53" s="65"/>
      <c r="P53" s="65"/>
      <c r="Q53" s="253"/>
      <c r="R53" s="219"/>
      <c r="S53" s="254"/>
      <c r="T53" s="214"/>
      <c r="U53" s="65"/>
      <c r="V53" s="65"/>
      <c r="W53" s="65"/>
      <c r="X53" s="65"/>
      <c r="Y53" s="65"/>
      <c r="Z53" s="65"/>
    </row>
    <row r="54" spans="2:26" ht="15" customHeight="1" x14ac:dyDescent="0.2">
      <c r="D54" s="84"/>
      <c r="L54" s="65"/>
      <c r="M54" s="65"/>
      <c r="N54" s="65"/>
      <c r="O54" s="65"/>
      <c r="P54" s="65"/>
      <c r="Q54" s="232"/>
      <c r="R54" s="232"/>
      <c r="S54" s="255"/>
      <c r="T54" s="214"/>
      <c r="U54" s="65"/>
      <c r="V54" s="65"/>
      <c r="W54" s="65"/>
      <c r="X54" s="65"/>
      <c r="Y54" s="65"/>
      <c r="Z54" s="65"/>
    </row>
    <row r="55" spans="2:26" ht="15" customHeight="1" x14ac:dyDescent="0.2">
      <c r="D55" s="84"/>
      <c r="L55" s="65"/>
      <c r="M55" s="65"/>
      <c r="N55" s="65"/>
      <c r="O55" s="65"/>
      <c r="P55" s="65"/>
      <c r="Q55" s="256"/>
      <c r="R55" s="219"/>
      <c r="S55" s="255"/>
      <c r="T55" s="214"/>
      <c r="U55" s="65"/>
      <c r="V55" s="65"/>
      <c r="W55" s="65"/>
      <c r="X55" s="65"/>
      <c r="Y55" s="65"/>
      <c r="Z55" s="65"/>
    </row>
    <row r="56" spans="2:26" ht="15" customHeight="1" x14ac:dyDescent="0.2">
      <c r="L56" s="65"/>
      <c r="M56" s="65"/>
      <c r="N56" s="65"/>
      <c r="O56" s="65"/>
      <c r="P56" s="65"/>
      <c r="Q56" s="232"/>
      <c r="R56" s="232"/>
      <c r="S56" s="232"/>
      <c r="T56" s="214"/>
      <c r="U56" s="65"/>
      <c r="V56" s="65"/>
      <c r="W56" s="65"/>
      <c r="X56" s="65"/>
      <c r="Y56" s="65"/>
      <c r="Z56" s="65"/>
    </row>
    <row r="57" spans="2:26" ht="15" customHeight="1" x14ac:dyDescent="0.2">
      <c r="L57" s="65"/>
      <c r="M57" s="65"/>
      <c r="N57" s="65"/>
      <c r="O57" s="65"/>
      <c r="P57" s="65"/>
      <c r="Q57" s="257"/>
      <c r="R57" s="219"/>
      <c r="S57" s="232"/>
      <c r="T57" s="214"/>
      <c r="U57" s="65"/>
      <c r="V57" s="65"/>
      <c r="W57" s="65"/>
      <c r="X57" s="65"/>
      <c r="Y57" s="65"/>
      <c r="Z57" s="65"/>
    </row>
    <row r="58" spans="2:26" ht="15" customHeight="1" x14ac:dyDescent="0.2">
      <c r="L58" s="65"/>
      <c r="M58" s="65"/>
      <c r="N58" s="65"/>
      <c r="O58" s="65"/>
      <c r="P58" s="65"/>
      <c r="Q58" s="232"/>
      <c r="R58" s="232"/>
      <c r="S58" s="232"/>
      <c r="T58" s="214"/>
      <c r="U58" s="65"/>
      <c r="V58" s="65"/>
      <c r="W58" s="65"/>
      <c r="X58" s="65"/>
      <c r="Y58" s="65"/>
      <c r="Z58" s="65"/>
    </row>
    <row r="59" spans="2:26" ht="15" customHeight="1" x14ac:dyDescent="0.2">
      <c r="L59" s="65"/>
      <c r="M59" s="65"/>
      <c r="N59" s="65"/>
      <c r="O59" s="65"/>
      <c r="P59" s="65"/>
      <c r="Q59" s="258"/>
      <c r="R59" s="219"/>
      <c r="S59" s="232"/>
      <c r="T59" s="214"/>
      <c r="U59" s="65"/>
      <c r="V59" s="65"/>
      <c r="W59" s="65"/>
      <c r="X59" s="65"/>
      <c r="Y59" s="65"/>
      <c r="Z59" s="65"/>
    </row>
    <row r="60" spans="2:26" ht="15" customHeight="1" x14ac:dyDescent="0.2">
      <c r="L60" s="65"/>
      <c r="M60" s="65"/>
      <c r="N60" s="65"/>
      <c r="O60" s="65"/>
      <c r="P60" s="65"/>
      <c r="Q60" s="232"/>
      <c r="R60" s="232"/>
      <c r="S60" s="232"/>
      <c r="T60" s="214"/>
      <c r="U60" s="65"/>
      <c r="V60" s="65"/>
      <c r="W60" s="65"/>
      <c r="X60" s="65"/>
      <c r="Y60" s="65"/>
      <c r="Z60" s="65"/>
    </row>
    <row r="61" spans="2:26" ht="15" customHeight="1" x14ac:dyDescent="0.2">
      <c r="C61" s="85"/>
      <c r="L61" s="65"/>
      <c r="M61" s="65"/>
      <c r="N61" s="65"/>
      <c r="O61" s="65"/>
      <c r="P61" s="65"/>
      <c r="Q61" s="259"/>
      <c r="R61" s="219"/>
      <c r="S61" s="232"/>
      <c r="T61" s="214"/>
      <c r="U61" s="65"/>
      <c r="V61" s="65"/>
      <c r="W61" s="65"/>
      <c r="X61" s="65"/>
      <c r="Y61" s="65"/>
      <c r="Z61" s="65"/>
    </row>
    <row r="62" spans="2:26" ht="15" customHeight="1" x14ac:dyDescent="0.2">
      <c r="C62" s="85"/>
      <c r="L62" s="65"/>
      <c r="M62" s="65"/>
      <c r="N62" s="65"/>
      <c r="O62" s="65"/>
      <c r="P62" s="65"/>
      <c r="Q62" s="260"/>
      <c r="R62" s="219"/>
      <c r="S62" s="232"/>
      <c r="T62" s="214"/>
      <c r="U62" s="65"/>
      <c r="V62" s="65"/>
      <c r="W62" s="65"/>
      <c r="X62" s="65"/>
      <c r="Y62" s="65"/>
      <c r="Z62" s="65"/>
    </row>
    <row r="63" spans="2:26" s="192" customFormat="1" ht="24.95" customHeight="1" x14ac:dyDescent="0.2">
      <c r="B63" s="840" t="s">
        <v>188</v>
      </c>
      <c r="C63" s="840"/>
      <c r="D63" s="840"/>
      <c r="E63" s="840"/>
      <c r="F63" s="840"/>
      <c r="G63" s="840"/>
      <c r="H63" s="840"/>
      <c r="I63" s="209"/>
      <c r="Q63" s="261"/>
      <c r="R63" s="261"/>
      <c r="S63" s="261"/>
      <c r="T63" s="261"/>
    </row>
    <row r="64" spans="2:26" s="192" customFormat="1" ht="19.5" customHeight="1" x14ac:dyDescent="0.2">
      <c r="B64" s="103" t="s">
        <v>191</v>
      </c>
      <c r="C64" s="136"/>
      <c r="D64" s="136"/>
      <c r="E64" s="136"/>
      <c r="F64" s="136"/>
      <c r="G64" s="136"/>
      <c r="H64" s="136"/>
    </row>
    <row r="65" spans="2:10" s="192" customFormat="1" ht="19.5" customHeight="1" x14ac:dyDescent="0.2">
      <c r="B65" s="840" t="s">
        <v>179</v>
      </c>
      <c r="C65" s="840"/>
      <c r="D65" s="840"/>
      <c r="E65" s="840"/>
      <c r="F65" s="840"/>
      <c r="G65" s="840"/>
      <c r="H65" s="840"/>
      <c r="I65" s="209"/>
    </row>
    <row r="66" spans="2:10" s="69" customFormat="1" x14ac:dyDescent="0.2">
      <c r="B66" s="45"/>
      <c r="C66" s="45"/>
      <c r="I66" s="88"/>
      <c r="J66" s="88"/>
    </row>
    <row r="67" spans="2:10" x14ac:dyDescent="0.2">
      <c r="B67" s="52"/>
    </row>
    <row r="68" spans="2:10" x14ac:dyDescent="0.2">
      <c r="B68" s="52"/>
    </row>
  </sheetData>
  <mergeCells count="13">
    <mergeCell ref="B63:H63"/>
    <mergeCell ref="B65:H65"/>
    <mergeCell ref="B17:C17"/>
    <mergeCell ref="B5:C5"/>
    <mergeCell ref="B1:I1"/>
    <mergeCell ref="B3:I3"/>
    <mergeCell ref="B4:I4"/>
    <mergeCell ref="D5:E5"/>
    <mergeCell ref="F5:G5"/>
    <mergeCell ref="H5:I5"/>
    <mergeCell ref="D17:E17"/>
    <mergeCell ref="F17:G17"/>
    <mergeCell ref="H17:I17"/>
  </mergeCells>
  <phoneticPr fontId="8" type="noConversion"/>
  <printOptions horizontalCentered="1" verticalCentered="1"/>
  <pageMargins left="0" right="0" top="0" bottom="0" header="0" footer="0"/>
  <pageSetup paperSize="9" scale="58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B1:AH416"/>
  <sheetViews>
    <sheetView showGridLines="0" view="pageBreakPreview" zoomScale="60" zoomScaleNormal="86" workbookViewId="0">
      <selection activeCell="B3" sqref="B3"/>
    </sheetView>
  </sheetViews>
  <sheetFormatPr baseColWidth="10" defaultColWidth="11.42578125" defaultRowHeight="12.75" x14ac:dyDescent="0.2"/>
  <cols>
    <col min="1" max="1" width="2.5703125" style="5" customWidth="1"/>
    <col min="2" max="2" width="1.42578125" style="5" customWidth="1"/>
    <col min="3" max="3" width="44.42578125" style="27" customWidth="1"/>
    <col min="4" max="4" width="13.42578125" style="5" customWidth="1"/>
    <col min="5" max="5" width="5.5703125" style="5" customWidth="1"/>
    <col min="6" max="6" width="12.85546875" style="5" customWidth="1"/>
    <col min="7" max="7" width="5.5703125" style="5" customWidth="1"/>
    <col min="8" max="8" width="13.5703125" style="5" customWidth="1"/>
    <col min="9" max="9" width="4.5703125" style="5" customWidth="1"/>
    <col min="10" max="10" width="13.5703125" style="5" customWidth="1"/>
    <col min="11" max="11" width="4.5703125" style="5" customWidth="1"/>
    <col min="12" max="12" width="14.85546875" style="5" customWidth="1"/>
    <col min="13" max="13" width="4.5703125" style="5" customWidth="1"/>
    <col min="14" max="14" width="14.85546875" style="5" customWidth="1"/>
    <col min="15" max="15" width="7.85546875" style="5" bestFit="1" customWidth="1"/>
    <col min="16" max="16" width="13.85546875" style="5" customWidth="1"/>
    <col min="17" max="17" width="4.5703125" style="5" customWidth="1"/>
    <col min="18" max="18" width="13.5703125" style="5" customWidth="1"/>
    <col min="19" max="19" width="4.5703125" style="5" customWidth="1"/>
    <col min="20" max="20" width="14.85546875" style="5" customWidth="1"/>
    <col min="21" max="21" width="4.5703125" style="5" customWidth="1"/>
    <col min="22" max="22" width="15" style="5" customWidth="1"/>
    <col min="23" max="23" width="4.5703125" style="5" customWidth="1"/>
    <col min="24" max="24" width="15.42578125" style="5" customWidth="1"/>
    <col min="25" max="25" width="4.5703125" style="5" customWidth="1"/>
    <col min="26" max="26" width="15.5703125" style="5" customWidth="1"/>
    <col min="27" max="27" width="5" style="5" customWidth="1"/>
    <col min="28" max="28" width="11.42578125" style="5" customWidth="1"/>
    <col min="29" max="29" width="1.42578125" style="5" customWidth="1"/>
    <col min="30" max="30" width="4.42578125" style="5" customWidth="1"/>
    <col min="31" max="31" width="0.42578125" style="5" customWidth="1"/>
    <col min="32" max="32" width="15.5703125" style="5" customWidth="1"/>
    <col min="33" max="16384" width="11.42578125" style="5"/>
  </cols>
  <sheetData>
    <row r="1" spans="2:29" s="187" customFormat="1" ht="26.25" x14ac:dyDescent="0.2">
      <c r="B1" s="873" t="s">
        <v>232</v>
      </c>
      <c r="C1" s="873"/>
      <c r="D1" s="873"/>
      <c r="E1" s="873"/>
      <c r="F1" s="873"/>
      <c r="G1" s="873"/>
      <c r="H1" s="873"/>
      <c r="I1" s="873"/>
      <c r="J1" s="873"/>
      <c r="K1" s="873"/>
      <c r="L1" s="873"/>
      <c r="M1" s="873"/>
      <c r="N1" s="873"/>
      <c r="O1" s="873"/>
      <c r="P1" s="873"/>
      <c r="Q1" s="873"/>
      <c r="R1" s="873"/>
      <c r="S1" s="873"/>
      <c r="T1" s="873"/>
      <c r="U1" s="873"/>
      <c r="V1" s="873"/>
      <c r="W1" s="873"/>
      <c r="X1" s="873"/>
      <c r="Y1" s="873"/>
      <c r="Z1" s="873"/>
      <c r="AA1" s="873"/>
      <c r="AB1" s="873"/>
      <c r="AC1" s="873"/>
    </row>
    <row r="2" spans="2:29" s="187" customFormat="1" ht="26.25" x14ac:dyDescent="0.2">
      <c r="B2" s="872" t="s">
        <v>86</v>
      </c>
      <c r="C2" s="872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</row>
    <row r="3" spans="2:29" s="176" customFormat="1" ht="26.25" x14ac:dyDescent="0.2">
      <c r="B3" s="873" t="s">
        <v>104</v>
      </c>
      <c r="C3" s="873"/>
      <c r="D3" s="873"/>
      <c r="E3" s="873"/>
      <c r="F3" s="873"/>
      <c r="G3" s="873"/>
      <c r="H3" s="873"/>
      <c r="I3" s="873"/>
      <c r="J3" s="873"/>
      <c r="K3" s="873"/>
      <c r="L3" s="873"/>
      <c r="M3" s="873"/>
      <c r="N3" s="873"/>
      <c r="O3" s="873"/>
      <c r="P3" s="873"/>
      <c r="Q3" s="873"/>
      <c r="R3" s="873"/>
      <c r="S3" s="873"/>
      <c r="T3" s="873"/>
      <c r="U3" s="873"/>
      <c r="V3" s="873"/>
      <c r="W3" s="873"/>
      <c r="X3" s="873"/>
      <c r="Y3" s="873"/>
      <c r="Z3" s="873"/>
      <c r="AA3" s="873"/>
      <c r="AB3" s="873"/>
      <c r="AC3" s="873"/>
    </row>
    <row r="4" spans="2:29" s="187" customFormat="1" ht="26.25" x14ac:dyDescent="0.2">
      <c r="B4" s="877">
        <v>2019</v>
      </c>
      <c r="C4" s="877"/>
      <c r="D4" s="877"/>
      <c r="E4" s="877"/>
      <c r="F4" s="877"/>
      <c r="G4" s="877"/>
      <c r="H4" s="877"/>
      <c r="I4" s="877"/>
      <c r="J4" s="877"/>
      <c r="K4" s="877"/>
      <c r="L4" s="877"/>
      <c r="M4" s="877"/>
      <c r="N4" s="877"/>
      <c r="O4" s="877"/>
      <c r="P4" s="877"/>
      <c r="Q4" s="877"/>
      <c r="R4" s="877"/>
      <c r="S4" s="877"/>
      <c r="T4" s="877"/>
      <c r="U4" s="877"/>
      <c r="V4" s="877"/>
      <c r="W4" s="877"/>
      <c r="X4" s="877"/>
      <c r="Y4" s="877"/>
      <c r="Z4" s="877"/>
      <c r="AA4" s="877"/>
      <c r="AB4" s="877"/>
      <c r="AC4" s="877"/>
    </row>
    <row r="5" spans="2:29" ht="13.5" customHeight="1" x14ac:dyDescent="0.2">
      <c r="B5" s="45"/>
      <c r="C5" s="45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2:29" s="11" customFormat="1" ht="35.1" customHeight="1" thickBot="1" x14ac:dyDescent="0.25">
      <c r="B6" s="861" t="s">
        <v>114</v>
      </c>
      <c r="C6" s="861"/>
      <c r="D6" s="870" t="s">
        <v>20</v>
      </c>
      <c r="E6" s="870"/>
      <c r="F6" s="870"/>
      <c r="G6" s="870"/>
      <c r="H6" s="870"/>
      <c r="I6" s="870"/>
      <c r="J6" s="870"/>
      <c r="K6" s="870"/>
      <c r="L6" s="870"/>
      <c r="M6" s="870"/>
      <c r="N6" s="870"/>
      <c r="O6" s="870"/>
      <c r="P6" s="870"/>
      <c r="Q6" s="870"/>
      <c r="R6" s="870"/>
      <c r="S6" s="870"/>
      <c r="T6" s="870"/>
      <c r="U6" s="870"/>
      <c r="V6" s="870"/>
      <c r="W6" s="870"/>
      <c r="X6" s="870"/>
      <c r="Y6" s="870"/>
      <c r="Z6" s="870"/>
      <c r="AA6" s="870"/>
      <c r="AB6" s="865" t="s">
        <v>4</v>
      </c>
      <c r="AC6" s="865"/>
    </row>
    <row r="7" spans="2:29" s="11" customFormat="1" ht="46.5" customHeight="1" thickBot="1" x14ac:dyDescent="0.25">
      <c r="B7" s="861"/>
      <c r="C7" s="861"/>
      <c r="D7" s="874" t="s">
        <v>8</v>
      </c>
      <c r="E7" s="874"/>
      <c r="F7" s="876" t="s">
        <v>9</v>
      </c>
      <c r="G7" s="876"/>
      <c r="H7" s="874" t="s">
        <v>10</v>
      </c>
      <c r="I7" s="874"/>
      <c r="J7" s="874" t="s">
        <v>11</v>
      </c>
      <c r="K7" s="874"/>
      <c r="L7" s="874" t="s">
        <v>12</v>
      </c>
      <c r="M7" s="874"/>
      <c r="N7" s="874" t="s">
        <v>13</v>
      </c>
      <c r="O7" s="874"/>
      <c r="P7" s="874" t="s">
        <v>14</v>
      </c>
      <c r="Q7" s="874"/>
      <c r="R7" s="874" t="s">
        <v>15</v>
      </c>
      <c r="S7" s="874"/>
      <c r="T7" s="874" t="s">
        <v>16</v>
      </c>
      <c r="U7" s="874"/>
      <c r="V7" s="874" t="s">
        <v>17</v>
      </c>
      <c r="W7" s="874"/>
      <c r="X7" s="874" t="s">
        <v>18</v>
      </c>
      <c r="Y7" s="874"/>
      <c r="Z7" s="874" t="s">
        <v>19</v>
      </c>
      <c r="AA7" s="874"/>
      <c r="AB7" s="865"/>
      <c r="AC7" s="865"/>
    </row>
    <row r="8" spans="2:29" s="33" customFormat="1" ht="6.6" customHeight="1" x14ac:dyDescent="0.2">
      <c r="B8" s="589"/>
      <c r="C8" s="590"/>
      <c r="D8" s="563"/>
      <c r="E8" s="564"/>
      <c r="F8" s="565"/>
      <c r="G8" s="565"/>
      <c r="H8" s="564"/>
      <c r="I8" s="564"/>
      <c r="J8" s="564"/>
      <c r="K8" s="564"/>
      <c r="L8" s="565"/>
      <c r="M8" s="565"/>
      <c r="N8" s="565"/>
      <c r="O8" s="565"/>
      <c r="P8" s="565"/>
      <c r="Q8" s="565"/>
      <c r="R8" s="565"/>
      <c r="S8" s="565"/>
      <c r="T8" s="565"/>
      <c r="U8" s="565"/>
      <c r="V8" s="565"/>
      <c r="W8" s="565"/>
      <c r="X8" s="565"/>
      <c r="Y8" s="565"/>
      <c r="Z8" s="565"/>
      <c r="AA8" s="565"/>
      <c r="AB8" s="583"/>
      <c r="AC8" s="566"/>
    </row>
    <row r="9" spans="2:29" s="33" customFormat="1" ht="24.95" customHeight="1" x14ac:dyDescent="0.2">
      <c r="B9" s="589"/>
      <c r="C9" s="521" t="s">
        <v>56</v>
      </c>
      <c r="D9" s="567"/>
      <c r="E9" s="548"/>
      <c r="F9" s="549"/>
      <c r="G9" s="549"/>
      <c r="H9" s="548"/>
      <c r="I9" s="548"/>
      <c r="J9" s="548"/>
      <c r="K9" s="548"/>
      <c r="L9" s="549"/>
      <c r="M9" s="549"/>
      <c r="N9" s="549"/>
      <c r="O9" s="549"/>
      <c r="P9" s="549"/>
      <c r="Q9" s="549"/>
      <c r="R9" s="549"/>
      <c r="S9" s="549"/>
      <c r="T9" s="549"/>
      <c r="U9" s="549"/>
      <c r="V9" s="549"/>
      <c r="W9" s="549"/>
      <c r="X9" s="549"/>
      <c r="Y9" s="549"/>
      <c r="Z9" s="549"/>
      <c r="AA9" s="549"/>
      <c r="AB9" s="584"/>
      <c r="AC9" s="568"/>
    </row>
    <row r="10" spans="2:29" s="36" customFormat="1" ht="24.95" customHeight="1" x14ac:dyDescent="0.2">
      <c r="B10" s="591"/>
      <c r="C10" s="592" t="s">
        <v>52</v>
      </c>
      <c r="D10" s="569"/>
      <c r="E10" s="551"/>
      <c r="F10" s="551"/>
      <c r="G10" s="552"/>
      <c r="H10" s="552"/>
      <c r="I10" s="552"/>
      <c r="J10" s="548"/>
      <c r="K10" s="552"/>
      <c r="L10" s="552"/>
      <c r="M10" s="552"/>
      <c r="N10" s="552"/>
      <c r="O10" s="552"/>
      <c r="P10" s="552"/>
      <c r="Q10" s="552"/>
      <c r="R10" s="552"/>
      <c r="S10" s="553"/>
      <c r="T10" s="553"/>
      <c r="U10" s="553"/>
      <c r="V10" s="553"/>
      <c r="W10" s="553"/>
      <c r="X10" s="553"/>
      <c r="Y10" s="553"/>
      <c r="Z10" s="548"/>
      <c r="AA10" s="553"/>
      <c r="AB10" s="585"/>
      <c r="AC10" s="570"/>
    </row>
    <row r="11" spans="2:29" s="33" customFormat="1" ht="24.75" customHeight="1" x14ac:dyDescent="0.2">
      <c r="B11" s="589"/>
      <c r="C11" s="593" t="s">
        <v>1</v>
      </c>
      <c r="D11" s="571">
        <v>37</v>
      </c>
      <c r="E11" s="241"/>
      <c r="F11" s="242">
        <v>32</v>
      </c>
      <c r="G11" s="241"/>
      <c r="H11" s="242">
        <v>18</v>
      </c>
      <c r="I11" s="241"/>
      <c r="J11" s="242">
        <v>31</v>
      </c>
      <c r="K11" s="241"/>
      <c r="L11" s="242">
        <v>31</v>
      </c>
      <c r="M11" s="241"/>
      <c r="N11" s="242">
        <v>26</v>
      </c>
      <c r="O11" s="241"/>
      <c r="P11" s="242">
        <v>37</v>
      </c>
      <c r="Q11" s="241"/>
      <c r="R11" s="242">
        <v>21</v>
      </c>
      <c r="S11" s="241"/>
      <c r="T11" s="242">
        <v>43</v>
      </c>
      <c r="U11" s="241"/>
      <c r="V11" s="242">
        <v>43</v>
      </c>
      <c r="W11" s="241"/>
      <c r="X11" s="242">
        <v>33</v>
      </c>
      <c r="Y11" s="241"/>
      <c r="Z11" s="242">
        <v>35</v>
      </c>
      <c r="AA11" s="553"/>
      <c r="AB11" s="586">
        <f>SUM(D11:Z11)</f>
        <v>387</v>
      </c>
      <c r="AC11" s="568"/>
    </row>
    <row r="12" spans="2:29" s="33" customFormat="1" ht="24.95" customHeight="1" x14ac:dyDescent="0.2">
      <c r="B12" s="589"/>
      <c r="C12" s="593" t="s">
        <v>2</v>
      </c>
      <c r="D12" s="571">
        <v>3</v>
      </c>
      <c r="E12" s="241"/>
      <c r="F12" s="242">
        <v>5</v>
      </c>
      <c r="G12" s="241"/>
      <c r="H12" s="242">
        <v>6</v>
      </c>
      <c r="I12" s="241"/>
      <c r="J12" s="242">
        <v>3</v>
      </c>
      <c r="K12" s="241"/>
      <c r="L12" s="242">
        <v>2</v>
      </c>
      <c r="M12" s="241"/>
      <c r="N12" s="242">
        <v>1</v>
      </c>
      <c r="O12" s="241"/>
      <c r="P12" s="242">
        <v>27</v>
      </c>
      <c r="Q12" s="241"/>
      <c r="R12" s="242">
        <v>22</v>
      </c>
      <c r="S12" s="241"/>
      <c r="T12" s="242">
        <v>66</v>
      </c>
      <c r="U12" s="241"/>
      <c r="V12" s="242">
        <v>21</v>
      </c>
      <c r="W12" s="241"/>
      <c r="X12" s="242">
        <v>45</v>
      </c>
      <c r="Y12" s="241"/>
      <c r="Z12" s="242">
        <v>94</v>
      </c>
      <c r="AA12" s="553"/>
      <c r="AB12" s="586">
        <f>SUM(D12:Z12)</f>
        <v>295</v>
      </c>
      <c r="AC12" s="568"/>
    </row>
    <row r="13" spans="2:29" s="33" customFormat="1" ht="24.95" customHeight="1" x14ac:dyDescent="0.2">
      <c r="B13" s="589"/>
      <c r="C13" s="593" t="s">
        <v>3</v>
      </c>
      <c r="D13" s="571">
        <v>3</v>
      </c>
      <c r="E13" s="241"/>
      <c r="F13" s="242">
        <v>3</v>
      </c>
      <c r="G13" s="241"/>
      <c r="H13" s="242">
        <v>3</v>
      </c>
      <c r="I13" s="241"/>
      <c r="J13" s="242">
        <v>0</v>
      </c>
      <c r="K13" s="241"/>
      <c r="L13" s="242">
        <v>0</v>
      </c>
      <c r="M13" s="241"/>
      <c r="N13" s="242">
        <v>0</v>
      </c>
      <c r="O13" s="241"/>
      <c r="P13" s="242">
        <v>4</v>
      </c>
      <c r="Q13" s="241"/>
      <c r="R13" s="242">
        <v>8</v>
      </c>
      <c r="S13" s="241"/>
      <c r="T13" s="242">
        <v>9</v>
      </c>
      <c r="U13" s="241"/>
      <c r="V13" s="242">
        <v>22</v>
      </c>
      <c r="W13" s="241"/>
      <c r="X13" s="242">
        <v>9</v>
      </c>
      <c r="Y13" s="241"/>
      <c r="Z13" s="242">
        <v>20</v>
      </c>
      <c r="AA13" s="553"/>
      <c r="AB13" s="586">
        <f>SUM(D13:Z13)</f>
        <v>81</v>
      </c>
      <c r="AC13" s="568"/>
    </row>
    <row r="14" spans="2:29" s="33" customFormat="1" ht="24.95" customHeight="1" x14ac:dyDescent="0.2">
      <c r="B14" s="589"/>
      <c r="C14" s="594" t="s">
        <v>129</v>
      </c>
      <c r="D14" s="571"/>
      <c r="E14" s="241"/>
      <c r="F14" s="242"/>
      <c r="G14" s="241"/>
      <c r="H14" s="242"/>
      <c r="I14" s="241"/>
      <c r="J14" s="242"/>
      <c r="K14" s="241"/>
      <c r="L14" s="242"/>
      <c r="M14" s="241"/>
      <c r="N14" s="242"/>
      <c r="O14" s="241"/>
      <c r="P14" s="242"/>
      <c r="Q14" s="241"/>
      <c r="R14" s="242"/>
      <c r="S14" s="241"/>
      <c r="T14" s="242"/>
      <c r="U14" s="241"/>
      <c r="V14" s="242"/>
      <c r="W14" s="241"/>
      <c r="X14" s="242"/>
      <c r="Y14" s="241"/>
      <c r="Z14" s="242"/>
      <c r="AA14" s="553"/>
      <c r="AB14" s="586"/>
      <c r="AC14" s="568"/>
    </row>
    <row r="15" spans="2:29" s="33" customFormat="1" ht="24.95" customHeight="1" x14ac:dyDescent="0.2">
      <c r="B15" s="589"/>
      <c r="C15" s="593" t="s">
        <v>1</v>
      </c>
      <c r="D15" s="571">
        <v>37</v>
      </c>
      <c r="E15" s="241"/>
      <c r="F15" s="242">
        <v>33</v>
      </c>
      <c r="G15" s="241"/>
      <c r="H15" s="242">
        <v>12</v>
      </c>
      <c r="I15" s="241"/>
      <c r="J15" s="242">
        <v>21</v>
      </c>
      <c r="K15" s="241"/>
      <c r="L15" s="242">
        <v>20</v>
      </c>
      <c r="M15" s="241"/>
      <c r="N15" s="242">
        <v>24</v>
      </c>
      <c r="O15" s="241"/>
      <c r="P15" s="242">
        <v>31</v>
      </c>
      <c r="Q15" s="241"/>
      <c r="R15" s="242">
        <v>6</v>
      </c>
      <c r="S15" s="241"/>
      <c r="T15" s="242">
        <v>13</v>
      </c>
      <c r="U15" s="241"/>
      <c r="V15" s="242">
        <v>18</v>
      </c>
      <c r="W15" s="241"/>
      <c r="X15" s="242">
        <v>14</v>
      </c>
      <c r="Y15" s="241"/>
      <c r="Z15" s="242">
        <v>2</v>
      </c>
      <c r="AA15" s="553"/>
      <c r="AB15" s="586">
        <f>SUM(D15:Z15)</f>
        <v>231</v>
      </c>
      <c r="AC15" s="568"/>
    </row>
    <row r="16" spans="2:29" s="33" customFormat="1" ht="24.95" customHeight="1" x14ac:dyDescent="0.2">
      <c r="B16" s="589"/>
      <c r="C16" s="593" t="s">
        <v>2</v>
      </c>
      <c r="D16" s="571">
        <v>18</v>
      </c>
      <c r="E16" s="241"/>
      <c r="F16" s="242">
        <v>4</v>
      </c>
      <c r="G16" s="241"/>
      <c r="H16" s="242">
        <v>3</v>
      </c>
      <c r="I16" s="241"/>
      <c r="J16" s="242">
        <v>4</v>
      </c>
      <c r="K16" s="241"/>
      <c r="L16" s="242">
        <v>3</v>
      </c>
      <c r="M16" s="241"/>
      <c r="N16" s="242">
        <v>13</v>
      </c>
      <c r="O16" s="241"/>
      <c r="P16" s="242">
        <v>133</v>
      </c>
      <c r="Q16" s="241"/>
      <c r="R16" s="242">
        <v>15</v>
      </c>
      <c r="S16" s="241"/>
      <c r="T16" s="242">
        <v>33</v>
      </c>
      <c r="U16" s="241"/>
      <c r="V16" s="242">
        <v>4</v>
      </c>
      <c r="W16" s="241"/>
      <c r="X16" s="242">
        <v>5</v>
      </c>
      <c r="Y16" s="241"/>
      <c r="Z16" s="242">
        <v>1</v>
      </c>
      <c r="AA16" s="553"/>
      <c r="AB16" s="586">
        <f>SUM(D16:Z16)</f>
        <v>236</v>
      </c>
      <c r="AC16" s="568"/>
    </row>
    <row r="17" spans="2:29" s="33" customFormat="1" ht="24.95" customHeight="1" x14ac:dyDescent="0.2">
      <c r="B17" s="589"/>
      <c r="C17" s="593" t="s">
        <v>3</v>
      </c>
      <c r="D17" s="571">
        <v>0</v>
      </c>
      <c r="E17" s="241"/>
      <c r="F17" s="242">
        <v>12</v>
      </c>
      <c r="G17" s="241"/>
      <c r="H17" s="242">
        <v>0</v>
      </c>
      <c r="I17" s="241"/>
      <c r="J17" s="242">
        <v>0</v>
      </c>
      <c r="K17" s="241"/>
      <c r="L17" s="242">
        <v>1</v>
      </c>
      <c r="M17" s="241"/>
      <c r="N17" s="242">
        <v>5</v>
      </c>
      <c r="O17" s="241"/>
      <c r="P17" s="242">
        <v>11</v>
      </c>
      <c r="Q17" s="241"/>
      <c r="R17" s="242">
        <v>4</v>
      </c>
      <c r="S17" s="241"/>
      <c r="T17" s="242">
        <v>2</v>
      </c>
      <c r="U17" s="241"/>
      <c r="V17" s="242">
        <v>1</v>
      </c>
      <c r="W17" s="241"/>
      <c r="X17" s="242">
        <v>0</v>
      </c>
      <c r="Y17" s="241"/>
      <c r="Z17" s="242">
        <v>1</v>
      </c>
      <c r="AA17" s="553"/>
      <c r="AB17" s="586">
        <f>SUM(D17:Z17)</f>
        <v>37</v>
      </c>
      <c r="AC17" s="568"/>
    </row>
    <row r="18" spans="2:29" s="33" customFormat="1" ht="24.95" customHeight="1" x14ac:dyDescent="0.2">
      <c r="B18" s="589"/>
      <c r="C18" s="521" t="s">
        <v>178</v>
      </c>
      <c r="D18" s="571"/>
      <c r="E18" s="241"/>
      <c r="F18" s="241"/>
      <c r="G18" s="241"/>
      <c r="H18" s="242"/>
      <c r="I18" s="241"/>
      <c r="J18" s="241"/>
      <c r="K18" s="241"/>
      <c r="L18" s="242"/>
      <c r="M18" s="241"/>
      <c r="N18" s="241"/>
      <c r="O18" s="241"/>
      <c r="P18" s="242"/>
      <c r="Q18" s="241"/>
      <c r="R18" s="241"/>
      <c r="S18" s="241"/>
      <c r="T18" s="242"/>
      <c r="U18" s="241"/>
      <c r="V18" s="241"/>
      <c r="W18" s="241"/>
      <c r="X18" s="242"/>
      <c r="Y18" s="241"/>
      <c r="Z18" s="241"/>
      <c r="AA18" s="556"/>
      <c r="AB18" s="587"/>
      <c r="AC18" s="568"/>
    </row>
    <row r="19" spans="2:29" s="33" customFormat="1" ht="24.95" customHeight="1" x14ac:dyDescent="0.2">
      <c r="B19" s="589"/>
      <c r="C19" s="592" t="s">
        <v>41</v>
      </c>
      <c r="D19" s="571"/>
      <c r="E19" s="241"/>
      <c r="F19" s="241"/>
      <c r="G19" s="241"/>
      <c r="H19" s="242"/>
      <c r="I19" s="241"/>
      <c r="J19" s="241"/>
      <c r="K19" s="241"/>
      <c r="L19" s="242"/>
      <c r="M19" s="241"/>
      <c r="N19" s="241"/>
      <c r="O19" s="241"/>
      <c r="P19" s="242"/>
      <c r="Q19" s="241"/>
      <c r="R19" s="241"/>
      <c r="S19" s="241"/>
      <c r="T19" s="242"/>
      <c r="U19" s="241"/>
      <c r="V19" s="241"/>
      <c r="W19" s="241"/>
      <c r="X19" s="242"/>
      <c r="Y19" s="241"/>
      <c r="Z19" s="241"/>
      <c r="AA19" s="553"/>
      <c r="AB19" s="586"/>
      <c r="AC19" s="568"/>
    </row>
    <row r="20" spans="2:29" s="33" customFormat="1" ht="24.95" customHeight="1" x14ac:dyDescent="0.2">
      <c r="B20" s="589"/>
      <c r="C20" s="593" t="s">
        <v>1</v>
      </c>
      <c r="D20" s="571">
        <v>69</v>
      </c>
      <c r="E20" s="241"/>
      <c r="F20" s="242">
        <v>206</v>
      </c>
      <c r="G20" s="241"/>
      <c r="H20" s="242">
        <v>219</v>
      </c>
      <c r="I20" s="241"/>
      <c r="J20" s="242">
        <v>146</v>
      </c>
      <c r="K20" s="241"/>
      <c r="L20" s="242">
        <v>155</v>
      </c>
      <c r="M20" s="241"/>
      <c r="N20" s="242">
        <v>143</v>
      </c>
      <c r="O20" s="241"/>
      <c r="P20" s="242">
        <v>144</v>
      </c>
      <c r="Q20" s="241"/>
      <c r="R20" s="242">
        <v>162</v>
      </c>
      <c r="S20" s="241"/>
      <c r="T20" s="242">
        <v>185</v>
      </c>
      <c r="U20" s="241"/>
      <c r="V20" s="242">
        <v>715</v>
      </c>
      <c r="W20" s="241"/>
      <c r="X20" s="242">
        <v>1848</v>
      </c>
      <c r="Y20" s="241"/>
      <c r="Z20" s="242">
        <v>104</v>
      </c>
      <c r="AA20" s="553"/>
      <c r="AB20" s="586">
        <f>SUM(D20:Z20)</f>
        <v>4096</v>
      </c>
      <c r="AC20" s="568"/>
    </row>
    <row r="21" spans="2:29" s="33" customFormat="1" ht="24.95" customHeight="1" x14ac:dyDescent="0.2">
      <c r="B21" s="589"/>
      <c r="C21" s="593" t="s">
        <v>2</v>
      </c>
      <c r="D21" s="571">
        <v>9</v>
      </c>
      <c r="E21" s="241"/>
      <c r="F21" s="242">
        <v>68</v>
      </c>
      <c r="G21" s="241"/>
      <c r="H21" s="242">
        <v>94</v>
      </c>
      <c r="I21" s="241"/>
      <c r="J21" s="242">
        <v>143</v>
      </c>
      <c r="K21" s="241"/>
      <c r="L21" s="242">
        <v>84</v>
      </c>
      <c r="M21" s="241"/>
      <c r="N21" s="242">
        <v>202</v>
      </c>
      <c r="O21" s="241"/>
      <c r="P21" s="242">
        <v>106</v>
      </c>
      <c r="Q21" s="241"/>
      <c r="R21" s="242">
        <v>128</v>
      </c>
      <c r="S21" s="241"/>
      <c r="T21" s="242">
        <v>134</v>
      </c>
      <c r="U21" s="241"/>
      <c r="V21" s="242">
        <v>4231</v>
      </c>
      <c r="W21" s="241"/>
      <c r="X21" s="242">
        <v>127</v>
      </c>
      <c r="Y21" s="241"/>
      <c r="Z21" s="242">
        <v>50</v>
      </c>
      <c r="AA21" s="553"/>
      <c r="AB21" s="586">
        <f>SUM(D21:Z21)</f>
        <v>5376</v>
      </c>
      <c r="AC21" s="568"/>
    </row>
    <row r="22" spans="2:29" s="33" customFormat="1" ht="24.95" customHeight="1" x14ac:dyDescent="0.2">
      <c r="B22" s="589"/>
      <c r="C22" s="593" t="s">
        <v>3</v>
      </c>
      <c r="D22" s="571">
        <v>0</v>
      </c>
      <c r="E22" s="241"/>
      <c r="F22" s="242">
        <v>25</v>
      </c>
      <c r="G22" s="241"/>
      <c r="H22" s="242">
        <v>47</v>
      </c>
      <c r="I22" s="241"/>
      <c r="J22" s="242">
        <v>17</v>
      </c>
      <c r="K22" s="241"/>
      <c r="L22" s="242">
        <v>18</v>
      </c>
      <c r="M22" s="241"/>
      <c r="N22" s="242">
        <v>33</v>
      </c>
      <c r="O22" s="241"/>
      <c r="P22" s="242">
        <v>6</v>
      </c>
      <c r="Q22" s="241"/>
      <c r="R22" s="242">
        <v>26</v>
      </c>
      <c r="S22" s="241"/>
      <c r="T22" s="242">
        <v>21</v>
      </c>
      <c r="U22" s="241"/>
      <c r="V22" s="242">
        <v>22</v>
      </c>
      <c r="W22" s="241"/>
      <c r="X22" s="242">
        <v>73</v>
      </c>
      <c r="Y22" s="241"/>
      <c r="Z22" s="242">
        <v>2341</v>
      </c>
      <c r="AA22" s="553"/>
      <c r="AB22" s="586">
        <f>SUM(D22:Z22)</f>
        <v>2629</v>
      </c>
      <c r="AC22" s="568"/>
    </row>
    <row r="23" spans="2:29" s="33" customFormat="1" ht="24.95" customHeight="1" x14ac:dyDescent="0.2">
      <c r="B23" s="589"/>
      <c r="C23" s="592" t="s">
        <v>140</v>
      </c>
      <c r="D23" s="571"/>
      <c r="E23" s="241"/>
      <c r="F23" s="242"/>
      <c r="G23" s="241"/>
      <c r="H23" s="242"/>
      <c r="I23" s="241"/>
      <c r="J23" s="242"/>
      <c r="K23" s="241"/>
      <c r="L23" s="242"/>
      <c r="M23" s="241"/>
      <c r="N23" s="242"/>
      <c r="O23" s="241"/>
      <c r="P23" s="242"/>
      <c r="Q23" s="241"/>
      <c r="R23" s="242"/>
      <c r="S23" s="241"/>
      <c r="T23" s="242"/>
      <c r="U23" s="241"/>
      <c r="V23" s="242"/>
      <c r="W23" s="241"/>
      <c r="X23" s="242"/>
      <c r="Y23" s="241"/>
      <c r="Z23" s="242"/>
      <c r="AA23" s="553"/>
      <c r="AB23" s="586"/>
      <c r="AC23" s="568"/>
    </row>
    <row r="24" spans="2:29" s="33" customFormat="1" ht="24.95" customHeight="1" x14ac:dyDescent="0.2">
      <c r="B24" s="589"/>
      <c r="C24" s="593" t="s">
        <v>1</v>
      </c>
      <c r="D24" s="571">
        <v>314</v>
      </c>
      <c r="E24" s="241"/>
      <c r="F24" s="242">
        <v>406</v>
      </c>
      <c r="G24" s="241"/>
      <c r="H24" s="242">
        <v>181</v>
      </c>
      <c r="I24" s="241"/>
      <c r="J24" s="242">
        <v>128</v>
      </c>
      <c r="K24" s="241"/>
      <c r="L24" s="242">
        <v>167</v>
      </c>
      <c r="M24" s="241"/>
      <c r="N24" s="242">
        <v>171</v>
      </c>
      <c r="O24" s="241"/>
      <c r="P24" s="242">
        <v>169</v>
      </c>
      <c r="Q24" s="241"/>
      <c r="R24" s="242">
        <v>157</v>
      </c>
      <c r="S24" s="241"/>
      <c r="T24" s="242">
        <v>89</v>
      </c>
      <c r="U24" s="241"/>
      <c r="V24" s="242">
        <v>133</v>
      </c>
      <c r="W24" s="241"/>
      <c r="X24" s="242">
        <v>115</v>
      </c>
      <c r="Y24" s="241"/>
      <c r="Z24" s="242">
        <v>136</v>
      </c>
      <c r="AA24" s="553"/>
      <c r="AB24" s="586">
        <f>SUM(D24:Z24)</f>
        <v>2166</v>
      </c>
      <c r="AC24" s="568"/>
    </row>
    <row r="25" spans="2:29" s="33" customFormat="1" ht="24.95" customHeight="1" x14ac:dyDescent="0.2">
      <c r="B25" s="589"/>
      <c r="C25" s="593" t="s">
        <v>2</v>
      </c>
      <c r="D25" s="571">
        <v>95</v>
      </c>
      <c r="E25" s="241"/>
      <c r="F25" s="242">
        <v>336</v>
      </c>
      <c r="G25" s="241"/>
      <c r="H25" s="242">
        <v>119</v>
      </c>
      <c r="I25" s="241"/>
      <c r="J25" s="242">
        <v>162</v>
      </c>
      <c r="K25" s="241"/>
      <c r="L25" s="242">
        <v>113</v>
      </c>
      <c r="M25" s="241"/>
      <c r="N25" s="242">
        <v>230</v>
      </c>
      <c r="O25" s="241"/>
      <c r="P25" s="242">
        <v>63</v>
      </c>
      <c r="Q25" s="241"/>
      <c r="R25" s="242">
        <v>144</v>
      </c>
      <c r="S25" s="241"/>
      <c r="T25" s="242">
        <v>54</v>
      </c>
      <c r="U25" s="241"/>
      <c r="V25" s="242">
        <v>121</v>
      </c>
      <c r="W25" s="241"/>
      <c r="X25" s="242">
        <v>95</v>
      </c>
      <c r="Y25" s="241"/>
      <c r="Z25" s="242">
        <v>232</v>
      </c>
      <c r="AA25" s="553"/>
      <c r="AB25" s="586">
        <f>SUM(D25:Z25)</f>
        <v>1764</v>
      </c>
      <c r="AC25" s="568"/>
    </row>
    <row r="26" spans="2:29" s="33" customFormat="1" ht="24.95" customHeight="1" x14ac:dyDescent="0.2">
      <c r="B26" s="589"/>
      <c r="C26" s="593" t="s">
        <v>3</v>
      </c>
      <c r="D26" s="571">
        <v>8</v>
      </c>
      <c r="E26" s="241"/>
      <c r="F26" s="242">
        <v>33</v>
      </c>
      <c r="G26" s="241"/>
      <c r="H26" s="242">
        <v>40</v>
      </c>
      <c r="I26" s="241"/>
      <c r="J26" s="242">
        <v>16</v>
      </c>
      <c r="K26" s="241"/>
      <c r="L26" s="242">
        <v>16</v>
      </c>
      <c r="M26" s="241"/>
      <c r="N26" s="242">
        <v>8</v>
      </c>
      <c r="O26" s="241"/>
      <c r="P26" s="242">
        <v>13</v>
      </c>
      <c r="Q26" s="241"/>
      <c r="R26" s="242">
        <v>7</v>
      </c>
      <c r="S26" s="241"/>
      <c r="T26" s="242">
        <v>6</v>
      </c>
      <c r="U26" s="241"/>
      <c r="V26" s="242">
        <v>4</v>
      </c>
      <c r="W26" s="241"/>
      <c r="X26" s="242">
        <v>9</v>
      </c>
      <c r="Y26" s="241"/>
      <c r="Z26" s="242">
        <v>5</v>
      </c>
      <c r="AA26" s="553"/>
      <c r="AB26" s="586">
        <f>SUM(D26:Z26)</f>
        <v>165</v>
      </c>
      <c r="AC26" s="568"/>
    </row>
    <row r="27" spans="2:29" s="36" customFormat="1" ht="24.95" customHeight="1" x14ac:dyDescent="0.2">
      <c r="B27" s="591"/>
      <c r="C27" s="521" t="s">
        <v>73</v>
      </c>
      <c r="D27" s="571"/>
      <c r="E27" s="238"/>
      <c r="F27" s="238"/>
      <c r="G27" s="238"/>
      <c r="H27" s="242"/>
      <c r="I27" s="238"/>
      <c r="J27" s="238"/>
      <c r="K27" s="238"/>
      <c r="L27" s="242"/>
      <c r="M27" s="238"/>
      <c r="N27" s="238"/>
      <c r="O27" s="238"/>
      <c r="P27" s="242"/>
      <c r="Q27" s="238"/>
      <c r="R27" s="238"/>
      <c r="S27" s="238"/>
      <c r="T27" s="242"/>
      <c r="U27" s="238"/>
      <c r="V27" s="238"/>
      <c r="W27" s="238"/>
      <c r="X27" s="242"/>
      <c r="Y27" s="238"/>
      <c r="Z27" s="238"/>
      <c r="AA27" s="553"/>
      <c r="AB27" s="586"/>
      <c r="AC27" s="572"/>
    </row>
    <row r="28" spans="2:29" s="36" customFormat="1" ht="24.95" customHeight="1" x14ac:dyDescent="0.2">
      <c r="B28" s="591"/>
      <c r="C28" s="592" t="s">
        <v>23</v>
      </c>
      <c r="D28" s="571"/>
      <c r="E28" s="238"/>
      <c r="F28" s="238"/>
      <c r="G28" s="238"/>
      <c r="H28" s="242"/>
      <c r="I28" s="238"/>
      <c r="J28" s="238"/>
      <c r="K28" s="238"/>
      <c r="L28" s="242"/>
      <c r="M28" s="238"/>
      <c r="N28" s="238"/>
      <c r="O28" s="238"/>
      <c r="P28" s="242"/>
      <c r="Q28" s="238"/>
      <c r="R28" s="238"/>
      <c r="S28" s="238"/>
      <c r="T28" s="242"/>
      <c r="U28" s="238"/>
      <c r="V28" s="238"/>
      <c r="W28" s="238"/>
      <c r="X28" s="242"/>
      <c r="Y28" s="238"/>
      <c r="Z28" s="238"/>
      <c r="AA28" s="553"/>
      <c r="AB28" s="586"/>
      <c r="AC28" s="572"/>
    </row>
    <row r="29" spans="2:29" s="33" customFormat="1" ht="24.95" customHeight="1" x14ac:dyDescent="0.2">
      <c r="B29" s="589"/>
      <c r="C29" s="593" t="s">
        <v>1</v>
      </c>
      <c r="D29" s="571">
        <v>25</v>
      </c>
      <c r="E29" s="241"/>
      <c r="F29" s="242">
        <v>123</v>
      </c>
      <c r="G29" s="241"/>
      <c r="H29" s="242">
        <v>41</v>
      </c>
      <c r="I29" s="241"/>
      <c r="J29" s="242">
        <v>57</v>
      </c>
      <c r="K29" s="241"/>
      <c r="L29" s="242">
        <v>119</v>
      </c>
      <c r="M29" s="241"/>
      <c r="N29" s="242">
        <v>165</v>
      </c>
      <c r="O29" s="241"/>
      <c r="P29" s="242">
        <v>246</v>
      </c>
      <c r="Q29" s="241"/>
      <c r="R29" s="242">
        <v>40</v>
      </c>
      <c r="S29" s="241"/>
      <c r="T29" s="242">
        <v>120</v>
      </c>
      <c r="U29" s="241"/>
      <c r="V29" s="242">
        <v>71</v>
      </c>
      <c r="W29" s="241"/>
      <c r="X29" s="242">
        <v>178</v>
      </c>
      <c r="Y29" s="241"/>
      <c r="Z29" s="242">
        <v>268</v>
      </c>
      <c r="AA29" s="553"/>
      <c r="AB29" s="586">
        <f>SUM(D29:Z29)</f>
        <v>1453</v>
      </c>
      <c r="AC29" s="568"/>
    </row>
    <row r="30" spans="2:29" s="33" customFormat="1" ht="24.95" customHeight="1" x14ac:dyDescent="0.2">
      <c r="B30" s="589"/>
      <c r="C30" s="593" t="s">
        <v>2</v>
      </c>
      <c r="D30" s="571">
        <v>11</v>
      </c>
      <c r="E30" s="241"/>
      <c r="F30" s="242">
        <v>60</v>
      </c>
      <c r="G30" s="241"/>
      <c r="H30" s="242">
        <v>57</v>
      </c>
      <c r="I30" s="241"/>
      <c r="J30" s="242">
        <v>16</v>
      </c>
      <c r="K30" s="241"/>
      <c r="L30" s="242">
        <v>50</v>
      </c>
      <c r="M30" s="241"/>
      <c r="N30" s="242">
        <v>21</v>
      </c>
      <c r="O30" s="241"/>
      <c r="P30" s="242">
        <v>59</v>
      </c>
      <c r="Q30" s="241"/>
      <c r="R30" s="242">
        <v>39</v>
      </c>
      <c r="S30" s="241"/>
      <c r="T30" s="242">
        <v>130</v>
      </c>
      <c r="U30" s="241"/>
      <c r="V30" s="242">
        <v>431</v>
      </c>
      <c r="W30" s="241"/>
      <c r="X30" s="242">
        <v>57</v>
      </c>
      <c r="Y30" s="241"/>
      <c r="Z30" s="242">
        <v>105</v>
      </c>
      <c r="AA30" s="553"/>
      <c r="AB30" s="586">
        <f>SUM(D30:Z30)</f>
        <v>1036</v>
      </c>
      <c r="AC30" s="568"/>
    </row>
    <row r="31" spans="2:29" s="33" customFormat="1" ht="24.95" customHeight="1" x14ac:dyDescent="0.2">
      <c r="B31" s="589"/>
      <c r="C31" s="593" t="s">
        <v>3</v>
      </c>
      <c r="D31" s="571">
        <v>0</v>
      </c>
      <c r="E31" s="241"/>
      <c r="F31" s="242">
        <v>4</v>
      </c>
      <c r="G31" s="241"/>
      <c r="H31" s="242">
        <v>9</v>
      </c>
      <c r="I31" s="241"/>
      <c r="J31" s="242">
        <v>1</v>
      </c>
      <c r="K31" s="241"/>
      <c r="L31" s="242">
        <v>1</v>
      </c>
      <c r="M31" s="241"/>
      <c r="N31" s="242">
        <v>0</v>
      </c>
      <c r="O31" s="241"/>
      <c r="P31" s="242">
        <v>119</v>
      </c>
      <c r="Q31" s="241"/>
      <c r="R31" s="242">
        <v>31</v>
      </c>
      <c r="S31" s="241"/>
      <c r="T31" s="242">
        <v>27</v>
      </c>
      <c r="U31" s="241"/>
      <c r="V31" s="242">
        <v>7</v>
      </c>
      <c r="W31" s="241"/>
      <c r="X31" s="242">
        <v>41</v>
      </c>
      <c r="Y31" s="241"/>
      <c r="Z31" s="242">
        <v>414</v>
      </c>
      <c r="AA31" s="553"/>
      <c r="AB31" s="586">
        <f>SUM(D31:Z31)</f>
        <v>654</v>
      </c>
      <c r="AC31" s="568"/>
    </row>
    <row r="32" spans="2:29" s="36" customFormat="1" ht="24.95" customHeight="1" x14ac:dyDescent="0.2">
      <c r="B32" s="591"/>
      <c r="C32" s="594" t="s">
        <v>127</v>
      </c>
      <c r="D32" s="571"/>
      <c r="E32" s="238"/>
      <c r="F32" s="242"/>
      <c r="G32" s="238"/>
      <c r="H32" s="242"/>
      <c r="I32" s="238"/>
      <c r="J32" s="242"/>
      <c r="K32" s="238"/>
      <c r="L32" s="242"/>
      <c r="M32" s="238"/>
      <c r="N32" s="242"/>
      <c r="O32" s="238"/>
      <c r="P32" s="242"/>
      <c r="Q32" s="238"/>
      <c r="R32" s="242"/>
      <c r="S32" s="238"/>
      <c r="T32" s="242"/>
      <c r="U32" s="238"/>
      <c r="V32" s="242"/>
      <c r="W32" s="238"/>
      <c r="X32" s="242"/>
      <c r="Y32" s="238"/>
      <c r="Z32" s="242"/>
      <c r="AA32" s="553"/>
      <c r="AB32" s="586"/>
      <c r="AC32" s="572"/>
    </row>
    <row r="33" spans="2:29" s="33" customFormat="1" ht="24.95" customHeight="1" x14ac:dyDescent="0.2">
      <c r="B33" s="589"/>
      <c r="C33" s="593" t="s">
        <v>1</v>
      </c>
      <c r="D33" s="571">
        <v>0</v>
      </c>
      <c r="E33" s="241"/>
      <c r="F33" s="242">
        <v>12</v>
      </c>
      <c r="G33" s="241"/>
      <c r="H33" s="242">
        <v>51</v>
      </c>
      <c r="I33" s="241"/>
      <c r="J33" s="242">
        <v>18</v>
      </c>
      <c r="K33" s="241"/>
      <c r="L33" s="242">
        <v>50</v>
      </c>
      <c r="M33" s="241"/>
      <c r="N33" s="242">
        <v>12</v>
      </c>
      <c r="O33" s="241"/>
      <c r="P33" s="242">
        <v>11</v>
      </c>
      <c r="Q33" s="241"/>
      <c r="R33" s="242">
        <v>112</v>
      </c>
      <c r="S33" s="241"/>
      <c r="T33" s="242">
        <v>19</v>
      </c>
      <c r="U33" s="241"/>
      <c r="V33" s="242">
        <v>28</v>
      </c>
      <c r="W33" s="241"/>
      <c r="X33" s="242">
        <v>16</v>
      </c>
      <c r="Y33" s="241"/>
      <c r="Z33" s="242">
        <v>34</v>
      </c>
      <c r="AA33" s="553"/>
      <c r="AB33" s="586">
        <f>SUM(D33:Z33)</f>
        <v>363</v>
      </c>
      <c r="AC33" s="568"/>
    </row>
    <row r="34" spans="2:29" s="33" customFormat="1" ht="24.95" customHeight="1" x14ac:dyDescent="0.2">
      <c r="B34" s="589"/>
      <c r="C34" s="593" t="s">
        <v>2</v>
      </c>
      <c r="D34" s="571">
        <v>0</v>
      </c>
      <c r="E34" s="241"/>
      <c r="F34" s="242">
        <v>6</v>
      </c>
      <c r="G34" s="241"/>
      <c r="H34" s="242">
        <v>8</v>
      </c>
      <c r="I34" s="241"/>
      <c r="J34" s="242">
        <v>6</v>
      </c>
      <c r="K34" s="241"/>
      <c r="L34" s="242">
        <v>4</v>
      </c>
      <c r="M34" s="241"/>
      <c r="N34" s="242">
        <v>3</v>
      </c>
      <c r="O34" s="241"/>
      <c r="P34" s="242">
        <v>4</v>
      </c>
      <c r="Q34" s="241"/>
      <c r="R34" s="242">
        <v>134</v>
      </c>
      <c r="S34" s="241"/>
      <c r="T34" s="242">
        <v>19</v>
      </c>
      <c r="U34" s="241"/>
      <c r="V34" s="242">
        <v>0</v>
      </c>
      <c r="W34" s="241"/>
      <c r="X34" s="242">
        <v>34</v>
      </c>
      <c r="Y34" s="241"/>
      <c r="Z34" s="242">
        <v>125</v>
      </c>
      <c r="AA34" s="553"/>
      <c r="AB34" s="586">
        <f>SUM(D34:Z34)</f>
        <v>343</v>
      </c>
      <c r="AC34" s="568"/>
    </row>
    <row r="35" spans="2:29" s="33" customFormat="1" ht="24.95" customHeight="1" x14ac:dyDescent="0.2">
      <c r="B35" s="589"/>
      <c r="C35" s="593" t="s">
        <v>3</v>
      </c>
      <c r="D35" s="571">
        <v>0</v>
      </c>
      <c r="E35" s="241"/>
      <c r="F35" s="242">
        <v>1</v>
      </c>
      <c r="G35" s="241"/>
      <c r="H35" s="242">
        <v>8</v>
      </c>
      <c r="I35" s="241"/>
      <c r="J35" s="242">
        <v>4</v>
      </c>
      <c r="K35" s="241"/>
      <c r="L35" s="242">
        <v>3</v>
      </c>
      <c r="M35" s="241"/>
      <c r="N35" s="242">
        <v>0</v>
      </c>
      <c r="O35" s="241"/>
      <c r="P35" s="242">
        <v>2</v>
      </c>
      <c r="Q35" s="241"/>
      <c r="R35" s="242">
        <v>3</v>
      </c>
      <c r="S35" s="241"/>
      <c r="T35" s="242">
        <v>82</v>
      </c>
      <c r="U35" s="241"/>
      <c r="V35" s="242">
        <v>0</v>
      </c>
      <c r="W35" s="241"/>
      <c r="X35" s="242">
        <v>0</v>
      </c>
      <c r="Y35" s="241"/>
      <c r="Z35" s="242">
        <v>4</v>
      </c>
      <c r="AA35" s="553"/>
      <c r="AB35" s="586">
        <f>SUM(D35:Z35)</f>
        <v>107</v>
      </c>
      <c r="AC35" s="568"/>
    </row>
    <row r="36" spans="2:29" s="36" customFormat="1" ht="24.95" customHeight="1" x14ac:dyDescent="0.2">
      <c r="B36" s="591"/>
      <c r="C36" s="521" t="s">
        <v>32</v>
      </c>
      <c r="D36" s="571"/>
      <c r="E36" s="238"/>
      <c r="F36" s="238"/>
      <c r="G36" s="238"/>
      <c r="H36" s="242"/>
      <c r="I36" s="238"/>
      <c r="J36" s="238"/>
      <c r="K36" s="238"/>
      <c r="L36" s="242"/>
      <c r="M36" s="238"/>
      <c r="N36" s="238"/>
      <c r="O36" s="238"/>
      <c r="P36" s="242"/>
      <c r="Q36" s="238"/>
      <c r="R36" s="238"/>
      <c r="S36" s="238"/>
      <c r="T36" s="242"/>
      <c r="U36" s="238"/>
      <c r="V36" s="238"/>
      <c r="W36" s="238"/>
      <c r="X36" s="242"/>
      <c r="Y36" s="238"/>
      <c r="Z36" s="238"/>
      <c r="AA36" s="553"/>
      <c r="AB36" s="586"/>
      <c r="AC36" s="572"/>
    </row>
    <row r="37" spans="2:29" s="36" customFormat="1" ht="24.95" customHeight="1" x14ac:dyDescent="0.2">
      <c r="B37" s="591"/>
      <c r="C37" s="592" t="s">
        <v>32</v>
      </c>
      <c r="D37" s="571"/>
      <c r="E37" s="238"/>
      <c r="F37" s="238"/>
      <c r="G37" s="238"/>
      <c r="H37" s="242"/>
      <c r="I37" s="238"/>
      <c r="J37" s="238"/>
      <c r="K37" s="238"/>
      <c r="L37" s="242"/>
      <c r="M37" s="238"/>
      <c r="N37" s="238"/>
      <c r="O37" s="238"/>
      <c r="P37" s="242"/>
      <c r="Q37" s="238"/>
      <c r="R37" s="238"/>
      <c r="S37" s="238"/>
      <c r="T37" s="242"/>
      <c r="U37" s="238"/>
      <c r="V37" s="238"/>
      <c r="W37" s="238"/>
      <c r="X37" s="242"/>
      <c r="Y37" s="238"/>
      <c r="Z37" s="238"/>
      <c r="AA37" s="553"/>
      <c r="AB37" s="586"/>
      <c r="AC37" s="572"/>
    </row>
    <row r="38" spans="2:29" s="33" customFormat="1" ht="24.95" customHeight="1" x14ac:dyDescent="0.2">
      <c r="B38" s="589"/>
      <c r="C38" s="593" t="s">
        <v>1</v>
      </c>
      <c r="D38" s="571">
        <v>432</v>
      </c>
      <c r="E38" s="241"/>
      <c r="F38" s="242">
        <v>162</v>
      </c>
      <c r="G38" s="241"/>
      <c r="H38" s="242">
        <v>169</v>
      </c>
      <c r="I38" s="241"/>
      <c r="J38" s="242">
        <v>208</v>
      </c>
      <c r="K38" s="241"/>
      <c r="L38" s="242">
        <v>199</v>
      </c>
      <c r="M38" s="241"/>
      <c r="N38" s="242">
        <v>161</v>
      </c>
      <c r="O38" s="241"/>
      <c r="P38" s="242">
        <v>176</v>
      </c>
      <c r="Q38" s="241"/>
      <c r="R38" s="242">
        <v>136</v>
      </c>
      <c r="S38" s="241"/>
      <c r="T38" s="242">
        <v>176</v>
      </c>
      <c r="U38" s="241"/>
      <c r="V38" s="242">
        <v>1692</v>
      </c>
      <c r="W38" s="241"/>
      <c r="X38" s="242">
        <v>340</v>
      </c>
      <c r="Y38" s="241"/>
      <c r="Z38" s="242">
        <v>98</v>
      </c>
      <c r="AA38" s="553"/>
      <c r="AB38" s="586">
        <f>SUM(D38:Z38)</f>
        <v>3949</v>
      </c>
      <c r="AC38" s="568"/>
    </row>
    <row r="39" spans="2:29" s="33" customFormat="1" ht="24.95" customHeight="1" x14ac:dyDescent="0.2">
      <c r="B39" s="589"/>
      <c r="C39" s="593" t="s">
        <v>2</v>
      </c>
      <c r="D39" s="571">
        <v>251</v>
      </c>
      <c r="E39" s="241"/>
      <c r="F39" s="242">
        <v>338</v>
      </c>
      <c r="G39" s="241"/>
      <c r="H39" s="242">
        <v>291</v>
      </c>
      <c r="I39" s="241"/>
      <c r="J39" s="242">
        <v>324</v>
      </c>
      <c r="K39" s="241"/>
      <c r="L39" s="242">
        <v>209</v>
      </c>
      <c r="M39" s="241"/>
      <c r="N39" s="242">
        <v>238</v>
      </c>
      <c r="O39" s="241"/>
      <c r="P39" s="242">
        <v>244</v>
      </c>
      <c r="Q39" s="241"/>
      <c r="R39" s="242">
        <v>234</v>
      </c>
      <c r="S39" s="241"/>
      <c r="T39" s="242">
        <v>357</v>
      </c>
      <c r="U39" s="241"/>
      <c r="V39" s="242">
        <v>1103</v>
      </c>
      <c r="W39" s="241"/>
      <c r="X39" s="242">
        <v>159</v>
      </c>
      <c r="Y39" s="241"/>
      <c r="Z39" s="242">
        <v>110</v>
      </c>
      <c r="AA39" s="553"/>
      <c r="AB39" s="586">
        <f>SUM(D39:Z39)</f>
        <v>3858</v>
      </c>
      <c r="AC39" s="568"/>
    </row>
    <row r="40" spans="2:29" s="33" customFormat="1" ht="24.95" customHeight="1" x14ac:dyDescent="0.2">
      <c r="B40" s="589"/>
      <c r="C40" s="593" t="s">
        <v>3</v>
      </c>
      <c r="D40" s="573">
        <v>23</v>
      </c>
      <c r="E40" s="241"/>
      <c r="F40" s="558">
        <v>13</v>
      </c>
      <c r="G40" s="241"/>
      <c r="H40" s="558">
        <v>22</v>
      </c>
      <c r="I40" s="241"/>
      <c r="J40" s="558">
        <v>17</v>
      </c>
      <c r="K40" s="241"/>
      <c r="L40" s="558">
        <v>22</v>
      </c>
      <c r="M40" s="241"/>
      <c r="N40" s="558">
        <v>20</v>
      </c>
      <c r="O40" s="241"/>
      <c r="P40" s="558">
        <v>25</v>
      </c>
      <c r="Q40" s="241"/>
      <c r="R40" s="558">
        <v>20</v>
      </c>
      <c r="S40" s="241"/>
      <c r="T40" s="558">
        <v>16</v>
      </c>
      <c r="U40" s="241"/>
      <c r="V40" s="558">
        <v>0</v>
      </c>
      <c r="W40" s="241"/>
      <c r="X40" s="558">
        <v>185</v>
      </c>
      <c r="Y40" s="241"/>
      <c r="Z40" s="558">
        <v>45</v>
      </c>
      <c r="AA40" s="553"/>
      <c r="AB40" s="586">
        <f>SUM(D40:Z40)</f>
        <v>408</v>
      </c>
      <c r="AC40" s="568"/>
    </row>
    <row r="41" spans="2:29" s="33" customFormat="1" ht="24.95" customHeight="1" x14ac:dyDescent="0.2">
      <c r="B41" s="589"/>
      <c r="C41" s="595" t="s">
        <v>196</v>
      </c>
      <c r="D41" s="573"/>
      <c r="E41" s="241"/>
      <c r="F41" s="558"/>
      <c r="G41" s="241"/>
      <c r="H41" s="558"/>
      <c r="I41" s="241"/>
      <c r="J41" s="558"/>
      <c r="K41" s="241"/>
      <c r="L41" s="558"/>
      <c r="M41" s="241"/>
      <c r="N41" s="558"/>
      <c r="O41" s="241"/>
      <c r="P41" s="558"/>
      <c r="Q41" s="241"/>
      <c r="R41" s="558"/>
      <c r="S41" s="241"/>
      <c r="T41" s="558"/>
      <c r="U41" s="241"/>
      <c r="V41" s="558"/>
      <c r="W41" s="241"/>
      <c r="X41" s="558"/>
      <c r="Y41" s="241"/>
      <c r="Z41" s="558"/>
      <c r="AA41" s="553"/>
      <c r="AB41" s="586"/>
      <c r="AC41" s="568"/>
    </row>
    <row r="42" spans="2:29" s="33" customFormat="1" ht="24.95" customHeight="1" x14ac:dyDescent="0.2">
      <c r="B42" s="589"/>
      <c r="C42" s="593" t="s">
        <v>1</v>
      </c>
      <c r="D42" s="571">
        <v>84</v>
      </c>
      <c r="E42" s="241"/>
      <c r="F42" s="242">
        <v>60</v>
      </c>
      <c r="G42" s="241"/>
      <c r="H42" s="242">
        <v>11</v>
      </c>
      <c r="I42" s="241"/>
      <c r="J42" s="242">
        <v>0</v>
      </c>
      <c r="K42" s="241"/>
      <c r="L42" s="242">
        <v>0</v>
      </c>
      <c r="M42" s="241"/>
      <c r="N42" s="242">
        <v>0</v>
      </c>
      <c r="O42" s="241"/>
      <c r="P42" s="242">
        <v>0</v>
      </c>
      <c r="Q42" s="241"/>
      <c r="R42" s="242">
        <v>0</v>
      </c>
      <c r="S42" s="241"/>
      <c r="T42" s="242">
        <v>0</v>
      </c>
      <c r="U42" s="241"/>
      <c r="V42" s="242">
        <v>0</v>
      </c>
      <c r="W42" s="241"/>
      <c r="X42" s="242">
        <v>0</v>
      </c>
      <c r="Y42" s="241"/>
      <c r="Z42" s="242">
        <v>0</v>
      </c>
      <c r="AA42" s="553"/>
      <c r="AB42" s="586">
        <f>SUM(D42:Z42)</f>
        <v>155</v>
      </c>
      <c r="AC42" s="568"/>
    </row>
    <row r="43" spans="2:29" s="33" customFormat="1" ht="24.95" customHeight="1" x14ac:dyDescent="0.2">
      <c r="B43" s="589"/>
      <c r="C43" s="593" t="s">
        <v>2</v>
      </c>
      <c r="D43" s="571">
        <v>18</v>
      </c>
      <c r="E43" s="241"/>
      <c r="F43" s="242">
        <v>250</v>
      </c>
      <c r="G43" s="241"/>
      <c r="H43" s="242">
        <v>0</v>
      </c>
      <c r="I43" s="241"/>
      <c r="J43" s="242">
        <v>0</v>
      </c>
      <c r="K43" s="241"/>
      <c r="L43" s="242">
        <v>0</v>
      </c>
      <c r="M43" s="241"/>
      <c r="N43" s="242">
        <v>0</v>
      </c>
      <c r="O43" s="241"/>
      <c r="P43" s="242">
        <v>0</v>
      </c>
      <c r="Q43" s="241"/>
      <c r="R43" s="242">
        <v>0</v>
      </c>
      <c r="S43" s="241"/>
      <c r="T43" s="242">
        <v>0</v>
      </c>
      <c r="U43" s="241"/>
      <c r="V43" s="242">
        <v>0</v>
      </c>
      <c r="W43" s="241"/>
      <c r="X43" s="242">
        <v>0</v>
      </c>
      <c r="Y43" s="241"/>
      <c r="Z43" s="242">
        <v>0</v>
      </c>
      <c r="AA43" s="553"/>
      <c r="AB43" s="586">
        <f>SUM(D43:Z43)</f>
        <v>268</v>
      </c>
      <c r="AC43" s="568"/>
    </row>
    <row r="44" spans="2:29" s="33" customFormat="1" ht="24.95" customHeight="1" x14ac:dyDescent="0.2">
      <c r="B44" s="589"/>
      <c r="C44" s="593" t="s">
        <v>3</v>
      </c>
      <c r="D44" s="573">
        <v>0</v>
      </c>
      <c r="E44" s="241"/>
      <c r="F44" s="558">
        <v>1</v>
      </c>
      <c r="G44" s="241"/>
      <c r="H44" s="558">
        <v>0</v>
      </c>
      <c r="I44" s="241"/>
      <c r="J44" s="558">
        <v>0</v>
      </c>
      <c r="K44" s="241"/>
      <c r="L44" s="558">
        <v>0</v>
      </c>
      <c r="M44" s="241"/>
      <c r="N44" s="558">
        <v>0</v>
      </c>
      <c r="O44" s="241"/>
      <c r="P44" s="558">
        <v>0</v>
      </c>
      <c r="Q44" s="241"/>
      <c r="R44" s="558">
        <v>0</v>
      </c>
      <c r="S44" s="241"/>
      <c r="T44" s="558">
        <v>0</v>
      </c>
      <c r="U44" s="241"/>
      <c r="V44" s="558">
        <v>0</v>
      </c>
      <c r="W44" s="241"/>
      <c r="X44" s="558">
        <v>0</v>
      </c>
      <c r="Y44" s="241"/>
      <c r="Z44" s="558">
        <v>0</v>
      </c>
      <c r="AA44" s="553"/>
      <c r="AB44" s="586">
        <f>SUM(D44:Z44)</f>
        <v>1</v>
      </c>
      <c r="AC44" s="568"/>
    </row>
    <row r="45" spans="2:29" s="33" customFormat="1" ht="24.95" customHeight="1" x14ac:dyDescent="0.2">
      <c r="B45" s="589"/>
      <c r="C45" s="521" t="s">
        <v>84</v>
      </c>
      <c r="D45" s="571"/>
      <c r="E45" s="241"/>
      <c r="F45" s="241"/>
      <c r="G45" s="241"/>
      <c r="H45" s="242"/>
      <c r="I45" s="241"/>
      <c r="J45" s="241"/>
      <c r="K45" s="241"/>
      <c r="L45" s="242"/>
      <c r="M45" s="241"/>
      <c r="N45" s="241"/>
      <c r="O45" s="241"/>
      <c r="P45" s="242"/>
      <c r="Q45" s="241"/>
      <c r="R45" s="241"/>
      <c r="S45" s="241"/>
      <c r="T45" s="242"/>
      <c r="U45" s="241"/>
      <c r="V45" s="241"/>
      <c r="W45" s="241"/>
      <c r="X45" s="242"/>
      <c r="Y45" s="241"/>
      <c r="Z45" s="241"/>
      <c r="AA45" s="553"/>
      <c r="AB45" s="586"/>
      <c r="AC45" s="568"/>
    </row>
    <row r="46" spans="2:29" s="33" customFormat="1" ht="24.95" customHeight="1" x14ac:dyDescent="0.2">
      <c r="B46" s="589"/>
      <c r="C46" s="592" t="s">
        <v>84</v>
      </c>
      <c r="D46" s="571"/>
      <c r="E46" s="241"/>
      <c r="F46" s="241"/>
      <c r="G46" s="241"/>
      <c r="H46" s="242"/>
      <c r="I46" s="241"/>
      <c r="J46" s="241"/>
      <c r="K46" s="241"/>
      <c r="L46" s="242"/>
      <c r="M46" s="241"/>
      <c r="N46" s="241"/>
      <c r="O46" s="241"/>
      <c r="P46" s="242"/>
      <c r="Q46" s="241"/>
      <c r="R46" s="241"/>
      <c r="S46" s="241"/>
      <c r="T46" s="242"/>
      <c r="U46" s="241"/>
      <c r="V46" s="241"/>
      <c r="W46" s="241"/>
      <c r="X46" s="242"/>
      <c r="Y46" s="241"/>
      <c r="Z46" s="241"/>
      <c r="AA46" s="553"/>
      <c r="AB46" s="586"/>
      <c r="AC46" s="568"/>
    </row>
    <row r="47" spans="2:29" s="33" customFormat="1" ht="24.95" customHeight="1" x14ac:dyDescent="0.2">
      <c r="B47" s="589"/>
      <c r="C47" s="593" t="s">
        <v>1</v>
      </c>
      <c r="D47" s="571">
        <v>292</v>
      </c>
      <c r="E47" s="241"/>
      <c r="F47" s="242">
        <v>137</v>
      </c>
      <c r="G47" s="241"/>
      <c r="H47" s="242">
        <v>146</v>
      </c>
      <c r="I47" s="241"/>
      <c r="J47" s="242">
        <v>143</v>
      </c>
      <c r="K47" s="241"/>
      <c r="L47" s="242">
        <v>224</v>
      </c>
      <c r="M47" s="241"/>
      <c r="N47" s="242">
        <v>236</v>
      </c>
      <c r="O47" s="241"/>
      <c r="P47" s="242">
        <v>186</v>
      </c>
      <c r="Q47" s="241"/>
      <c r="R47" s="242">
        <v>161</v>
      </c>
      <c r="S47" s="241"/>
      <c r="T47" s="242">
        <v>146</v>
      </c>
      <c r="U47" s="241"/>
      <c r="V47" s="242">
        <v>99</v>
      </c>
      <c r="W47" s="241"/>
      <c r="X47" s="242">
        <v>196</v>
      </c>
      <c r="Y47" s="241"/>
      <c r="Z47" s="242">
        <v>373</v>
      </c>
      <c r="AA47" s="553"/>
      <c r="AB47" s="586">
        <f>SUM(D47:Z47)</f>
        <v>2339</v>
      </c>
      <c r="AC47" s="568"/>
    </row>
    <row r="48" spans="2:29" s="33" customFormat="1" ht="24.95" customHeight="1" x14ac:dyDescent="0.2">
      <c r="B48" s="589"/>
      <c r="C48" s="593" t="s">
        <v>2</v>
      </c>
      <c r="D48" s="571">
        <v>119</v>
      </c>
      <c r="E48" s="241"/>
      <c r="F48" s="242">
        <v>71</v>
      </c>
      <c r="G48" s="241"/>
      <c r="H48" s="242">
        <v>61</v>
      </c>
      <c r="I48" s="241"/>
      <c r="J48" s="242">
        <v>52</v>
      </c>
      <c r="K48" s="241"/>
      <c r="L48" s="242">
        <v>62</v>
      </c>
      <c r="M48" s="241"/>
      <c r="N48" s="242">
        <v>983</v>
      </c>
      <c r="O48" s="241"/>
      <c r="P48" s="242">
        <v>109</v>
      </c>
      <c r="Q48" s="241"/>
      <c r="R48" s="242">
        <v>50</v>
      </c>
      <c r="S48" s="241"/>
      <c r="T48" s="242">
        <v>197</v>
      </c>
      <c r="U48" s="241"/>
      <c r="V48" s="242">
        <v>49</v>
      </c>
      <c r="W48" s="241"/>
      <c r="X48" s="242">
        <v>160</v>
      </c>
      <c r="Y48" s="241"/>
      <c r="Z48" s="242">
        <v>36</v>
      </c>
      <c r="AA48" s="553"/>
      <c r="AB48" s="586">
        <f>SUM(D48:Z48)</f>
        <v>1949</v>
      </c>
      <c r="AC48" s="568"/>
    </row>
    <row r="49" spans="2:32" s="33" customFormat="1" ht="24.95" customHeight="1" x14ac:dyDescent="0.2">
      <c r="B49" s="589"/>
      <c r="C49" s="593" t="s">
        <v>3</v>
      </c>
      <c r="D49" s="571">
        <v>8</v>
      </c>
      <c r="E49" s="241"/>
      <c r="F49" s="242">
        <v>30</v>
      </c>
      <c r="G49" s="241"/>
      <c r="H49" s="242">
        <v>5</v>
      </c>
      <c r="I49" s="241"/>
      <c r="J49" s="242">
        <v>0</v>
      </c>
      <c r="K49" s="241"/>
      <c r="L49" s="242">
        <v>2</v>
      </c>
      <c r="M49" s="241"/>
      <c r="N49" s="242">
        <v>5</v>
      </c>
      <c r="O49" s="241"/>
      <c r="P49" s="242">
        <v>12</v>
      </c>
      <c r="Q49" s="241"/>
      <c r="R49" s="242">
        <v>30</v>
      </c>
      <c r="S49" s="241"/>
      <c r="T49" s="242">
        <v>29</v>
      </c>
      <c r="U49" s="241"/>
      <c r="V49" s="242">
        <v>5</v>
      </c>
      <c r="W49" s="241"/>
      <c r="X49" s="242">
        <v>11</v>
      </c>
      <c r="Y49" s="241"/>
      <c r="Z49" s="242">
        <v>17</v>
      </c>
      <c r="AA49" s="553"/>
      <c r="AB49" s="586">
        <f>SUM(D49:Z49)</f>
        <v>154</v>
      </c>
      <c r="AC49" s="568"/>
    </row>
    <row r="50" spans="2:32" s="33" customFormat="1" ht="24.95" customHeight="1" x14ac:dyDescent="0.2">
      <c r="B50" s="589"/>
      <c r="C50" s="521" t="s">
        <v>51</v>
      </c>
      <c r="D50" s="571"/>
      <c r="E50" s="241"/>
      <c r="F50" s="241"/>
      <c r="G50" s="241"/>
      <c r="H50" s="242"/>
      <c r="I50" s="241"/>
      <c r="J50" s="241"/>
      <c r="K50" s="241"/>
      <c r="L50" s="242"/>
      <c r="M50" s="241"/>
      <c r="N50" s="241"/>
      <c r="O50" s="241"/>
      <c r="P50" s="242"/>
      <c r="Q50" s="241"/>
      <c r="R50" s="241"/>
      <c r="S50" s="241"/>
      <c r="T50" s="242"/>
      <c r="U50" s="241"/>
      <c r="V50" s="241"/>
      <c r="W50" s="241"/>
      <c r="X50" s="242"/>
      <c r="Y50" s="241"/>
      <c r="Z50" s="241"/>
      <c r="AA50" s="553"/>
      <c r="AB50" s="586"/>
      <c r="AC50" s="568"/>
    </row>
    <row r="51" spans="2:32" s="33" customFormat="1" ht="24.95" customHeight="1" x14ac:dyDescent="0.2">
      <c r="B51" s="589"/>
      <c r="C51" s="592" t="s">
        <v>51</v>
      </c>
      <c r="D51" s="571"/>
      <c r="E51" s="241"/>
      <c r="F51" s="241"/>
      <c r="G51" s="241"/>
      <c r="H51" s="242"/>
      <c r="I51" s="241"/>
      <c r="J51" s="241"/>
      <c r="K51" s="241"/>
      <c r="L51" s="242"/>
      <c r="M51" s="241"/>
      <c r="N51" s="241"/>
      <c r="O51" s="241"/>
      <c r="P51" s="242"/>
      <c r="Q51" s="241"/>
      <c r="R51" s="241"/>
      <c r="S51" s="241"/>
      <c r="T51" s="242"/>
      <c r="U51" s="241"/>
      <c r="V51" s="241"/>
      <c r="W51" s="241"/>
      <c r="X51" s="242"/>
      <c r="Y51" s="241"/>
      <c r="Z51" s="241"/>
      <c r="AA51" s="553"/>
      <c r="AB51" s="586"/>
      <c r="AC51" s="568"/>
    </row>
    <row r="52" spans="2:32" s="33" customFormat="1" ht="24.95" customHeight="1" x14ac:dyDescent="0.2">
      <c r="B52" s="589"/>
      <c r="C52" s="593" t="s">
        <v>1</v>
      </c>
      <c r="D52" s="571">
        <v>17</v>
      </c>
      <c r="E52" s="241"/>
      <c r="F52" s="242">
        <v>128</v>
      </c>
      <c r="G52" s="241"/>
      <c r="H52" s="242">
        <v>75</v>
      </c>
      <c r="I52" s="241"/>
      <c r="J52" s="242">
        <v>49</v>
      </c>
      <c r="K52" s="241"/>
      <c r="L52" s="242">
        <v>57</v>
      </c>
      <c r="M52" s="241"/>
      <c r="N52" s="242">
        <v>157</v>
      </c>
      <c r="O52" s="241"/>
      <c r="P52" s="242">
        <v>228</v>
      </c>
      <c r="Q52" s="241"/>
      <c r="R52" s="242">
        <v>145</v>
      </c>
      <c r="S52" s="241"/>
      <c r="T52" s="242">
        <v>133</v>
      </c>
      <c r="U52" s="241"/>
      <c r="V52" s="242">
        <v>92</v>
      </c>
      <c r="W52" s="241"/>
      <c r="X52" s="242">
        <v>238</v>
      </c>
      <c r="Y52" s="241"/>
      <c r="Z52" s="242">
        <v>201</v>
      </c>
      <c r="AA52" s="553"/>
      <c r="AB52" s="586">
        <f>SUM(D52:Z52)</f>
        <v>1520</v>
      </c>
      <c r="AC52" s="568"/>
    </row>
    <row r="53" spans="2:32" s="33" customFormat="1" ht="24.95" customHeight="1" x14ac:dyDescent="0.2">
      <c r="B53" s="589"/>
      <c r="C53" s="593" t="s">
        <v>2</v>
      </c>
      <c r="D53" s="571">
        <v>85</v>
      </c>
      <c r="E53" s="241"/>
      <c r="F53" s="242">
        <v>39</v>
      </c>
      <c r="G53" s="241"/>
      <c r="H53" s="242">
        <v>118</v>
      </c>
      <c r="I53" s="241"/>
      <c r="J53" s="242">
        <v>37</v>
      </c>
      <c r="K53" s="241"/>
      <c r="L53" s="242">
        <v>163</v>
      </c>
      <c r="M53" s="241"/>
      <c r="N53" s="242">
        <v>81</v>
      </c>
      <c r="O53" s="241"/>
      <c r="P53" s="242">
        <v>218</v>
      </c>
      <c r="Q53" s="241"/>
      <c r="R53" s="242">
        <v>39</v>
      </c>
      <c r="S53" s="241"/>
      <c r="T53" s="242">
        <v>58</v>
      </c>
      <c r="U53" s="241"/>
      <c r="V53" s="242">
        <v>73</v>
      </c>
      <c r="W53" s="241"/>
      <c r="X53" s="242">
        <v>254</v>
      </c>
      <c r="Y53" s="241"/>
      <c r="Z53" s="242">
        <v>113</v>
      </c>
      <c r="AA53" s="553"/>
      <c r="AB53" s="586">
        <f>SUM(D53:Z53)</f>
        <v>1278</v>
      </c>
      <c r="AC53" s="568"/>
    </row>
    <row r="54" spans="2:32" s="33" customFormat="1" ht="24.95" customHeight="1" x14ac:dyDescent="0.2">
      <c r="B54" s="589"/>
      <c r="C54" s="593" t="s">
        <v>3</v>
      </c>
      <c r="D54" s="571">
        <v>28</v>
      </c>
      <c r="E54" s="241"/>
      <c r="F54" s="242">
        <v>40</v>
      </c>
      <c r="G54" s="241"/>
      <c r="H54" s="242">
        <v>41</v>
      </c>
      <c r="I54" s="241"/>
      <c r="J54" s="242">
        <v>0</v>
      </c>
      <c r="K54" s="241"/>
      <c r="L54" s="242">
        <v>21</v>
      </c>
      <c r="M54" s="241"/>
      <c r="N54" s="242">
        <v>22</v>
      </c>
      <c r="O54" s="241"/>
      <c r="P54" s="242">
        <v>33</v>
      </c>
      <c r="Q54" s="241"/>
      <c r="R54" s="242">
        <v>32</v>
      </c>
      <c r="S54" s="241"/>
      <c r="T54" s="242">
        <v>31</v>
      </c>
      <c r="U54" s="241"/>
      <c r="V54" s="242">
        <v>31</v>
      </c>
      <c r="W54" s="241"/>
      <c r="X54" s="242">
        <v>30</v>
      </c>
      <c r="Y54" s="241"/>
      <c r="Z54" s="242">
        <v>166</v>
      </c>
      <c r="AA54" s="553"/>
      <c r="AB54" s="586">
        <f>SUM(D54:Z54)</f>
        <v>475</v>
      </c>
      <c r="AC54" s="568"/>
    </row>
    <row r="55" spans="2:32" s="33" customFormat="1" ht="24.95" customHeight="1" x14ac:dyDescent="0.2">
      <c r="B55" s="589"/>
      <c r="C55" s="592" t="s">
        <v>75</v>
      </c>
      <c r="D55" s="571"/>
      <c r="E55" s="241"/>
      <c r="F55" s="242"/>
      <c r="G55" s="241"/>
      <c r="H55" s="242"/>
      <c r="I55" s="241"/>
      <c r="J55" s="242"/>
      <c r="K55" s="241"/>
      <c r="L55" s="242"/>
      <c r="M55" s="241"/>
      <c r="N55" s="242"/>
      <c r="O55" s="241"/>
      <c r="P55" s="242"/>
      <c r="Q55" s="241"/>
      <c r="R55" s="242"/>
      <c r="S55" s="241"/>
      <c r="T55" s="242"/>
      <c r="U55" s="241"/>
      <c r="V55" s="242"/>
      <c r="W55" s="241"/>
      <c r="X55" s="242"/>
      <c r="Y55" s="241"/>
      <c r="Z55" s="242"/>
      <c r="AA55" s="553"/>
      <c r="AB55" s="586"/>
      <c r="AC55" s="568"/>
    </row>
    <row r="56" spans="2:32" s="33" customFormat="1" ht="24.95" customHeight="1" x14ac:dyDescent="0.2">
      <c r="B56" s="589"/>
      <c r="C56" s="593" t="s">
        <v>1</v>
      </c>
      <c r="D56" s="571">
        <v>76</v>
      </c>
      <c r="E56" s="241"/>
      <c r="F56" s="242">
        <v>52</v>
      </c>
      <c r="G56" s="241"/>
      <c r="H56" s="242">
        <v>74</v>
      </c>
      <c r="I56" s="241"/>
      <c r="J56" s="242">
        <v>48</v>
      </c>
      <c r="K56" s="241"/>
      <c r="L56" s="242">
        <v>37</v>
      </c>
      <c r="M56" s="241"/>
      <c r="N56" s="242">
        <v>18</v>
      </c>
      <c r="O56" s="241"/>
      <c r="P56" s="242">
        <v>34</v>
      </c>
      <c r="Q56" s="241"/>
      <c r="R56" s="242">
        <v>27</v>
      </c>
      <c r="S56" s="241"/>
      <c r="T56" s="242">
        <v>24</v>
      </c>
      <c r="U56" s="241"/>
      <c r="V56" s="242">
        <v>40</v>
      </c>
      <c r="W56" s="241"/>
      <c r="X56" s="242">
        <v>2</v>
      </c>
      <c r="Y56" s="241"/>
      <c r="Z56" s="242">
        <v>34</v>
      </c>
      <c r="AA56" s="553"/>
      <c r="AB56" s="586">
        <f>SUM(D56:Z56)</f>
        <v>466</v>
      </c>
      <c r="AC56" s="568"/>
    </row>
    <row r="57" spans="2:32" s="33" customFormat="1" ht="24.95" customHeight="1" x14ac:dyDescent="0.2">
      <c r="B57" s="589"/>
      <c r="C57" s="593" t="s">
        <v>2</v>
      </c>
      <c r="D57" s="571">
        <v>16</v>
      </c>
      <c r="E57" s="241"/>
      <c r="F57" s="242">
        <v>30</v>
      </c>
      <c r="G57" s="241"/>
      <c r="H57" s="242">
        <v>26</v>
      </c>
      <c r="I57" s="241"/>
      <c r="J57" s="242">
        <v>21</v>
      </c>
      <c r="K57" s="241"/>
      <c r="L57" s="242">
        <v>20</v>
      </c>
      <c r="M57" s="241"/>
      <c r="N57" s="242">
        <v>26</v>
      </c>
      <c r="O57" s="241"/>
      <c r="P57" s="242">
        <v>0</v>
      </c>
      <c r="Q57" s="241"/>
      <c r="R57" s="242">
        <v>5</v>
      </c>
      <c r="S57" s="241"/>
      <c r="T57" s="242">
        <v>8</v>
      </c>
      <c r="U57" s="241"/>
      <c r="V57" s="242">
        <v>17</v>
      </c>
      <c r="W57" s="241"/>
      <c r="X57" s="242">
        <v>0</v>
      </c>
      <c r="Y57" s="241"/>
      <c r="Z57" s="242">
        <v>23</v>
      </c>
      <c r="AA57" s="553"/>
      <c r="AB57" s="586">
        <f>SUM(D57:Z57)</f>
        <v>192</v>
      </c>
      <c r="AC57" s="568"/>
    </row>
    <row r="58" spans="2:32" s="33" customFormat="1" ht="24.95" customHeight="1" x14ac:dyDescent="0.2">
      <c r="B58" s="589"/>
      <c r="C58" s="593" t="s">
        <v>3</v>
      </c>
      <c r="D58" s="571">
        <v>9</v>
      </c>
      <c r="E58" s="241"/>
      <c r="F58" s="242">
        <v>7</v>
      </c>
      <c r="G58" s="241"/>
      <c r="H58" s="242">
        <v>12</v>
      </c>
      <c r="I58" s="241"/>
      <c r="J58" s="242">
        <v>12</v>
      </c>
      <c r="K58" s="241"/>
      <c r="L58" s="242">
        <v>18</v>
      </c>
      <c r="M58" s="241"/>
      <c r="N58" s="242">
        <v>6</v>
      </c>
      <c r="O58" s="241"/>
      <c r="P58" s="242">
        <v>3</v>
      </c>
      <c r="Q58" s="241"/>
      <c r="R58" s="242">
        <v>3</v>
      </c>
      <c r="S58" s="241"/>
      <c r="T58" s="242">
        <v>5</v>
      </c>
      <c r="U58" s="241"/>
      <c r="V58" s="242">
        <v>15</v>
      </c>
      <c r="W58" s="241"/>
      <c r="X58" s="242">
        <v>0</v>
      </c>
      <c r="Y58" s="241"/>
      <c r="Z58" s="242">
        <v>16</v>
      </c>
      <c r="AA58" s="553"/>
      <c r="AB58" s="586">
        <f>SUM(D58:Z58)</f>
        <v>106</v>
      </c>
      <c r="AC58" s="568"/>
    </row>
    <row r="59" spans="2:32" s="36" customFormat="1" ht="24.75" customHeight="1" x14ac:dyDescent="0.2">
      <c r="B59" s="591"/>
      <c r="C59" s="521" t="s">
        <v>7</v>
      </c>
      <c r="D59" s="571"/>
      <c r="E59" s="238"/>
      <c r="F59" s="559"/>
      <c r="G59" s="238"/>
      <c r="H59" s="242"/>
      <c r="I59" s="238"/>
      <c r="J59" s="560"/>
      <c r="K59" s="238"/>
      <c r="L59" s="242"/>
      <c r="M59" s="238"/>
      <c r="N59" s="560"/>
      <c r="O59" s="238"/>
      <c r="P59" s="242"/>
      <c r="Q59" s="238"/>
      <c r="R59" s="560"/>
      <c r="S59" s="238"/>
      <c r="T59" s="242"/>
      <c r="U59" s="238"/>
      <c r="V59" s="560"/>
      <c r="W59" s="238"/>
      <c r="X59" s="242"/>
      <c r="Y59" s="238"/>
      <c r="Z59" s="560"/>
      <c r="AA59" s="553"/>
      <c r="AB59" s="586"/>
      <c r="AC59" s="570"/>
    </row>
    <row r="60" spans="2:32" s="36" customFormat="1" ht="24.95" customHeight="1" x14ac:dyDescent="0.2">
      <c r="B60" s="591"/>
      <c r="C60" s="592" t="s">
        <v>7</v>
      </c>
      <c r="D60" s="571"/>
      <c r="E60" s="238"/>
      <c r="F60" s="559"/>
      <c r="G60" s="238"/>
      <c r="H60" s="242"/>
      <c r="I60" s="238"/>
      <c r="J60" s="560"/>
      <c r="K60" s="238"/>
      <c r="L60" s="242"/>
      <c r="M60" s="238"/>
      <c r="N60" s="560"/>
      <c r="O60" s="238"/>
      <c r="P60" s="242"/>
      <c r="Q60" s="238"/>
      <c r="R60" s="560"/>
      <c r="S60" s="238"/>
      <c r="T60" s="242"/>
      <c r="U60" s="238"/>
      <c r="V60" s="560"/>
      <c r="W60" s="238"/>
      <c r="X60" s="242"/>
      <c r="Y60" s="238"/>
      <c r="Z60" s="560"/>
      <c r="AA60" s="553"/>
      <c r="AB60" s="586"/>
      <c r="AC60" s="574"/>
    </row>
    <row r="61" spans="2:32" s="33" customFormat="1" ht="24.95" customHeight="1" x14ac:dyDescent="0.2">
      <c r="B61" s="589"/>
      <c r="C61" s="593" t="s">
        <v>1</v>
      </c>
      <c r="D61" s="571">
        <v>962</v>
      </c>
      <c r="E61" s="241"/>
      <c r="F61" s="242">
        <v>925</v>
      </c>
      <c r="G61" s="241"/>
      <c r="H61" s="242">
        <v>862</v>
      </c>
      <c r="I61" s="241"/>
      <c r="J61" s="242">
        <v>619</v>
      </c>
      <c r="K61" s="241"/>
      <c r="L61" s="242">
        <v>555</v>
      </c>
      <c r="M61" s="241"/>
      <c r="N61" s="242">
        <v>549</v>
      </c>
      <c r="O61" s="241"/>
      <c r="P61" s="242">
        <v>478</v>
      </c>
      <c r="Q61" s="241"/>
      <c r="R61" s="242">
        <v>464</v>
      </c>
      <c r="S61" s="241"/>
      <c r="T61" s="242">
        <v>496</v>
      </c>
      <c r="U61" s="241"/>
      <c r="V61" s="242">
        <v>1601</v>
      </c>
      <c r="W61" s="241"/>
      <c r="X61" s="242">
        <v>758</v>
      </c>
      <c r="Y61" s="241"/>
      <c r="Z61" s="242">
        <v>396</v>
      </c>
      <c r="AA61" s="553"/>
      <c r="AB61" s="586">
        <f>SUM(D61:Z61)</f>
        <v>8665</v>
      </c>
      <c r="AC61" s="575"/>
      <c r="AD61" s="23"/>
      <c r="AE61" s="23"/>
      <c r="AF61" s="23"/>
    </row>
    <row r="62" spans="2:32" s="33" customFormat="1" ht="24.95" customHeight="1" x14ac:dyDescent="0.2">
      <c r="B62" s="589"/>
      <c r="C62" s="593" t="s">
        <v>2</v>
      </c>
      <c r="D62" s="571">
        <v>110</v>
      </c>
      <c r="E62" s="241"/>
      <c r="F62" s="242">
        <v>309</v>
      </c>
      <c r="G62" s="241"/>
      <c r="H62" s="242">
        <v>462</v>
      </c>
      <c r="I62" s="241"/>
      <c r="J62" s="242">
        <v>571</v>
      </c>
      <c r="K62" s="241"/>
      <c r="L62" s="242">
        <v>328</v>
      </c>
      <c r="M62" s="241"/>
      <c r="N62" s="242">
        <v>224</v>
      </c>
      <c r="O62" s="241"/>
      <c r="P62" s="242">
        <v>225</v>
      </c>
      <c r="Q62" s="241"/>
      <c r="R62" s="242">
        <v>3243</v>
      </c>
      <c r="S62" s="241"/>
      <c r="T62" s="242">
        <v>238</v>
      </c>
      <c r="U62" s="241"/>
      <c r="V62" s="242">
        <v>262</v>
      </c>
      <c r="W62" s="241"/>
      <c r="X62" s="242">
        <v>243</v>
      </c>
      <c r="Y62" s="241"/>
      <c r="Z62" s="242">
        <v>191</v>
      </c>
      <c r="AA62" s="553"/>
      <c r="AB62" s="586">
        <f>SUM(D62:Z62)</f>
        <v>6406</v>
      </c>
      <c r="AC62" s="575"/>
      <c r="AD62" s="23"/>
      <c r="AE62" s="23"/>
      <c r="AF62" s="23"/>
    </row>
    <row r="63" spans="2:32" s="33" customFormat="1" ht="24.95" customHeight="1" x14ac:dyDescent="0.2">
      <c r="B63" s="589"/>
      <c r="C63" s="593" t="s">
        <v>3</v>
      </c>
      <c r="D63" s="571">
        <v>86</v>
      </c>
      <c r="E63" s="241"/>
      <c r="F63" s="242">
        <v>166</v>
      </c>
      <c r="G63" s="241"/>
      <c r="H63" s="242">
        <v>166</v>
      </c>
      <c r="I63" s="241"/>
      <c r="J63" s="242">
        <v>319</v>
      </c>
      <c r="K63" s="241"/>
      <c r="L63" s="242">
        <v>210</v>
      </c>
      <c r="M63" s="241"/>
      <c r="N63" s="242">
        <v>164</v>
      </c>
      <c r="O63" s="241"/>
      <c r="P63" s="242">
        <v>168</v>
      </c>
      <c r="Q63" s="241"/>
      <c r="R63" s="242">
        <v>139</v>
      </c>
      <c r="S63" s="241"/>
      <c r="T63" s="242">
        <v>167</v>
      </c>
      <c r="U63" s="241"/>
      <c r="V63" s="242">
        <v>156</v>
      </c>
      <c r="W63" s="241"/>
      <c r="X63" s="242">
        <v>184</v>
      </c>
      <c r="Y63" s="241"/>
      <c r="Z63" s="242">
        <v>470</v>
      </c>
      <c r="AA63" s="553"/>
      <c r="AB63" s="586">
        <f>SUM(D63:Z63)</f>
        <v>2395</v>
      </c>
      <c r="AC63" s="575"/>
      <c r="AD63" s="23"/>
      <c r="AE63" s="23"/>
      <c r="AF63" s="23"/>
    </row>
    <row r="64" spans="2:32" s="36" customFormat="1" ht="24.95" customHeight="1" x14ac:dyDescent="0.2">
      <c r="B64" s="591"/>
      <c r="C64" s="594" t="s">
        <v>166</v>
      </c>
      <c r="D64" s="571"/>
      <c r="E64" s="238"/>
      <c r="F64" s="242"/>
      <c r="G64" s="238"/>
      <c r="H64" s="242"/>
      <c r="I64" s="238"/>
      <c r="J64" s="242"/>
      <c r="K64" s="238"/>
      <c r="L64" s="242"/>
      <c r="M64" s="238"/>
      <c r="N64" s="242"/>
      <c r="O64" s="238"/>
      <c r="P64" s="242"/>
      <c r="Q64" s="238"/>
      <c r="R64" s="242"/>
      <c r="S64" s="238"/>
      <c r="T64" s="242"/>
      <c r="U64" s="238"/>
      <c r="V64" s="242"/>
      <c r="W64" s="238"/>
      <c r="X64" s="242"/>
      <c r="Y64" s="238"/>
      <c r="Z64" s="242"/>
      <c r="AA64" s="553"/>
      <c r="AB64" s="586"/>
      <c r="AC64" s="576"/>
      <c r="AD64" s="44"/>
      <c r="AE64" s="44"/>
      <c r="AF64" s="44"/>
    </row>
    <row r="65" spans="2:32" s="33" customFormat="1" ht="24.95" customHeight="1" x14ac:dyDescent="0.2">
      <c r="B65" s="589"/>
      <c r="C65" s="593" t="s">
        <v>1</v>
      </c>
      <c r="D65" s="571">
        <v>18</v>
      </c>
      <c r="E65" s="241"/>
      <c r="F65" s="242">
        <v>16</v>
      </c>
      <c r="G65" s="241"/>
      <c r="H65" s="242">
        <v>18</v>
      </c>
      <c r="I65" s="241"/>
      <c r="J65" s="242">
        <v>9</v>
      </c>
      <c r="K65" s="241"/>
      <c r="L65" s="242">
        <v>14</v>
      </c>
      <c r="M65" s="241"/>
      <c r="N65" s="242">
        <v>6</v>
      </c>
      <c r="O65" s="241"/>
      <c r="P65" s="242">
        <v>7</v>
      </c>
      <c r="Q65" s="241"/>
      <c r="R65" s="242">
        <v>0</v>
      </c>
      <c r="S65" s="241"/>
      <c r="T65" s="242">
        <v>0</v>
      </c>
      <c r="U65" s="241"/>
      <c r="V65" s="242">
        <v>0</v>
      </c>
      <c r="W65" s="241"/>
      <c r="X65" s="242">
        <v>0</v>
      </c>
      <c r="Y65" s="241"/>
      <c r="Z65" s="242">
        <v>0</v>
      </c>
      <c r="AA65" s="553"/>
      <c r="AB65" s="586">
        <f>SUM(D65:Z65)</f>
        <v>88</v>
      </c>
      <c r="AC65" s="575"/>
      <c r="AD65" s="23"/>
      <c r="AE65" s="23"/>
      <c r="AF65" s="23"/>
    </row>
    <row r="66" spans="2:32" s="33" customFormat="1" ht="24.95" customHeight="1" x14ac:dyDescent="0.2">
      <c r="B66" s="589"/>
      <c r="C66" s="593" t="s">
        <v>2</v>
      </c>
      <c r="D66" s="571">
        <v>0</v>
      </c>
      <c r="E66" s="241"/>
      <c r="F66" s="242">
        <v>3</v>
      </c>
      <c r="G66" s="241"/>
      <c r="H66" s="242">
        <v>5</v>
      </c>
      <c r="I66" s="241"/>
      <c r="J66" s="242">
        <v>0</v>
      </c>
      <c r="K66" s="241"/>
      <c r="L66" s="242">
        <v>2</v>
      </c>
      <c r="M66" s="241"/>
      <c r="N66" s="242">
        <v>0</v>
      </c>
      <c r="O66" s="241"/>
      <c r="P66" s="242">
        <v>0</v>
      </c>
      <c r="Q66" s="241"/>
      <c r="R66" s="242">
        <v>0</v>
      </c>
      <c r="S66" s="241"/>
      <c r="T66" s="242">
        <v>0</v>
      </c>
      <c r="U66" s="241"/>
      <c r="V66" s="242">
        <v>0</v>
      </c>
      <c r="W66" s="241"/>
      <c r="X66" s="242">
        <v>0</v>
      </c>
      <c r="Y66" s="241"/>
      <c r="Z66" s="242">
        <v>0</v>
      </c>
      <c r="AA66" s="553"/>
      <c r="AB66" s="586">
        <f>SUM(D66:Z66)</f>
        <v>10</v>
      </c>
      <c r="AC66" s="575"/>
      <c r="AD66" s="23"/>
      <c r="AE66" s="23"/>
      <c r="AF66" s="23"/>
    </row>
    <row r="67" spans="2:32" s="33" customFormat="1" ht="24.95" customHeight="1" x14ac:dyDescent="0.2">
      <c r="B67" s="589"/>
      <c r="C67" s="593" t="s">
        <v>3</v>
      </c>
      <c r="D67" s="571">
        <v>0</v>
      </c>
      <c r="E67" s="241"/>
      <c r="F67" s="242">
        <v>3</v>
      </c>
      <c r="G67" s="241"/>
      <c r="H67" s="242">
        <v>0</v>
      </c>
      <c r="I67" s="241"/>
      <c r="J67" s="242">
        <v>0</v>
      </c>
      <c r="K67" s="241"/>
      <c r="L67" s="242">
        <v>2</v>
      </c>
      <c r="M67" s="241"/>
      <c r="N67" s="242">
        <v>0</v>
      </c>
      <c r="O67" s="241"/>
      <c r="P67" s="242">
        <v>0</v>
      </c>
      <c r="Q67" s="241"/>
      <c r="R67" s="242">
        <v>0</v>
      </c>
      <c r="S67" s="241"/>
      <c r="T67" s="242">
        <v>0</v>
      </c>
      <c r="U67" s="241"/>
      <c r="V67" s="242">
        <v>0</v>
      </c>
      <c r="W67" s="241"/>
      <c r="X67" s="242">
        <v>0</v>
      </c>
      <c r="Y67" s="241"/>
      <c r="Z67" s="242">
        <v>0</v>
      </c>
      <c r="AA67" s="553"/>
      <c r="AB67" s="586">
        <f>SUM(D67:Z67)</f>
        <v>5</v>
      </c>
      <c r="AC67" s="575"/>
      <c r="AD67" s="23"/>
      <c r="AE67" s="23"/>
      <c r="AF67" s="23"/>
    </row>
    <row r="68" spans="2:32" s="36" customFormat="1" ht="24.95" customHeight="1" x14ac:dyDescent="0.2">
      <c r="B68" s="591"/>
      <c r="C68" s="594" t="s">
        <v>150</v>
      </c>
      <c r="D68" s="571"/>
      <c r="E68" s="238"/>
      <c r="F68" s="242"/>
      <c r="G68" s="238"/>
      <c r="H68" s="242"/>
      <c r="I68" s="238"/>
      <c r="J68" s="242"/>
      <c r="K68" s="238"/>
      <c r="L68" s="242"/>
      <c r="M68" s="238"/>
      <c r="N68" s="242"/>
      <c r="O68" s="238"/>
      <c r="P68" s="242"/>
      <c r="Q68" s="238"/>
      <c r="R68" s="242"/>
      <c r="S68" s="238"/>
      <c r="T68" s="242"/>
      <c r="U68" s="238"/>
      <c r="V68" s="242"/>
      <c r="W68" s="238"/>
      <c r="X68" s="242"/>
      <c r="Y68" s="238"/>
      <c r="Z68" s="242"/>
      <c r="AA68" s="553"/>
      <c r="AB68" s="586"/>
      <c r="AC68" s="576"/>
      <c r="AD68" s="44"/>
      <c r="AE68" s="44"/>
      <c r="AF68" s="44"/>
    </row>
    <row r="69" spans="2:32" s="33" customFormat="1" ht="24.95" customHeight="1" x14ac:dyDescent="0.2">
      <c r="B69" s="589"/>
      <c r="C69" s="593" t="s">
        <v>1</v>
      </c>
      <c r="D69" s="571">
        <v>329</v>
      </c>
      <c r="E69" s="241"/>
      <c r="F69" s="242">
        <v>386</v>
      </c>
      <c r="G69" s="241"/>
      <c r="H69" s="242">
        <v>463</v>
      </c>
      <c r="I69" s="241"/>
      <c r="J69" s="242">
        <v>289</v>
      </c>
      <c r="K69" s="241"/>
      <c r="L69" s="242">
        <v>253</v>
      </c>
      <c r="M69" s="241"/>
      <c r="N69" s="242">
        <v>240</v>
      </c>
      <c r="O69" s="241"/>
      <c r="P69" s="242">
        <v>116</v>
      </c>
      <c r="Q69" s="241"/>
      <c r="R69" s="242">
        <v>132</v>
      </c>
      <c r="S69" s="241"/>
      <c r="T69" s="242">
        <v>132</v>
      </c>
      <c r="U69" s="241"/>
      <c r="V69" s="242">
        <v>97</v>
      </c>
      <c r="W69" s="241"/>
      <c r="X69" s="242">
        <v>130</v>
      </c>
      <c r="Y69" s="241"/>
      <c r="Z69" s="242">
        <v>0</v>
      </c>
      <c r="AA69" s="553"/>
      <c r="AB69" s="586">
        <f>SUM(D69:Z69)</f>
        <v>2567</v>
      </c>
      <c r="AC69" s="575"/>
      <c r="AD69" s="23"/>
      <c r="AE69" s="23"/>
      <c r="AF69" s="23"/>
    </row>
    <row r="70" spans="2:32" s="33" customFormat="1" ht="24.95" customHeight="1" x14ac:dyDescent="0.2">
      <c r="B70" s="589"/>
      <c r="C70" s="593" t="s">
        <v>2</v>
      </c>
      <c r="D70" s="571">
        <v>1471</v>
      </c>
      <c r="E70" s="241"/>
      <c r="F70" s="242">
        <v>825</v>
      </c>
      <c r="G70" s="241"/>
      <c r="H70" s="242">
        <v>914</v>
      </c>
      <c r="I70" s="241"/>
      <c r="J70" s="242">
        <v>860</v>
      </c>
      <c r="K70" s="241"/>
      <c r="L70" s="242">
        <v>2050</v>
      </c>
      <c r="M70" s="241"/>
      <c r="N70" s="242">
        <v>995</v>
      </c>
      <c r="O70" s="241"/>
      <c r="P70" s="242">
        <v>840</v>
      </c>
      <c r="Q70" s="241"/>
      <c r="R70" s="242">
        <v>575</v>
      </c>
      <c r="S70" s="241"/>
      <c r="T70" s="242">
        <v>675</v>
      </c>
      <c r="U70" s="241"/>
      <c r="V70" s="242">
        <v>190</v>
      </c>
      <c r="W70" s="241"/>
      <c r="X70" s="242">
        <v>903</v>
      </c>
      <c r="Y70" s="241"/>
      <c r="Z70" s="242">
        <v>0</v>
      </c>
      <c r="AA70" s="553"/>
      <c r="AB70" s="586">
        <f>SUM(D70:Z70)</f>
        <v>10298</v>
      </c>
      <c r="AC70" s="575"/>
      <c r="AD70" s="23"/>
      <c r="AE70" s="23"/>
      <c r="AF70" s="23"/>
    </row>
    <row r="71" spans="2:32" s="33" customFormat="1" ht="24.95" customHeight="1" x14ac:dyDescent="0.2">
      <c r="B71" s="589"/>
      <c r="C71" s="593" t="s">
        <v>3</v>
      </c>
      <c r="D71" s="571">
        <v>413</v>
      </c>
      <c r="E71" s="241"/>
      <c r="F71" s="242">
        <v>463</v>
      </c>
      <c r="G71" s="241"/>
      <c r="H71" s="242">
        <v>520</v>
      </c>
      <c r="I71" s="241"/>
      <c r="J71" s="242">
        <v>347</v>
      </c>
      <c r="K71" s="241"/>
      <c r="L71" s="242">
        <v>270</v>
      </c>
      <c r="M71" s="241"/>
      <c r="N71" s="242">
        <v>246</v>
      </c>
      <c r="O71" s="241"/>
      <c r="P71" s="242">
        <v>31</v>
      </c>
      <c r="Q71" s="241"/>
      <c r="R71" s="242">
        <v>106</v>
      </c>
      <c r="S71" s="241"/>
      <c r="T71" s="242">
        <v>148</v>
      </c>
      <c r="U71" s="241"/>
      <c r="V71" s="242">
        <v>18</v>
      </c>
      <c r="W71" s="241"/>
      <c r="X71" s="242">
        <v>147</v>
      </c>
      <c r="Y71" s="241"/>
      <c r="Z71" s="242">
        <v>0</v>
      </c>
      <c r="AA71" s="553"/>
      <c r="AB71" s="586">
        <f>SUM(D71:Z71)</f>
        <v>2709</v>
      </c>
      <c r="AC71" s="575"/>
      <c r="AD71" s="23"/>
      <c r="AE71" s="23"/>
      <c r="AF71" s="23"/>
    </row>
    <row r="72" spans="2:32" s="33" customFormat="1" ht="12.75" customHeight="1" thickBot="1" x14ac:dyDescent="0.25">
      <c r="B72" s="589"/>
      <c r="C72" s="589"/>
      <c r="D72" s="577"/>
      <c r="E72" s="578"/>
      <c r="F72" s="579"/>
      <c r="G72" s="578"/>
      <c r="H72" s="579"/>
      <c r="I72" s="578"/>
      <c r="J72" s="579"/>
      <c r="K72" s="578"/>
      <c r="L72" s="579"/>
      <c r="M72" s="578"/>
      <c r="N72" s="579"/>
      <c r="O72" s="580"/>
      <c r="P72" s="578"/>
      <c r="Q72" s="579"/>
      <c r="R72" s="578"/>
      <c r="S72" s="578"/>
      <c r="T72" s="579"/>
      <c r="U72" s="578"/>
      <c r="V72" s="579"/>
      <c r="W72" s="578"/>
      <c r="X72" s="579"/>
      <c r="Y72" s="578"/>
      <c r="Z72" s="579"/>
      <c r="AA72" s="581"/>
      <c r="AB72" s="588"/>
      <c r="AC72" s="582"/>
    </row>
    <row r="73" spans="2:32" s="33" customFormat="1" ht="33" customHeight="1" x14ac:dyDescent="0.2">
      <c r="C73" s="42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46" t="s">
        <v>50</v>
      </c>
      <c r="AA73" s="32"/>
      <c r="AB73" s="43"/>
    </row>
    <row r="74" spans="2:32" s="176" customFormat="1" ht="26.25" x14ac:dyDescent="0.2">
      <c r="B74" s="872" t="s">
        <v>86</v>
      </c>
      <c r="C74" s="872"/>
      <c r="D74" s="188"/>
      <c r="E74" s="188"/>
      <c r="F74" s="188"/>
      <c r="G74" s="188"/>
      <c r="H74" s="188"/>
      <c r="I74" s="188"/>
      <c r="J74" s="188"/>
      <c r="K74" s="188"/>
      <c r="L74" s="188"/>
      <c r="M74" s="188"/>
      <c r="N74" s="188"/>
      <c r="O74" s="188"/>
      <c r="P74" s="188"/>
      <c r="Q74" s="188"/>
      <c r="R74" s="188"/>
      <c r="S74" s="188"/>
      <c r="T74" s="188"/>
      <c r="U74" s="188"/>
      <c r="V74" s="188"/>
      <c r="W74" s="188"/>
      <c r="X74" s="188"/>
      <c r="Y74" s="188"/>
      <c r="Z74" s="189"/>
      <c r="AA74" s="190"/>
      <c r="AB74" s="191"/>
    </row>
    <row r="75" spans="2:32" s="176" customFormat="1" ht="26.25" x14ac:dyDescent="0.2">
      <c r="C75" s="873" t="s">
        <v>104</v>
      </c>
      <c r="D75" s="873"/>
      <c r="E75" s="873"/>
      <c r="F75" s="873"/>
      <c r="G75" s="873"/>
      <c r="H75" s="873"/>
      <c r="I75" s="873"/>
      <c r="J75" s="873"/>
      <c r="K75" s="873"/>
      <c r="L75" s="873"/>
      <c r="M75" s="873"/>
      <c r="N75" s="873"/>
      <c r="O75" s="873"/>
      <c r="P75" s="873"/>
      <c r="Q75" s="873"/>
      <c r="R75" s="873"/>
      <c r="S75" s="873"/>
      <c r="T75" s="873"/>
      <c r="U75" s="873"/>
      <c r="V75" s="873"/>
      <c r="W75" s="873"/>
      <c r="X75" s="873"/>
      <c r="Y75" s="873"/>
      <c r="Z75" s="873"/>
      <c r="AA75" s="873"/>
      <c r="AB75" s="873"/>
      <c r="AC75" s="873"/>
      <c r="AD75" s="873"/>
    </row>
    <row r="76" spans="2:32" s="176" customFormat="1" ht="26.25" x14ac:dyDescent="0.2">
      <c r="C76" s="869" t="s">
        <v>195</v>
      </c>
      <c r="D76" s="869"/>
      <c r="E76" s="869"/>
      <c r="F76" s="869"/>
      <c r="G76" s="869"/>
      <c r="H76" s="869"/>
      <c r="I76" s="869"/>
      <c r="J76" s="869"/>
      <c r="K76" s="869"/>
      <c r="L76" s="869"/>
      <c r="M76" s="869"/>
      <c r="N76" s="869"/>
      <c r="O76" s="869"/>
      <c r="P76" s="869"/>
      <c r="Q76" s="869"/>
      <c r="R76" s="869"/>
      <c r="S76" s="869"/>
      <c r="T76" s="869"/>
      <c r="U76" s="869"/>
      <c r="V76" s="869"/>
      <c r="W76" s="869"/>
      <c r="X76" s="869"/>
      <c r="Y76" s="869"/>
      <c r="Z76" s="869"/>
      <c r="AA76" s="869"/>
      <c r="AB76" s="869"/>
      <c r="AC76" s="869"/>
      <c r="AD76" s="869"/>
    </row>
    <row r="77" spans="2:32" s="33" customFormat="1" ht="35.1" customHeight="1" x14ac:dyDescent="0.2">
      <c r="C77" s="47" t="s">
        <v>79</v>
      </c>
      <c r="D77" s="18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8"/>
    </row>
    <row r="78" spans="2:32" s="33" customFormat="1" ht="33" customHeight="1" thickBot="1" x14ac:dyDescent="0.25">
      <c r="B78" s="861" t="s">
        <v>114</v>
      </c>
      <c r="C78" s="861"/>
      <c r="D78" s="870" t="s">
        <v>20</v>
      </c>
      <c r="E78" s="870"/>
      <c r="F78" s="870"/>
      <c r="G78" s="870"/>
      <c r="H78" s="870"/>
      <c r="I78" s="870"/>
      <c r="J78" s="870"/>
      <c r="K78" s="870"/>
      <c r="L78" s="870"/>
      <c r="M78" s="870"/>
      <c r="N78" s="870"/>
      <c r="O78" s="870"/>
      <c r="P78" s="870"/>
      <c r="Q78" s="870"/>
      <c r="R78" s="870"/>
      <c r="S78" s="870"/>
      <c r="T78" s="870"/>
      <c r="U78" s="870"/>
      <c r="V78" s="870"/>
      <c r="W78" s="870"/>
      <c r="X78" s="870"/>
      <c r="Y78" s="870"/>
      <c r="Z78" s="870"/>
      <c r="AA78" s="870"/>
      <c r="AB78" s="865" t="s">
        <v>4</v>
      </c>
      <c r="AC78" s="865"/>
    </row>
    <row r="79" spans="2:32" s="33" customFormat="1" ht="33" customHeight="1" thickBot="1" x14ac:dyDescent="0.25">
      <c r="B79" s="861"/>
      <c r="C79" s="861"/>
      <c r="D79" s="866" t="s">
        <v>8</v>
      </c>
      <c r="E79" s="866"/>
      <c r="F79" s="875" t="s">
        <v>9</v>
      </c>
      <c r="G79" s="875"/>
      <c r="H79" s="866" t="s">
        <v>10</v>
      </c>
      <c r="I79" s="866"/>
      <c r="J79" s="866" t="s">
        <v>11</v>
      </c>
      <c r="K79" s="866"/>
      <c r="L79" s="866" t="s">
        <v>12</v>
      </c>
      <c r="M79" s="866"/>
      <c r="N79" s="866" t="s">
        <v>13</v>
      </c>
      <c r="O79" s="866"/>
      <c r="P79" s="866" t="s">
        <v>14</v>
      </c>
      <c r="Q79" s="866"/>
      <c r="R79" s="866" t="s">
        <v>15</v>
      </c>
      <c r="S79" s="866"/>
      <c r="T79" s="866" t="s">
        <v>16</v>
      </c>
      <c r="U79" s="866"/>
      <c r="V79" s="866" t="s">
        <v>17</v>
      </c>
      <c r="W79" s="866"/>
      <c r="X79" s="866" t="s">
        <v>18</v>
      </c>
      <c r="Y79" s="866"/>
      <c r="Z79" s="866" t="s">
        <v>19</v>
      </c>
      <c r="AA79" s="866"/>
      <c r="AB79" s="865"/>
      <c r="AC79" s="865"/>
    </row>
    <row r="80" spans="2:32" s="36" customFormat="1" ht="13.5" customHeight="1" x14ac:dyDescent="0.25">
      <c r="B80" s="591"/>
      <c r="C80" s="590"/>
      <c r="D80" s="642"/>
      <c r="E80" s="551"/>
      <c r="F80" s="632"/>
      <c r="G80" s="553"/>
      <c r="H80" s="632"/>
      <c r="I80" s="553"/>
      <c r="J80" s="632"/>
      <c r="K80" s="553"/>
      <c r="L80" s="632"/>
      <c r="M80" s="553"/>
      <c r="N80" s="632"/>
      <c r="O80" s="553"/>
      <c r="P80" s="632"/>
      <c r="Q80" s="553"/>
      <c r="R80" s="632"/>
      <c r="S80" s="553"/>
      <c r="T80" s="632"/>
      <c r="U80" s="553"/>
      <c r="V80" s="632"/>
      <c r="W80" s="553"/>
      <c r="X80" s="632"/>
      <c r="Y80" s="553"/>
      <c r="Z80" s="632"/>
      <c r="AA80" s="553"/>
      <c r="AB80" s="644"/>
      <c r="AC80" s="645"/>
    </row>
    <row r="81" spans="2:32" s="33" customFormat="1" ht="24.95" customHeight="1" x14ac:dyDescent="0.2">
      <c r="B81" s="589"/>
      <c r="C81" s="521" t="s">
        <v>22</v>
      </c>
      <c r="D81" s="603"/>
      <c r="E81" s="562"/>
      <c r="F81" s="596"/>
      <c r="G81" s="562"/>
      <c r="H81" s="596"/>
      <c r="I81" s="562"/>
      <c r="J81" s="596"/>
      <c r="K81" s="562"/>
      <c r="L81" s="596"/>
      <c r="M81" s="562"/>
      <c r="N81" s="596"/>
      <c r="O81" s="562"/>
      <c r="P81" s="596"/>
      <c r="Q81" s="562"/>
      <c r="R81" s="596"/>
      <c r="S81" s="562"/>
      <c r="T81" s="596"/>
      <c r="U81" s="562"/>
      <c r="V81" s="596"/>
      <c r="W81" s="562"/>
      <c r="X81" s="596"/>
      <c r="Y81" s="562"/>
      <c r="Z81" s="596"/>
      <c r="AA81" s="598"/>
      <c r="AB81" s="610"/>
      <c r="AC81" s="575"/>
      <c r="AD81" s="23"/>
      <c r="AE81" s="23"/>
      <c r="AF81" s="23"/>
    </row>
    <row r="82" spans="2:32" s="33" customFormat="1" ht="24.95" customHeight="1" x14ac:dyDescent="0.2">
      <c r="B82" s="589"/>
      <c r="C82" s="592" t="s">
        <v>22</v>
      </c>
      <c r="D82" s="603"/>
      <c r="E82" s="562"/>
      <c r="F82" s="596"/>
      <c r="G82" s="562"/>
      <c r="H82" s="596"/>
      <c r="I82" s="562"/>
      <c r="J82" s="596"/>
      <c r="K82" s="562"/>
      <c r="L82" s="596"/>
      <c r="M82" s="562"/>
      <c r="N82" s="596"/>
      <c r="O82" s="562"/>
      <c r="P82" s="596"/>
      <c r="Q82" s="562"/>
      <c r="R82" s="596"/>
      <c r="S82" s="562"/>
      <c r="T82" s="596"/>
      <c r="U82" s="562"/>
      <c r="V82" s="596"/>
      <c r="W82" s="562"/>
      <c r="X82" s="596"/>
      <c r="Y82" s="562"/>
      <c r="Z82" s="596"/>
      <c r="AA82" s="598"/>
      <c r="AB82" s="610"/>
      <c r="AC82" s="575"/>
      <c r="AD82" s="23"/>
      <c r="AE82" s="23"/>
      <c r="AF82" s="23"/>
    </row>
    <row r="83" spans="2:32" s="33" customFormat="1" ht="24.95" customHeight="1" x14ac:dyDescent="0.2">
      <c r="B83" s="589"/>
      <c r="C83" s="593" t="s">
        <v>1</v>
      </c>
      <c r="D83" s="571">
        <v>177</v>
      </c>
      <c r="E83" s="241"/>
      <c r="F83" s="242">
        <v>206</v>
      </c>
      <c r="G83" s="241"/>
      <c r="H83" s="242">
        <v>313</v>
      </c>
      <c r="I83" s="241"/>
      <c r="J83" s="242">
        <v>176</v>
      </c>
      <c r="K83" s="241"/>
      <c r="L83" s="242">
        <v>140</v>
      </c>
      <c r="M83" s="241"/>
      <c r="N83" s="242">
        <v>142</v>
      </c>
      <c r="O83" s="241"/>
      <c r="P83" s="242">
        <v>80</v>
      </c>
      <c r="Q83" s="241"/>
      <c r="R83" s="242">
        <v>118</v>
      </c>
      <c r="S83" s="241"/>
      <c r="T83" s="242">
        <v>204</v>
      </c>
      <c r="U83" s="241"/>
      <c r="V83" s="242">
        <v>190</v>
      </c>
      <c r="W83" s="241"/>
      <c r="X83" s="242">
        <v>920</v>
      </c>
      <c r="Y83" s="241"/>
      <c r="Z83" s="242">
        <v>143</v>
      </c>
      <c r="AA83" s="553"/>
      <c r="AB83" s="586">
        <f>SUM(D83:Z83)</f>
        <v>2809</v>
      </c>
      <c r="AC83" s="575"/>
      <c r="AD83" s="23"/>
      <c r="AE83" s="23"/>
      <c r="AF83" s="23"/>
    </row>
    <row r="84" spans="2:32" s="33" customFormat="1" ht="24.95" customHeight="1" x14ac:dyDescent="0.2">
      <c r="B84" s="589"/>
      <c r="C84" s="593" t="s">
        <v>2</v>
      </c>
      <c r="D84" s="571">
        <v>83</v>
      </c>
      <c r="E84" s="241"/>
      <c r="F84" s="242">
        <v>102</v>
      </c>
      <c r="G84" s="241"/>
      <c r="H84" s="242">
        <v>102</v>
      </c>
      <c r="I84" s="241"/>
      <c r="J84" s="242">
        <v>167</v>
      </c>
      <c r="K84" s="241"/>
      <c r="L84" s="242">
        <v>91</v>
      </c>
      <c r="M84" s="241"/>
      <c r="N84" s="242">
        <v>103</v>
      </c>
      <c r="O84" s="241"/>
      <c r="P84" s="242">
        <v>146</v>
      </c>
      <c r="Q84" s="241"/>
      <c r="R84" s="242">
        <v>90</v>
      </c>
      <c r="S84" s="241"/>
      <c r="T84" s="242">
        <v>159</v>
      </c>
      <c r="U84" s="241"/>
      <c r="V84" s="242">
        <v>269</v>
      </c>
      <c r="W84" s="241"/>
      <c r="X84" s="242">
        <v>680</v>
      </c>
      <c r="Y84" s="241"/>
      <c r="Z84" s="242">
        <v>112</v>
      </c>
      <c r="AA84" s="553"/>
      <c r="AB84" s="586">
        <f>SUM(D84:Z84)</f>
        <v>2104</v>
      </c>
      <c r="AC84" s="575"/>
      <c r="AD84" s="23"/>
      <c r="AE84" s="23"/>
      <c r="AF84" s="23"/>
    </row>
    <row r="85" spans="2:32" s="33" customFormat="1" ht="24.95" customHeight="1" x14ac:dyDescent="0.2">
      <c r="B85" s="589"/>
      <c r="C85" s="593" t="s">
        <v>3</v>
      </c>
      <c r="D85" s="571">
        <v>71</v>
      </c>
      <c r="E85" s="241"/>
      <c r="F85" s="242">
        <v>93</v>
      </c>
      <c r="G85" s="241"/>
      <c r="H85" s="242">
        <v>105</v>
      </c>
      <c r="I85" s="241"/>
      <c r="J85" s="242">
        <v>153</v>
      </c>
      <c r="K85" s="241"/>
      <c r="L85" s="242">
        <v>80</v>
      </c>
      <c r="M85" s="241"/>
      <c r="N85" s="242">
        <v>91</v>
      </c>
      <c r="O85" s="241"/>
      <c r="P85" s="242">
        <v>52</v>
      </c>
      <c r="Q85" s="241"/>
      <c r="R85" s="242">
        <v>64</v>
      </c>
      <c r="S85" s="241"/>
      <c r="T85" s="242">
        <v>132</v>
      </c>
      <c r="U85" s="241"/>
      <c r="V85" s="242">
        <v>120</v>
      </c>
      <c r="W85" s="241"/>
      <c r="X85" s="242">
        <v>125</v>
      </c>
      <c r="Y85" s="241"/>
      <c r="Z85" s="242">
        <v>570</v>
      </c>
      <c r="AA85" s="553"/>
      <c r="AB85" s="586">
        <f>SUM(D85:Z85)</f>
        <v>1656</v>
      </c>
      <c r="AC85" s="575"/>
      <c r="AD85" s="23"/>
      <c r="AE85" s="23"/>
      <c r="AF85" s="23"/>
    </row>
    <row r="86" spans="2:32" s="36" customFormat="1" ht="24.95" customHeight="1" x14ac:dyDescent="0.2">
      <c r="B86" s="589"/>
      <c r="C86" s="521" t="s">
        <v>82</v>
      </c>
      <c r="D86" s="571"/>
      <c r="E86" s="238"/>
      <c r="F86" s="238"/>
      <c r="G86" s="238"/>
      <c r="H86" s="242"/>
      <c r="I86" s="238"/>
      <c r="J86" s="238"/>
      <c r="K86" s="238"/>
      <c r="L86" s="242"/>
      <c r="M86" s="238"/>
      <c r="N86" s="238"/>
      <c r="O86" s="238"/>
      <c r="P86" s="242"/>
      <c r="Q86" s="238"/>
      <c r="R86" s="238"/>
      <c r="S86" s="238"/>
      <c r="T86" s="242"/>
      <c r="U86" s="238"/>
      <c r="V86" s="238"/>
      <c r="W86" s="238"/>
      <c r="X86" s="242"/>
      <c r="Y86" s="238"/>
      <c r="Z86" s="238"/>
      <c r="AA86" s="551"/>
      <c r="AB86" s="611"/>
      <c r="AC86" s="575"/>
      <c r="AD86" s="44"/>
      <c r="AE86" s="44"/>
      <c r="AF86" s="44"/>
    </row>
    <row r="87" spans="2:32" s="36" customFormat="1" ht="24.95" customHeight="1" x14ac:dyDescent="0.2">
      <c r="B87" s="589"/>
      <c r="C87" s="592" t="s">
        <v>82</v>
      </c>
      <c r="D87" s="571"/>
      <c r="E87" s="238"/>
      <c r="F87" s="238"/>
      <c r="G87" s="238"/>
      <c r="H87" s="242"/>
      <c r="I87" s="238"/>
      <c r="J87" s="238"/>
      <c r="K87" s="238"/>
      <c r="L87" s="242"/>
      <c r="M87" s="238"/>
      <c r="N87" s="238"/>
      <c r="O87" s="238"/>
      <c r="P87" s="242"/>
      <c r="Q87" s="238"/>
      <c r="R87" s="238"/>
      <c r="S87" s="238"/>
      <c r="T87" s="242"/>
      <c r="U87" s="238"/>
      <c r="V87" s="238"/>
      <c r="W87" s="238"/>
      <c r="X87" s="242"/>
      <c r="Y87" s="238"/>
      <c r="Z87" s="238"/>
      <c r="AA87" s="552"/>
      <c r="AB87" s="611"/>
      <c r="AC87" s="575"/>
      <c r="AD87" s="44"/>
      <c r="AE87" s="44"/>
      <c r="AF87" s="44"/>
    </row>
    <row r="88" spans="2:32" s="33" customFormat="1" ht="24.95" customHeight="1" x14ac:dyDescent="0.2">
      <c r="B88" s="589"/>
      <c r="C88" s="593" t="s">
        <v>1</v>
      </c>
      <c r="D88" s="571">
        <v>17</v>
      </c>
      <c r="E88" s="241"/>
      <c r="F88" s="242">
        <v>1</v>
      </c>
      <c r="G88" s="241"/>
      <c r="H88" s="242">
        <v>0</v>
      </c>
      <c r="I88" s="241"/>
      <c r="J88" s="242">
        <v>2</v>
      </c>
      <c r="K88" s="241"/>
      <c r="L88" s="242">
        <v>0</v>
      </c>
      <c r="M88" s="241"/>
      <c r="N88" s="242">
        <v>1</v>
      </c>
      <c r="O88" s="241"/>
      <c r="P88" s="242">
        <v>18</v>
      </c>
      <c r="Q88" s="241"/>
      <c r="R88" s="242">
        <v>14</v>
      </c>
      <c r="S88" s="241"/>
      <c r="T88" s="242">
        <v>3</v>
      </c>
      <c r="U88" s="241"/>
      <c r="V88" s="242">
        <v>1</v>
      </c>
      <c r="W88" s="241"/>
      <c r="X88" s="242">
        <v>12</v>
      </c>
      <c r="Y88" s="241"/>
      <c r="Z88" s="242">
        <v>0</v>
      </c>
      <c r="AA88" s="551"/>
      <c r="AB88" s="586">
        <f>SUM(D88:Z88)</f>
        <v>69</v>
      </c>
      <c r="AC88" s="575"/>
      <c r="AD88" s="23"/>
      <c r="AE88" s="23"/>
      <c r="AF88" s="23"/>
    </row>
    <row r="89" spans="2:32" s="33" customFormat="1" ht="24.95" customHeight="1" x14ac:dyDescent="0.2">
      <c r="B89" s="589"/>
      <c r="C89" s="593" t="s">
        <v>2</v>
      </c>
      <c r="D89" s="571">
        <v>4</v>
      </c>
      <c r="E89" s="241"/>
      <c r="F89" s="242">
        <v>0</v>
      </c>
      <c r="G89" s="241"/>
      <c r="H89" s="242">
        <v>0</v>
      </c>
      <c r="I89" s="241"/>
      <c r="J89" s="242">
        <v>5</v>
      </c>
      <c r="K89" s="241"/>
      <c r="L89" s="242">
        <v>1</v>
      </c>
      <c r="M89" s="241"/>
      <c r="N89" s="242">
        <v>50</v>
      </c>
      <c r="O89" s="241"/>
      <c r="P89" s="242">
        <v>55</v>
      </c>
      <c r="Q89" s="241"/>
      <c r="R89" s="242">
        <v>13</v>
      </c>
      <c r="S89" s="241"/>
      <c r="T89" s="242">
        <v>3</v>
      </c>
      <c r="U89" s="241"/>
      <c r="V89" s="242">
        <v>3</v>
      </c>
      <c r="W89" s="241"/>
      <c r="X89" s="242">
        <v>5</v>
      </c>
      <c r="Y89" s="241"/>
      <c r="Z89" s="242">
        <v>0</v>
      </c>
      <c r="AA89" s="553"/>
      <c r="AB89" s="586">
        <f>SUM(D89:Z89)</f>
        <v>139</v>
      </c>
      <c r="AC89" s="575"/>
      <c r="AD89" s="23"/>
      <c r="AE89" s="23"/>
      <c r="AF89" s="23"/>
    </row>
    <row r="90" spans="2:32" s="33" customFormat="1" ht="24.95" customHeight="1" x14ac:dyDescent="0.2">
      <c r="B90" s="589"/>
      <c r="C90" s="593" t="s">
        <v>3</v>
      </c>
      <c r="D90" s="571">
        <v>0</v>
      </c>
      <c r="E90" s="241"/>
      <c r="F90" s="242">
        <v>0</v>
      </c>
      <c r="G90" s="241"/>
      <c r="H90" s="242">
        <v>0</v>
      </c>
      <c r="I90" s="241"/>
      <c r="J90" s="242">
        <v>0</v>
      </c>
      <c r="K90" s="241"/>
      <c r="L90" s="242">
        <v>0</v>
      </c>
      <c r="M90" s="241"/>
      <c r="N90" s="242">
        <v>0</v>
      </c>
      <c r="O90" s="241"/>
      <c r="P90" s="242">
        <v>0</v>
      </c>
      <c r="Q90" s="241"/>
      <c r="R90" s="242">
        <v>0</v>
      </c>
      <c r="S90" s="241"/>
      <c r="T90" s="242">
        <v>0</v>
      </c>
      <c r="U90" s="241"/>
      <c r="V90" s="242">
        <v>0</v>
      </c>
      <c r="W90" s="241"/>
      <c r="X90" s="242">
        <v>0</v>
      </c>
      <c r="Y90" s="241"/>
      <c r="Z90" s="242">
        <v>0</v>
      </c>
      <c r="AA90" s="553"/>
      <c r="AB90" s="586">
        <f>SUM(D90:Z90)</f>
        <v>0</v>
      </c>
      <c r="AC90" s="575"/>
      <c r="AD90" s="23"/>
      <c r="AE90" s="23"/>
      <c r="AF90" s="23"/>
    </row>
    <row r="91" spans="2:32" s="36" customFormat="1" ht="24.95" customHeight="1" x14ac:dyDescent="0.2">
      <c r="B91" s="591"/>
      <c r="C91" s="521" t="s">
        <v>78</v>
      </c>
      <c r="D91" s="571"/>
      <c r="E91" s="238"/>
      <c r="F91" s="238"/>
      <c r="G91" s="238"/>
      <c r="H91" s="242"/>
      <c r="I91" s="238"/>
      <c r="J91" s="238"/>
      <c r="K91" s="238"/>
      <c r="L91" s="242"/>
      <c r="M91" s="238"/>
      <c r="N91" s="238"/>
      <c r="O91" s="238"/>
      <c r="P91" s="242"/>
      <c r="Q91" s="238"/>
      <c r="R91" s="238"/>
      <c r="S91" s="238"/>
      <c r="T91" s="242"/>
      <c r="U91" s="238"/>
      <c r="V91" s="238"/>
      <c r="W91" s="238"/>
      <c r="X91" s="242"/>
      <c r="Y91" s="238"/>
      <c r="Z91" s="238"/>
      <c r="AA91" s="553"/>
      <c r="AB91" s="586"/>
      <c r="AC91" s="576"/>
      <c r="AD91" s="44"/>
      <c r="AE91" s="44"/>
      <c r="AF91" s="44"/>
    </row>
    <row r="92" spans="2:32" s="36" customFormat="1" ht="24.95" customHeight="1" x14ac:dyDescent="0.2">
      <c r="B92" s="591"/>
      <c r="C92" s="592" t="s">
        <v>78</v>
      </c>
      <c r="D92" s="571"/>
      <c r="E92" s="238"/>
      <c r="F92" s="238"/>
      <c r="G92" s="238"/>
      <c r="H92" s="242"/>
      <c r="I92" s="238"/>
      <c r="J92" s="238"/>
      <c r="K92" s="238"/>
      <c r="L92" s="242"/>
      <c r="M92" s="238"/>
      <c r="N92" s="238"/>
      <c r="O92" s="238"/>
      <c r="P92" s="242"/>
      <c r="Q92" s="238"/>
      <c r="R92" s="238"/>
      <c r="S92" s="238"/>
      <c r="T92" s="242"/>
      <c r="U92" s="238"/>
      <c r="V92" s="238"/>
      <c r="W92" s="238"/>
      <c r="X92" s="242"/>
      <c r="Y92" s="238"/>
      <c r="Z92" s="238"/>
      <c r="AA92" s="553"/>
      <c r="AB92" s="586"/>
      <c r="AC92" s="576"/>
      <c r="AD92" s="44"/>
      <c r="AE92" s="44"/>
      <c r="AF92" s="44"/>
    </row>
    <row r="93" spans="2:32" s="33" customFormat="1" ht="24.95" customHeight="1" x14ac:dyDescent="0.2">
      <c r="B93" s="589"/>
      <c r="C93" s="593" t="s">
        <v>1</v>
      </c>
      <c r="D93" s="571">
        <v>526</v>
      </c>
      <c r="E93" s="241"/>
      <c r="F93" s="242">
        <v>275</v>
      </c>
      <c r="G93" s="241"/>
      <c r="H93" s="242">
        <v>0</v>
      </c>
      <c r="I93" s="241"/>
      <c r="J93" s="242">
        <v>241</v>
      </c>
      <c r="K93" s="241"/>
      <c r="L93" s="242">
        <v>257</v>
      </c>
      <c r="M93" s="241"/>
      <c r="N93" s="242">
        <v>192</v>
      </c>
      <c r="O93" s="241"/>
      <c r="P93" s="242">
        <v>202</v>
      </c>
      <c r="Q93" s="241"/>
      <c r="R93" s="242">
        <v>160</v>
      </c>
      <c r="S93" s="241"/>
      <c r="T93" s="242">
        <v>335</v>
      </c>
      <c r="U93" s="241"/>
      <c r="V93" s="242">
        <v>261</v>
      </c>
      <c r="W93" s="241"/>
      <c r="X93" s="242">
        <v>206</v>
      </c>
      <c r="Y93" s="241"/>
      <c r="Z93" s="242">
        <v>150</v>
      </c>
      <c r="AA93" s="553"/>
      <c r="AB93" s="586">
        <f>SUM(D93:Z93)</f>
        <v>2805</v>
      </c>
      <c r="AC93" s="575"/>
      <c r="AD93" s="23"/>
      <c r="AE93" s="23"/>
      <c r="AF93" s="23"/>
    </row>
    <row r="94" spans="2:32" s="33" customFormat="1" ht="24.95" customHeight="1" x14ac:dyDescent="0.2">
      <c r="B94" s="589"/>
      <c r="C94" s="593" t="s">
        <v>2</v>
      </c>
      <c r="D94" s="571">
        <v>51</v>
      </c>
      <c r="E94" s="241"/>
      <c r="F94" s="242">
        <v>67</v>
      </c>
      <c r="G94" s="241"/>
      <c r="H94" s="242">
        <v>85</v>
      </c>
      <c r="I94" s="241"/>
      <c r="J94" s="242">
        <v>30</v>
      </c>
      <c r="K94" s="241"/>
      <c r="L94" s="242">
        <v>39</v>
      </c>
      <c r="M94" s="241"/>
      <c r="N94" s="242">
        <v>32</v>
      </c>
      <c r="O94" s="241"/>
      <c r="P94" s="242">
        <v>75</v>
      </c>
      <c r="Q94" s="241"/>
      <c r="R94" s="242">
        <v>27</v>
      </c>
      <c r="S94" s="241"/>
      <c r="T94" s="242">
        <v>329</v>
      </c>
      <c r="U94" s="241"/>
      <c r="V94" s="242">
        <v>62</v>
      </c>
      <c r="W94" s="241"/>
      <c r="X94" s="242">
        <v>76</v>
      </c>
      <c r="Y94" s="241"/>
      <c r="Z94" s="242">
        <v>34</v>
      </c>
      <c r="AA94" s="553"/>
      <c r="AB94" s="586">
        <f>SUM(D94:Z94)</f>
        <v>907</v>
      </c>
      <c r="AC94" s="575"/>
      <c r="AD94" s="23"/>
      <c r="AE94" s="23"/>
      <c r="AF94" s="23"/>
    </row>
    <row r="95" spans="2:32" s="33" customFormat="1" ht="24.95" customHeight="1" x14ac:dyDescent="0.2">
      <c r="B95" s="589"/>
      <c r="C95" s="593" t="s">
        <v>3</v>
      </c>
      <c r="D95" s="571">
        <v>44</v>
      </c>
      <c r="E95" s="241"/>
      <c r="F95" s="242">
        <v>36</v>
      </c>
      <c r="G95" s="241"/>
      <c r="H95" s="242">
        <v>0</v>
      </c>
      <c r="I95" s="241"/>
      <c r="J95" s="242">
        <v>13</v>
      </c>
      <c r="K95" s="241"/>
      <c r="L95" s="242">
        <v>22</v>
      </c>
      <c r="M95" s="241"/>
      <c r="N95" s="242">
        <v>20</v>
      </c>
      <c r="O95" s="241"/>
      <c r="P95" s="242">
        <v>43</v>
      </c>
      <c r="Q95" s="241"/>
      <c r="R95" s="242">
        <v>11</v>
      </c>
      <c r="S95" s="241"/>
      <c r="T95" s="242">
        <v>25</v>
      </c>
      <c r="U95" s="241"/>
      <c r="V95" s="242">
        <v>34</v>
      </c>
      <c r="W95" s="241"/>
      <c r="X95" s="242">
        <v>48</v>
      </c>
      <c r="Y95" s="241"/>
      <c r="Z95" s="242">
        <v>28</v>
      </c>
      <c r="AA95" s="553"/>
      <c r="AB95" s="586">
        <f>SUM(D95:Z95)</f>
        <v>324</v>
      </c>
      <c r="AC95" s="575"/>
      <c r="AD95" s="23"/>
      <c r="AE95" s="23"/>
      <c r="AF95" s="23"/>
    </row>
    <row r="96" spans="2:32" s="33" customFormat="1" ht="24.95" customHeight="1" x14ac:dyDescent="0.2">
      <c r="B96" s="589"/>
      <c r="C96" s="521" t="s">
        <v>28</v>
      </c>
      <c r="D96" s="643"/>
      <c r="E96" s="241"/>
      <c r="F96" s="241"/>
      <c r="G96" s="241"/>
      <c r="H96" s="240"/>
      <c r="I96" s="241"/>
      <c r="J96" s="241"/>
      <c r="K96" s="241"/>
      <c r="L96" s="240"/>
      <c r="M96" s="241"/>
      <c r="N96" s="241"/>
      <c r="O96" s="241"/>
      <c r="P96" s="240"/>
      <c r="Q96" s="241"/>
      <c r="R96" s="241"/>
      <c r="S96" s="241"/>
      <c r="T96" s="240"/>
      <c r="U96" s="241"/>
      <c r="V96" s="241"/>
      <c r="W96" s="241"/>
      <c r="X96" s="240"/>
      <c r="Y96" s="241"/>
      <c r="Z96" s="241"/>
      <c r="AA96" s="553"/>
      <c r="AB96" s="586"/>
      <c r="AC96" s="575"/>
      <c r="AD96" s="23"/>
      <c r="AE96" s="23"/>
      <c r="AF96" s="23"/>
    </row>
    <row r="97" spans="2:32" s="33" customFormat="1" ht="24.95" customHeight="1" x14ac:dyDescent="0.2">
      <c r="B97" s="589"/>
      <c r="C97" s="592" t="s">
        <v>28</v>
      </c>
      <c r="D97" s="571"/>
      <c r="E97" s="241"/>
      <c r="F97" s="241"/>
      <c r="G97" s="241"/>
      <c r="H97" s="242"/>
      <c r="I97" s="241"/>
      <c r="J97" s="241"/>
      <c r="K97" s="241"/>
      <c r="L97" s="242"/>
      <c r="M97" s="241"/>
      <c r="N97" s="241"/>
      <c r="O97" s="241"/>
      <c r="P97" s="242"/>
      <c r="Q97" s="241"/>
      <c r="R97" s="241"/>
      <c r="S97" s="241"/>
      <c r="T97" s="242"/>
      <c r="U97" s="241"/>
      <c r="V97" s="241"/>
      <c r="W97" s="241"/>
      <c r="X97" s="242"/>
      <c r="Y97" s="241"/>
      <c r="Z97" s="241"/>
      <c r="AA97" s="553"/>
      <c r="AB97" s="586"/>
      <c r="AC97" s="575"/>
      <c r="AD97" s="23"/>
      <c r="AE97" s="23"/>
      <c r="AF97" s="23"/>
    </row>
    <row r="98" spans="2:32" s="33" customFormat="1" ht="24.95" customHeight="1" x14ac:dyDescent="0.2">
      <c r="B98" s="589"/>
      <c r="C98" s="593" t="s">
        <v>1</v>
      </c>
      <c r="D98" s="571">
        <v>979</v>
      </c>
      <c r="E98" s="241"/>
      <c r="F98" s="242">
        <v>525</v>
      </c>
      <c r="G98" s="241"/>
      <c r="H98" s="242">
        <v>542</v>
      </c>
      <c r="I98" s="241"/>
      <c r="J98" s="242">
        <v>128</v>
      </c>
      <c r="K98" s="241"/>
      <c r="L98" s="242">
        <v>478</v>
      </c>
      <c r="M98" s="241"/>
      <c r="N98" s="242">
        <v>434</v>
      </c>
      <c r="O98" s="241"/>
      <c r="P98" s="242">
        <v>677</v>
      </c>
      <c r="Q98" s="241"/>
      <c r="R98" s="242">
        <v>1007</v>
      </c>
      <c r="S98" s="241"/>
      <c r="T98" s="242">
        <v>126</v>
      </c>
      <c r="U98" s="241"/>
      <c r="V98" s="242">
        <v>448</v>
      </c>
      <c r="W98" s="241"/>
      <c r="X98" s="242">
        <v>4944</v>
      </c>
      <c r="Y98" s="241"/>
      <c r="Z98" s="242">
        <v>937</v>
      </c>
      <c r="AA98" s="553"/>
      <c r="AB98" s="586">
        <f>SUM(D98:Z98)</f>
        <v>11225</v>
      </c>
      <c r="AC98" s="575"/>
      <c r="AD98" s="23"/>
      <c r="AE98" s="23"/>
      <c r="AF98" s="23"/>
    </row>
    <row r="99" spans="2:32" s="33" customFormat="1" ht="24.95" customHeight="1" x14ac:dyDescent="0.2">
      <c r="B99" s="589"/>
      <c r="C99" s="593" t="s">
        <v>2</v>
      </c>
      <c r="D99" s="571">
        <v>236</v>
      </c>
      <c r="E99" s="241"/>
      <c r="F99" s="242">
        <v>442</v>
      </c>
      <c r="G99" s="241"/>
      <c r="H99" s="242">
        <v>484</v>
      </c>
      <c r="I99" s="241"/>
      <c r="J99" s="242">
        <v>381</v>
      </c>
      <c r="K99" s="241"/>
      <c r="L99" s="242">
        <v>263</v>
      </c>
      <c r="M99" s="241"/>
      <c r="N99" s="242">
        <v>512</v>
      </c>
      <c r="O99" s="241"/>
      <c r="P99" s="242">
        <v>572</v>
      </c>
      <c r="Q99" s="241"/>
      <c r="R99" s="242">
        <v>941</v>
      </c>
      <c r="S99" s="241"/>
      <c r="T99" s="242">
        <v>6969</v>
      </c>
      <c r="U99" s="241"/>
      <c r="V99" s="242">
        <v>435</v>
      </c>
      <c r="W99" s="241"/>
      <c r="X99" s="242">
        <v>532</v>
      </c>
      <c r="Y99" s="241"/>
      <c r="Z99" s="242">
        <v>529</v>
      </c>
      <c r="AA99" s="553"/>
      <c r="AB99" s="586">
        <f>SUM(D99:Z99)</f>
        <v>12296</v>
      </c>
      <c r="AC99" s="575"/>
      <c r="AD99" s="23"/>
      <c r="AE99" s="23"/>
      <c r="AF99" s="23"/>
    </row>
    <row r="100" spans="2:32" s="33" customFormat="1" ht="24.95" customHeight="1" x14ac:dyDescent="0.2">
      <c r="B100" s="589"/>
      <c r="C100" s="593" t="s">
        <v>3</v>
      </c>
      <c r="D100" s="571">
        <v>925</v>
      </c>
      <c r="E100" s="241"/>
      <c r="F100" s="242">
        <v>336</v>
      </c>
      <c r="G100" s="241"/>
      <c r="H100" s="242">
        <v>400</v>
      </c>
      <c r="I100" s="241"/>
      <c r="J100" s="242">
        <v>7</v>
      </c>
      <c r="K100" s="241"/>
      <c r="L100" s="242">
        <v>431</v>
      </c>
      <c r="M100" s="241"/>
      <c r="N100" s="242">
        <v>419</v>
      </c>
      <c r="O100" s="241"/>
      <c r="P100" s="242">
        <v>481</v>
      </c>
      <c r="Q100" s="241"/>
      <c r="R100" s="242">
        <v>788</v>
      </c>
      <c r="S100" s="241"/>
      <c r="T100" s="242">
        <v>36</v>
      </c>
      <c r="U100" s="241"/>
      <c r="V100" s="242">
        <v>309</v>
      </c>
      <c r="W100" s="241"/>
      <c r="X100" s="242">
        <v>4693</v>
      </c>
      <c r="Y100" s="241"/>
      <c r="Z100" s="242">
        <v>758</v>
      </c>
      <c r="AA100" s="553"/>
      <c r="AB100" s="586">
        <f>SUM(D100:Z100)</f>
        <v>9583</v>
      </c>
      <c r="AC100" s="575"/>
      <c r="AD100" s="23"/>
      <c r="AE100" s="23"/>
      <c r="AF100" s="23"/>
    </row>
    <row r="101" spans="2:32" s="36" customFormat="1" ht="24.95" customHeight="1" x14ac:dyDescent="0.2">
      <c r="B101" s="589"/>
      <c r="C101" s="592" t="s">
        <v>85</v>
      </c>
      <c r="D101" s="571"/>
      <c r="E101" s="238"/>
      <c r="F101" s="238"/>
      <c r="G101" s="238"/>
      <c r="H101" s="242"/>
      <c r="I101" s="238"/>
      <c r="J101" s="238"/>
      <c r="K101" s="238"/>
      <c r="L101" s="242"/>
      <c r="M101" s="238"/>
      <c r="N101" s="238"/>
      <c r="O101" s="238"/>
      <c r="P101" s="242"/>
      <c r="Q101" s="238"/>
      <c r="R101" s="238"/>
      <c r="S101" s="238"/>
      <c r="T101" s="242"/>
      <c r="U101" s="238"/>
      <c r="V101" s="238"/>
      <c r="W101" s="238"/>
      <c r="X101" s="242"/>
      <c r="Y101" s="238"/>
      <c r="Z101" s="238"/>
      <c r="AA101" s="553"/>
      <c r="AB101" s="586"/>
      <c r="AC101" s="575"/>
      <c r="AD101" s="44"/>
      <c r="AE101" s="44"/>
      <c r="AF101" s="44"/>
    </row>
    <row r="102" spans="2:32" s="33" customFormat="1" ht="24.95" customHeight="1" x14ac:dyDescent="0.2">
      <c r="B102" s="589"/>
      <c r="C102" s="593" t="s">
        <v>1</v>
      </c>
      <c r="D102" s="571">
        <v>117</v>
      </c>
      <c r="E102" s="241"/>
      <c r="F102" s="242">
        <v>139</v>
      </c>
      <c r="G102" s="241"/>
      <c r="H102" s="242">
        <v>79</v>
      </c>
      <c r="I102" s="241"/>
      <c r="J102" s="242">
        <v>209</v>
      </c>
      <c r="K102" s="241"/>
      <c r="L102" s="242">
        <v>360</v>
      </c>
      <c r="M102" s="241"/>
      <c r="N102" s="242">
        <v>112</v>
      </c>
      <c r="O102" s="241"/>
      <c r="P102" s="242">
        <v>168</v>
      </c>
      <c r="Q102" s="241"/>
      <c r="R102" s="242">
        <v>373</v>
      </c>
      <c r="S102" s="241"/>
      <c r="T102" s="242">
        <v>184</v>
      </c>
      <c r="U102" s="241"/>
      <c r="V102" s="242">
        <v>144</v>
      </c>
      <c r="W102" s="241"/>
      <c r="X102" s="242">
        <v>160</v>
      </c>
      <c r="Y102" s="241"/>
      <c r="Z102" s="242">
        <v>1600</v>
      </c>
      <c r="AA102" s="553"/>
      <c r="AB102" s="586">
        <f>SUM(D102:Z102)</f>
        <v>3645</v>
      </c>
      <c r="AC102" s="575"/>
      <c r="AD102" s="23"/>
      <c r="AE102" s="23"/>
      <c r="AF102" s="23"/>
    </row>
    <row r="103" spans="2:32" s="33" customFormat="1" ht="24.95" customHeight="1" x14ac:dyDescent="0.2">
      <c r="B103" s="589"/>
      <c r="C103" s="593" t="s">
        <v>2</v>
      </c>
      <c r="D103" s="571">
        <v>132</v>
      </c>
      <c r="E103" s="241"/>
      <c r="F103" s="242">
        <v>143</v>
      </c>
      <c r="G103" s="241"/>
      <c r="H103" s="242">
        <v>99</v>
      </c>
      <c r="I103" s="241"/>
      <c r="J103" s="242">
        <v>199</v>
      </c>
      <c r="K103" s="241"/>
      <c r="L103" s="242">
        <v>15</v>
      </c>
      <c r="M103" s="241"/>
      <c r="N103" s="242">
        <v>1740</v>
      </c>
      <c r="O103" s="241"/>
      <c r="P103" s="242">
        <v>136</v>
      </c>
      <c r="Q103" s="241"/>
      <c r="R103" s="242">
        <v>62</v>
      </c>
      <c r="S103" s="241"/>
      <c r="T103" s="242">
        <v>167</v>
      </c>
      <c r="U103" s="241"/>
      <c r="V103" s="242">
        <v>130</v>
      </c>
      <c r="W103" s="241"/>
      <c r="X103" s="242">
        <v>82</v>
      </c>
      <c r="Y103" s="241"/>
      <c r="Z103" s="242">
        <v>1181</v>
      </c>
      <c r="AA103" s="553"/>
      <c r="AB103" s="586">
        <f>SUM(D103:Z103)</f>
        <v>4086</v>
      </c>
      <c r="AC103" s="575"/>
      <c r="AD103" s="23"/>
      <c r="AE103" s="23"/>
      <c r="AF103" s="23"/>
    </row>
    <row r="104" spans="2:32" s="33" customFormat="1" ht="24.95" customHeight="1" x14ac:dyDescent="0.2">
      <c r="B104" s="589"/>
      <c r="C104" s="593" t="s">
        <v>3</v>
      </c>
      <c r="D104" s="571">
        <v>105</v>
      </c>
      <c r="E104" s="241"/>
      <c r="F104" s="242">
        <v>107</v>
      </c>
      <c r="G104" s="241"/>
      <c r="H104" s="242">
        <v>85</v>
      </c>
      <c r="I104" s="241"/>
      <c r="J104" s="242">
        <v>177</v>
      </c>
      <c r="K104" s="241"/>
      <c r="L104" s="242">
        <v>29</v>
      </c>
      <c r="M104" s="241"/>
      <c r="N104" s="242">
        <v>141</v>
      </c>
      <c r="O104" s="241"/>
      <c r="P104" s="242">
        <v>108</v>
      </c>
      <c r="Q104" s="241"/>
      <c r="R104" s="242">
        <v>374</v>
      </c>
      <c r="S104" s="241"/>
      <c r="T104" s="242">
        <v>199</v>
      </c>
      <c r="U104" s="241"/>
      <c r="V104" s="242">
        <v>111</v>
      </c>
      <c r="W104" s="241"/>
      <c r="X104" s="242">
        <v>108</v>
      </c>
      <c r="Y104" s="241"/>
      <c r="Z104" s="242">
        <v>1665</v>
      </c>
      <c r="AA104" s="553"/>
      <c r="AB104" s="586">
        <f>SUM(D104:Z104)</f>
        <v>3209</v>
      </c>
      <c r="AC104" s="575"/>
      <c r="AD104" s="23"/>
      <c r="AE104" s="23"/>
      <c r="AF104" s="23"/>
    </row>
    <row r="105" spans="2:32" s="33" customFormat="1" ht="24.95" customHeight="1" x14ac:dyDescent="0.2">
      <c r="B105" s="589"/>
      <c r="C105" s="594" t="s">
        <v>141</v>
      </c>
      <c r="D105" s="571"/>
      <c r="E105" s="241"/>
      <c r="F105" s="241"/>
      <c r="G105" s="241"/>
      <c r="H105" s="242"/>
      <c r="I105" s="241"/>
      <c r="J105" s="241"/>
      <c r="K105" s="241"/>
      <c r="L105" s="242"/>
      <c r="M105" s="241"/>
      <c r="N105" s="241"/>
      <c r="O105" s="241"/>
      <c r="P105" s="242"/>
      <c r="Q105" s="241"/>
      <c r="R105" s="241"/>
      <c r="S105" s="241"/>
      <c r="T105" s="242"/>
      <c r="U105" s="241"/>
      <c r="V105" s="241"/>
      <c r="W105" s="241"/>
      <c r="X105" s="242"/>
      <c r="Y105" s="241"/>
      <c r="Z105" s="241"/>
      <c r="AA105" s="553"/>
      <c r="AB105" s="611"/>
      <c r="AC105" s="575"/>
      <c r="AD105" s="23"/>
      <c r="AE105" s="23"/>
      <c r="AF105" s="23"/>
    </row>
    <row r="106" spans="2:32" s="33" customFormat="1" ht="24.95" customHeight="1" x14ac:dyDescent="0.2">
      <c r="B106" s="589"/>
      <c r="C106" s="593" t="s">
        <v>1</v>
      </c>
      <c r="D106" s="571">
        <v>108</v>
      </c>
      <c r="E106" s="241"/>
      <c r="F106" s="242">
        <v>186</v>
      </c>
      <c r="G106" s="241"/>
      <c r="H106" s="242">
        <v>194</v>
      </c>
      <c r="I106" s="241"/>
      <c r="J106" s="242">
        <v>66</v>
      </c>
      <c r="K106" s="241"/>
      <c r="L106" s="242">
        <v>66</v>
      </c>
      <c r="M106" s="241"/>
      <c r="N106" s="242">
        <v>24</v>
      </c>
      <c r="O106" s="241"/>
      <c r="P106" s="242">
        <v>40</v>
      </c>
      <c r="Q106" s="241"/>
      <c r="R106" s="242">
        <v>60</v>
      </c>
      <c r="S106" s="241"/>
      <c r="T106" s="242">
        <v>34</v>
      </c>
      <c r="U106" s="241"/>
      <c r="V106" s="242">
        <v>14</v>
      </c>
      <c r="W106" s="241"/>
      <c r="X106" s="242">
        <v>0</v>
      </c>
      <c r="Y106" s="241"/>
      <c r="Z106" s="242">
        <v>0</v>
      </c>
      <c r="AA106" s="551"/>
      <c r="AB106" s="586">
        <f>SUM(D106:Z106)</f>
        <v>792</v>
      </c>
      <c r="AC106" s="575"/>
      <c r="AD106" s="23"/>
      <c r="AE106" s="23"/>
      <c r="AF106" s="23"/>
    </row>
    <row r="107" spans="2:32" s="33" customFormat="1" ht="24.95" customHeight="1" x14ac:dyDescent="0.2">
      <c r="B107" s="589"/>
      <c r="C107" s="593" t="s">
        <v>2</v>
      </c>
      <c r="D107" s="571">
        <v>95</v>
      </c>
      <c r="E107" s="241"/>
      <c r="F107" s="242">
        <v>0</v>
      </c>
      <c r="G107" s="241"/>
      <c r="H107" s="242">
        <v>0</v>
      </c>
      <c r="I107" s="241"/>
      <c r="J107" s="242">
        <v>0</v>
      </c>
      <c r="K107" s="241"/>
      <c r="L107" s="242">
        <v>0</v>
      </c>
      <c r="M107" s="241"/>
      <c r="N107" s="242">
        <v>0</v>
      </c>
      <c r="O107" s="241"/>
      <c r="P107" s="242">
        <v>0</v>
      </c>
      <c r="Q107" s="241"/>
      <c r="R107" s="242">
        <v>0</v>
      </c>
      <c r="S107" s="241"/>
      <c r="T107" s="242">
        <v>0</v>
      </c>
      <c r="U107" s="241"/>
      <c r="V107" s="242">
        <v>0</v>
      </c>
      <c r="W107" s="241"/>
      <c r="X107" s="242">
        <v>0</v>
      </c>
      <c r="Y107" s="241"/>
      <c r="Z107" s="242">
        <v>0</v>
      </c>
      <c r="AA107" s="553"/>
      <c r="AB107" s="586">
        <f>SUM(D107:Z107)</f>
        <v>95</v>
      </c>
      <c r="AC107" s="575"/>
      <c r="AD107" s="23"/>
      <c r="AE107" s="23"/>
      <c r="AF107" s="23"/>
    </row>
    <row r="108" spans="2:32" s="33" customFormat="1" ht="24.95" customHeight="1" x14ac:dyDescent="0.2">
      <c r="B108" s="589"/>
      <c r="C108" s="593" t="s">
        <v>3</v>
      </c>
      <c r="D108" s="571">
        <v>1</v>
      </c>
      <c r="E108" s="241"/>
      <c r="F108" s="242">
        <v>0</v>
      </c>
      <c r="G108" s="241"/>
      <c r="H108" s="242">
        <v>0</v>
      </c>
      <c r="I108" s="241"/>
      <c r="J108" s="242">
        <v>0</v>
      </c>
      <c r="K108" s="241"/>
      <c r="L108" s="242">
        <v>0</v>
      </c>
      <c r="M108" s="241"/>
      <c r="N108" s="242">
        <v>0</v>
      </c>
      <c r="O108" s="241"/>
      <c r="P108" s="242">
        <v>0</v>
      </c>
      <c r="Q108" s="241"/>
      <c r="R108" s="242">
        <v>0</v>
      </c>
      <c r="S108" s="241"/>
      <c r="T108" s="242">
        <v>0</v>
      </c>
      <c r="U108" s="241"/>
      <c r="V108" s="242">
        <v>0</v>
      </c>
      <c r="W108" s="241"/>
      <c r="X108" s="242">
        <v>0</v>
      </c>
      <c r="Y108" s="241"/>
      <c r="Z108" s="242">
        <v>0</v>
      </c>
      <c r="AA108" s="553"/>
      <c r="AB108" s="586">
        <f>SUM(D108:Z108)</f>
        <v>1</v>
      </c>
      <c r="AC108" s="575"/>
      <c r="AD108" s="23"/>
      <c r="AE108" s="23"/>
      <c r="AF108" s="23"/>
    </row>
    <row r="109" spans="2:32" s="36" customFormat="1" ht="24.95" customHeight="1" x14ac:dyDescent="0.2">
      <c r="B109" s="589"/>
      <c r="C109" s="592" t="s">
        <v>162</v>
      </c>
      <c r="D109" s="571"/>
      <c r="E109" s="238"/>
      <c r="F109" s="238"/>
      <c r="G109" s="238"/>
      <c r="H109" s="242"/>
      <c r="I109" s="238"/>
      <c r="J109" s="238"/>
      <c r="K109" s="238"/>
      <c r="L109" s="242"/>
      <c r="M109" s="238"/>
      <c r="N109" s="238"/>
      <c r="O109" s="238"/>
      <c r="P109" s="242"/>
      <c r="Q109" s="238"/>
      <c r="R109" s="238"/>
      <c r="S109" s="238"/>
      <c r="T109" s="242"/>
      <c r="U109" s="238"/>
      <c r="V109" s="238"/>
      <c r="W109" s="238"/>
      <c r="X109" s="242"/>
      <c r="Y109" s="238"/>
      <c r="Z109" s="238"/>
      <c r="AA109" s="553"/>
      <c r="AB109" s="586"/>
      <c r="AC109" s="575"/>
      <c r="AD109" s="44"/>
      <c r="AE109" s="44"/>
      <c r="AF109" s="44"/>
    </row>
    <row r="110" spans="2:32" s="33" customFormat="1" ht="24.95" customHeight="1" x14ac:dyDescent="0.2">
      <c r="B110" s="589"/>
      <c r="C110" s="593" t="s">
        <v>1</v>
      </c>
      <c r="D110" s="571">
        <v>72</v>
      </c>
      <c r="E110" s="241"/>
      <c r="F110" s="242">
        <v>55</v>
      </c>
      <c r="G110" s="241"/>
      <c r="H110" s="242">
        <v>43</v>
      </c>
      <c r="I110" s="241"/>
      <c r="J110" s="242">
        <v>44</v>
      </c>
      <c r="K110" s="241"/>
      <c r="L110" s="242">
        <v>56</v>
      </c>
      <c r="M110" s="241"/>
      <c r="N110" s="242">
        <v>96</v>
      </c>
      <c r="O110" s="241"/>
      <c r="P110" s="242">
        <v>84</v>
      </c>
      <c r="Q110" s="241"/>
      <c r="R110" s="242">
        <v>50</v>
      </c>
      <c r="S110" s="241"/>
      <c r="T110" s="242">
        <v>83</v>
      </c>
      <c r="U110" s="241"/>
      <c r="V110" s="242">
        <v>78</v>
      </c>
      <c r="W110" s="241"/>
      <c r="X110" s="242">
        <v>33</v>
      </c>
      <c r="Y110" s="241"/>
      <c r="Z110" s="242">
        <v>70</v>
      </c>
      <c r="AA110" s="553"/>
      <c r="AB110" s="586">
        <f>SUM(D110:Z110)</f>
        <v>764</v>
      </c>
      <c r="AC110" s="575"/>
      <c r="AD110" s="23"/>
      <c r="AE110" s="23"/>
      <c r="AF110" s="23"/>
    </row>
    <row r="111" spans="2:32" s="33" customFormat="1" ht="24.95" customHeight="1" x14ac:dyDescent="0.2">
      <c r="B111" s="589"/>
      <c r="C111" s="593" t="s">
        <v>2</v>
      </c>
      <c r="D111" s="571">
        <v>31</v>
      </c>
      <c r="E111" s="241"/>
      <c r="F111" s="242">
        <v>10</v>
      </c>
      <c r="G111" s="241"/>
      <c r="H111" s="242">
        <v>10</v>
      </c>
      <c r="I111" s="241"/>
      <c r="J111" s="242">
        <v>11</v>
      </c>
      <c r="K111" s="241"/>
      <c r="L111" s="242">
        <v>5</v>
      </c>
      <c r="M111" s="241"/>
      <c r="N111" s="242">
        <v>8</v>
      </c>
      <c r="O111" s="241"/>
      <c r="P111" s="242">
        <v>9</v>
      </c>
      <c r="Q111" s="241"/>
      <c r="R111" s="242">
        <v>3</v>
      </c>
      <c r="S111" s="241"/>
      <c r="T111" s="242">
        <v>9</v>
      </c>
      <c r="U111" s="241"/>
      <c r="V111" s="242">
        <v>13</v>
      </c>
      <c r="W111" s="241"/>
      <c r="X111" s="242">
        <v>9</v>
      </c>
      <c r="Y111" s="241"/>
      <c r="Z111" s="242">
        <v>3</v>
      </c>
      <c r="AA111" s="553"/>
      <c r="AB111" s="586">
        <f>SUM(D111:Z111)</f>
        <v>121</v>
      </c>
      <c r="AC111" s="575"/>
      <c r="AD111" s="23"/>
      <c r="AE111" s="23"/>
      <c r="AF111" s="23"/>
    </row>
    <row r="112" spans="2:32" s="33" customFormat="1" ht="24.95" customHeight="1" x14ac:dyDescent="0.2">
      <c r="B112" s="589"/>
      <c r="C112" s="593" t="s">
        <v>3</v>
      </c>
      <c r="D112" s="571">
        <v>13</v>
      </c>
      <c r="E112" s="241"/>
      <c r="F112" s="242">
        <v>15</v>
      </c>
      <c r="G112" s="241"/>
      <c r="H112" s="242">
        <v>5</v>
      </c>
      <c r="I112" s="241"/>
      <c r="J112" s="242">
        <v>9</v>
      </c>
      <c r="K112" s="241"/>
      <c r="L112" s="242">
        <v>4</v>
      </c>
      <c r="M112" s="241"/>
      <c r="N112" s="242">
        <v>0</v>
      </c>
      <c r="O112" s="241"/>
      <c r="P112" s="242">
        <v>10</v>
      </c>
      <c r="Q112" s="241"/>
      <c r="R112" s="242">
        <v>8</v>
      </c>
      <c r="S112" s="241"/>
      <c r="T112" s="242">
        <v>7</v>
      </c>
      <c r="U112" s="241"/>
      <c r="V112" s="242">
        <v>7</v>
      </c>
      <c r="W112" s="241"/>
      <c r="X112" s="242">
        <v>8</v>
      </c>
      <c r="Y112" s="241"/>
      <c r="Z112" s="242">
        <v>5</v>
      </c>
      <c r="AA112" s="553"/>
      <c r="AB112" s="586">
        <f>SUM(D112:Z112)</f>
        <v>91</v>
      </c>
      <c r="AC112" s="575"/>
      <c r="AD112" s="23"/>
      <c r="AE112" s="23"/>
      <c r="AF112" s="23"/>
    </row>
    <row r="113" spans="2:32" s="36" customFormat="1" ht="24.95" customHeight="1" x14ac:dyDescent="0.2">
      <c r="B113" s="591"/>
      <c r="C113" s="592" t="s">
        <v>155</v>
      </c>
      <c r="D113" s="571"/>
      <c r="E113" s="238"/>
      <c r="F113" s="242"/>
      <c r="G113" s="238"/>
      <c r="H113" s="242"/>
      <c r="I113" s="238"/>
      <c r="J113" s="242"/>
      <c r="K113" s="238"/>
      <c r="L113" s="242"/>
      <c r="M113" s="238"/>
      <c r="N113" s="242"/>
      <c r="O113" s="238"/>
      <c r="P113" s="242"/>
      <c r="Q113" s="238"/>
      <c r="R113" s="242"/>
      <c r="S113" s="238"/>
      <c r="T113" s="242"/>
      <c r="U113" s="238"/>
      <c r="V113" s="242"/>
      <c r="W113" s="238"/>
      <c r="X113" s="242"/>
      <c r="Y113" s="238"/>
      <c r="Z113" s="242"/>
      <c r="AA113" s="553"/>
      <c r="AB113" s="586"/>
      <c r="AC113" s="576"/>
      <c r="AD113" s="44"/>
      <c r="AE113" s="44"/>
      <c r="AF113" s="44"/>
    </row>
    <row r="114" spans="2:32" s="33" customFormat="1" ht="24.95" customHeight="1" x14ac:dyDescent="0.2">
      <c r="B114" s="589"/>
      <c r="C114" s="593" t="s">
        <v>1</v>
      </c>
      <c r="D114" s="571">
        <v>34</v>
      </c>
      <c r="E114" s="241"/>
      <c r="F114" s="242">
        <v>9</v>
      </c>
      <c r="G114" s="241"/>
      <c r="H114" s="242">
        <v>2</v>
      </c>
      <c r="I114" s="241"/>
      <c r="J114" s="242">
        <v>11</v>
      </c>
      <c r="K114" s="241"/>
      <c r="L114" s="242">
        <v>5</v>
      </c>
      <c r="M114" s="241"/>
      <c r="N114" s="242">
        <v>2</v>
      </c>
      <c r="O114" s="241"/>
      <c r="P114" s="242">
        <v>2</v>
      </c>
      <c r="Q114" s="241"/>
      <c r="R114" s="242">
        <v>1</v>
      </c>
      <c r="S114" s="241"/>
      <c r="T114" s="242">
        <v>0</v>
      </c>
      <c r="U114" s="241"/>
      <c r="V114" s="242">
        <v>0</v>
      </c>
      <c r="W114" s="241"/>
      <c r="X114" s="242">
        <v>0</v>
      </c>
      <c r="Y114" s="241"/>
      <c r="Z114" s="242">
        <v>0</v>
      </c>
      <c r="AA114" s="553"/>
      <c r="AB114" s="586">
        <f>SUM(D114:Z114)</f>
        <v>66</v>
      </c>
      <c r="AC114" s="575"/>
      <c r="AD114" s="23"/>
      <c r="AE114" s="23"/>
      <c r="AF114" s="23"/>
    </row>
    <row r="115" spans="2:32" s="33" customFormat="1" ht="24.95" customHeight="1" x14ac:dyDescent="0.2">
      <c r="B115" s="589"/>
      <c r="C115" s="593" t="s">
        <v>2</v>
      </c>
      <c r="D115" s="571">
        <v>8</v>
      </c>
      <c r="E115" s="241"/>
      <c r="F115" s="242">
        <v>0</v>
      </c>
      <c r="G115" s="241"/>
      <c r="H115" s="242">
        <v>1</v>
      </c>
      <c r="I115" s="241"/>
      <c r="J115" s="242">
        <v>14</v>
      </c>
      <c r="K115" s="241"/>
      <c r="L115" s="242">
        <v>0</v>
      </c>
      <c r="M115" s="241"/>
      <c r="N115" s="242">
        <v>15</v>
      </c>
      <c r="O115" s="241"/>
      <c r="P115" s="242">
        <v>11</v>
      </c>
      <c r="Q115" s="241"/>
      <c r="R115" s="242">
        <v>0</v>
      </c>
      <c r="S115" s="241"/>
      <c r="T115" s="242">
        <v>1</v>
      </c>
      <c r="U115" s="241"/>
      <c r="V115" s="242">
        <v>0</v>
      </c>
      <c r="W115" s="241"/>
      <c r="X115" s="242">
        <v>3</v>
      </c>
      <c r="Y115" s="241"/>
      <c r="Z115" s="242">
        <v>2</v>
      </c>
      <c r="AA115" s="553"/>
      <c r="AB115" s="586">
        <f>SUM(D115:Z115)</f>
        <v>55</v>
      </c>
      <c r="AC115" s="575"/>
      <c r="AD115" s="23"/>
      <c r="AE115" s="23"/>
      <c r="AF115" s="23"/>
    </row>
    <row r="116" spans="2:32" s="33" customFormat="1" ht="24.95" customHeight="1" x14ac:dyDescent="0.2">
      <c r="B116" s="589"/>
      <c r="C116" s="593" t="s">
        <v>3</v>
      </c>
      <c r="D116" s="571">
        <v>2</v>
      </c>
      <c r="E116" s="241"/>
      <c r="F116" s="242">
        <v>0</v>
      </c>
      <c r="G116" s="241"/>
      <c r="H116" s="242">
        <v>0</v>
      </c>
      <c r="I116" s="241"/>
      <c r="J116" s="242">
        <v>2</v>
      </c>
      <c r="K116" s="241"/>
      <c r="L116" s="242">
        <v>0</v>
      </c>
      <c r="M116" s="241"/>
      <c r="N116" s="242">
        <v>0</v>
      </c>
      <c r="O116" s="241"/>
      <c r="P116" s="242">
        <v>1</v>
      </c>
      <c r="Q116" s="241"/>
      <c r="R116" s="242">
        <v>0</v>
      </c>
      <c r="S116" s="241"/>
      <c r="T116" s="242">
        <v>0</v>
      </c>
      <c r="U116" s="241"/>
      <c r="V116" s="242">
        <v>0</v>
      </c>
      <c r="W116" s="241"/>
      <c r="X116" s="242">
        <v>0</v>
      </c>
      <c r="Y116" s="241"/>
      <c r="Z116" s="242">
        <v>0</v>
      </c>
      <c r="AA116" s="553"/>
      <c r="AB116" s="586">
        <f>SUM(D116:Z116)</f>
        <v>5</v>
      </c>
      <c r="AC116" s="575"/>
      <c r="AD116" s="23"/>
      <c r="AE116" s="23"/>
      <c r="AF116" s="23"/>
    </row>
    <row r="117" spans="2:32" s="36" customFormat="1" ht="24.95" customHeight="1" x14ac:dyDescent="0.2">
      <c r="B117" s="589"/>
      <c r="C117" s="592" t="s">
        <v>31</v>
      </c>
      <c r="D117" s="571"/>
      <c r="E117" s="238"/>
      <c r="F117" s="242"/>
      <c r="G117" s="238"/>
      <c r="H117" s="242"/>
      <c r="I117" s="238"/>
      <c r="J117" s="242"/>
      <c r="K117" s="238"/>
      <c r="L117" s="242"/>
      <c r="M117" s="238"/>
      <c r="N117" s="242"/>
      <c r="O117" s="238"/>
      <c r="P117" s="242"/>
      <c r="Q117" s="238"/>
      <c r="R117" s="242"/>
      <c r="S117" s="238"/>
      <c r="T117" s="242"/>
      <c r="U117" s="238"/>
      <c r="V117" s="242"/>
      <c r="W117" s="238"/>
      <c r="X117" s="558"/>
      <c r="Y117" s="238"/>
      <c r="Z117" s="558"/>
      <c r="AA117" s="553"/>
      <c r="AB117" s="586"/>
      <c r="AC117" s="575"/>
      <c r="AD117" s="44"/>
      <c r="AE117" s="44"/>
      <c r="AF117" s="44"/>
    </row>
    <row r="118" spans="2:32" s="33" customFormat="1" ht="24.95" customHeight="1" x14ac:dyDescent="0.2">
      <c r="B118" s="589"/>
      <c r="C118" s="593" t="s">
        <v>1</v>
      </c>
      <c r="D118" s="571">
        <v>84</v>
      </c>
      <c r="E118" s="241"/>
      <c r="F118" s="242">
        <v>103</v>
      </c>
      <c r="G118" s="241"/>
      <c r="H118" s="242">
        <v>126</v>
      </c>
      <c r="I118" s="241"/>
      <c r="J118" s="242">
        <v>124</v>
      </c>
      <c r="K118" s="241"/>
      <c r="L118" s="242">
        <v>116</v>
      </c>
      <c r="M118" s="241"/>
      <c r="N118" s="242">
        <v>123</v>
      </c>
      <c r="O118" s="241"/>
      <c r="P118" s="242">
        <v>143</v>
      </c>
      <c r="Q118" s="241"/>
      <c r="R118" s="242">
        <v>134</v>
      </c>
      <c r="S118" s="241"/>
      <c r="T118" s="242">
        <v>124</v>
      </c>
      <c r="U118" s="241"/>
      <c r="V118" s="242">
        <v>167</v>
      </c>
      <c r="W118" s="241"/>
      <c r="X118" s="242">
        <v>186</v>
      </c>
      <c r="Y118" s="241"/>
      <c r="Z118" s="242">
        <v>122</v>
      </c>
      <c r="AA118" s="553"/>
      <c r="AB118" s="586">
        <f>SUM(D118:Z118)</f>
        <v>1552</v>
      </c>
      <c r="AC118" s="575"/>
      <c r="AD118" s="23"/>
      <c r="AE118" s="23"/>
      <c r="AF118" s="23"/>
    </row>
    <row r="119" spans="2:32" s="33" customFormat="1" ht="24.95" customHeight="1" x14ac:dyDescent="0.2">
      <c r="B119" s="589"/>
      <c r="C119" s="593" t="s">
        <v>2</v>
      </c>
      <c r="D119" s="571">
        <v>108</v>
      </c>
      <c r="E119" s="241"/>
      <c r="F119" s="242">
        <v>87</v>
      </c>
      <c r="G119" s="241"/>
      <c r="H119" s="242">
        <v>82</v>
      </c>
      <c r="I119" s="241"/>
      <c r="J119" s="242">
        <v>100</v>
      </c>
      <c r="K119" s="241"/>
      <c r="L119" s="242">
        <v>87</v>
      </c>
      <c r="M119" s="241"/>
      <c r="N119" s="242">
        <v>98</v>
      </c>
      <c r="O119" s="241"/>
      <c r="P119" s="242">
        <v>92</v>
      </c>
      <c r="Q119" s="241"/>
      <c r="R119" s="242">
        <v>119</v>
      </c>
      <c r="S119" s="241"/>
      <c r="T119" s="242">
        <v>126</v>
      </c>
      <c r="U119" s="241"/>
      <c r="V119" s="242">
        <v>86</v>
      </c>
      <c r="W119" s="241"/>
      <c r="X119" s="242">
        <v>115</v>
      </c>
      <c r="Y119" s="241"/>
      <c r="Z119" s="242">
        <v>44</v>
      </c>
      <c r="AA119" s="553"/>
      <c r="AB119" s="586">
        <f>SUM(D119:Z119)</f>
        <v>1144</v>
      </c>
      <c r="AC119" s="575"/>
      <c r="AD119" s="23"/>
      <c r="AE119" s="23"/>
      <c r="AF119" s="23"/>
    </row>
    <row r="120" spans="2:32" s="33" customFormat="1" ht="24.95" customHeight="1" x14ac:dyDescent="0.2">
      <c r="B120" s="589"/>
      <c r="C120" s="593" t="s">
        <v>3</v>
      </c>
      <c r="D120" s="466">
        <v>52</v>
      </c>
      <c r="E120" s="241"/>
      <c r="F120" s="237">
        <v>74</v>
      </c>
      <c r="G120" s="241"/>
      <c r="H120" s="237">
        <v>83</v>
      </c>
      <c r="I120" s="241"/>
      <c r="J120" s="237">
        <v>83</v>
      </c>
      <c r="K120" s="241"/>
      <c r="L120" s="237">
        <v>80</v>
      </c>
      <c r="M120" s="241"/>
      <c r="N120" s="237">
        <v>85</v>
      </c>
      <c r="O120" s="241"/>
      <c r="P120" s="237">
        <v>91</v>
      </c>
      <c r="Q120" s="241"/>
      <c r="R120" s="237">
        <v>113</v>
      </c>
      <c r="S120" s="241"/>
      <c r="T120" s="237">
        <v>106</v>
      </c>
      <c r="U120" s="241"/>
      <c r="V120" s="237">
        <v>84</v>
      </c>
      <c r="W120" s="241"/>
      <c r="X120" s="237">
        <v>83</v>
      </c>
      <c r="Y120" s="241"/>
      <c r="Z120" s="237">
        <v>37</v>
      </c>
      <c r="AA120" s="553"/>
      <c r="AB120" s="586">
        <f>SUM(D120:Z120)</f>
        <v>971</v>
      </c>
      <c r="AC120" s="575"/>
      <c r="AD120" s="23"/>
      <c r="AE120" s="23"/>
      <c r="AF120" s="23"/>
    </row>
    <row r="121" spans="2:32" s="36" customFormat="1" ht="24.95" customHeight="1" x14ac:dyDescent="0.2">
      <c r="B121" s="591"/>
      <c r="C121" s="521" t="s">
        <v>76</v>
      </c>
      <c r="D121" s="571"/>
      <c r="E121" s="238"/>
      <c r="F121" s="238"/>
      <c r="G121" s="238"/>
      <c r="H121" s="242"/>
      <c r="I121" s="238"/>
      <c r="J121" s="238"/>
      <c r="K121" s="238"/>
      <c r="L121" s="242"/>
      <c r="M121" s="238"/>
      <c r="N121" s="238"/>
      <c r="O121" s="238"/>
      <c r="P121" s="242"/>
      <c r="Q121" s="238"/>
      <c r="R121" s="238"/>
      <c r="S121" s="238"/>
      <c r="T121" s="242"/>
      <c r="U121" s="238"/>
      <c r="V121" s="238"/>
      <c r="W121" s="238"/>
      <c r="X121" s="242"/>
      <c r="Y121" s="238"/>
      <c r="Z121" s="238"/>
      <c r="AA121" s="553"/>
      <c r="AB121" s="586"/>
      <c r="AC121" s="576"/>
      <c r="AD121" s="44"/>
      <c r="AE121" s="44"/>
      <c r="AF121" s="44"/>
    </row>
    <row r="122" spans="2:32" s="36" customFormat="1" ht="24.95" customHeight="1" x14ac:dyDescent="0.2">
      <c r="B122" s="591"/>
      <c r="C122" s="592" t="s">
        <v>43</v>
      </c>
      <c r="D122" s="571"/>
      <c r="E122" s="238"/>
      <c r="F122" s="238"/>
      <c r="G122" s="238"/>
      <c r="H122" s="242"/>
      <c r="I122" s="238"/>
      <c r="J122" s="238"/>
      <c r="K122" s="238"/>
      <c r="L122" s="242"/>
      <c r="M122" s="238"/>
      <c r="N122" s="238"/>
      <c r="O122" s="238"/>
      <c r="P122" s="242"/>
      <c r="Q122" s="238"/>
      <c r="R122" s="238"/>
      <c r="S122" s="238"/>
      <c r="T122" s="242"/>
      <c r="U122" s="238"/>
      <c r="V122" s="238"/>
      <c r="W122" s="238"/>
      <c r="X122" s="242"/>
      <c r="Y122" s="238"/>
      <c r="Z122" s="238"/>
      <c r="AA122" s="553"/>
      <c r="AB122" s="586"/>
      <c r="AC122" s="576"/>
      <c r="AD122" s="44"/>
      <c r="AE122" s="44"/>
      <c r="AF122" s="44"/>
    </row>
    <row r="123" spans="2:32" s="33" customFormat="1" ht="24.95" customHeight="1" x14ac:dyDescent="0.2">
      <c r="B123" s="589"/>
      <c r="C123" s="593" t="s">
        <v>1</v>
      </c>
      <c r="D123" s="571">
        <v>167</v>
      </c>
      <c r="E123" s="241"/>
      <c r="F123" s="242">
        <v>162</v>
      </c>
      <c r="G123" s="241"/>
      <c r="H123" s="242">
        <v>46</v>
      </c>
      <c r="I123" s="241"/>
      <c r="J123" s="242">
        <v>99</v>
      </c>
      <c r="K123" s="241"/>
      <c r="L123" s="242">
        <v>68</v>
      </c>
      <c r="M123" s="241"/>
      <c r="N123" s="242">
        <v>62</v>
      </c>
      <c r="O123" s="241"/>
      <c r="P123" s="242">
        <v>60</v>
      </c>
      <c r="Q123" s="241"/>
      <c r="R123" s="242">
        <v>166</v>
      </c>
      <c r="S123" s="241"/>
      <c r="T123" s="242">
        <v>38</v>
      </c>
      <c r="U123" s="241"/>
      <c r="V123" s="242">
        <v>14</v>
      </c>
      <c r="W123" s="241"/>
      <c r="X123" s="242">
        <v>75</v>
      </c>
      <c r="Y123" s="241"/>
      <c r="Z123" s="242">
        <v>304</v>
      </c>
      <c r="AA123" s="553"/>
      <c r="AB123" s="586">
        <f>SUM(D123:Z123)</f>
        <v>1261</v>
      </c>
      <c r="AC123" s="575"/>
      <c r="AD123" s="23"/>
      <c r="AE123" s="23"/>
      <c r="AF123" s="23"/>
    </row>
    <row r="124" spans="2:32" s="33" customFormat="1" ht="24.95" customHeight="1" x14ac:dyDescent="0.2">
      <c r="B124" s="589"/>
      <c r="C124" s="593" t="s">
        <v>2</v>
      </c>
      <c r="D124" s="571">
        <v>0</v>
      </c>
      <c r="E124" s="241"/>
      <c r="F124" s="242">
        <v>2</v>
      </c>
      <c r="G124" s="241"/>
      <c r="H124" s="242">
        <v>0</v>
      </c>
      <c r="I124" s="241"/>
      <c r="J124" s="242">
        <v>6</v>
      </c>
      <c r="K124" s="241"/>
      <c r="L124" s="242">
        <v>0</v>
      </c>
      <c r="M124" s="241"/>
      <c r="N124" s="242">
        <v>0</v>
      </c>
      <c r="O124" s="241"/>
      <c r="P124" s="242">
        <v>0</v>
      </c>
      <c r="Q124" s="241"/>
      <c r="R124" s="242">
        <v>0</v>
      </c>
      <c r="S124" s="241"/>
      <c r="T124" s="242">
        <v>0</v>
      </c>
      <c r="U124" s="241"/>
      <c r="V124" s="242">
        <v>0</v>
      </c>
      <c r="W124" s="241"/>
      <c r="X124" s="242">
        <v>368</v>
      </c>
      <c r="Y124" s="241"/>
      <c r="Z124" s="242">
        <v>3</v>
      </c>
      <c r="AA124" s="553"/>
      <c r="AB124" s="586">
        <f>SUM(D124:Z124)</f>
        <v>379</v>
      </c>
      <c r="AC124" s="575"/>
      <c r="AD124" s="23"/>
      <c r="AE124" s="23"/>
      <c r="AF124" s="23"/>
    </row>
    <row r="125" spans="2:32" s="33" customFormat="1" ht="24.95" customHeight="1" x14ac:dyDescent="0.2">
      <c r="B125" s="589"/>
      <c r="C125" s="593" t="s">
        <v>3</v>
      </c>
      <c r="D125" s="571">
        <v>0</v>
      </c>
      <c r="E125" s="241"/>
      <c r="F125" s="242">
        <v>0</v>
      </c>
      <c r="G125" s="241"/>
      <c r="H125" s="242">
        <v>0</v>
      </c>
      <c r="I125" s="241"/>
      <c r="J125" s="242">
        <v>0</v>
      </c>
      <c r="K125" s="241"/>
      <c r="L125" s="242">
        <v>0</v>
      </c>
      <c r="M125" s="241"/>
      <c r="N125" s="242">
        <v>0</v>
      </c>
      <c r="O125" s="241"/>
      <c r="P125" s="242">
        <v>0</v>
      </c>
      <c r="Q125" s="241"/>
      <c r="R125" s="242">
        <v>0</v>
      </c>
      <c r="S125" s="241"/>
      <c r="T125" s="242">
        <v>0</v>
      </c>
      <c r="U125" s="241"/>
      <c r="V125" s="242">
        <v>0</v>
      </c>
      <c r="W125" s="241"/>
      <c r="X125" s="242">
        <v>0</v>
      </c>
      <c r="Y125" s="241"/>
      <c r="Z125" s="242">
        <v>137</v>
      </c>
      <c r="AA125" s="553"/>
      <c r="AB125" s="586">
        <f>SUM(D125:Z125)</f>
        <v>137</v>
      </c>
      <c r="AC125" s="575"/>
      <c r="AD125" s="23"/>
      <c r="AE125" s="23"/>
      <c r="AF125" s="23"/>
    </row>
    <row r="126" spans="2:32" s="33" customFormat="1" ht="24.75" customHeight="1" x14ac:dyDescent="0.2">
      <c r="B126" s="591"/>
      <c r="C126" s="521" t="s">
        <v>46</v>
      </c>
      <c r="D126" s="571"/>
      <c r="E126" s="241"/>
      <c r="F126" s="242"/>
      <c r="G126" s="241"/>
      <c r="H126" s="242"/>
      <c r="I126" s="241"/>
      <c r="J126" s="242"/>
      <c r="K126" s="241"/>
      <c r="L126" s="242"/>
      <c r="M126" s="241"/>
      <c r="N126" s="242"/>
      <c r="O126" s="241"/>
      <c r="P126" s="242"/>
      <c r="Q126" s="241"/>
      <c r="R126" s="558"/>
      <c r="S126" s="241"/>
      <c r="T126" s="558"/>
      <c r="U126" s="241"/>
      <c r="V126" s="242"/>
      <c r="W126" s="241"/>
      <c r="X126" s="242"/>
      <c r="Y126" s="241"/>
      <c r="Z126" s="242"/>
      <c r="AA126" s="553"/>
      <c r="AB126" s="586"/>
      <c r="AC126" s="576"/>
      <c r="AD126" s="23"/>
      <c r="AE126" s="23"/>
      <c r="AF126" s="23"/>
    </row>
    <row r="127" spans="2:32" s="33" customFormat="1" ht="24.95" customHeight="1" x14ac:dyDescent="0.2">
      <c r="B127" s="591"/>
      <c r="C127" s="592" t="s">
        <v>36</v>
      </c>
      <c r="D127" s="571"/>
      <c r="E127" s="241"/>
      <c r="F127" s="241"/>
      <c r="G127" s="241"/>
      <c r="H127" s="242"/>
      <c r="I127" s="241"/>
      <c r="J127" s="241"/>
      <c r="K127" s="241"/>
      <c r="L127" s="242"/>
      <c r="M127" s="241"/>
      <c r="N127" s="241"/>
      <c r="O127" s="241"/>
      <c r="P127" s="242"/>
      <c r="Q127" s="241"/>
      <c r="R127" s="241"/>
      <c r="S127" s="241"/>
      <c r="T127" s="242"/>
      <c r="U127" s="241"/>
      <c r="V127" s="241"/>
      <c r="W127" s="241"/>
      <c r="X127" s="242"/>
      <c r="Y127" s="241"/>
      <c r="Z127" s="241"/>
      <c r="AA127" s="551"/>
      <c r="AB127" s="586"/>
      <c r="AC127" s="576"/>
      <c r="AD127" s="23"/>
      <c r="AE127" s="23"/>
      <c r="AF127" s="23"/>
    </row>
    <row r="128" spans="2:32" s="33" customFormat="1" ht="24.95" customHeight="1" x14ac:dyDescent="0.2">
      <c r="B128" s="589"/>
      <c r="C128" s="593" t="s">
        <v>1</v>
      </c>
      <c r="D128" s="571">
        <v>189</v>
      </c>
      <c r="E128" s="241"/>
      <c r="F128" s="242">
        <v>171</v>
      </c>
      <c r="G128" s="241"/>
      <c r="H128" s="242">
        <v>370</v>
      </c>
      <c r="I128" s="241"/>
      <c r="J128" s="242">
        <v>439</v>
      </c>
      <c r="K128" s="241"/>
      <c r="L128" s="242">
        <v>565</v>
      </c>
      <c r="M128" s="241"/>
      <c r="N128" s="242">
        <v>502</v>
      </c>
      <c r="O128" s="241"/>
      <c r="P128" s="242">
        <v>541</v>
      </c>
      <c r="Q128" s="241"/>
      <c r="R128" s="242">
        <v>2059</v>
      </c>
      <c r="S128" s="241"/>
      <c r="T128" s="242">
        <v>1888</v>
      </c>
      <c r="U128" s="241"/>
      <c r="V128" s="242">
        <v>3518</v>
      </c>
      <c r="W128" s="241"/>
      <c r="X128" s="242">
        <v>439</v>
      </c>
      <c r="Y128" s="241"/>
      <c r="Z128" s="242">
        <v>832</v>
      </c>
      <c r="AA128" s="551"/>
      <c r="AB128" s="586">
        <f>SUM(D128:Z128)</f>
        <v>11513</v>
      </c>
      <c r="AC128" s="575"/>
      <c r="AD128" s="23"/>
      <c r="AE128" s="23"/>
      <c r="AF128" s="23"/>
    </row>
    <row r="129" spans="2:32" s="33" customFormat="1" ht="24.95" customHeight="1" x14ac:dyDescent="0.2">
      <c r="B129" s="589"/>
      <c r="C129" s="593" t="s">
        <v>2</v>
      </c>
      <c r="D129" s="571">
        <v>40</v>
      </c>
      <c r="E129" s="241"/>
      <c r="F129" s="242">
        <v>58</v>
      </c>
      <c r="G129" s="241"/>
      <c r="H129" s="242">
        <v>26</v>
      </c>
      <c r="I129" s="241"/>
      <c r="J129" s="242">
        <v>251</v>
      </c>
      <c r="K129" s="241"/>
      <c r="L129" s="242">
        <v>241</v>
      </c>
      <c r="M129" s="241"/>
      <c r="N129" s="242">
        <v>94</v>
      </c>
      <c r="O129" s="241"/>
      <c r="P129" s="242">
        <v>5879</v>
      </c>
      <c r="Q129" s="241"/>
      <c r="R129" s="242">
        <v>999</v>
      </c>
      <c r="S129" s="241"/>
      <c r="T129" s="242">
        <v>135</v>
      </c>
      <c r="U129" s="241"/>
      <c r="V129" s="242">
        <v>1068</v>
      </c>
      <c r="W129" s="241"/>
      <c r="X129" s="242">
        <v>312</v>
      </c>
      <c r="Y129" s="241"/>
      <c r="Z129" s="242">
        <v>3000</v>
      </c>
      <c r="AA129" s="553"/>
      <c r="AB129" s="586">
        <f>SUM(D129:Z129)</f>
        <v>12103</v>
      </c>
      <c r="AC129" s="575"/>
      <c r="AD129" s="23"/>
      <c r="AE129" s="23"/>
      <c r="AF129" s="23"/>
    </row>
    <row r="130" spans="2:32" s="33" customFormat="1" ht="24.95" customHeight="1" x14ac:dyDescent="0.2">
      <c r="B130" s="589"/>
      <c r="C130" s="593" t="s">
        <v>3</v>
      </c>
      <c r="D130" s="571">
        <v>14</v>
      </c>
      <c r="E130" s="241"/>
      <c r="F130" s="242">
        <v>32</v>
      </c>
      <c r="G130" s="241"/>
      <c r="H130" s="242">
        <v>15</v>
      </c>
      <c r="I130" s="241"/>
      <c r="J130" s="242">
        <v>125</v>
      </c>
      <c r="K130" s="241"/>
      <c r="L130" s="242">
        <v>90</v>
      </c>
      <c r="M130" s="241"/>
      <c r="N130" s="242">
        <v>58</v>
      </c>
      <c r="O130" s="241"/>
      <c r="P130" s="242">
        <v>358</v>
      </c>
      <c r="Q130" s="241"/>
      <c r="R130" s="242">
        <v>367</v>
      </c>
      <c r="S130" s="241"/>
      <c r="T130" s="558">
        <v>1445</v>
      </c>
      <c r="U130" s="241"/>
      <c r="V130" s="242">
        <v>2584</v>
      </c>
      <c r="W130" s="241"/>
      <c r="X130" s="242">
        <v>41</v>
      </c>
      <c r="Y130" s="241"/>
      <c r="Z130" s="242">
        <v>154</v>
      </c>
      <c r="AA130" s="553"/>
      <c r="AB130" s="586">
        <f>SUM(D130:Z130)</f>
        <v>5283</v>
      </c>
      <c r="AC130" s="575"/>
      <c r="AD130" s="23"/>
      <c r="AE130" s="23"/>
      <c r="AF130" s="23"/>
    </row>
    <row r="131" spans="2:32" s="33" customFormat="1" ht="24.95" customHeight="1" x14ac:dyDescent="0.2">
      <c r="B131" s="635"/>
      <c r="C131" s="592" t="s">
        <v>167</v>
      </c>
      <c r="D131" s="571"/>
      <c r="E131" s="241"/>
      <c r="F131" s="242"/>
      <c r="G131" s="241"/>
      <c r="H131" s="242"/>
      <c r="I131" s="241"/>
      <c r="J131" s="242"/>
      <c r="K131" s="241"/>
      <c r="L131" s="242"/>
      <c r="M131" s="241"/>
      <c r="N131" s="242"/>
      <c r="O131" s="241"/>
      <c r="P131" s="242"/>
      <c r="Q131" s="241"/>
      <c r="R131" s="242"/>
      <c r="S131" s="241"/>
      <c r="T131" s="242"/>
      <c r="U131" s="241"/>
      <c r="V131" s="242"/>
      <c r="W131" s="241"/>
      <c r="X131" s="242"/>
      <c r="Y131" s="241"/>
      <c r="Z131" s="242"/>
      <c r="AA131" s="551"/>
      <c r="AB131" s="586"/>
      <c r="AC131" s="605"/>
      <c r="AD131" s="23"/>
      <c r="AE131" s="23"/>
      <c r="AF131" s="23"/>
    </row>
    <row r="132" spans="2:32" s="33" customFormat="1" ht="24.95" customHeight="1" x14ac:dyDescent="0.2">
      <c r="B132" s="634"/>
      <c r="C132" s="593" t="s">
        <v>1</v>
      </c>
      <c r="D132" s="571">
        <v>24</v>
      </c>
      <c r="E132" s="241"/>
      <c r="F132" s="242">
        <v>25</v>
      </c>
      <c r="G132" s="241"/>
      <c r="H132" s="242">
        <v>9</v>
      </c>
      <c r="I132" s="241"/>
      <c r="J132" s="242">
        <v>12</v>
      </c>
      <c r="K132" s="241"/>
      <c r="L132" s="242">
        <v>9</v>
      </c>
      <c r="M132" s="241"/>
      <c r="N132" s="242">
        <v>12</v>
      </c>
      <c r="O132" s="241"/>
      <c r="P132" s="242">
        <v>1</v>
      </c>
      <c r="Q132" s="241"/>
      <c r="R132" s="242">
        <v>3</v>
      </c>
      <c r="S132" s="241"/>
      <c r="T132" s="242">
        <v>7</v>
      </c>
      <c r="U132" s="241"/>
      <c r="V132" s="242">
        <v>5</v>
      </c>
      <c r="W132" s="241"/>
      <c r="X132" s="242">
        <v>2</v>
      </c>
      <c r="Y132" s="241"/>
      <c r="Z132" s="242">
        <v>1</v>
      </c>
      <c r="AA132" s="551"/>
      <c r="AB132" s="586">
        <f>SUM(D132:Z132)</f>
        <v>110</v>
      </c>
      <c r="AC132" s="604"/>
      <c r="AD132" s="23"/>
      <c r="AE132" s="23"/>
      <c r="AF132" s="23"/>
    </row>
    <row r="133" spans="2:32" s="33" customFormat="1" ht="24.95" customHeight="1" x14ac:dyDescent="0.2">
      <c r="B133" s="634"/>
      <c r="C133" s="593" t="s">
        <v>2</v>
      </c>
      <c r="D133" s="571">
        <v>0</v>
      </c>
      <c r="E133" s="241"/>
      <c r="F133" s="242">
        <v>0</v>
      </c>
      <c r="G133" s="241"/>
      <c r="H133" s="242">
        <v>0</v>
      </c>
      <c r="I133" s="241"/>
      <c r="J133" s="242">
        <v>0</v>
      </c>
      <c r="K133" s="241"/>
      <c r="L133" s="242">
        <v>0</v>
      </c>
      <c r="M133" s="241"/>
      <c r="N133" s="242">
        <v>0</v>
      </c>
      <c r="O133" s="241"/>
      <c r="P133" s="242">
        <v>0</v>
      </c>
      <c r="Q133" s="241"/>
      <c r="R133" s="242">
        <v>0</v>
      </c>
      <c r="S133" s="241"/>
      <c r="T133" s="242">
        <v>0</v>
      </c>
      <c r="U133" s="241"/>
      <c r="V133" s="242">
        <v>0</v>
      </c>
      <c r="W133" s="241"/>
      <c r="X133" s="242">
        <v>0</v>
      </c>
      <c r="Y133" s="241"/>
      <c r="Z133" s="242">
        <v>0</v>
      </c>
      <c r="AA133" s="553"/>
      <c r="AB133" s="586">
        <f>SUM(D133:Z133)</f>
        <v>0</v>
      </c>
      <c r="AC133" s="604"/>
      <c r="AD133" s="23"/>
      <c r="AE133" s="23"/>
      <c r="AF133" s="23"/>
    </row>
    <row r="134" spans="2:32" s="33" customFormat="1" ht="24.95" customHeight="1" x14ac:dyDescent="0.2">
      <c r="B134" s="634"/>
      <c r="C134" s="593" t="s">
        <v>3</v>
      </c>
      <c r="D134" s="571">
        <v>0</v>
      </c>
      <c r="E134" s="241"/>
      <c r="F134" s="242">
        <v>0</v>
      </c>
      <c r="G134" s="241"/>
      <c r="H134" s="242">
        <v>0</v>
      </c>
      <c r="I134" s="241"/>
      <c r="J134" s="242">
        <v>0</v>
      </c>
      <c r="K134" s="241"/>
      <c r="L134" s="242">
        <v>0</v>
      </c>
      <c r="M134" s="241"/>
      <c r="N134" s="242">
        <v>0</v>
      </c>
      <c r="O134" s="241"/>
      <c r="P134" s="242">
        <v>0</v>
      </c>
      <c r="Q134" s="241"/>
      <c r="R134" s="242">
        <v>0</v>
      </c>
      <c r="S134" s="241"/>
      <c r="T134" s="558">
        <v>0</v>
      </c>
      <c r="U134" s="241"/>
      <c r="V134" s="242">
        <v>0</v>
      </c>
      <c r="W134" s="241"/>
      <c r="X134" s="242">
        <v>0</v>
      </c>
      <c r="Y134" s="241"/>
      <c r="Z134" s="242">
        <v>0</v>
      </c>
      <c r="AA134" s="553"/>
      <c r="AB134" s="586">
        <f>SUM(D134:Z134)</f>
        <v>0</v>
      </c>
      <c r="AC134" s="604"/>
      <c r="AD134" s="23"/>
      <c r="AE134" s="23"/>
      <c r="AF134" s="23"/>
    </row>
    <row r="135" spans="2:32" s="33" customFormat="1" ht="24.95" customHeight="1" x14ac:dyDescent="0.2">
      <c r="B135" s="635"/>
      <c r="C135" s="592" t="s">
        <v>164</v>
      </c>
      <c r="D135" s="571"/>
      <c r="E135" s="241"/>
      <c r="F135" s="242"/>
      <c r="G135" s="241"/>
      <c r="H135" s="242"/>
      <c r="I135" s="241"/>
      <c r="J135" s="242"/>
      <c r="K135" s="241"/>
      <c r="L135" s="242"/>
      <c r="M135" s="241"/>
      <c r="N135" s="242"/>
      <c r="O135" s="241"/>
      <c r="P135" s="242"/>
      <c r="Q135" s="241"/>
      <c r="R135" s="242"/>
      <c r="S135" s="241"/>
      <c r="T135" s="242"/>
      <c r="U135" s="241"/>
      <c r="V135" s="242"/>
      <c r="W135" s="241"/>
      <c r="X135" s="242"/>
      <c r="Y135" s="241"/>
      <c r="Z135" s="242"/>
      <c r="AA135" s="551"/>
      <c r="AB135" s="586"/>
      <c r="AC135" s="605"/>
      <c r="AD135" s="23"/>
      <c r="AE135" s="23"/>
      <c r="AF135" s="23"/>
    </row>
    <row r="136" spans="2:32" s="33" customFormat="1" ht="24.95" customHeight="1" x14ac:dyDescent="0.2">
      <c r="B136" s="634"/>
      <c r="C136" s="593" t="s">
        <v>1</v>
      </c>
      <c r="D136" s="571">
        <v>17</v>
      </c>
      <c r="E136" s="241"/>
      <c r="F136" s="242">
        <v>53</v>
      </c>
      <c r="G136" s="241"/>
      <c r="H136" s="242">
        <v>16</v>
      </c>
      <c r="I136" s="241"/>
      <c r="J136" s="242">
        <v>17</v>
      </c>
      <c r="K136" s="241"/>
      <c r="L136" s="242">
        <v>11</v>
      </c>
      <c r="M136" s="241"/>
      <c r="N136" s="242">
        <v>11</v>
      </c>
      <c r="O136" s="241"/>
      <c r="P136" s="242">
        <v>5</v>
      </c>
      <c r="Q136" s="241"/>
      <c r="R136" s="242">
        <v>7</v>
      </c>
      <c r="S136" s="241"/>
      <c r="T136" s="242">
        <v>0</v>
      </c>
      <c r="U136" s="241"/>
      <c r="V136" s="242">
        <v>4</v>
      </c>
      <c r="W136" s="241"/>
      <c r="X136" s="242">
        <v>3</v>
      </c>
      <c r="Y136" s="241"/>
      <c r="Z136" s="242">
        <v>3</v>
      </c>
      <c r="AA136" s="551"/>
      <c r="AB136" s="586">
        <f>SUM(D136:Z136)</f>
        <v>147</v>
      </c>
      <c r="AC136" s="604"/>
      <c r="AD136" s="23"/>
      <c r="AE136" s="23"/>
      <c r="AF136" s="23"/>
    </row>
    <row r="137" spans="2:32" s="33" customFormat="1" ht="24.95" customHeight="1" x14ac:dyDescent="0.2">
      <c r="B137" s="634"/>
      <c r="C137" s="593" t="s">
        <v>2</v>
      </c>
      <c r="D137" s="571">
        <v>0</v>
      </c>
      <c r="E137" s="241"/>
      <c r="F137" s="242">
        <v>0</v>
      </c>
      <c r="G137" s="241"/>
      <c r="H137" s="242">
        <v>0</v>
      </c>
      <c r="I137" s="241"/>
      <c r="J137" s="242">
        <v>0</v>
      </c>
      <c r="K137" s="241"/>
      <c r="L137" s="242">
        <v>0</v>
      </c>
      <c r="M137" s="241"/>
      <c r="N137" s="242">
        <v>0</v>
      </c>
      <c r="O137" s="241"/>
      <c r="P137" s="242">
        <v>0</v>
      </c>
      <c r="Q137" s="241"/>
      <c r="R137" s="242">
        <v>0</v>
      </c>
      <c r="S137" s="241"/>
      <c r="T137" s="242">
        <v>0</v>
      </c>
      <c r="U137" s="241"/>
      <c r="V137" s="242">
        <v>0</v>
      </c>
      <c r="W137" s="241"/>
      <c r="X137" s="242">
        <v>0</v>
      </c>
      <c r="Y137" s="241"/>
      <c r="Z137" s="242">
        <v>0</v>
      </c>
      <c r="AA137" s="553"/>
      <c r="AB137" s="586">
        <f>SUM(D137:Z137)</f>
        <v>0</v>
      </c>
      <c r="AC137" s="604"/>
      <c r="AD137" s="23"/>
      <c r="AE137" s="23"/>
      <c r="AF137" s="23"/>
    </row>
    <row r="138" spans="2:32" s="33" customFormat="1" ht="24.95" customHeight="1" x14ac:dyDescent="0.2">
      <c r="B138" s="634"/>
      <c r="C138" s="593" t="s">
        <v>3</v>
      </c>
      <c r="D138" s="571">
        <v>0</v>
      </c>
      <c r="E138" s="241"/>
      <c r="F138" s="242">
        <v>0</v>
      </c>
      <c r="G138" s="241"/>
      <c r="H138" s="558">
        <v>0</v>
      </c>
      <c r="I138" s="241"/>
      <c r="J138" s="558">
        <v>0</v>
      </c>
      <c r="K138" s="241"/>
      <c r="L138" s="558">
        <v>0</v>
      </c>
      <c r="M138" s="241"/>
      <c r="N138" s="558">
        <v>0</v>
      </c>
      <c r="O138" s="241"/>
      <c r="P138" s="558">
        <v>0</v>
      </c>
      <c r="Q138" s="241"/>
      <c r="R138" s="242">
        <v>0</v>
      </c>
      <c r="S138" s="241"/>
      <c r="T138" s="242">
        <v>0</v>
      </c>
      <c r="U138" s="241"/>
      <c r="V138" s="242">
        <v>0</v>
      </c>
      <c r="W138" s="241"/>
      <c r="X138" s="242">
        <v>0</v>
      </c>
      <c r="Y138" s="241"/>
      <c r="Z138" s="242">
        <v>0</v>
      </c>
      <c r="AA138" s="553"/>
      <c r="AB138" s="586">
        <f>SUM(D138:Z138)</f>
        <v>0</v>
      </c>
      <c r="AC138" s="604"/>
      <c r="AD138" s="23"/>
      <c r="AE138" s="23"/>
      <c r="AF138" s="23"/>
    </row>
    <row r="139" spans="2:32" s="36" customFormat="1" ht="24.95" customHeight="1" x14ac:dyDescent="0.2">
      <c r="B139" s="635"/>
      <c r="C139" s="521" t="s">
        <v>55</v>
      </c>
      <c r="D139" s="571"/>
      <c r="E139" s="238"/>
      <c r="F139" s="238"/>
      <c r="G139" s="238"/>
      <c r="H139" s="242"/>
      <c r="I139" s="238"/>
      <c r="J139" s="238"/>
      <c r="K139" s="238"/>
      <c r="L139" s="242"/>
      <c r="M139" s="238"/>
      <c r="N139" s="238"/>
      <c r="O139" s="238"/>
      <c r="P139" s="242"/>
      <c r="Q139" s="238"/>
      <c r="R139" s="238"/>
      <c r="S139" s="238"/>
      <c r="T139" s="242"/>
      <c r="U139" s="238"/>
      <c r="V139" s="238"/>
      <c r="W139" s="238"/>
      <c r="X139" s="242"/>
      <c r="Y139" s="238"/>
      <c r="Z139" s="238"/>
      <c r="AA139" s="553"/>
      <c r="AB139" s="586"/>
      <c r="AC139" s="605"/>
      <c r="AD139" s="44"/>
      <c r="AE139" s="44"/>
      <c r="AF139" s="44"/>
    </row>
    <row r="140" spans="2:32" s="36" customFormat="1" ht="24.95" customHeight="1" x14ac:dyDescent="0.2">
      <c r="B140" s="635"/>
      <c r="C140" s="592" t="s">
        <v>35</v>
      </c>
      <c r="D140" s="571"/>
      <c r="E140" s="238"/>
      <c r="F140" s="238"/>
      <c r="G140" s="238"/>
      <c r="H140" s="242"/>
      <c r="I140" s="238"/>
      <c r="J140" s="238"/>
      <c r="K140" s="238"/>
      <c r="L140" s="242"/>
      <c r="M140" s="238"/>
      <c r="N140" s="238"/>
      <c r="O140" s="238"/>
      <c r="P140" s="242"/>
      <c r="Q140" s="238"/>
      <c r="R140" s="238"/>
      <c r="S140" s="238"/>
      <c r="T140" s="242"/>
      <c r="U140" s="238"/>
      <c r="V140" s="238"/>
      <c r="W140" s="238"/>
      <c r="X140" s="242"/>
      <c r="Y140" s="238"/>
      <c r="Z140" s="238"/>
      <c r="AA140" s="551"/>
      <c r="AB140" s="586"/>
      <c r="AC140" s="605"/>
      <c r="AD140" s="44"/>
      <c r="AE140" s="44"/>
      <c r="AF140" s="44"/>
    </row>
    <row r="141" spans="2:32" s="33" customFormat="1" ht="24.95" customHeight="1" x14ac:dyDescent="0.2">
      <c r="B141" s="634"/>
      <c r="C141" s="593" t="s">
        <v>1</v>
      </c>
      <c r="D141" s="571">
        <v>247</v>
      </c>
      <c r="E141" s="241"/>
      <c r="F141" s="242">
        <v>287</v>
      </c>
      <c r="G141" s="241"/>
      <c r="H141" s="242">
        <v>278</v>
      </c>
      <c r="I141" s="241"/>
      <c r="J141" s="242">
        <v>317</v>
      </c>
      <c r="K141" s="241"/>
      <c r="L141" s="242">
        <v>1574</v>
      </c>
      <c r="M141" s="241"/>
      <c r="N141" s="242">
        <v>558</v>
      </c>
      <c r="O141" s="241"/>
      <c r="P141" s="242">
        <v>238</v>
      </c>
      <c r="Q141" s="241"/>
      <c r="R141" s="242">
        <v>197</v>
      </c>
      <c r="S141" s="241"/>
      <c r="T141" s="242">
        <v>223</v>
      </c>
      <c r="U141" s="241"/>
      <c r="V141" s="242">
        <v>781</v>
      </c>
      <c r="W141" s="241"/>
      <c r="X141" s="242">
        <v>22</v>
      </c>
      <c r="Y141" s="241"/>
      <c r="Z141" s="242">
        <v>169</v>
      </c>
      <c r="AA141" s="551"/>
      <c r="AB141" s="586">
        <f>SUM(D141:Z141)</f>
        <v>4891</v>
      </c>
      <c r="AC141" s="604"/>
      <c r="AD141" s="23"/>
      <c r="AE141" s="23"/>
      <c r="AF141" s="23"/>
    </row>
    <row r="142" spans="2:32" s="33" customFormat="1" ht="24.95" customHeight="1" x14ac:dyDescent="0.2">
      <c r="B142" s="634"/>
      <c r="C142" s="593" t="s">
        <v>2</v>
      </c>
      <c r="D142" s="571">
        <v>236</v>
      </c>
      <c r="E142" s="241"/>
      <c r="F142" s="242">
        <v>235</v>
      </c>
      <c r="G142" s="241"/>
      <c r="H142" s="242">
        <v>332</v>
      </c>
      <c r="I142" s="241"/>
      <c r="J142" s="242">
        <v>354</v>
      </c>
      <c r="K142" s="241"/>
      <c r="L142" s="242">
        <v>2097</v>
      </c>
      <c r="M142" s="241"/>
      <c r="N142" s="242">
        <v>388</v>
      </c>
      <c r="O142" s="241"/>
      <c r="P142" s="242">
        <v>212</v>
      </c>
      <c r="Q142" s="241"/>
      <c r="R142" s="242">
        <v>195</v>
      </c>
      <c r="S142" s="241"/>
      <c r="T142" s="242">
        <v>2483</v>
      </c>
      <c r="U142" s="241"/>
      <c r="V142" s="242">
        <v>395</v>
      </c>
      <c r="W142" s="241"/>
      <c r="X142" s="242">
        <v>33</v>
      </c>
      <c r="Y142" s="241"/>
      <c r="Z142" s="242">
        <v>292</v>
      </c>
      <c r="AA142" s="553"/>
      <c r="AB142" s="586">
        <f>SUM(D142:Z142)</f>
        <v>7252</v>
      </c>
      <c r="AC142" s="604"/>
      <c r="AD142" s="23"/>
      <c r="AE142" s="23"/>
      <c r="AF142" s="23"/>
    </row>
    <row r="143" spans="2:32" s="33" customFormat="1" ht="24.95" customHeight="1" x14ac:dyDescent="0.2">
      <c r="B143" s="634"/>
      <c r="C143" s="593" t="s">
        <v>3</v>
      </c>
      <c r="D143" s="571">
        <v>46</v>
      </c>
      <c r="E143" s="241"/>
      <c r="F143" s="242">
        <v>52</v>
      </c>
      <c r="G143" s="241"/>
      <c r="H143" s="242">
        <v>127</v>
      </c>
      <c r="I143" s="241"/>
      <c r="J143" s="242">
        <v>148</v>
      </c>
      <c r="K143" s="241"/>
      <c r="L143" s="242">
        <v>627</v>
      </c>
      <c r="M143" s="241"/>
      <c r="N143" s="242">
        <v>247</v>
      </c>
      <c r="O143" s="241"/>
      <c r="P143" s="242">
        <v>167</v>
      </c>
      <c r="Q143" s="241"/>
      <c r="R143" s="242">
        <v>46</v>
      </c>
      <c r="S143" s="241"/>
      <c r="T143" s="242">
        <v>60</v>
      </c>
      <c r="U143" s="241"/>
      <c r="V143" s="242">
        <v>40</v>
      </c>
      <c r="W143" s="241"/>
      <c r="X143" s="242">
        <v>17</v>
      </c>
      <c r="Y143" s="241"/>
      <c r="Z143" s="242">
        <v>1343</v>
      </c>
      <c r="AA143" s="553"/>
      <c r="AB143" s="586">
        <f>SUM(D143:Z143)</f>
        <v>2920</v>
      </c>
      <c r="AC143" s="604"/>
      <c r="AD143" s="23"/>
      <c r="AE143" s="23"/>
      <c r="AF143" s="23"/>
    </row>
    <row r="144" spans="2:32" s="33" customFormat="1" ht="12" customHeight="1" thickBot="1" x14ac:dyDescent="0.25">
      <c r="B144" s="589"/>
      <c r="C144" s="631"/>
      <c r="D144" s="606"/>
      <c r="E144" s="578"/>
      <c r="F144" s="581"/>
      <c r="G144" s="607"/>
      <c r="H144" s="581"/>
      <c r="I144" s="581"/>
      <c r="J144" s="581"/>
      <c r="K144" s="581"/>
      <c r="L144" s="581"/>
      <c r="M144" s="581"/>
      <c r="N144" s="581"/>
      <c r="O144" s="581"/>
      <c r="P144" s="581"/>
      <c r="Q144" s="580"/>
      <c r="R144" s="581"/>
      <c r="S144" s="581"/>
      <c r="T144" s="581"/>
      <c r="U144" s="581"/>
      <c r="V144" s="581"/>
      <c r="W144" s="581"/>
      <c r="X144" s="581"/>
      <c r="Y144" s="580"/>
      <c r="Z144" s="581"/>
      <c r="AA144" s="581"/>
      <c r="AB144" s="646"/>
      <c r="AC144" s="608"/>
      <c r="AD144" s="23"/>
      <c r="AE144" s="23"/>
      <c r="AF144" s="23"/>
    </row>
    <row r="145" spans="2:32" s="13" customFormat="1" ht="24" customHeight="1" x14ac:dyDescent="0.2">
      <c r="C145" s="49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46" t="s">
        <v>50</v>
      </c>
      <c r="AA145" s="32"/>
      <c r="AB145" s="43"/>
    </row>
    <row r="146" spans="2:32" s="187" customFormat="1" ht="26.25" x14ac:dyDescent="0.2">
      <c r="B146" s="872" t="s">
        <v>86</v>
      </c>
      <c r="C146" s="872"/>
      <c r="D146" s="176"/>
      <c r="E146" s="176"/>
      <c r="F146" s="176"/>
      <c r="G146" s="176"/>
      <c r="H146" s="176"/>
      <c r="I146" s="176"/>
      <c r="J146" s="176"/>
      <c r="K146" s="176"/>
      <c r="L146" s="176"/>
      <c r="M146" s="176"/>
      <c r="N146" s="176"/>
      <c r="O146" s="176"/>
      <c r="P146" s="176"/>
      <c r="Q146" s="176"/>
      <c r="R146" s="176"/>
      <c r="S146" s="176"/>
      <c r="T146" s="176"/>
      <c r="U146" s="176"/>
      <c r="V146" s="176"/>
      <c r="W146" s="176"/>
      <c r="X146" s="176"/>
      <c r="Y146" s="176"/>
      <c r="Z146" s="176"/>
      <c r="AA146" s="176"/>
      <c r="AB146" s="176"/>
    </row>
    <row r="147" spans="2:32" s="187" customFormat="1" ht="26.25" x14ac:dyDescent="0.2">
      <c r="B147" s="873" t="s">
        <v>104</v>
      </c>
      <c r="C147" s="873"/>
      <c r="D147" s="873"/>
      <c r="E147" s="873"/>
      <c r="F147" s="873"/>
      <c r="G147" s="873"/>
      <c r="H147" s="873"/>
      <c r="I147" s="873"/>
      <c r="J147" s="873"/>
      <c r="K147" s="873"/>
      <c r="L147" s="873"/>
      <c r="M147" s="873"/>
      <c r="N147" s="873"/>
      <c r="O147" s="873"/>
      <c r="P147" s="873"/>
      <c r="Q147" s="873"/>
      <c r="R147" s="873"/>
      <c r="S147" s="873"/>
      <c r="T147" s="873"/>
      <c r="U147" s="873"/>
      <c r="V147" s="873"/>
      <c r="W147" s="873"/>
      <c r="X147" s="873"/>
      <c r="Y147" s="873"/>
      <c r="Z147" s="873"/>
      <c r="AA147" s="873"/>
      <c r="AB147" s="873"/>
      <c r="AC147" s="873"/>
    </row>
    <row r="148" spans="2:32" s="187" customFormat="1" ht="26.25" x14ac:dyDescent="0.2">
      <c r="B148" s="869" t="s">
        <v>195</v>
      </c>
      <c r="C148" s="869"/>
      <c r="D148" s="869"/>
      <c r="E148" s="869"/>
      <c r="F148" s="869"/>
      <c r="G148" s="869"/>
      <c r="H148" s="869"/>
      <c r="I148" s="869"/>
      <c r="J148" s="869"/>
      <c r="K148" s="869"/>
      <c r="L148" s="869"/>
      <c r="M148" s="869"/>
      <c r="N148" s="869"/>
      <c r="O148" s="869"/>
      <c r="P148" s="869"/>
      <c r="Q148" s="869"/>
      <c r="R148" s="869"/>
      <c r="S148" s="869"/>
      <c r="T148" s="869"/>
      <c r="U148" s="869"/>
      <c r="V148" s="869"/>
      <c r="W148" s="869"/>
      <c r="X148" s="869"/>
      <c r="Y148" s="869"/>
      <c r="Z148" s="869"/>
      <c r="AA148" s="869"/>
      <c r="AB148" s="869"/>
      <c r="AC148" s="869"/>
    </row>
    <row r="149" spans="2:32" s="13" customFormat="1" ht="35.1" customHeight="1" x14ac:dyDescent="0.2">
      <c r="B149" s="18" t="s">
        <v>79</v>
      </c>
      <c r="C149" s="45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5"/>
    </row>
    <row r="150" spans="2:32" s="13" customFormat="1" ht="35.1" customHeight="1" thickBot="1" x14ac:dyDescent="0.25">
      <c r="B150" s="861" t="s">
        <v>114</v>
      </c>
      <c r="C150" s="861"/>
      <c r="D150" s="870" t="s">
        <v>20</v>
      </c>
      <c r="E150" s="870"/>
      <c r="F150" s="870"/>
      <c r="G150" s="870"/>
      <c r="H150" s="870"/>
      <c r="I150" s="870"/>
      <c r="J150" s="870"/>
      <c r="K150" s="870"/>
      <c r="L150" s="870"/>
      <c r="M150" s="870"/>
      <c r="N150" s="870"/>
      <c r="O150" s="870"/>
      <c r="P150" s="870"/>
      <c r="Q150" s="870"/>
      <c r="R150" s="870"/>
      <c r="S150" s="870"/>
      <c r="T150" s="870"/>
      <c r="U150" s="870"/>
      <c r="V150" s="870"/>
      <c r="W150" s="870"/>
      <c r="X150" s="870"/>
      <c r="Y150" s="870"/>
      <c r="Z150" s="870"/>
      <c r="AA150" s="870"/>
      <c r="AB150" s="865" t="s">
        <v>4</v>
      </c>
      <c r="AC150" s="865"/>
    </row>
    <row r="151" spans="2:32" s="13" customFormat="1" ht="35.1" customHeight="1" thickBot="1" x14ac:dyDescent="0.25">
      <c r="B151" s="861"/>
      <c r="C151" s="861"/>
      <c r="D151" s="863" t="s">
        <v>8</v>
      </c>
      <c r="E151" s="863"/>
      <c r="F151" s="862" t="s">
        <v>9</v>
      </c>
      <c r="G151" s="862"/>
      <c r="H151" s="863" t="s">
        <v>10</v>
      </c>
      <c r="I151" s="863"/>
      <c r="J151" s="863" t="s">
        <v>11</v>
      </c>
      <c r="K151" s="863"/>
      <c r="L151" s="863" t="s">
        <v>12</v>
      </c>
      <c r="M151" s="863"/>
      <c r="N151" s="863" t="s">
        <v>13</v>
      </c>
      <c r="O151" s="863"/>
      <c r="P151" s="863" t="s">
        <v>14</v>
      </c>
      <c r="Q151" s="863"/>
      <c r="R151" s="863" t="s">
        <v>15</v>
      </c>
      <c r="S151" s="863"/>
      <c r="T151" s="863" t="s">
        <v>16</v>
      </c>
      <c r="U151" s="863"/>
      <c r="V151" s="863" t="s">
        <v>17</v>
      </c>
      <c r="W151" s="863"/>
      <c r="X151" s="863" t="s">
        <v>18</v>
      </c>
      <c r="Y151" s="863"/>
      <c r="Z151" s="863" t="s">
        <v>19</v>
      </c>
      <c r="AA151" s="863"/>
      <c r="AB151" s="865"/>
      <c r="AC151" s="865"/>
    </row>
    <row r="152" spans="2:32" s="36" customFormat="1" ht="12" customHeight="1" x14ac:dyDescent="0.25">
      <c r="B152" s="589"/>
      <c r="C152" s="590"/>
      <c r="D152" s="636"/>
      <c r="E152" s="601"/>
      <c r="F152" s="637"/>
      <c r="G152" s="601"/>
      <c r="H152" s="637"/>
      <c r="I152" s="601"/>
      <c r="J152" s="637"/>
      <c r="K152" s="601"/>
      <c r="L152" s="637"/>
      <c r="M152" s="601"/>
      <c r="N152" s="637"/>
      <c r="O152" s="601"/>
      <c r="P152" s="637"/>
      <c r="Q152" s="601"/>
      <c r="R152" s="637"/>
      <c r="S152" s="601"/>
      <c r="T152" s="637"/>
      <c r="U152" s="601"/>
      <c r="V152" s="637"/>
      <c r="W152" s="601"/>
      <c r="X152" s="637"/>
      <c r="Y152" s="601"/>
      <c r="Z152" s="637"/>
      <c r="AA152" s="601"/>
      <c r="AB152" s="639"/>
      <c r="AC152" s="566"/>
    </row>
    <row r="153" spans="2:32" s="36" customFormat="1" ht="24.95" customHeight="1" x14ac:dyDescent="0.2">
      <c r="B153" s="634"/>
      <c r="C153" s="521" t="s">
        <v>126</v>
      </c>
      <c r="D153" s="603"/>
      <c r="E153" s="597"/>
      <c r="F153" s="596"/>
      <c r="G153" s="597"/>
      <c r="H153" s="596"/>
      <c r="I153" s="597"/>
      <c r="J153" s="596"/>
      <c r="K153" s="597"/>
      <c r="L153" s="596"/>
      <c r="M153" s="597"/>
      <c r="N153" s="596"/>
      <c r="O153" s="597"/>
      <c r="P153" s="596"/>
      <c r="Q153" s="597"/>
      <c r="R153" s="596"/>
      <c r="S153" s="597"/>
      <c r="T153" s="596"/>
      <c r="U153" s="597"/>
      <c r="V153" s="596"/>
      <c r="W153" s="597"/>
      <c r="X153" s="596"/>
      <c r="Y153" s="597"/>
      <c r="Z153" s="596"/>
      <c r="AA153" s="553"/>
      <c r="AB153" s="585"/>
      <c r="AC153" s="568"/>
    </row>
    <row r="154" spans="2:32" s="36" customFormat="1" ht="24.95" customHeight="1" x14ac:dyDescent="0.2">
      <c r="B154" s="634"/>
      <c r="C154" s="592" t="s">
        <v>128</v>
      </c>
      <c r="D154" s="603"/>
      <c r="E154" s="597"/>
      <c r="F154" s="596"/>
      <c r="G154" s="597"/>
      <c r="H154" s="596"/>
      <c r="I154" s="597"/>
      <c r="J154" s="596"/>
      <c r="K154" s="597"/>
      <c r="L154" s="596"/>
      <c r="M154" s="597"/>
      <c r="N154" s="596"/>
      <c r="O154" s="597"/>
      <c r="P154" s="596"/>
      <c r="Q154" s="597"/>
      <c r="R154" s="596"/>
      <c r="S154" s="597"/>
      <c r="T154" s="596"/>
      <c r="U154" s="597"/>
      <c r="V154" s="596"/>
      <c r="W154" s="597"/>
      <c r="X154" s="596"/>
      <c r="Y154" s="597"/>
      <c r="Z154" s="596"/>
      <c r="AA154" s="553"/>
      <c r="AB154" s="585"/>
      <c r="AC154" s="568"/>
    </row>
    <row r="155" spans="2:32" s="33" customFormat="1" ht="24.95" customHeight="1" x14ac:dyDescent="0.2">
      <c r="B155" s="634"/>
      <c r="C155" s="593" t="s">
        <v>1</v>
      </c>
      <c r="D155" s="571">
        <v>4611</v>
      </c>
      <c r="E155" s="241"/>
      <c r="F155" s="242">
        <v>3687</v>
      </c>
      <c r="G155" s="241"/>
      <c r="H155" s="242">
        <v>2940</v>
      </c>
      <c r="I155" s="241"/>
      <c r="J155" s="242">
        <v>2408</v>
      </c>
      <c r="K155" s="241"/>
      <c r="L155" s="242">
        <v>2361</v>
      </c>
      <c r="M155" s="241"/>
      <c r="N155" s="242">
        <v>2113</v>
      </c>
      <c r="O155" s="241"/>
      <c r="P155" s="242">
        <v>2600</v>
      </c>
      <c r="Q155" s="241"/>
      <c r="R155" s="242">
        <v>5661</v>
      </c>
      <c r="S155" s="241"/>
      <c r="T155" s="242">
        <v>4726</v>
      </c>
      <c r="U155" s="241"/>
      <c r="V155" s="242">
        <v>7180</v>
      </c>
      <c r="W155" s="241"/>
      <c r="X155" s="242">
        <v>4575</v>
      </c>
      <c r="Y155" s="241"/>
      <c r="Z155" s="242">
        <v>5133</v>
      </c>
      <c r="AA155" s="553"/>
      <c r="AB155" s="586">
        <f>SUM(D155:Z155)</f>
        <v>47995</v>
      </c>
      <c r="AC155" s="604"/>
      <c r="AD155" s="23"/>
      <c r="AE155" s="23"/>
      <c r="AF155" s="23"/>
    </row>
    <row r="156" spans="2:32" s="33" customFormat="1" ht="24.95" customHeight="1" x14ac:dyDescent="0.2">
      <c r="B156" s="634"/>
      <c r="C156" s="593" t="s">
        <v>2</v>
      </c>
      <c r="D156" s="571">
        <v>3725</v>
      </c>
      <c r="E156" s="241"/>
      <c r="F156" s="242">
        <v>3233</v>
      </c>
      <c r="G156" s="241"/>
      <c r="H156" s="242">
        <v>4289</v>
      </c>
      <c r="I156" s="241"/>
      <c r="J156" s="242">
        <v>3241</v>
      </c>
      <c r="K156" s="241"/>
      <c r="L156" s="242">
        <v>9918</v>
      </c>
      <c r="M156" s="241"/>
      <c r="N156" s="242">
        <v>2403</v>
      </c>
      <c r="O156" s="241"/>
      <c r="P156" s="242">
        <v>5100</v>
      </c>
      <c r="Q156" s="241"/>
      <c r="R156" s="242">
        <v>7623</v>
      </c>
      <c r="S156" s="241"/>
      <c r="T156" s="242">
        <v>15216</v>
      </c>
      <c r="U156" s="241"/>
      <c r="V156" s="242">
        <v>9476</v>
      </c>
      <c r="W156" s="241"/>
      <c r="X156" s="242">
        <v>9999</v>
      </c>
      <c r="Y156" s="241"/>
      <c r="Z156" s="242">
        <v>6996</v>
      </c>
      <c r="AA156" s="553"/>
      <c r="AB156" s="586">
        <f>SUM(D156:Z156)</f>
        <v>81219</v>
      </c>
      <c r="AC156" s="604"/>
      <c r="AD156" s="23"/>
      <c r="AE156" s="23"/>
      <c r="AF156" s="23"/>
    </row>
    <row r="157" spans="2:32" s="33" customFormat="1" ht="24.95" customHeight="1" x14ac:dyDescent="0.2">
      <c r="B157" s="634"/>
      <c r="C157" s="593" t="s">
        <v>3</v>
      </c>
      <c r="D157" s="571">
        <v>354</v>
      </c>
      <c r="E157" s="241"/>
      <c r="F157" s="242">
        <v>700</v>
      </c>
      <c r="G157" s="241"/>
      <c r="H157" s="558">
        <v>106</v>
      </c>
      <c r="I157" s="241"/>
      <c r="J157" s="558">
        <v>558</v>
      </c>
      <c r="K157" s="241"/>
      <c r="L157" s="558">
        <v>379</v>
      </c>
      <c r="M157" s="241"/>
      <c r="N157" s="558">
        <v>595</v>
      </c>
      <c r="O157" s="241"/>
      <c r="P157" s="558">
        <v>1039</v>
      </c>
      <c r="Q157" s="241"/>
      <c r="R157" s="558">
        <v>544</v>
      </c>
      <c r="S157" s="241"/>
      <c r="T157" s="558">
        <v>1309</v>
      </c>
      <c r="U157" s="241"/>
      <c r="V157" s="558">
        <v>864</v>
      </c>
      <c r="W157" s="241"/>
      <c r="X157" s="242">
        <v>911</v>
      </c>
      <c r="Y157" s="241"/>
      <c r="Z157" s="242">
        <v>774</v>
      </c>
      <c r="AA157" s="553"/>
      <c r="AB157" s="586">
        <f>SUM(D157:Z157)</f>
        <v>8133</v>
      </c>
      <c r="AC157" s="604"/>
      <c r="AD157" s="23"/>
      <c r="AE157" s="23"/>
      <c r="AF157" s="23"/>
    </row>
    <row r="158" spans="2:32" s="36" customFormat="1" ht="24.95" customHeight="1" x14ac:dyDescent="0.2">
      <c r="B158" s="635"/>
      <c r="C158" s="592" t="s">
        <v>136</v>
      </c>
      <c r="D158" s="571"/>
      <c r="E158" s="238"/>
      <c r="F158" s="238"/>
      <c r="G158" s="238"/>
      <c r="H158" s="242"/>
      <c r="I158" s="238"/>
      <c r="J158" s="238"/>
      <c r="K158" s="238"/>
      <c r="L158" s="242"/>
      <c r="M158" s="238"/>
      <c r="N158" s="238"/>
      <c r="O158" s="238"/>
      <c r="P158" s="242"/>
      <c r="Q158" s="238"/>
      <c r="R158" s="238"/>
      <c r="S158" s="238"/>
      <c r="T158" s="242"/>
      <c r="U158" s="238"/>
      <c r="V158" s="238"/>
      <c r="W158" s="238"/>
      <c r="X158" s="242"/>
      <c r="Y158" s="238"/>
      <c r="Z158" s="238"/>
      <c r="AA158" s="551"/>
      <c r="AB158" s="586"/>
      <c r="AC158" s="574"/>
      <c r="AD158" s="44"/>
      <c r="AE158" s="44"/>
      <c r="AF158" s="44"/>
    </row>
    <row r="159" spans="2:32" s="33" customFormat="1" ht="24.95" customHeight="1" x14ac:dyDescent="0.2">
      <c r="B159" s="634"/>
      <c r="C159" s="593" t="s">
        <v>1</v>
      </c>
      <c r="D159" s="571">
        <v>632</v>
      </c>
      <c r="E159" s="241"/>
      <c r="F159" s="242">
        <v>699</v>
      </c>
      <c r="G159" s="241"/>
      <c r="H159" s="242">
        <v>1173</v>
      </c>
      <c r="I159" s="241"/>
      <c r="J159" s="242">
        <v>640</v>
      </c>
      <c r="K159" s="241"/>
      <c r="L159" s="242">
        <v>528</v>
      </c>
      <c r="M159" s="241"/>
      <c r="N159" s="242">
        <v>558</v>
      </c>
      <c r="O159" s="241"/>
      <c r="P159" s="242">
        <v>529</v>
      </c>
      <c r="Q159" s="241"/>
      <c r="R159" s="242">
        <v>371</v>
      </c>
      <c r="S159" s="241"/>
      <c r="T159" s="242">
        <v>427</v>
      </c>
      <c r="U159" s="241"/>
      <c r="V159" s="242">
        <v>381</v>
      </c>
      <c r="W159" s="241"/>
      <c r="X159" s="242">
        <v>436</v>
      </c>
      <c r="Y159" s="241"/>
      <c r="Z159" s="242">
        <v>330</v>
      </c>
      <c r="AA159" s="553"/>
      <c r="AB159" s="586">
        <f>SUM(D159:Z159)</f>
        <v>6704</v>
      </c>
      <c r="AC159" s="604"/>
      <c r="AD159" s="23"/>
      <c r="AE159" s="23"/>
      <c r="AF159" s="23"/>
    </row>
    <row r="160" spans="2:32" s="33" customFormat="1" ht="24.95" customHeight="1" x14ac:dyDescent="0.2">
      <c r="B160" s="634"/>
      <c r="C160" s="593" t="s">
        <v>2</v>
      </c>
      <c r="D160" s="571">
        <v>252</v>
      </c>
      <c r="E160" s="241"/>
      <c r="F160" s="242">
        <v>145</v>
      </c>
      <c r="G160" s="241"/>
      <c r="H160" s="242">
        <v>762</v>
      </c>
      <c r="I160" s="241"/>
      <c r="J160" s="242">
        <v>636</v>
      </c>
      <c r="K160" s="241"/>
      <c r="L160" s="242">
        <v>612</v>
      </c>
      <c r="M160" s="241"/>
      <c r="N160" s="242">
        <v>617</v>
      </c>
      <c r="O160" s="241"/>
      <c r="P160" s="242">
        <v>716</v>
      </c>
      <c r="Q160" s="241"/>
      <c r="R160" s="242">
        <v>650</v>
      </c>
      <c r="S160" s="241"/>
      <c r="T160" s="242">
        <v>504</v>
      </c>
      <c r="U160" s="241"/>
      <c r="V160" s="242">
        <v>459</v>
      </c>
      <c r="W160" s="241"/>
      <c r="X160" s="242">
        <v>538</v>
      </c>
      <c r="Y160" s="241"/>
      <c r="Z160" s="242">
        <v>1624</v>
      </c>
      <c r="AA160" s="553"/>
      <c r="AB160" s="586">
        <f>SUM(D160:Z160)</f>
        <v>7515</v>
      </c>
      <c r="AC160" s="604"/>
      <c r="AD160" s="23"/>
      <c r="AE160" s="23"/>
      <c r="AF160" s="23"/>
    </row>
    <row r="161" spans="2:32" s="33" customFormat="1" ht="24.95" customHeight="1" x14ac:dyDescent="0.2">
      <c r="B161" s="634"/>
      <c r="C161" s="593" t="s">
        <v>3</v>
      </c>
      <c r="D161" s="571">
        <v>129</v>
      </c>
      <c r="E161" s="241"/>
      <c r="F161" s="242">
        <v>52</v>
      </c>
      <c r="G161" s="241"/>
      <c r="H161" s="558">
        <v>393</v>
      </c>
      <c r="I161" s="241"/>
      <c r="J161" s="558">
        <v>145</v>
      </c>
      <c r="K161" s="241"/>
      <c r="L161" s="558">
        <v>114</v>
      </c>
      <c r="M161" s="241"/>
      <c r="N161" s="558">
        <v>122</v>
      </c>
      <c r="O161" s="241"/>
      <c r="P161" s="558">
        <v>132</v>
      </c>
      <c r="Q161" s="241"/>
      <c r="R161" s="558">
        <v>95</v>
      </c>
      <c r="S161" s="241"/>
      <c r="T161" s="558">
        <v>155</v>
      </c>
      <c r="U161" s="241"/>
      <c r="V161" s="558">
        <v>150</v>
      </c>
      <c r="W161" s="241"/>
      <c r="X161" s="242">
        <v>175</v>
      </c>
      <c r="Y161" s="241"/>
      <c r="Z161" s="242">
        <v>119</v>
      </c>
      <c r="AA161" s="553"/>
      <c r="AB161" s="586">
        <f>SUM(D161:Z161)</f>
        <v>1781</v>
      </c>
      <c r="AC161" s="604"/>
      <c r="AD161" s="23"/>
      <c r="AE161" s="23"/>
      <c r="AF161" s="23"/>
    </row>
    <row r="162" spans="2:32" s="36" customFormat="1" ht="24.95" customHeight="1" x14ac:dyDescent="0.2">
      <c r="B162" s="635"/>
      <c r="C162" s="592" t="s">
        <v>168</v>
      </c>
      <c r="D162" s="571"/>
      <c r="E162" s="238"/>
      <c r="F162" s="238"/>
      <c r="G162" s="238"/>
      <c r="H162" s="242"/>
      <c r="I162" s="238"/>
      <c r="J162" s="238"/>
      <c r="K162" s="238"/>
      <c r="L162" s="242"/>
      <c r="M162" s="238"/>
      <c r="N162" s="238"/>
      <c r="O162" s="238"/>
      <c r="P162" s="242"/>
      <c r="Q162" s="238"/>
      <c r="R162" s="238"/>
      <c r="S162" s="238"/>
      <c r="T162" s="242"/>
      <c r="U162" s="238"/>
      <c r="V162" s="238"/>
      <c r="W162" s="238"/>
      <c r="X162" s="242"/>
      <c r="Y162" s="238"/>
      <c r="Z162" s="238"/>
      <c r="AA162" s="551"/>
      <c r="AB162" s="586"/>
      <c r="AC162" s="574"/>
      <c r="AD162" s="44"/>
      <c r="AE162" s="44"/>
      <c r="AF162" s="44"/>
    </row>
    <row r="163" spans="2:32" s="33" customFormat="1" ht="24.95" customHeight="1" x14ac:dyDescent="0.2">
      <c r="B163" s="634"/>
      <c r="C163" s="593" t="s">
        <v>1</v>
      </c>
      <c r="D163" s="571">
        <v>1443</v>
      </c>
      <c r="E163" s="241"/>
      <c r="F163" s="242">
        <v>1083</v>
      </c>
      <c r="G163" s="241"/>
      <c r="H163" s="242">
        <v>740</v>
      </c>
      <c r="I163" s="241"/>
      <c r="J163" s="242">
        <v>594</v>
      </c>
      <c r="K163" s="241"/>
      <c r="L163" s="242">
        <v>197</v>
      </c>
      <c r="M163" s="241"/>
      <c r="N163" s="242">
        <v>0</v>
      </c>
      <c r="O163" s="241"/>
      <c r="P163" s="242">
        <v>0</v>
      </c>
      <c r="Q163" s="241"/>
      <c r="R163" s="242">
        <v>0</v>
      </c>
      <c r="S163" s="241"/>
      <c r="T163" s="242">
        <v>0</v>
      </c>
      <c r="U163" s="241"/>
      <c r="V163" s="242">
        <v>0</v>
      </c>
      <c r="W163" s="241"/>
      <c r="X163" s="242">
        <v>0</v>
      </c>
      <c r="Y163" s="241"/>
      <c r="Z163" s="242">
        <v>0</v>
      </c>
      <c r="AA163" s="553"/>
      <c r="AB163" s="586">
        <f>SUM(D163:Z163)</f>
        <v>4057</v>
      </c>
      <c r="AC163" s="604"/>
      <c r="AD163" s="23"/>
      <c r="AE163" s="23"/>
      <c r="AF163" s="23"/>
    </row>
    <row r="164" spans="2:32" s="33" customFormat="1" ht="24.95" customHeight="1" x14ac:dyDescent="0.2">
      <c r="B164" s="634"/>
      <c r="C164" s="593" t="s">
        <v>2</v>
      </c>
      <c r="D164" s="571">
        <v>518</v>
      </c>
      <c r="E164" s="241"/>
      <c r="F164" s="242">
        <v>492</v>
      </c>
      <c r="G164" s="241"/>
      <c r="H164" s="242">
        <v>377</v>
      </c>
      <c r="I164" s="241"/>
      <c r="J164" s="242">
        <v>413</v>
      </c>
      <c r="K164" s="241"/>
      <c r="L164" s="242">
        <v>252</v>
      </c>
      <c r="M164" s="241"/>
      <c r="N164" s="242">
        <v>50</v>
      </c>
      <c r="O164" s="241"/>
      <c r="P164" s="242">
        <v>0</v>
      </c>
      <c r="Q164" s="241"/>
      <c r="R164" s="242">
        <v>0</v>
      </c>
      <c r="S164" s="241"/>
      <c r="T164" s="242">
        <v>0</v>
      </c>
      <c r="U164" s="241"/>
      <c r="V164" s="242">
        <v>0</v>
      </c>
      <c r="W164" s="241"/>
      <c r="X164" s="242">
        <v>0</v>
      </c>
      <c r="Y164" s="241"/>
      <c r="Z164" s="242">
        <v>0</v>
      </c>
      <c r="AA164" s="553"/>
      <c r="AB164" s="586">
        <f>SUM(D164:Z164)</f>
        <v>2102</v>
      </c>
      <c r="AC164" s="604"/>
      <c r="AD164" s="23"/>
      <c r="AE164" s="23"/>
      <c r="AF164" s="23"/>
    </row>
    <row r="165" spans="2:32" s="33" customFormat="1" ht="24.95" customHeight="1" x14ac:dyDescent="0.2">
      <c r="B165" s="634"/>
      <c r="C165" s="593" t="s">
        <v>3</v>
      </c>
      <c r="D165" s="571">
        <v>304</v>
      </c>
      <c r="E165" s="241"/>
      <c r="F165" s="242">
        <v>362</v>
      </c>
      <c r="G165" s="241"/>
      <c r="H165" s="242">
        <v>223</v>
      </c>
      <c r="I165" s="241"/>
      <c r="J165" s="242">
        <v>178</v>
      </c>
      <c r="K165" s="241"/>
      <c r="L165" s="242">
        <v>137</v>
      </c>
      <c r="M165" s="241"/>
      <c r="N165" s="242">
        <v>0</v>
      </c>
      <c r="O165" s="241"/>
      <c r="P165" s="242">
        <v>0</v>
      </c>
      <c r="Q165" s="241"/>
      <c r="R165" s="242">
        <v>0</v>
      </c>
      <c r="S165" s="241"/>
      <c r="T165" s="242">
        <v>0</v>
      </c>
      <c r="U165" s="241"/>
      <c r="V165" s="242">
        <v>0</v>
      </c>
      <c r="W165" s="241"/>
      <c r="X165" s="242">
        <v>0</v>
      </c>
      <c r="Y165" s="241"/>
      <c r="Z165" s="242">
        <v>0</v>
      </c>
      <c r="AA165" s="553"/>
      <c r="AB165" s="586">
        <f>SUM(D165:Z165)</f>
        <v>1204</v>
      </c>
      <c r="AC165" s="604"/>
      <c r="AD165" s="23"/>
      <c r="AE165" s="23"/>
      <c r="AF165" s="23"/>
    </row>
    <row r="166" spans="2:32" s="36" customFormat="1" ht="24.95" customHeight="1" x14ac:dyDescent="0.2">
      <c r="B166" s="635"/>
      <c r="C166" s="592" t="s">
        <v>116</v>
      </c>
      <c r="D166" s="571"/>
      <c r="E166" s="238"/>
      <c r="F166" s="238"/>
      <c r="G166" s="238"/>
      <c r="H166" s="242"/>
      <c r="I166" s="238"/>
      <c r="J166" s="238"/>
      <c r="K166" s="238"/>
      <c r="L166" s="242"/>
      <c r="M166" s="238"/>
      <c r="N166" s="238"/>
      <c r="O166" s="238"/>
      <c r="P166" s="242"/>
      <c r="Q166" s="238"/>
      <c r="R166" s="238"/>
      <c r="S166" s="238"/>
      <c r="T166" s="242"/>
      <c r="U166" s="238"/>
      <c r="V166" s="238"/>
      <c r="W166" s="238"/>
      <c r="X166" s="242"/>
      <c r="Y166" s="238"/>
      <c r="Z166" s="238"/>
      <c r="AA166" s="551"/>
      <c r="AB166" s="586"/>
      <c r="AC166" s="574"/>
      <c r="AD166" s="44"/>
      <c r="AE166" s="44"/>
      <c r="AF166" s="44"/>
    </row>
    <row r="167" spans="2:32" s="33" customFormat="1" ht="24.95" customHeight="1" x14ac:dyDescent="0.2">
      <c r="B167" s="634"/>
      <c r="C167" s="593" t="s">
        <v>1</v>
      </c>
      <c r="D167" s="571">
        <v>874</v>
      </c>
      <c r="E167" s="241"/>
      <c r="F167" s="242">
        <v>785</v>
      </c>
      <c r="G167" s="241"/>
      <c r="H167" s="242">
        <v>735</v>
      </c>
      <c r="I167" s="241"/>
      <c r="J167" s="242">
        <v>542</v>
      </c>
      <c r="K167" s="241"/>
      <c r="L167" s="242">
        <v>477</v>
      </c>
      <c r="M167" s="241"/>
      <c r="N167" s="242">
        <v>626</v>
      </c>
      <c r="O167" s="241"/>
      <c r="P167" s="242">
        <v>697</v>
      </c>
      <c r="Q167" s="241"/>
      <c r="R167" s="242">
        <v>548</v>
      </c>
      <c r="S167" s="241"/>
      <c r="T167" s="242">
        <v>404</v>
      </c>
      <c r="U167" s="241"/>
      <c r="V167" s="242">
        <v>486</v>
      </c>
      <c r="W167" s="241"/>
      <c r="X167" s="242">
        <v>435</v>
      </c>
      <c r="Y167" s="241"/>
      <c r="Z167" s="242">
        <v>155</v>
      </c>
      <c r="AA167" s="553"/>
      <c r="AB167" s="586">
        <f>SUM(D167:Z167)</f>
        <v>6764</v>
      </c>
      <c r="AC167" s="604"/>
      <c r="AD167" s="23"/>
      <c r="AE167" s="23"/>
      <c r="AF167" s="23"/>
    </row>
    <row r="168" spans="2:32" s="33" customFormat="1" ht="24.95" customHeight="1" x14ac:dyDescent="0.2">
      <c r="B168" s="634"/>
      <c r="C168" s="593" t="s">
        <v>2</v>
      </c>
      <c r="D168" s="571">
        <v>612</v>
      </c>
      <c r="E168" s="241"/>
      <c r="F168" s="242">
        <v>467</v>
      </c>
      <c r="G168" s="241"/>
      <c r="H168" s="242">
        <v>200</v>
      </c>
      <c r="I168" s="241"/>
      <c r="J168" s="242">
        <v>433</v>
      </c>
      <c r="K168" s="241"/>
      <c r="L168" s="242">
        <v>310</v>
      </c>
      <c r="M168" s="241"/>
      <c r="N168" s="242">
        <v>257</v>
      </c>
      <c r="O168" s="241"/>
      <c r="P168" s="242">
        <v>393</v>
      </c>
      <c r="Q168" s="241"/>
      <c r="R168" s="242">
        <v>203</v>
      </c>
      <c r="S168" s="241"/>
      <c r="T168" s="242">
        <v>454</v>
      </c>
      <c r="U168" s="241"/>
      <c r="V168" s="242">
        <v>581</v>
      </c>
      <c r="W168" s="241"/>
      <c r="X168" s="242">
        <v>546</v>
      </c>
      <c r="Y168" s="241"/>
      <c r="Z168" s="242">
        <v>638</v>
      </c>
      <c r="AA168" s="553"/>
      <c r="AB168" s="586">
        <f>SUM(D168:Z168)</f>
        <v>5094</v>
      </c>
      <c r="AC168" s="604"/>
      <c r="AD168" s="23"/>
      <c r="AE168" s="23"/>
      <c r="AF168" s="23"/>
    </row>
    <row r="169" spans="2:32" s="33" customFormat="1" ht="24.95" customHeight="1" x14ac:dyDescent="0.2">
      <c r="B169" s="634"/>
      <c r="C169" s="593" t="s">
        <v>3</v>
      </c>
      <c r="D169" s="571">
        <v>46</v>
      </c>
      <c r="E169" s="241"/>
      <c r="F169" s="242">
        <v>302</v>
      </c>
      <c r="G169" s="241"/>
      <c r="H169" s="242">
        <v>96</v>
      </c>
      <c r="I169" s="241"/>
      <c r="J169" s="242">
        <v>69</v>
      </c>
      <c r="K169" s="241"/>
      <c r="L169" s="242">
        <v>118</v>
      </c>
      <c r="M169" s="241"/>
      <c r="N169" s="242">
        <v>75</v>
      </c>
      <c r="O169" s="241"/>
      <c r="P169" s="242">
        <v>80</v>
      </c>
      <c r="Q169" s="241"/>
      <c r="R169" s="242">
        <v>50</v>
      </c>
      <c r="S169" s="241"/>
      <c r="T169" s="242">
        <v>117</v>
      </c>
      <c r="U169" s="241"/>
      <c r="V169" s="242">
        <v>51</v>
      </c>
      <c r="W169" s="241"/>
      <c r="X169" s="242">
        <v>50</v>
      </c>
      <c r="Y169" s="241"/>
      <c r="Z169" s="242">
        <v>18</v>
      </c>
      <c r="AA169" s="553"/>
      <c r="AB169" s="586">
        <f>SUM(D169:Z169)</f>
        <v>1072</v>
      </c>
      <c r="AC169" s="604"/>
      <c r="AD169" s="23"/>
      <c r="AE169" s="23"/>
      <c r="AF169" s="23"/>
    </row>
    <row r="170" spans="2:32" s="36" customFormat="1" ht="24.95" customHeight="1" x14ac:dyDescent="0.2">
      <c r="B170" s="635"/>
      <c r="C170" s="592" t="s">
        <v>161</v>
      </c>
      <c r="D170" s="571"/>
      <c r="E170" s="238"/>
      <c r="F170" s="238"/>
      <c r="G170" s="238"/>
      <c r="H170" s="242"/>
      <c r="I170" s="238"/>
      <c r="J170" s="238"/>
      <c r="K170" s="238"/>
      <c r="L170" s="242"/>
      <c r="M170" s="238"/>
      <c r="N170" s="238"/>
      <c r="O170" s="238"/>
      <c r="P170" s="242"/>
      <c r="Q170" s="238"/>
      <c r="R170" s="238"/>
      <c r="S170" s="238"/>
      <c r="T170" s="242"/>
      <c r="U170" s="238"/>
      <c r="V170" s="238"/>
      <c r="W170" s="238"/>
      <c r="X170" s="242"/>
      <c r="Y170" s="238"/>
      <c r="Z170" s="238"/>
      <c r="AA170" s="551"/>
      <c r="AB170" s="586"/>
      <c r="AC170" s="574"/>
      <c r="AD170" s="44"/>
      <c r="AE170" s="44"/>
      <c r="AF170" s="44"/>
    </row>
    <row r="171" spans="2:32" s="33" customFormat="1" ht="24.95" customHeight="1" x14ac:dyDescent="0.2">
      <c r="B171" s="634"/>
      <c r="C171" s="593" t="s">
        <v>1</v>
      </c>
      <c r="D171" s="571">
        <v>1366</v>
      </c>
      <c r="E171" s="241"/>
      <c r="F171" s="242">
        <v>882</v>
      </c>
      <c r="G171" s="241"/>
      <c r="H171" s="242">
        <v>1546</v>
      </c>
      <c r="I171" s="241"/>
      <c r="J171" s="242">
        <v>1317</v>
      </c>
      <c r="K171" s="241"/>
      <c r="L171" s="242">
        <v>859</v>
      </c>
      <c r="M171" s="241"/>
      <c r="N171" s="242">
        <v>829</v>
      </c>
      <c r="O171" s="241"/>
      <c r="P171" s="242">
        <v>1096</v>
      </c>
      <c r="Q171" s="241"/>
      <c r="R171" s="242">
        <v>922</v>
      </c>
      <c r="S171" s="241"/>
      <c r="T171" s="242">
        <v>858</v>
      </c>
      <c r="U171" s="241"/>
      <c r="V171" s="242">
        <v>1012</v>
      </c>
      <c r="W171" s="241"/>
      <c r="X171" s="242">
        <v>702</v>
      </c>
      <c r="Y171" s="241"/>
      <c r="Z171" s="242">
        <v>345</v>
      </c>
      <c r="AA171" s="553"/>
      <c r="AB171" s="586">
        <f>SUM(D171:Z171)</f>
        <v>11734</v>
      </c>
      <c r="AC171" s="604"/>
      <c r="AD171" s="23"/>
      <c r="AE171" s="23"/>
      <c r="AF171" s="23"/>
    </row>
    <row r="172" spans="2:32" s="33" customFormat="1" ht="24.95" customHeight="1" x14ac:dyDescent="0.2">
      <c r="B172" s="634"/>
      <c r="C172" s="593" t="s">
        <v>2</v>
      </c>
      <c r="D172" s="571">
        <v>869</v>
      </c>
      <c r="E172" s="241"/>
      <c r="F172" s="242">
        <v>990</v>
      </c>
      <c r="G172" s="241"/>
      <c r="H172" s="242">
        <v>3125</v>
      </c>
      <c r="I172" s="241"/>
      <c r="J172" s="242">
        <v>620</v>
      </c>
      <c r="K172" s="241"/>
      <c r="L172" s="242">
        <v>1041</v>
      </c>
      <c r="M172" s="241"/>
      <c r="N172" s="242">
        <v>1050</v>
      </c>
      <c r="O172" s="241"/>
      <c r="P172" s="242">
        <v>1054</v>
      </c>
      <c r="Q172" s="241"/>
      <c r="R172" s="242">
        <v>903</v>
      </c>
      <c r="S172" s="241"/>
      <c r="T172" s="242">
        <v>813</v>
      </c>
      <c r="U172" s="241"/>
      <c r="V172" s="242">
        <v>710</v>
      </c>
      <c r="W172" s="241"/>
      <c r="X172" s="242">
        <v>882</v>
      </c>
      <c r="Y172" s="241"/>
      <c r="Z172" s="242">
        <v>386</v>
      </c>
      <c r="AA172" s="553"/>
      <c r="AB172" s="586">
        <f>SUM(D172:Z172)</f>
        <v>12443</v>
      </c>
      <c r="AC172" s="604"/>
      <c r="AD172" s="23"/>
      <c r="AE172" s="23"/>
      <c r="AF172" s="23"/>
    </row>
    <row r="173" spans="2:32" s="33" customFormat="1" ht="24.95" customHeight="1" x14ac:dyDescent="0.2">
      <c r="B173" s="634"/>
      <c r="C173" s="593" t="s">
        <v>3</v>
      </c>
      <c r="D173" s="571">
        <v>305</v>
      </c>
      <c r="E173" s="241"/>
      <c r="F173" s="242">
        <v>322</v>
      </c>
      <c r="G173" s="241"/>
      <c r="H173" s="558">
        <v>362</v>
      </c>
      <c r="I173" s="241"/>
      <c r="J173" s="558">
        <v>555</v>
      </c>
      <c r="K173" s="241"/>
      <c r="L173" s="558">
        <v>426</v>
      </c>
      <c r="M173" s="241"/>
      <c r="N173" s="558">
        <v>407</v>
      </c>
      <c r="O173" s="241"/>
      <c r="P173" s="558">
        <v>428</v>
      </c>
      <c r="Q173" s="241"/>
      <c r="R173" s="558">
        <v>452</v>
      </c>
      <c r="S173" s="241"/>
      <c r="T173" s="558">
        <v>316</v>
      </c>
      <c r="U173" s="241"/>
      <c r="V173" s="558">
        <v>392</v>
      </c>
      <c r="W173" s="241"/>
      <c r="X173" s="242">
        <v>377</v>
      </c>
      <c r="Y173" s="241"/>
      <c r="Z173" s="242">
        <v>230</v>
      </c>
      <c r="AA173" s="553"/>
      <c r="AB173" s="586">
        <f>SUM(D173:Z173)</f>
        <v>4572</v>
      </c>
      <c r="AC173" s="604"/>
      <c r="AD173" s="23"/>
      <c r="AE173" s="23"/>
      <c r="AF173" s="23"/>
    </row>
    <row r="174" spans="2:32" s="36" customFormat="1" ht="24.95" customHeight="1" x14ac:dyDescent="0.2">
      <c r="B174" s="635"/>
      <c r="C174" s="594" t="s">
        <v>151</v>
      </c>
      <c r="D174" s="571"/>
      <c r="E174" s="238"/>
      <c r="F174" s="238"/>
      <c r="G174" s="238"/>
      <c r="H174" s="242"/>
      <c r="I174" s="238"/>
      <c r="J174" s="238"/>
      <c r="K174" s="238"/>
      <c r="L174" s="242"/>
      <c r="M174" s="238"/>
      <c r="N174" s="238"/>
      <c r="O174" s="238"/>
      <c r="P174" s="242"/>
      <c r="Q174" s="238"/>
      <c r="R174" s="238"/>
      <c r="S174" s="238"/>
      <c r="T174" s="242"/>
      <c r="U174" s="238"/>
      <c r="V174" s="238"/>
      <c r="W174" s="238"/>
      <c r="X174" s="242"/>
      <c r="Y174" s="238"/>
      <c r="Z174" s="238"/>
      <c r="AA174" s="551"/>
      <c r="AB174" s="586"/>
      <c r="AC174" s="574"/>
      <c r="AD174" s="44"/>
      <c r="AE174" s="44"/>
      <c r="AF174" s="44"/>
    </row>
    <row r="175" spans="2:32" s="33" customFormat="1" ht="24.95" customHeight="1" x14ac:dyDescent="0.2">
      <c r="B175" s="634"/>
      <c r="C175" s="593" t="s">
        <v>1</v>
      </c>
      <c r="D175" s="571">
        <v>220</v>
      </c>
      <c r="E175" s="241"/>
      <c r="F175" s="242">
        <v>231</v>
      </c>
      <c r="G175" s="241"/>
      <c r="H175" s="242">
        <v>280</v>
      </c>
      <c r="I175" s="241"/>
      <c r="J175" s="242">
        <v>256</v>
      </c>
      <c r="K175" s="241"/>
      <c r="L175" s="242">
        <v>268</v>
      </c>
      <c r="M175" s="241"/>
      <c r="N175" s="242">
        <v>300</v>
      </c>
      <c r="O175" s="241"/>
      <c r="P175" s="242">
        <v>194</v>
      </c>
      <c r="Q175" s="241"/>
      <c r="R175" s="242">
        <v>379</v>
      </c>
      <c r="S175" s="241"/>
      <c r="T175" s="242">
        <v>364</v>
      </c>
      <c r="U175" s="241"/>
      <c r="V175" s="242">
        <v>344</v>
      </c>
      <c r="W175" s="241"/>
      <c r="X175" s="242">
        <v>393</v>
      </c>
      <c r="Y175" s="241"/>
      <c r="Z175" s="242">
        <v>234</v>
      </c>
      <c r="AA175" s="553"/>
      <c r="AB175" s="586">
        <f>SUM(D175:Z175)</f>
        <v>3463</v>
      </c>
      <c r="AC175" s="604"/>
      <c r="AD175" s="23"/>
      <c r="AE175" s="23"/>
      <c r="AF175" s="23"/>
    </row>
    <row r="176" spans="2:32" s="33" customFormat="1" ht="24.95" customHeight="1" x14ac:dyDescent="0.2">
      <c r="B176" s="634"/>
      <c r="C176" s="593" t="s">
        <v>2</v>
      </c>
      <c r="D176" s="571">
        <v>301</v>
      </c>
      <c r="E176" s="241"/>
      <c r="F176" s="242">
        <v>419</v>
      </c>
      <c r="G176" s="241"/>
      <c r="H176" s="242">
        <v>290</v>
      </c>
      <c r="I176" s="241"/>
      <c r="J176" s="242">
        <v>439</v>
      </c>
      <c r="K176" s="241"/>
      <c r="L176" s="242">
        <v>945</v>
      </c>
      <c r="M176" s="241"/>
      <c r="N176" s="242">
        <v>601</v>
      </c>
      <c r="O176" s="241"/>
      <c r="P176" s="242">
        <v>650</v>
      </c>
      <c r="Q176" s="241"/>
      <c r="R176" s="242">
        <v>689</v>
      </c>
      <c r="S176" s="241"/>
      <c r="T176" s="242">
        <v>605</v>
      </c>
      <c r="U176" s="241"/>
      <c r="V176" s="242">
        <v>817</v>
      </c>
      <c r="W176" s="241"/>
      <c r="X176" s="242">
        <v>883</v>
      </c>
      <c r="Y176" s="241"/>
      <c r="Z176" s="242">
        <v>426</v>
      </c>
      <c r="AA176" s="553"/>
      <c r="AB176" s="586">
        <f>SUM(D176:Z176)</f>
        <v>7065</v>
      </c>
      <c r="AC176" s="604"/>
      <c r="AD176" s="23"/>
      <c r="AE176" s="23"/>
      <c r="AF176" s="23"/>
    </row>
    <row r="177" spans="2:32" s="33" customFormat="1" ht="24.95" customHeight="1" x14ac:dyDescent="0.2">
      <c r="B177" s="634"/>
      <c r="C177" s="593" t="s">
        <v>3</v>
      </c>
      <c r="D177" s="573">
        <v>47</v>
      </c>
      <c r="E177" s="241"/>
      <c r="F177" s="558">
        <v>58</v>
      </c>
      <c r="G177" s="241"/>
      <c r="H177" s="558">
        <v>63</v>
      </c>
      <c r="I177" s="241"/>
      <c r="J177" s="558">
        <v>66</v>
      </c>
      <c r="K177" s="241"/>
      <c r="L177" s="558">
        <v>93</v>
      </c>
      <c r="M177" s="241"/>
      <c r="N177" s="558">
        <v>72</v>
      </c>
      <c r="O177" s="241"/>
      <c r="P177" s="558">
        <v>51</v>
      </c>
      <c r="Q177" s="241"/>
      <c r="R177" s="558">
        <v>104</v>
      </c>
      <c r="S177" s="241"/>
      <c r="T177" s="558">
        <v>89</v>
      </c>
      <c r="U177" s="241"/>
      <c r="V177" s="558">
        <v>108</v>
      </c>
      <c r="W177" s="241"/>
      <c r="X177" s="558">
        <v>108</v>
      </c>
      <c r="Y177" s="241"/>
      <c r="Z177" s="558">
        <v>72</v>
      </c>
      <c r="AA177" s="553"/>
      <c r="AB177" s="586">
        <f>SUM(D177:Z177)</f>
        <v>931</v>
      </c>
      <c r="AC177" s="604"/>
      <c r="AD177" s="23"/>
      <c r="AE177" s="23"/>
      <c r="AF177" s="23"/>
    </row>
    <row r="178" spans="2:32" s="36" customFormat="1" ht="24.95" customHeight="1" x14ac:dyDescent="0.2">
      <c r="B178" s="635"/>
      <c r="C178" s="594" t="s">
        <v>89</v>
      </c>
      <c r="D178" s="571"/>
      <c r="E178" s="238"/>
      <c r="F178" s="242"/>
      <c r="G178" s="238"/>
      <c r="H178" s="242"/>
      <c r="I178" s="238"/>
      <c r="J178" s="242"/>
      <c r="K178" s="238"/>
      <c r="L178" s="242"/>
      <c r="M178" s="238"/>
      <c r="N178" s="242"/>
      <c r="O178" s="238"/>
      <c r="P178" s="242"/>
      <c r="Q178" s="238"/>
      <c r="R178" s="238"/>
      <c r="S178" s="242"/>
      <c r="T178" s="238"/>
      <c r="U178" s="242"/>
      <c r="V178" s="238"/>
      <c r="W178" s="238"/>
      <c r="X178" s="242"/>
      <c r="Y178" s="238"/>
      <c r="Z178" s="242"/>
      <c r="AA178" s="551"/>
      <c r="AB178" s="586"/>
      <c r="AC178" s="574"/>
      <c r="AD178" s="44"/>
      <c r="AE178" s="44"/>
      <c r="AF178" s="44"/>
    </row>
    <row r="179" spans="2:32" s="33" customFormat="1" ht="24.95" customHeight="1" x14ac:dyDescent="0.2">
      <c r="B179" s="634"/>
      <c r="C179" s="593" t="s">
        <v>1</v>
      </c>
      <c r="D179" s="571">
        <v>145</v>
      </c>
      <c r="E179" s="241"/>
      <c r="F179" s="242">
        <v>130</v>
      </c>
      <c r="G179" s="241"/>
      <c r="H179" s="242">
        <v>146</v>
      </c>
      <c r="I179" s="241"/>
      <c r="J179" s="242">
        <v>183</v>
      </c>
      <c r="K179" s="241"/>
      <c r="L179" s="242">
        <v>216</v>
      </c>
      <c r="M179" s="241"/>
      <c r="N179" s="242">
        <v>258</v>
      </c>
      <c r="O179" s="241"/>
      <c r="P179" s="242">
        <v>239</v>
      </c>
      <c r="Q179" s="241"/>
      <c r="R179" s="242">
        <v>191</v>
      </c>
      <c r="S179" s="241"/>
      <c r="T179" s="242">
        <v>164</v>
      </c>
      <c r="U179" s="241"/>
      <c r="V179" s="242">
        <v>91</v>
      </c>
      <c r="W179" s="241"/>
      <c r="X179" s="242">
        <v>97</v>
      </c>
      <c r="Y179" s="241"/>
      <c r="Z179" s="242">
        <v>73</v>
      </c>
      <c r="AA179" s="553"/>
      <c r="AB179" s="586">
        <f>SUM(D179:Z179)</f>
        <v>1933</v>
      </c>
      <c r="AC179" s="604"/>
      <c r="AD179" s="23"/>
      <c r="AE179" s="23"/>
      <c r="AF179" s="23"/>
    </row>
    <row r="180" spans="2:32" s="33" customFormat="1" ht="24.95" customHeight="1" x14ac:dyDescent="0.2">
      <c r="B180" s="634"/>
      <c r="C180" s="593" t="s">
        <v>2</v>
      </c>
      <c r="D180" s="571">
        <v>1</v>
      </c>
      <c r="E180" s="241"/>
      <c r="F180" s="242">
        <v>1</v>
      </c>
      <c r="G180" s="241"/>
      <c r="H180" s="242">
        <v>2</v>
      </c>
      <c r="I180" s="241"/>
      <c r="J180" s="242">
        <v>5</v>
      </c>
      <c r="K180" s="241"/>
      <c r="L180" s="242">
        <v>4</v>
      </c>
      <c r="M180" s="241"/>
      <c r="N180" s="242">
        <v>0</v>
      </c>
      <c r="O180" s="241"/>
      <c r="P180" s="242">
        <v>2</v>
      </c>
      <c r="Q180" s="241"/>
      <c r="R180" s="242">
        <v>0</v>
      </c>
      <c r="S180" s="241"/>
      <c r="T180" s="242">
        <v>0</v>
      </c>
      <c r="U180" s="241"/>
      <c r="V180" s="242">
        <v>0</v>
      </c>
      <c r="W180" s="241"/>
      <c r="X180" s="242">
        <v>0</v>
      </c>
      <c r="Y180" s="241"/>
      <c r="Z180" s="242">
        <v>0</v>
      </c>
      <c r="AA180" s="553"/>
      <c r="AB180" s="586">
        <f t="shared" ref="AB180:AB181" si="0">SUM(D180:Z180)</f>
        <v>15</v>
      </c>
      <c r="AC180" s="604"/>
      <c r="AD180" s="23"/>
      <c r="AE180" s="23"/>
      <c r="AF180" s="23"/>
    </row>
    <row r="181" spans="2:32" s="33" customFormat="1" ht="24.95" customHeight="1" x14ac:dyDescent="0.2">
      <c r="B181" s="634"/>
      <c r="C181" s="593" t="s">
        <v>3</v>
      </c>
      <c r="D181" s="571">
        <v>0</v>
      </c>
      <c r="E181" s="241"/>
      <c r="F181" s="242">
        <v>0</v>
      </c>
      <c r="G181" s="241"/>
      <c r="H181" s="242">
        <v>0</v>
      </c>
      <c r="I181" s="241"/>
      <c r="J181" s="242">
        <v>0</v>
      </c>
      <c r="K181" s="241"/>
      <c r="L181" s="242">
        <v>0</v>
      </c>
      <c r="M181" s="241"/>
      <c r="N181" s="242">
        <v>0</v>
      </c>
      <c r="O181" s="241"/>
      <c r="P181" s="242">
        <v>0</v>
      </c>
      <c r="Q181" s="241"/>
      <c r="R181" s="242">
        <v>0</v>
      </c>
      <c r="S181" s="241"/>
      <c r="T181" s="242">
        <v>0</v>
      </c>
      <c r="U181" s="241"/>
      <c r="V181" s="242">
        <v>0</v>
      </c>
      <c r="W181" s="241"/>
      <c r="X181" s="242">
        <v>0</v>
      </c>
      <c r="Y181" s="241"/>
      <c r="Z181" s="242">
        <v>0</v>
      </c>
      <c r="AA181" s="553"/>
      <c r="AB181" s="586">
        <f t="shared" si="0"/>
        <v>0</v>
      </c>
      <c r="AC181" s="604"/>
      <c r="AD181" s="23"/>
      <c r="AE181" s="23"/>
      <c r="AF181" s="23"/>
    </row>
    <row r="182" spans="2:32" s="36" customFormat="1" ht="24.95" customHeight="1" x14ac:dyDescent="0.2">
      <c r="B182" s="635"/>
      <c r="C182" s="594" t="s">
        <v>115</v>
      </c>
      <c r="D182" s="571"/>
      <c r="E182" s="238"/>
      <c r="F182" s="242"/>
      <c r="G182" s="238"/>
      <c r="H182" s="242"/>
      <c r="I182" s="238"/>
      <c r="J182" s="242"/>
      <c r="K182" s="238"/>
      <c r="L182" s="242"/>
      <c r="M182" s="238"/>
      <c r="N182" s="242"/>
      <c r="O182" s="238"/>
      <c r="P182" s="242"/>
      <c r="Q182" s="238"/>
      <c r="R182" s="242"/>
      <c r="S182" s="238"/>
      <c r="T182" s="242"/>
      <c r="U182" s="238"/>
      <c r="V182" s="242"/>
      <c r="W182" s="238"/>
      <c r="X182" s="242"/>
      <c r="Y182" s="238"/>
      <c r="Z182" s="242"/>
      <c r="AA182" s="553"/>
      <c r="AB182" s="586"/>
      <c r="AC182" s="574"/>
      <c r="AD182" s="44"/>
      <c r="AE182" s="44"/>
      <c r="AF182" s="44"/>
    </row>
    <row r="183" spans="2:32" s="33" customFormat="1" ht="24.95" customHeight="1" x14ac:dyDescent="0.2">
      <c r="B183" s="634"/>
      <c r="C183" s="593" t="s">
        <v>1</v>
      </c>
      <c r="D183" s="571">
        <v>644</v>
      </c>
      <c r="E183" s="241"/>
      <c r="F183" s="242">
        <v>893</v>
      </c>
      <c r="G183" s="241"/>
      <c r="H183" s="242">
        <v>805</v>
      </c>
      <c r="I183" s="241"/>
      <c r="J183" s="242">
        <v>986</v>
      </c>
      <c r="K183" s="241"/>
      <c r="L183" s="242">
        <v>1282</v>
      </c>
      <c r="M183" s="241"/>
      <c r="N183" s="242">
        <v>682</v>
      </c>
      <c r="O183" s="241"/>
      <c r="P183" s="242">
        <v>634</v>
      </c>
      <c r="Q183" s="241"/>
      <c r="R183" s="242">
        <v>414</v>
      </c>
      <c r="S183" s="241"/>
      <c r="T183" s="242">
        <v>359</v>
      </c>
      <c r="U183" s="241"/>
      <c r="V183" s="242">
        <v>580</v>
      </c>
      <c r="W183" s="241"/>
      <c r="X183" s="242">
        <v>376</v>
      </c>
      <c r="Y183" s="241"/>
      <c r="Z183" s="242">
        <v>295</v>
      </c>
      <c r="AA183" s="553"/>
      <c r="AB183" s="586">
        <f>SUM(D183:Z183)</f>
        <v>7950</v>
      </c>
      <c r="AC183" s="604"/>
      <c r="AD183" s="23"/>
      <c r="AE183" s="23"/>
      <c r="AF183" s="23"/>
    </row>
    <row r="184" spans="2:32" s="33" customFormat="1" ht="24.95" customHeight="1" x14ac:dyDescent="0.2">
      <c r="B184" s="634"/>
      <c r="C184" s="593" t="s">
        <v>2</v>
      </c>
      <c r="D184" s="571">
        <v>361</v>
      </c>
      <c r="E184" s="241"/>
      <c r="F184" s="242">
        <v>362</v>
      </c>
      <c r="G184" s="241"/>
      <c r="H184" s="242">
        <v>328</v>
      </c>
      <c r="I184" s="241"/>
      <c r="J184" s="242">
        <v>390</v>
      </c>
      <c r="K184" s="241"/>
      <c r="L184" s="242">
        <v>603</v>
      </c>
      <c r="M184" s="241"/>
      <c r="N184" s="242">
        <v>352</v>
      </c>
      <c r="O184" s="241"/>
      <c r="P184" s="242">
        <v>292</v>
      </c>
      <c r="Q184" s="241"/>
      <c r="R184" s="242">
        <v>241</v>
      </c>
      <c r="S184" s="241"/>
      <c r="T184" s="242">
        <v>293</v>
      </c>
      <c r="U184" s="241"/>
      <c r="V184" s="242">
        <v>86</v>
      </c>
      <c r="W184" s="241"/>
      <c r="X184" s="242">
        <v>166</v>
      </c>
      <c r="Y184" s="241"/>
      <c r="Z184" s="242">
        <v>15</v>
      </c>
      <c r="AA184" s="553"/>
      <c r="AB184" s="586">
        <f t="shared" ref="AB184:AB185" si="1">SUM(D184:Z184)</f>
        <v>3489</v>
      </c>
      <c r="AC184" s="604"/>
      <c r="AD184" s="23"/>
      <c r="AE184" s="23"/>
      <c r="AF184" s="23"/>
    </row>
    <row r="185" spans="2:32" s="33" customFormat="1" ht="24.95" customHeight="1" x14ac:dyDescent="0.2">
      <c r="B185" s="634"/>
      <c r="C185" s="593" t="s">
        <v>3</v>
      </c>
      <c r="D185" s="571">
        <v>138</v>
      </c>
      <c r="E185" s="241"/>
      <c r="F185" s="242">
        <v>191</v>
      </c>
      <c r="G185" s="241"/>
      <c r="H185" s="242">
        <v>124</v>
      </c>
      <c r="I185" s="241"/>
      <c r="J185" s="242">
        <v>107</v>
      </c>
      <c r="K185" s="241"/>
      <c r="L185" s="242">
        <v>198</v>
      </c>
      <c r="M185" s="241"/>
      <c r="N185" s="242">
        <v>111</v>
      </c>
      <c r="O185" s="241"/>
      <c r="P185" s="242">
        <v>146</v>
      </c>
      <c r="Q185" s="241"/>
      <c r="R185" s="242">
        <v>40</v>
      </c>
      <c r="S185" s="241"/>
      <c r="T185" s="242">
        <v>231</v>
      </c>
      <c r="U185" s="241"/>
      <c r="V185" s="242">
        <v>57</v>
      </c>
      <c r="W185" s="241"/>
      <c r="X185" s="242">
        <v>102</v>
      </c>
      <c r="Y185" s="241"/>
      <c r="Z185" s="242">
        <v>0</v>
      </c>
      <c r="AA185" s="553"/>
      <c r="AB185" s="586">
        <f t="shared" si="1"/>
        <v>1445</v>
      </c>
      <c r="AC185" s="604"/>
      <c r="AD185" s="23"/>
      <c r="AE185" s="23"/>
      <c r="AF185" s="23"/>
    </row>
    <row r="186" spans="2:32" s="33" customFormat="1" ht="24.95" customHeight="1" x14ac:dyDescent="0.2">
      <c r="B186" s="634"/>
      <c r="C186" s="521" t="s">
        <v>117</v>
      </c>
      <c r="D186" s="571"/>
      <c r="E186" s="241"/>
      <c r="F186" s="242"/>
      <c r="G186" s="241"/>
      <c r="H186" s="242"/>
      <c r="I186" s="241"/>
      <c r="J186" s="242"/>
      <c r="K186" s="241"/>
      <c r="L186" s="242"/>
      <c r="M186" s="241"/>
      <c r="N186" s="242"/>
      <c r="O186" s="241"/>
      <c r="P186" s="242"/>
      <c r="Q186" s="241"/>
      <c r="R186" s="242"/>
      <c r="S186" s="241"/>
      <c r="T186" s="242"/>
      <c r="U186" s="241"/>
      <c r="V186" s="242"/>
      <c r="W186" s="241"/>
      <c r="X186" s="242"/>
      <c r="Y186" s="241"/>
      <c r="Z186" s="242"/>
      <c r="AA186" s="553"/>
      <c r="AB186" s="586"/>
      <c r="AC186" s="604"/>
      <c r="AD186" s="23"/>
      <c r="AE186" s="23"/>
      <c r="AF186" s="23"/>
    </row>
    <row r="187" spans="2:32" s="33" customFormat="1" ht="24.95" customHeight="1" x14ac:dyDescent="0.2">
      <c r="B187" s="634"/>
      <c r="C187" s="592" t="s">
        <v>137</v>
      </c>
      <c r="D187" s="571"/>
      <c r="E187" s="241"/>
      <c r="F187" s="242"/>
      <c r="G187" s="241"/>
      <c r="H187" s="242"/>
      <c r="I187" s="241"/>
      <c r="J187" s="242"/>
      <c r="K187" s="241"/>
      <c r="L187" s="242"/>
      <c r="M187" s="241"/>
      <c r="N187" s="242"/>
      <c r="O187" s="241"/>
      <c r="P187" s="242"/>
      <c r="Q187" s="241"/>
      <c r="R187" s="242"/>
      <c r="S187" s="241"/>
      <c r="T187" s="242"/>
      <c r="U187" s="241"/>
      <c r="V187" s="242"/>
      <c r="W187" s="241"/>
      <c r="X187" s="242"/>
      <c r="Y187" s="241"/>
      <c r="Z187" s="242"/>
      <c r="AA187" s="553"/>
      <c r="AB187" s="586"/>
      <c r="AC187" s="604"/>
      <c r="AD187" s="23"/>
      <c r="AE187" s="23"/>
      <c r="AF187" s="23"/>
    </row>
    <row r="188" spans="2:32" s="33" customFormat="1" ht="24.95" customHeight="1" x14ac:dyDescent="0.2">
      <c r="B188" s="634"/>
      <c r="C188" s="593" t="s">
        <v>1</v>
      </c>
      <c r="D188" s="571">
        <v>19</v>
      </c>
      <c r="E188" s="241"/>
      <c r="F188" s="242">
        <v>516</v>
      </c>
      <c r="G188" s="241"/>
      <c r="H188" s="242">
        <v>411</v>
      </c>
      <c r="I188" s="241"/>
      <c r="J188" s="242">
        <v>775</v>
      </c>
      <c r="K188" s="241"/>
      <c r="L188" s="242">
        <v>323</v>
      </c>
      <c r="M188" s="241"/>
      <c r="N188" s="242">
        <v>311</v>
      </c>
      <c r="O188" s="241"/>
      <c r="P188" s="242">
        <v>238</v>
      </c>
      <c r="Q188" s="241"/>
      <c r="R188" s="242">
        <v>314</v>
      </c>
      <c r="S188" s="241"/>
      <c r="T188" s="242">
        <v>240</v>
      </c>
      <c r="U188" s="241"/>
      <c r="V188" s="242">
        <v>247</v>
      </c>
      <c r="W188" s="241"/>
      <c r="X188" s="242">
        <v>880</v>
      </c>
      <c r="Y188" s="241"/>
      <c r="Z188" s="242">
        <v>705</v>
      </c>
      <c r="AA188" s="553"/>
      <c r="AB188" s="586">
        <f>SUM(D188:Z188)</f>
        <v>4979</v>
      </c>
      <c r="AC188" s="604"/>
      <c r="AD188" s="23"/>
      <c r="AE188" s="23"/>
      <c r="AF188" s="23"/>
    </row>
    <row r="189" spans="2:32" s="33" customFormat="1" ht="24.95" customHeight="1" x14ac:dyDescent="0.2">
      <c r="B189" s="634"/>
      <c r="C189" s="593" t="s">
        <v>2</v>
      </c>
      <c r="D189" s="571">
        <v>368</v>
      </c>
      <c r="E189" s="241"/>
      <c r="F189" s="242">
        <v>534</v>
      </c>
      <c r="G189" s="241"/>
      <c r="H189" s="242">
        <v>734</v>
      </c>
      <c r="I189" s="241"/>
      <c r="J189" s="242">
        <v>751</v>
      </c>
      <c r="K189" s="241"/>
      <c r="L189" s="242">
        <v>207</v>
      </c>
      <c r="M189" s="241"/>
      <c r="N189" s="242">
        <v>443</v>
      </c>
      <c r="O189" s="241"/>
      <c r="P189" s="242">
        <v>261</v>
      </c>
      <c r="Q189" s="241"/>
      <c r="R189" s="242">
        <v>393</v>
      </c>
      <c r="S189" s="241"/>
      <c r="T189" s="242">
        <v>632</v>
      </c>
      <c r="U189" s="241"/>
      <c r="V189" s="242">
        <v>259</v>
      </c>
      <c r="W189" s="241"/>
      <c r="X189" s="242">
        <v>1492</v>
      </c>
      <c r="Y189" s="241"/>
      <c r="Z189" s="242">
        <v>476</v>
      </c>
      <c r="AA189" s="553"/>
      <c r="AB189" s="586">
        <f>SUM(D189:Z189)</f>
        <v>6550</v>
      </c>
      <c r="AC189" s="604"/>
      <c r="AD189" s="23"/>
      <c r="AE189" s="23"/>
      <c r="AF189" s="23"/>
    </row>
    <row r="190" spans="2:32" s="33" customFormat="1" ht="24.95" customHeight="1" x14ac:dyDescent="0.2">
      <c r="B190" s="634"/>
      <c r="C190" s="593" t="s">
        <v>3</v>
      </c>
      <c r="D190" s="571">
        <v>0</v>
      </c>
      <c r="E190" s="241"/>
      <c r="F190" s="242">
        <v>107</v>
      </c>
      <c r="G190" s="241"/>
      <c r="H190" s="242">
        <v>127</v>
      </c>
      <c r="I190" s="241"/>
      <c r="J190" s="242">
        <v>150</v>
      </c>
      <c r="K190" s="241"/>
      <c r="L190" s="242">
        <v>115</v>
      </c>
      <c r="M190" s="241"/>
      <c r="N190" s="242">
        <v>126</v>
      </c>
      <c r="O190" s="241"/>
      <c r="P190" s="242">
        <v>100</v>
      </c>
      <c r="Q190" s="241"/>
      <c r="R190" s="242">
        <v>125</v>
      </c>
      <c r="S190" s="241"/>
      <c r="T190" s="242">
        <v>163</v>
      </c>
      <c r="U190" s="241"/>
      <c r="V190" s="242">
        <v>102</v>
      </c>
      <c r="W190" s="241"/>
      <c r="X190" s="242">
        <v>83</v>
      </c>
      <c r="Y190" s="241"/>
      <c r="Z190" s="242">
        <v>607</v>
      </c>
      <c r="AA190" s="553"/>
      <c r="AB190" s="586">
        <f>SUM(D190:Z190)</f>
        <v>1805</v>
      </c>
      <c r="AC190" s="604"/>
      <c r="AD190" s="23"/>
      <c r="AE190" s="23"/>
      <c r="AF190" s="23"/>
    </row>
    <row r="191" spans="2:32" s="33" customFormat="1" ht="24.95" customHeight="1" x14ac:dyDescent="0.2">
      <c r="B191" s="634"/>
      <c r="C191" s="592" t="s">
        <v>165</v>
      </c>
      <c r="D191" s="571"/>
      <c r="E191" s="241"/>
      <c r="F191" s="242"/>
      <c r="G191" s="241"/>
      <c r="H191" s="242"/>
      <c r="I191" s="241"/>
      <c r="J191" s="242"/>
      <c r="K191" s="241"/>
      <c r="L191" s="242"/>
      <c r="M191" s="241"/>
      <c r="N191" s="242"/>
      <c r="O191" s="241"/>
      <c r="P191" s="242"/>
      <c r="Q191" s="241"/>
      <c r="R191" s="242"/>
      <c r="S191" s="241"/>
      <c r="T191" s="242"/>
      <c r="U191" s="241"/>
      <c r="V191" s="242"/>
      <c r="W191" s="241"/>
      <c r="X191" s="242"/>
      <c r="Y191" s="241"/>
      <c r="Z191" s="242"/>
      <c r="AA191" s="553"/>
      <c r="AB191" s="586"/>
      <c r="AC191" s="604"/>
      <c r="AD191" s="23"/>
      <c r="AE191" s="23"/>
      <c r="AF191" s="23"/>
    </row>
    <row r="192" spans="2:32" s="33" customFormat="1" ht="24.95" customHeight="1" x14ac:dyDescent="0.2">
      <c r="B192" s="634"/>
      <c r="C192" s="593" t="s">
        <v>1</v>
      </c>
      <c r="D192" s="571">
        <v>90</v>
      </c>
      <c r="E192" s="241"/>
      <c r="F192" s="242">
        <v>48</v>
      </c>
      <c r="G192" s="241"/>
      <c r="H192" s="242">
        <v>17</v>
      </c>
      <c r="I192" s="241"/>
      <c r="J192" s="242">
        <v>98</v>
      </c>
      <c r="K192" s="241"/>
      <c r="L192" s="242">
        <v>46</v>
      </c>
      <c r="M192" s="241"/>
      <c r="N192" s="242">
        <v>60</v>
      </c>
      <c r="O192" s="241"/>
      <c r="P192" s="242">
        <v>24</v>
      </c>
      <c r="Q192" s="241"/>
      <c r="R192" s="242">
        <v>76</v>
      </c>
      <c r="S192" s="241"/>
      <c r="T192" s="242">
        <v>50</v>
      </c>
      <c r="U192" s="241"/>
      <c r="V192" s="242">
        <v>48</v>
      </c>
      <c r="W192" s="241"/>
      <c r="X192" s="242">
        <v>9</v>
      </c>
      <c r="Y192" s="241"/>
      <c r="Z192" s="242">
        <v>86</v>
      </c>
      <c r="AA192" s="553"/>
      <c r="AB192" s="586">
        <f>SUM(D192:Z192)</f>
        <v>652</v>
      </c>
      <c r="AC192" s="604"/>
      <c r="AD192" s="23"/>
      <c r="AE192" s="23"/>
      <c r="AF192" s="23"/>
    </row>
    <row r="193" spans="2:32" s="33" customFormat="1" ht="24.95" customHeight="1" x14ac:dyDescent="0.2">
      <c r="B193" s="634"/>
      <c r="C193" s="593" t="s">
        <v>2</v>
      </c>
      <c r="D193" s="571">
        <v>6</v>
      </c>
      <c r="E193" s="241"/>
      <c r="F193" s="242">
        <v>8</v>
      </c>
      <c r="G193" s="241"/>
      <c r="H193" s="242">
        <v>40</v>
      </c>
      <c r="I193" s="241"/>
      <c r="J193" s="242">
        <v>44</v>
      </c>
      <c r="K193" s="241"/>
      <c r="L193" s="242">
        <v>116</v>
      </c>
      <c r="M193" s="241"/>
      <c r="N193" s="242">
        <v>116</v>
      </c>
      <c r="O193" s="241"/>
      <c r="P193" s="242">
        <v>0</v>
      </c>
      <c r="Q193" s="241"/>
      <c r="R193" s="242">
        <v>1252</v>
      </c>
      <c r="S193" s="241"/>
      <c r="T193" s="242">
        <v>505</v>
      </c>
      <c r="U193" s="241"/>
      <c r="V193" s="242">
        <v>69</v>
      </c>
      <c r="W193" s="241"/>
      <c r="X193" s="242">
        <v>2</v>
      </c>
      <c r="Y193" s="241"/>
      <c r="Z193" s="242">
        <v>10</v>
      </c>
      <c r="AA193" s="553"/>
      <c r="AB193" s="586">
        <f>SUM(D193:Z193)</f>
        <v>2168</v>
      </c>
      <c r="AC193" s="604"/>
      <c r="AD193" s="23"/>
      <c r="AE193" s="23"/>
      <c r="AF193" s="23"/>
    </row>
    <row r="194" spans="2:32" s="33" customFormat="1" ht="24.95" customHeight="1" x14ac:dyDescent="0.2">
      <c r="B194" s="634"/>
      <c r="C194" s="593" t="s">
        <v>3</v>
      </c>
      <c r="D194" s="571">
        <v>0</v>
      </c>
      <c r="E194" s="241"/>
      <c r="F194" s="242">
        <v>3</v>
      </c>
      <c r="G194" s="241"/>
      <c r="H194" s="242">
        <v>1</v>
      </c>
      <c r="I194" s="241"/>
      <c r="J194" s="242">
        <v>10</v>
      </c>
      <c r="K194" s="241"/>
      <c r="L194" s="242">
        <v>9</v>
      </c>
      <c r="M194" s="241"/>
      <c r="N194" s="242">
        <v>12</v>
      </c>
      <c r="O194" s="241"/>
      <c r="P194" s="242">
        <v>16</v>
      </c>
      <c r="Q194" s="241"/>
      <c r="R194" s="242">
        <v>16</v>
      </c>
      <c r="S194" s="241"/>
      <c r="T194" s="242">
        <v>26</v>
      </c>
      <c r="U194" s="241"/>
      <c r="V194" s="242">
        <v>11</v>
      </c>
      <c r="W194" s="241"/>
      <c r="X194" s="242">
        <v>0</v>
      </c>
      <c r="Y194" s="241"/>
      <c r="Z194" s="242">
        <v>0</v>
      </c>
      <c r="AA194" s="553"/>
      <c r="AB194" s="586">
        <f>SUM(D194:Z194)</f>
        <v>104</v>
      </c>
      <c r="AC194" s="604"/>
      <c r="AD194" s="23"/>
      <c r="AE194" s="23"/>
      <c r="AF194" s="23"/>
    </row>
    <row r="195" spans="2:32" s="33" customFormat="1" ht="24.95" customHeight="1" x14ac:dyDescent="0.2">
      <c r="B195" s="634"/>
      <c r="C195" s="592" t="s">
        <v>134</v>
      </c>
      <c r="D195" s="571"/>
      <c r="E195" s="241"/>
      <c r="F195" s="242"/>
      <c r="G195" s="241"/>
      <c r="H195" s="242"/>
      <c r="I195" s="241"/>
      <c r="J195" s="242"/>
      <c r="K195" s="241"/>
      <c r="L195" s="242"/>
      <c r="M195" s="241"/>
      <c r="N195" s="242"/>
      <c r="O195" s="241"/>
      <c r="P195" s="242"/>
      <c r="Q195" s="241"/>
      <c r="R195" s="242"/>
      <c r="S195" s="241"/>
      <c r="T195" s="242"/>
      <c r="U195" s="241"/>
      <c r="V195" s="242"/>
      <c r="W195" s="241"/>
      <c r="X195" s="242"/>
      <c r="Y195" s="241"/>
      <c r="Z195" s="242"/>
      <c r="AA195" s="553"/>
      <c r="AB195" s="586"/>
      <c r="AC195" s="604"/>
      <c r="AD195" s="23"/>
      <c r="AE195" s="23"/>
      <c r="AF195" s="23"/>
    </row>
    <row r="196" spans="2:32" s="33" customFormat="1" ht="24.95" customHeight="1" x14ac:dyDescent="0.2">
      <c r="B196" s="634"/>
      <c r="C196" s="593" t="s">
        <v>1</v>
      </c>
      <c r="D196" s="571">
        <v>35</v>
      </c>
      <c r="E196" s="241"/>
      <c r="F196" s="242">
        <v>166</v>
      </c>
      <c r="G196" s="241"/>
      <c r="H196" s="242">
        <v>59</v>
      </c>
      <c r="I196" s="241"/>
      <c r="J196" s="242">
        <v>24</v>
      </c>
      <c r="K196" s="241"/>
      <c r="L196" s="242">
        <v>57</v>
      </c>
      <c r="M196" s="241"/>
      <c r="N196" s="242">
        <v>3</v>
      </c>
      <c r="O196" s="241"/>
      <c r="P196" s="242">
        <v>0</v>
      </c>
      <c r="Q196" s="241"/>
      <c r="R196" s="242">
        <v>6</v>
      </c>
      <c r="S196" s="241"/>
      <c r="T196" s="242">
        <v>0</v>
      </c>
      <c r="U196" s="241"/>
      <c r="V196" s="242">
        <v>949</v>
      </c>
      <c r="W196" s="241"/>
      <c r="X196" s="242">
        <v>43</v>
      </c>
      <c r="Y196" s="241"/>
      <c r="Z196" s="242">
        <v>1084</v>
      </c>
      <c r="AA196" s="553"/>
      <c r="AB196" s="586">
        <f>SUM(D196:Z196)</f>
        <v>2426</v>
      </c>
      <c r="AC196" s="604"/>
      <c r="AD196" s="23"/>
      <c r="AE196" s="23"/>
      <c r="AF196" s="23"/>
    </row>
    <row r="197" spans="2:32" s="33" customFormat="1" ht="24.95" customHeight="1" x14ac:dyDescent="0.2">
      <c r="B197" s="634"/>
      <c r="C197" s="593" t="s">
        <v>2</v>
      </c>
      <c r="D197" s="571">
        <v>25</v>
      </c>
      <c r="E197" s="241"/>
      <c r="F197" s="242">
        <v>1371</v>
      </c>
      <c r="G197" s="241"/>
      <c r="H197" s="242">
        <v>733</v>
      </c>
      <c r="I197" s="241"/>
      <c r="J197" s="242">
        <v>829</v>
      </c>
      <c r="K197" s="241"/>
      <c r="L197" s="242">
        <v>317</v>
      </c>
      <c r="M197" s="241"/>
      <c r="N197" s="242">
        <v>300</v>
      </c>
      <c r="O197" s="241"/>
      <c r="P197" s="242">
        <v>302</v>
      </c>
      <c r="Q197" s="241"/>
      <c r="R197" s="242">
        <v>22</v>
      </c>
      <c r="S197" s="241"/>
      <c r="T197" s="242">
        <v>0</v>
      </c>
      <c r="U197" s="241"/>
      <c r="V197" s="242">
        <v>3166</v>
      </c>
      <c r="W197" s="241"/>
      <c r="X197" s="242">
        <v>41</v>
      </c>
      <c r="Y197" s="241"/>
      <c r="Z197" s="242">
        <v>1324</v>
      </c>
      <c r="AA197" s="553"/>
      <c r="AB197" s="586">
        <f>SUM(D197:Z197)</f>
        <v>8430</v>
      </c>
      <c r="AC197" s="604"/>
      <c r="AD197" s="23"/>
      <c r="AE197" s="23"/>
      <c r="AF197" s="23"/>
    </row>
    <row r="198" spans="2:32" s="33" customFormat="1" ht="24.95" customHeight="1" x14ac:dyDescent="0.2">
      <c r="B198" s="634"/>
      <c r="C198" s="593" t="s">
        <v>3</v>
      </c>
      <c r="D198" s="571">
        <v>17</v>
      </c>
      <c r="E198" s="241"/>
      <c r="F198" s="242">
        <v>70</v>
      </c>
      <c r="G198" s="241"/>
      <c r="H198" s="242">
        <v>150</v>
      </c>
      <c r="I198" s="241"/>
      <c r="J198" s="242">
        <v>100</v>
      </c>
      <c r="K198" s="241"/>
      <c r="L198" s="242">
        <v>60</v>
      </c>
      <c r="M198" s="241"/>
      <c r="N198" s="242">
        <v>40</v>
      </c>
      <c r="O198" s="241"/>
      <c r="P198" s="242">
        <v>53</v>
      </c>
      <c r="Q198" s="241"/>
      <c r="R198" s="242">
        <v>45</v>
      </c>
      <c r="S198" s="241"/>
      <c r="T198" s="242">
        <v>0</v>
      </c>
      <c r="U198" s="241"/>
      <c r="V198" s="242">
        <v>16</v>
      </c>
      <c r="W198" s="241"/>
      <c r="X198" s="242">
        <v>37</v>
      </c>
      <c r="Y198" s="241"/>
      <c r="Z198" s="242">
        <v>2180</v>
      </c>
      <c r="AA198" s="553"/>
      <c r="AB198" s="586">
        <f>SUM(D198:Z198)</f>
        <v>2768</v>
      </c>
      <c r="AC198" s="604"/>
      <c r="AD198" s="23"/>
      <c r="AE198" s="23"/>
      <c r="AF198" s="23"/>
    </row>
    <row r="199" spans="2:32" s="33" customFormat="1" ht="24.95" customHeight="1" x14ac:dyDescent="0.2">
      <c r="B199" s="634"/>
      <c r="C199" s="521" t="s">
        <v>67</v>
      </c>
      <c r="D199" s="571"/>
      <c r="E199" s="241"/>
      <c r="F199" s="241"/>
      <c r="G199" s="241"/>
      <c r="H199" s="242"/>
      <c r="I199" s="241"/>
      <c r="J199" s="241"/>
      <c r="K199" s="241"/>
      <c r="L199" s="242"/>
      <c r="M199" s="241"/>
      <c r="N199" s="241"/>
      <c r="O199" s="241"/>
      <c r="P199" s="242"/>
      <c r="Q199" s="241"/>
      <c r="R199" s="241"/>
      <c r="S199" s="241"/>
      <c r="T199" s="242"/>
      <c r="U199" s="241"/>
      <c r="V199" s="241"/>
      <c r="W199" s="241"/>
      <c r="X199" s="242"/>
      <c r="Y199" s="241"/>
      <c r="Z199" s="241"/>
      <c r="AA199" s="553"/>
      <c r="AB199" s="586"/>
      <c r="AC199" s="604"/>
      <c r="AD199" s="23"/>
      <c r="AE199" s="23"/>
      <c r="AF199" s="23"/>
    </row>
    <row r="200" spans="2:32" s="33" customFormat="1" ht="24.95" customHeight="1" x14ac:dyDescent="0.2">
      <c r="B200" s="634"/>
      <c r="C200" s="592" t="s">
        <v>42</v>
      </c>
      <c r="D200" s="571"/>
      <c r="E200" s="241"/>
      <c r="F200" s="241"/>
      <c r="G200" s="241"/>
      <c r="H200" s="242"/>
      <c r="I200" s="241"/>
      <c r="J200" s="241"/>
      <c r="K200" s="241"/>
      <c r="L200" s="242"/>
      <c r="M200" s="241"/>
      <c r="N200" s="241"/>
      <c r="O200" s="241"/>
      <c r="P200" s="242"/>
      <c r="Q200" s="241"/>
      <c r="R200" s="241"/>
      <c r="S200" s="241"/>
      <c r="T200" s="242"/>
      <c r="U200" s="241"/>
      <c r="V200" s="241"/>
      <c r="W200" s="241"/>
      <c r="X200" s="242"/>
      <c r="Y200" s="241"/>
      <c r="Z200" s="241"/>
      <c r="AA200" s="553"/>
      <c r="AB200" s="586"/>
      <c r="AC200" s="604"/>
      <c r="AD200" s="23"/>
      <c r="AE200" s="23"/>
      <c r="AF200" s="23"/>
    </row>
    <row r="201" spans="2:32" s="33" customFormat="1" ht="24.95" customHeight="1" x14ac:dyDescent="0.2">
      <c r="B201" s="634"/>
      <c r="C201" s="593" t="s">
        <v>1</v>
      </c>
      <c r="D201" s="571">
        <v>0</v>
      </c>
      <c r="E201" s="241"/>
      <c r="F201" s="242">
        <v>29</v>
      </c>
      <c r="G201" s="241"/>
      <c r="H201" s="242">
        <v>1</v>
      </c>
      <c r="I201" s="241"/>
      <c r="J201" s="242">
        <v>0</v>
      </c>
      <c r="K201" s="241"/>
      <c r="L201" s="242">
        <v>2</v>
      </c>
      <c r="M201" s="241"/>
      <c r="N201" s="242">
        <v>7</v>
      </c>
      <c r="O201" s="241"/>
      <c r="P201" s="242">
        <v>0</v>
      </c>
      <c r="Q201" s="241"/>
      <c r="R201" s="242">
        <v>8</v>
      </c>
      <c r="S201" s="241"/>
      <c r="T201" s="242">
        <v>68</v>
      </c>
      <c r="U201" s="241"/>
      <c r="V201" s="242">
        <v>353</v>
      </c>
      <c r="W201" s="241"/>
      <c r="X201" s="242">
        <v>0</v>
      </c>
      <c r="Y201" s="241"/>
      <c r="Z201" s="242">
        <v>280</v>
      </c>
      <c r="AA201" s="553"/>
      <c r="AB201" s="586">
        <f>SUM(D201:Z201)</f>
        <v>748</v>
      </c>
      <c r="AC201" s="604"/>
      <c r="AD201" s="23"/>
      <c r="AE201" s="23"/>
      <c r="AF201" s="23"/>
    </row>
    <row r="202" spans="2:32" s="33" customFormat="1" ht="24.95" customHeight="1" x14ac:dyDescent="0.2">
      <c r="B202" s="634"/>
      <c r="C202" s="593" t="s">
        <v>2</v>
      </c>
      <c r="D202" s="571">
        <v>0</v>
      </c>
      <c r="E202" s="241"/>
      <c r="F202" s="242">
        <v>5</v>
      </c>
      <c r="G202" s="241"/>
      <c r="H202" s="242">
        <v>84</v>
      </c>
      <c r="I202" s="241"/>
      <c r="J202" s="242">
        <v>32</v>
      </c>
      <c r="K202" s="241"/>
      <c r="L202" s="242">
        <v>89</v>
      </c>
      <c r="M202" s="241"/>
      <c r="N202" s="242">
        <v>5</v>
      </c>
      <c r="O202" s="241"/>
      <c r="P202" s="242">
        <v>0</v>
      </c>
      <c r="Q202" s="241"/>
      <c r="R202" s="242">
        <v>0</v>
      </c>
      <c r="S202" s="241"/>
      <c r="T202" s="242">
        <v>0</v>
      </c>
      <c r="U202" s="241"/>
      <c r="V202" s="242">
        <v>454</v>
      </c>
      <c r="W202" s="241"/>
      <c r="X202" s="242">
        <v>0</v>
      </c>
      <c r="Y202" s="241"/>
      <c r="Z202" s="242">
        <v>0</v>
      </c>
      <c r="AA202" s="553"/>
      <c r="AB202" s="586">
        <f>SUM(D202:Z202)</f>
        <v>669</v>
      </c>
      <c r="AC202" s="604"/>
      <c r="AD202" s="23"/>
      <c r="AE202" s="23"/>
      <c r="AF202" s="23"/>
    </row>
    <row r="203" spans="2:32" s="33" customFormat="1" ht="24.95" customHeight="1" x14ac:dyDescent="0.2">
      <c r="B203" s="634"/>
      <c r="C203" s="593" t="s">
        <v>3</v>
      </c>
      <c r="D203" s="571">
        <v>0</v>
      </c>
      <c r="E203" s="241"/>
      <c r="F203" s="242">
        <v>0</v>
      </c>
      <c r="G203" s="241"/>
      <c r="H203" s="242">
        <v>0</v>
      </c>
      <c r="I203" s="241"/>
      <c r="J203" s="242">
        <v>0</v>
      </c>
      <c r="K203" s="241"/>
      <c r="L203" s="242">
        <v>0</v>
      </c>
      <c r="M203" s="241"/>
      <c r="N203" s="242">
        <v>0</v>
      </c>
      <c r="O203" s="241"/>
      <c r="P203" s="242">
        <v>0</v>
      </c>
      <c r="Q203" s="241"/>
      <c r="R203" s="242">
        <v>0</v>
      </c>
      <c r="S203" s="241"/>
      <c r="T203" s="242">
        <v>0</v>
      </c>
      <c r="U203" s="241"/>
      <c r="V203" s="242">
        <v>0</v>
      </c>
      <c r="W203" s="241"/>
      <c r="X203" s="242">
        <v>0</v>
      </c>
      <c r="Y203" s="241"/>
      <c r="Z203" s="242">
        <v>132</v>
      </c>
      <c r="AA203" s="553"/>
      <c r="AB203" s="586">
        <f>SUM(D203:Z203)</f>
        <v>132</v>
      </c>
      <c r="AC203" s="604"/>
      <c r="AD203" s="23"/>
      <c r="AE203" s="23"/>
      <c r="AF203" s="23"/>
    </row>
    <row r="204" spans="2:32" s="36" customFormat="1" ht="24.95" customHeight="1" x14ac:dyDescent="0.2">
      <c r="B204" s="635"/>
      <c r="C204" s="521" t="s">
        <v>24</v>
      </c>
      <c r="D204" s="571"/>
      <c r="E204" s="238"/>
      <c r="F204" s="238"/>
      <c r="G204" s="238"/>
      <c r="H204" s="242"/>
      <c r="I204" s="238"/>
      <c r="J204" s="238"/>
      <c r="K204" s="238"/>
      <c r="L204" s="242"/>
      <c r="M204" s="238"/>
      <c r="N204" s="238"/>
      <c r="O204" s="238"/>
      <c r="P204" s="242"/>
      <c r="Q204" s="238"/>
      <c r="R204" s="238"/>
      <c r="S204" s="238"/>
      <c r="T204" s="242"/>
      <c r="U204" s="238"/>
      <c r="V204" s="238"/>
      <c r="W204" s="238"/>
      <c r="X204" s="242"/>
      <c r="Y204" s="238"/>
      <c r="Z204" s="238"/>
      <c r="AA204" s="553"/>
      <c r="AB204" s="586"/>
      <c r="AC204" s="574"/>
      <c r="AD204" s="44"/>
      <c r="AE204" s="44"/>
      <c r="AF204" s="44"/>
    </row>
    <row r="205" spans="2:32" s="36" customFormat="1" ht="24.95" customHeight="1" x14ac:dyDescent="0.2">
      <c r="B205" s="635"/>
      <c r="C205" s="592" t="s">
        <v>53</v>
      </c>
      <c r="D205" s="571"/>
      <c r="E205" s="238"/>
      <c r="F205" s="238"/>
      <c r="G205" s="238"/>
      <c r="H205" s="242"/>
      <c r="I205" s="238"/>
      <c r="J205" s="238"/>
      <c r="K205" s="238"/>
      <c r="L205" s="242"/>
      <c r="M205" s="238"/>
      <c r="N205" s="238"/>
      <c r="O205" s="238"/>
      <c r="P205" s="242"/>
      <c r="Q205" s="238"/>
      <c r="R205" s="238"/>
      <c r="S205" s="238"/>
      <c r="T205" s="242"/>
      <c r="U205" s="238"/>
      <c r="V205" s="238"/>
      <c r="W205" s="238"/>
      <c r="X205" s="242"/>
      <c r="Y205" s="238"/>
      <c r="Z205" s="238"/>
      <c r="AA205" s="553"/>
      <c r="AB205" s="586"/>
      <c r="AC205" s="574"/>
      <c r="AD205" s="44"/>
      <c r="AE205" s="44"/>
      <c r="AF205" s="44"/>
    </row>
    <row r="206" spans="2:32" s="33" customFormat="1" ht="24.95" customHeight="1" x14ac:dyDescent="0.2">
      <c r="B206" s="634"/>
      <c r="C206" s="593" t="s">
        <v>1</v>
      </c>
      <c r="D206" s="571">
        <v>84</v>
      </c>
      <c r="E206" s="241"/>
      <c r="F206" s="242">
        <v>49</v>
      </c>
      <c r="G206" s="241"/>
      <c r="H206" s="242">
        <v>106</v>
      </c>
      <c r="I206" s="241"/>
      <c r="J206" s="242">
        <v>80</v>
      </c>
      <c r="K206" s="241"/>
      <c r="L206" s="242">
        <v>73</v>
      </c>
      <c r="M206" s="241"/>
      <c r="N206" s="242">
        <v>82</v>
      </c>
      <c r="O206" s="241"/>
      <c r="P206" s="242">
        <v>71</v>
      </c>
      <c r="Q206" s="241"/>
      <c r="R206" s="242">
        <v>83</v>
      </c>
      <c r="S206" s="241"/>
      <c r="T206" s="242">
        <v>48</v>
      </c>
      <c r="U206" s="241"/>
      <c r="V206" s="242">
        <v>86</v>
      </c>
      <c r="W206" s="241"/>
      <c r="X206" s="242">
        <v>57</v>
      </c>
      <c r="Y206" s="241"/>
      <c r="Z206" s="242">
        <v>198</v>
      </c>
      <c r="AA206" s="553"/>
      <c r="AB206" s="586">
        <f>SUM(D206:Z206)</f>
        <v>1017</v>
      </c>
      <c r="AC206" s="604"/>
      <c r="AD206" s="23"/>
      <c r="AE206" s="23"/>
      <c r="AF206" s="23"/>
    </row>
    <row r="207" spans="2:32" s="33" customFormat="1" ht="24.95" customHeight="1" x14ac:dyDescent="0.2">
      <c r="B207" s="634"/>
      <c r="C207" s="593" t="s">
        <v>2</v>
      </c>
      <c r="D207" s="571">
        <v>3</v>
      </c>
      <c r="E207" s="241"/>
      <c r="F207" s="242">
        <v>19</v>
      </c>
      <c r="G207" s="241"/>
      <c r="H207" s="242">
        <v>17</v>
      </c>
      <c r="I207" s="241"/>
      <c r="J207" s="242">
        <v>22</v>
      </c>
      <c r="K207" s="241"/>
      <c r="L207" s="242">
        <v>52</v>
      </c>
      <c r="M207" s="241"/>
      <c r="N207" s="242">
        <v>73</v>
      </c>
      <c r="O207" s="241"/>
      <c r="P207" s="242">
        <v>23</v>
      </c>
      <c r="Q207" s="241"/>
      <c r="R207" s="242">
        <v>28</v>
      </c>
      <c r="S207" s="241"/>
      <c r="T207" s="242">
        <v>12</v>
      </c>
      <c r="U207" s="241"/>
      <c r="V207" s="242">
        <v>28</v>
      </c>
      <c r="W207" s="241"/>
      <c r="X207" s="242">
        <v>133</v>
      </c>
      <c r="Y207" s="241"/>
      <c r="Z207" s="242">
        <v>157</v>
      </c>
      <c r="AA207" s="553"/>
      <c r="AB207" s="586">
        <f>SUM(D207:Z207)</f>
        <v>567</v>
      </c>
      <c r="AC207" s="604"/>
      <c r="AD207" s="23"/>
      <c r="AE207" s="23"/>
      <c r="AF207" s="23"/>
    </row>
    <row r="208" spans="2:32" s="33" customFormat="1" ht="24.95" customHeight="1" x14ac:dyDescent="0.2">
      <c r="B208" s="634"/>
      <c r="C208" s="593" t="s">
        <v>3</v>
      </c>
      <c r="D208" s="571">
        <v>7</v>
      </c>
      <c r="E208" s="241"/>
      <c r="F208" s="242">
        <v>6</v>
      </c>
      <c r="G208" s="241"/>
      <c r="H208" s="242">
        <v>6</v>
      </c>
      <c r="I208" s="241"/>
      <c r="J208" s="242">
        <v>6</v>
      </c>
      <c r="K208" s="241"/>
      <c r="L208" s="242">
        <v>23</v>
      </c>
      <c r="M208" s="241"/>
      <c r="N208" s="242">
        <v>24</v>
      </c>
      <c r="O208" s="241"/>
      <c r="P208" s="242">
        <v>25</v>
      </c>
      <c r="Q208" s="241"/>
      <c r="R208" s="242">
        <v>28</v>
      </c>
      <c r="S208" s="241"/>
      <c r="T208" s="242">
        <v>17</v>
      </c>
      <c r="U208" s="241"/>
      <c r="V208" s="242">
        <v>25</v>
      </c>
      <c r="W208" s="241"/>
      <c r="X208" s="242">
        <v>27</v>
      </c>
      <c r="Y208" s="241"/>
      <c r="Z208" s="242">
        <v>10</v>
      </c>
      <c r="AA208" s="553"/>
      <c r="AB208" s="586">
        <f>SUM(D208:Z208)</f>
        <v>204</v>
      </c>
      <c r="AC208" s="604"/>
      <c r="AD208" s="23"/>
      <c r="AE208" s="23"/>
      <c r="AF208" s="23"/>
    </row>
    <row r="209" spans="2:32" s="36" customFormat="1" ht="24.95" customHeight="1" x14ac:dyDescent="0.2">
      <c r="B209" s="591"/>
      <c r="C209" s="521" t="s">
        <v>26</v>
      </c>
      <c r="D209" s="571"/>
      <c r="E209" s="238"/>
      <c r="F209" s="241"/>
      <c r="G209" s="238"/>
      <c r="H209" s="241"/>
      <c r="I209" s="238"/>
      <c r="J209" s="241"/>
      <c r="K209" s="238"/>
      <c r="L209" s="242"/>
      <c r="M209" s="238"/>
      <c r="N209" s="241"/>
      <c r="O209" s="238"/>
      <c r="P209" s="241"/>
      <c r="Q209" s="238"/>
      <c r="R209" s="241"/>
      <c r="S209" s="238"/>
      <c r="T209" s="242"/>
      <c r="U209" s="238"/>
      <c r="V209" s="241"/>
      <c r="W209" s="238"/>
      <c r="X209" s="241"/>
      <c r="Y209" s="238"/>
      <c r="Z209" s="241"/>
      <c r="AA209" s="553"/>
      <c r="AB209" s="586"/>
      <c r="AC209" s="574"/>
      <c r="AD209" s="44"/>
      <c r="AE209" s="44"/>
      <c r="AF209" s="44"/>
    </row>
    <row r="210" spans="2:32" s="36" customFormat="1" ht="24.95" customHeight="1" x14ac:dyDescent="0.2">
      <c r="B210" s="591"/>
      <c r="C210" s="592" t="s">
        <v>26</v>
      </c>
      <c r="D210" s="571"/>
      <c r="E210" s="238"/>
      <c r="F210" s="241"/>
      <c r="G210" s="238"/>
      <c r="H210" s="241"/>
      <c r="I210" s="238"/>
      <c r="J210" s="241"/>
      <c r="K210" s="238"/>
      <c r="L210" s="242"/>
      <c r="M210" s="238"/>
      <c r="N210" s="241"/>
      <c r="O210" s="238"/>
      <c r="P210" s="241"/>
      <c r="Q210" s="238"/>
      <c r="R210" s="241"/>
      <c r="S210" s="238"/>
      <c r="T210" s="242"/>
      <c r="U210" s="238"/>
      <c r="V210" s="241"/>
      <c r="W210" s="238"/>
      <c r="X210" s="241"/>
      <c r="Y210" s="238"/>
      <c r="Z210" s="241"/>
      <c r="AA210" s="553"/>
      <c r="AB210" s="586"/>
      <c r="AC210" s="574"/>
      <c r="AD210" s="44"/>
      <c r="AE210" s="44"/>
      <c r="AF210" s="44"/>
    </row>
    <row r="211" spans="2:32" s="33" customFormat="1" ht="24.95" customHeight="1" x14ac:dyDescent="0.2">
      <c r="B211" s="589"/>
      <c r="C211" s="593" t="s">
        <v>1</v>
      </c>
      <c r="D211" s="571">
        <v>1942</v>
      </c>
      <c r="E211" s="241"/>
      <c r="F211" s="242">
        <v>1369</v>
      </c>
      <c r="G211" s="241"/>
      <c r="H211" s="242">
        <v>819</v>
      </c>
      <c r="I211" s="241"/>
      <c r="J211" s="242">
        <v>92</v>
      </c>
      <c r="K211" s="241"/>
      <c r="L211" s="242">
        <v>10</v>
      </c>
      <c r="M211" s="241"/>
      <c r="N211" s="242">
        <v>122</v>
      </c>
      <c r="O211" s="241"/>
      <c r="P211" s="242">
        <v>2765</v>
      </c>
      <c r="Q211" s="241"/>
      <c r="R211" s="242">
        <v>2082</v>
      </c>
      <c r="S211" s="241"/>
      <c r="T211" s="242">
        <v>537</v>
      </c>
      <c r="U211" s="241"/>
      <c r="V211" s="242">
        <v>568</v>
      </c>
      <c r="W211" s="241"/>
      <c r="X211" s="242">
        <v>1145</v>
      </c>
      <c r="Y211" s="241"/>
      <c r="Z211" s="242">
        <v>751</v>
      </c>
      <c r="AA211" s="553"/>
      <c r="AB211" s="586">
        <f>SUM(D211:Z211)</f>
        <v>12202</v>
      </c>
      <c r="AC211" s="604"/>
      <c r="AD211" s="23"/>
      <c r="AE211" s="23"/>
      <c r="AF211" s="23"/>
    </row>
    <row r="212" spans="2:32" s="33" customFormat="1" ht="24.95" customHeight="1" x14ac:dyDescent="0.2">
      <c r="B212" s="589"/>
      <c r="C212" s="593" t="s">
        <v>2</v>
      </c>
      <c r="D212" s="571">
        <v>3851</v>
      </c>
      <c r="E212" s="241"/>
      <c r="F212" s="242">
        <v>648</v>
      </c>
      <c r="G212" s="241"/>
      <c r="H212" s="242">
        <v>4079</v>
      </c>
      <c r="I212" s="241"/>
      <c r="J212" s="242">
        <v>2221</v>
      </c>
      <c r="K212" s="241"/>
      <c r="L212" s="242">
        <v>1875</v>
      </c>
      <c r="M212" s="241"/>
      <c r="N212" s="242">
        <v>2443</v>
      </c>
      <c r="O212" s="241"/>
      <c r="P212" s="242">
        <v>1257</v>
      </c>
      <c r="Q212" s="241"/>
      <c r="R212" s="242">
        <v>2415</v>
      </c>
      <c r="S212" s="241"/>
      <c r="T212" s="242">
        <v>2397</v>
      </c>
      <c r="U212" s="241"/>
      <c r="V212" s="242">
        <v>1546</v>
      </c>
      <c r="W212" s="241"/>
      <c r="X212" s="242">
        <v>1307</v>
      </c>
      <c r="Y212" s="241"/>
      <c r="Z212" s="242">
        <v>182</v>
      </c>
      <c r="AA212" s="553"/>
      <c r="AB212" s="586">
        <f>SUM(D212:Z212)</f>
        <v>24221</v>
      </c>
      <c r="AC212" s="604"/>
      <c r="AD212" s="23"/>
      <c r="AE212" s="23"/>
      <c r="AF212" s="23"/>
    </row>
    <row r="213" spans="2:32" s="33" customFormat="1" ht="24.95" customHeight="1" x14ac:dyDescent="0.2">
      <c r="B213" s="589"/>
      <c r="C213" s="593" t="s">
        <v>3</v>
      </c>
      <c r="D213" s="571">
        <v>762</v>
      </c>
      <c r="E213" s="241"/>
      <c r="F213" s="242">
        <v>178</v>
      </c>
      <c r="G213" s="241"/>
      <c r="H213" s="242">
        <v>0</v>
      </c>
      <c r="I213" s="241"/>
      <c r="J213" s="242">
        <v>245</v>
      </c>
      <c r="K213" s="241"/>
      <c r="L213" s="242">
        <v>57</v>
      </c>
      <c r="M213" s="241"/>
      <c r="N213" s="242">
        <v>167</v>
      </c>
      <c r="O213" s="241"/>
      <c r="P213" s="242">
        <v>72</v>
      </c>
      <c r="Q213" s="241"/>
      <c r="R213" s="242">
        <v>0</v>
      </c>
      <c r="S213" s="241"/>
      <c r="T213" s="242">
        <v>0</v>
      </c>
      <c r="U213" s="241"/>
      <c r="V213" s="242">
        <v>0</v>
      </c>
      <c r="W213" s="241"/>
      <c r="X213" s="242">
        <v>0</v>
      </c>
      <c r="Y213" s="241"/>
      <c r="Z213" s="242">
        <v>120</v>
      </c>
      <c r="AA213" s="553"/>
      <c r="AB213" s="586">
        <f>SUM(D213:Z213)</f>
        <v>1601</v>
      </c>
      <c r="AC213" s="604"/>
      <c r="AD213" s="23"/>
      <c r="AE213" s="23"/>
      <c r="AF213" s="23"/>
    </row>
    <row r="214" spans="2:32" s="36" customFormat="1" ht="24.95" customHeight="1" x14ac:dyDescent="0.2">
      <c r="B214" s="591"/>
      <c r="C214" s="592" t="s">
        <v>154</v>
      </c>
      <c r="D214" s="571"/>
      <c r="E214" s="238"/>
      <c r="F214" s="242"/>
      <c r="G214" s="238"/>
      <c r="H214" s="242"/>
      <c r="I214" s="238"/>
      <c r="J214" s="242"/>
      <c r="K214" s="238"/>
      <c r="L214" s="242"/>
      <c r="M214" s="238"/>
      <c r="N214" s="242"/>
      <c r="O214" s="238"/>
      <c r="P214" s="242"/>
      <c r="Q214" s="238"/>
      <c r="R214" s="242"/>
      <c r="S214" s="238"/>
      <c r="T214" s="242"/>
      <c r="U214" s="238"/>
      <c r="V214" s="242"/>
      <c r="W214" s="238"/>
      <c r="X214" s="242"/>
      <c r="Y214" s="238"/>
      <c r="Z214" s="242"/>
      <c r="AA214" s="553"/>
      <c r="AB214" s="586"/>
      <c r="AC214" s="574"/>
      <c r="AD214" s="44"/>
      <c r="AE214" s="44"/>
      <c r="AF214" s="44"/>
    </row>
    <row r="215" spans="2:32" s="33" customFormat="1" ht="24.95" customHeight="1" x14ac:dyDescent="0.2">
      <c r="B215" s="589"/>
      <c r="C215" s="593" t="s">
        <v>1</v>
      </c>
      <c r="D215" s="571">
        <v>0</v>
      </c>
      <c r="E215" s="241"/>
      <c r="F215" s="242">
        <v>30</v>
      </c>
      <c r="G215" s="241"/>
      <c r="H215" s="242">
        <v>114</v>
      </c>
      <c r="I215" s="241"/>
      <c r="J215" s="242">
        <v>87</v>
      </c>
      <c r="K215" s="241"/>
      <c r="L215" s="242">
        <v>15</v>
      </c>
      <c r="M215" s="241"/>
      <c r="N215" s="242">
        <v>1</v>
      </c>
      <c r="O215" s="241"/>
      <c r="P215" s="242">
        <v>25</v>
      </c>
      <c r="Q215" s="241"/>
      <c r="R215" s="242">
        <v>0</v>
      </c>
      <c r="S215" s="241"/>
      <c r="T215" s="242">
        <v>0</v>
      </c>
      <c r="U215" s="241"/>
      <c r="V215" s="242">
        <v>0</v>
      </c>
      <c r="W215" s="241"/>
      <c r="X215" s="242">
        <v>0</v>
      </c>
      <c r="Y215" s="241"/>
      <c r="Z215" s="242">
        <v>6</v>
      </c>
      <c r="AA215" s="553"/>
      <c r="AB215" s="586">
        <f>SUM(D215:Z215)</f>
        <v>278</v>
      </c>
      <c r="AC215" s="604"/>
      <c r="AD215" s="23"/>
      <c r="AE215" s="23"/>
      <c r="AF215" s="23"/>
    </row>
    <row r="216" spans="2:32" s="33" customFormat="1" ht="24.95" customHeight="1" x14ac:dyDescent="0.2">
      <c r="B216" s="589"/>
      <c r="C216" s="593" t="s">
        <v>2</v>
      </c>
      <c r="D216" s="571">
        <v>0</v>
      </c>
      <c r="E216" s="241"/>
      <c r="F216" s="242">
        <v>0</v>
      </c>
      <c r="G216" s="241"/>
      <c r="H216" s="242">
        <v>0</v>
      </c>
      <c r="I216" s="241"/>
      <c r="J216" s="242">
        <v>20</v>
      </c>
      <c r="K216" s="241"/>
      <c r="L216" s="242">
        <v>0</v>
      </c>
      <c r="M216" s="241"/>
      <c r="N216" s="242">
        <v>8</v>
      </c>
      <c r="O216" s="241"/>
      <c r="P216" s="242">
        <v>13</v>
      </c>
      <c r="Q216" s="241"/>
      <c r="R216" s="242">
        <v>4</v>
      </c>
      <c r="S216" s="241"/>
      <c r="T216" s="242">
        <v>15</v>
      </c>
      <c r="U216" s="241"/>
      <c r="V216" s="242">
        <v>25</v>
      </c>
      <c r="W216" s="241"/>
      <c r="X216" s="242">
        <v>30</v>
      </c>
      <c r="Y216" s="241"/>
      <c r="Z216" s="242">
        <v>45</v>
      </c>
      <c r="AA216" s="553"/>
      <c r="AB216" s="586">
        <f>SUM(D216:Z216)</f>
        <v>160</v>
      </c>
      <c r="AC216" s="604"/>
      <c r="AD216" s="23"/>
      <c r="AE216" s="23"/>
      <c r="AF216" s="23"/>
    </row>
    <row r="217" spans="2:32" s="33" customFormat="1" ht="24.95" customHeight="1" x14ac:dyDescent="0.2">
      <c r="B217" s="589"/>
      <c r="C217" s="593" t="s">
        <v>3</v>
      </c>
      <c r="D217" s="571">
        <v>0</v>
      </c>
      <c r="E217" s="241"/>
      <c r="F217" s="242">
        <v>0</v>
      </c>
      <c r="G217" s="241"/>
      <c r="H217" s="242">
        <v>0</v>
      </c>
      <c r="I217" s="241"/>
      <c r="J217" s="242">
        <v>0</v>
      </c>
      <c r="K217" s="241"/>
      <c r="L217" s="242">
        <v>0</v>
      </c>
      <c r="M217" s="241"/>
      <c r="N217" s="242">
        <v>0</v>
      </c>
      <c r="O217" s="241"/>
      <c r="P217" s="242">
        <v>0</v>
      </c>
      <c r="Q217" s="241"/>
      <c r="R217" s="242">
        <v>0</v>
      </c>
      <c r="S217" s="241"/>
      <c r="T217" s="242">
        <v>0</v>
      </c>
      <c r="U217" s="241"/>
      <c r="V217" s="242">
        <v>0</v>
      </c>
      <c r="W217" s="241"/>
      <c r="X217" s="242">
        <v>0</v>
      </c>
      <c r="Y217" s="241"/>
      <c r="Z217" s="242">
        <v>0</v>
      </c>
      <c r="AA217" s="553"/>
      <c r="AB217" s="586">
        <f>SUM(D217:Z217)</f>
        <v>0</v>
      </c>
      <c r="AC217" s="604"/>
      <c r="AD217" s="23"/>
      <c r="AE217" s="23"/>
      <c r="AF217" s="23"/>
    </row>
    <row r="218" spans="2:32" s="36" customFormat="1" ht="24.95" customHeight="1" x14ac:dyDescent="0.2">
      <c r="B218" s="591"/>
      <c r="C218" s="521" t="s">
        <v>49</v>
      </c>
      <c r="D218" s="571"/>
      <c r="E218" s="238"/>
      <c r="F218" s="238"/>
      <c r="G218" s="238"/>
      <c r="H218" s="242"/>
      <c r="I218" s="238"/>
      <c r="J218" s="238"/>
      <c r="K218" s="238"/>
      <c r="L218" s="242"/>
      <c r="M218" s="238"/>
      <c r="N218" s="238"/>
      <c r="O218" s="238"/>
      <c r="P218" s="242"/>
      <c r="Q218" s="238"/>
      <c r="R218" s="238"/>
      <c r="S218" s="238"/>
      <c r="T218" s="242"/>
      <c r="U218" s="238"/>
      <c r="V218" s="238"/>
      <c r="W218" s="238"/>
      <c r="X218" s="242"/>
      <c r="Y218" s="238"/>
      <c r="Z218" s="238"/>
      <c r="AA218" s="553"/>
      <c r="AB218" s="586"/>
      <c r="AC218" s="574"/>
      <c r="AD218" s="44"/>
      <c r="AE218" s="44"/>
      <c r="AF218" s="44"/>
    </row>
    <row r="219" spans="2:32" s="36" customFormat="1" ht="24.95" customHeight="1" x14ac:dyDescent="0.2">
      <c r="B219" s="591"/>
      <c r="C219" s="592" t="s">
        <v>54</v>
      </c>
      <c r="D219" s="571"/>
      <c r="E219" s="238"/>
      <c r="F219" s="238"/>
      <c r="G219" s="238"/>
      <c r="H219" s="242"/>
      <c r="I219" s="238"/>
      <c r="J219" s="238"/>
      <c r="K219" s="238"/>
      <c r="L219" s="242"/>
      <c r="M219" s="238"/>
      <c r="N219" s="238"/>
      <c r="O219" s="238"/>
      <c r="P219" s="242"/>
      <c r="Q219" s="238"/>
      <c r="R219" s="238"/>
      <c r="S219" s="238"/>
      <c r="T219" s="242"/>
      <c r="U219" s="238"/>
      <c r="V219" s="238"/>
      <c r="W219" s="238"/>
      <c r="X219" s="242"/>
      <c r="Y219" s="238"/>
      <c r="Z219" s="238"/>
      <c r="AA219" s="553"/>
      <c r="AB219" s="586"/>
      <c r="AC219" s="574"/>
      <c r="AD219" s="44"/>
      <c r="AE219" s="44"/>
      <c r="AF219" s="44"/>
    </row>
    <row r="220" spans="2:32" s="33" customFormat="1" ht="24.95" customHeight="1" x14ac:dyDescent="0.2">
      <c r="B220" s="589"/>
      <c r="C220" s="593" t="s">
        <v>1</v>
      </c>
      <c r="D220" s="571">
        <v>99</v>
      </c>
      <c r="E220" s="241"/>
      <c r="F220" s="242">
        <v>113</v>
      </c>
      <c r="G220" s="241"/>
      <c r="H220" s="242">
        <v>91</v>
      </c>
      <c r="I220" s="241"/>
      <c r="J220" s="242">
        <v>186</v>
      </c>
      <c r="K220" s="241"/>
      <c r="L220" s="242">
        <v>81</v>
      </c>
      <c r="M220" s="241"/>
      <c r="N220" s="242">
        <v>37</v>
      </c>
      <c r="O220" s="241"/>
      <c r="P220" s="242">
        <v>62</v>
      </c>
      <c r="Q220" s="241"/>
      <c r="R220" s="242">
        <v>51</v>
      </c>
      <c r="S220" s="241"/>
      <c r="T220" s="242">
        <v>19</v>
      </c>
      <c r="U220" s="241"/>
      <c r="V220" s="242">
        <v>45</v>
      </c>
      <c r="W220" s="241"/>
      <c r="X220" s="242">
        <v>64</v>
      </c>
      <c r="Y220" s="241"/>
      <c r="Z220" s="242">
        <v>176</v>
      </c>
      <c r="AA220" s="553"/>
      <c r="AB220" s="586">
        <f>SUM(D220:Z220)</f>
        <v>1024</v>
      </c>
      <c r="AC220" s="604"/>
      <c r="AD220" s="23"/>
      <c r="AE220" s="23"/>
      <c r="AF220" s="23"/>
    </row>
    <row r="221" spans="2:32" s="33" customFormat="1" ht="24.95" customHeight="1" x14ac:dyDescent="0.2">
      <c r="B221" s="589"/>
      <c r="C221" s="593" t="s">
        <v>2</v>
      </c>
      <c r="D221" s="571">
        <v>2</v>
      </c>
      <c r="E221" s="241"/>
      <c r="F221" s="242">
        <v>11</v>
      </c>
      <c r="G221" s="241"/>
      <c r="H221" s="242">
        <v>262</v>
      </c>
      <c r="I221" s="241"/>
      <c r="J221" s="242">
        <v>24</v>
      </c>
      <c r="K221" s="241"/>
      <c r="L221" s="242">
        <v>4</v>
      </c>
      <c r="M221" s="241"/>
      <c r="N221" s="242">
        <v>323</v>
      </c>
      <c r="O221" s="241"/>
      <c r="P221" s="242">
        <v>457</v>
      </c>
      <c r="Q221" s="241"/>
      <c r="R221" s="242">
        <v>101</v>
      </c>
      <c r="S221" s="241"/>
      <c r="T221" s="242">
        <v>25</v>
      </c>
      <c r="U221" s="241"/>
      <c r="V221" s="242">
        <v>68</v>
      </c>
      <c r="W221" s="241"/>
      <c r="X221" s="242">
        <v>194</v>
      </c>
      <c r="Y221" s="241"/>
      <c r="Z221" s="242">
        <v>6</v>
      </c>
      <c r="AA221" s="553"/>
      <c r="AB221" s="586">
        <f>SUM(D221:Z221)</f>
        <v>1477</v>
      </c>
      <c r="AC221" s="604"/>
      <c r="AD221" s="23"/>
      <c r="AE221" s="23"/>
      <c r="AF221" s="23"/>
    </row>
    <row r="222" spans="2:32" s="33" customFormat="1" ht="24.95" customHeight="1" thickBot="1" x14ac:dyDescent="0.25">
      <c r="B222" s="589"/>
      <c r="C222" s="593" t="s">
        <v>3</v>
      </c>
      <c r="D222" s="638">
        <v>0</v>
      </c>
      <c r="E222" s="530"/>
      <c r="F222" s="529">
        <v>0</v>
      </c>
      <c r="G222" s="530"/>
      <c r="H222" s="529">
        <v>0</v>
      </c>
      <c r="I222" s="530"/>
      <c r="J222" s="529">
        <v>5</v>
      </c>
      <c r="K222" s="530"/>
      <c r="L222" s="529">
        <v>0</v>
      </c>
      <c r="M222" s="530"/>
      <c r="N222" s="529">
        <v>12</v>
      </c>
      <c r="O222" s="530"/>
      <c r="P222" s="529">
        <v>4</v>
      </c>
      <c r="Q222" s="530"/>
      <c r="R222" s="529">
        <v>28</v>
      </c>
      <c r="S222" s="530"/>
      <c r="T222" s="529">
        <v>92</v>
      </c>
      <c r="U222" s="530"/>
      <c r="V222" s="529">
        <v>27</v>
      </c>
      <c r="W222" s="530"/>
      <c r="X222" s="529">
        <v>63</v>
      </c>
      <c r="Y222" s="530"/>
      <c r="Z222" s="529">
        <v>179</v>
      </c>
      <c r="AA222" s="581"/>
      <c r="AB222" s="588">
        <f>SUM(D222:Z222)</f>
        <v>410</v>
      </c>
      <c r="AC222" s="608"/>
      <c r="AD222" s="23"/>
      <c r="AE222" s="23"/>
      <c r="AF222" s="23"/>
    </row>
    <row r="223" spans="2:32" s="33" customFormat="1" ht="12" customHeight="1" x14ac:dyDescent="0.2">
      <c r="B223" s="640"/>
      <c r="C223" s="641"/>
      <c r="D223" s="633"/>
      <c r="E223" s="633"/>
      <c r="F223" s="598"/>
      <c r="G223" s="598"/>
      <c r="H223" s="598"/>
      <c r="I223" s="598"/>
      <c r="J223" s="598"/>
      <c r="K223" s="598"/>
      <c r="L223" s="598"/>
      <c r="M223" s="598"/>
      <c r="N223" s="598"/>
      <c r="O223" s="598"/>
      <c r="P223" s="598"/>
      <c r="Q223" s="598"/>
      <c r="R223" s="598"/>
      <c r="S223" s="598"/>
      <c r="T223" s="598"/>
      <c r="U223" s="598"/>
      <c r="V223" s="598"/>
      <c r="W223" s="598"/>
      <c r="X223" s="598"/>
      <c r="Y223" s="598"/>
      <c r="Z223" s="598"/>
      <c r="AA223" s="553"/>
      <c r="AB223" s="554"/>
      <c r="AC223" s="552"/>
      <c r="AD223" s="23"/>
      <c r="AE223" s="23"/>
      <c r="AF223" s="23"/>
    </row>
    <row r="224" spans="2:32" s="13" customFormat="1" ht="24" customHeight="1" x14ac:dyDescent="0.2">
      <c r="C224" s="49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46" t="s">
        <v>50</v>
      </c>
      <c r="AA224" s="32"/>
      <c r="AB224" s="43"/>
    </row>
    <row r="225" spans="2:32" s="187" customFormat="1" ht="26.25" x14ac:dyDescent="0.2">
      <c r="B225" s="872" t="s">
        <v>86</v>
      </c>
      <c r="C225" s="872"/>
      <c r="D225" s="176"/>
      <c r="E225" s="176"/>
      <c r="F225" s="176"/>
      <c r="G225" s="176"/>
      <c r="H225" s="176"/>
      <c r="I225" s="176"/>
      <c r="J225" s="176"/>
      <c r="K225" s="176"/>
      <c r="L225" s="176"/>
      <c r="M225" s="176"/>
      <c r="N225" s="176"/>
      <c r="O225" s="176"/>
      <c r="P225" s="176"/>
      <c r="Q225" s="176"/>
      <c r="R225" s="176"/>
      <c r="S225" s="176"/>
      <c r="T225" s="176"/>
      <c r="U225" s="176"/>
      <c r="V225" s="176"/>
      <c r="W225" s="176"/>
      <c r="X225" s="176"/>
      <c r="Y225" s="176"/>
      <c r="Z225" s="176"/>
      <c r="AA225" s="176"/>
      <c r="AB225" s="176"/>
    </row>
    <row r="226" spans="2:32" s="187" customFormat="1" ht="26.25" x14ac:dyDescent="0.2">
      <c r="B226" s="873" t="s">
        <v>104</v>
      </c>
      <c r="C226" s="873"/>
      <c r="D226" s="873"/>
      <c r="E226" s="873"/>
      <c r="F226" s="873"/>
      <c r="G226" s="873"/>
      <c r="H226" s="873"/>
      <c r="I226" s="873"/>
      <c r="J226" s="873"/>
      <c r="K226" s="873"/>
      <c r="L226" s="873"/>
      <c r="M226" s="873"/>
      <c r="N226" s="873"/>
      <c r="O226" s="873"/>
      <c r="P226" s="873"/>
      <c r="Q226" s="873"/>
      <c r="R226" s="873"/>
      <c r="S226" s="873"/>
      <c r="T226" s="873"/>
      <c r="U226" s="873"/>
      <c r="V226" s="873"/>
      <c r="W226" s="873"/>
      <c r="X226" s="873"/>
      <c r="Y226" s="873"/>
      <c r="Z226" s="873"/>
      <c r="AA226" s="873"/>
      <c r="AB226" s="873"/>
      <c r="AC226" s="873"/>
    </row>
    <row r="227" spans="2:32" s="187" customFormat="1" ht="26.25" x14ac:dyDescent="0.2">
      <c r="B227" s="869" t="s">
        <v>195</v>
      </c>
      <c r="C227" s="869"/>
      <c r="D227" s="869"/>
      <c r="E227" s="869"/>
      <c r="F227" s="869"/>
      <c r="G227" s="869"/>
      <c r="H227" s="869"/>
      <c r="I227" s="869"/>
      <c r="J227" s="869"/>
      <c r="K227" s="869"/>
      <c r="L227" s="869"/>
      <c r="M227" s="869"/>
      <c r="N227" s="869"/>
      <c r="O227" s="869"/>
      <c r="P227" s="869"/>
      <c r="Q227" s="869"/>
      <c r="R227" s="869"/>
      <c r="S227" s="869"/>
      <c r="T227" s="869"/>
      <c r="U227" s="869"/>
      <c r="V227" s="869"/>
      <c r="W227" s="869"/>
      <c r="X227" s="869"/>
      <c r="Y227" s="869"/>
      <c r="Z227" s="869"/>
      <c r="AA227" s="869"/>
      <c r="AB227" s="869"/>
      <c r="AC227" s="869"/>
    </row>
    <row r="228" spans="2:32" s="13" customFormat="1" ht="28.5" customHeight="1" x14ac:dyDescent="0.2">
      <c r="B228" s="18" t="s">
        <v>80</v>
      </c>
      <c r="C228" s="45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5"/>
    </row>
    <row r="229" spans="2:32" s="13" customFormat="1" ht="35.1" customHeight="1" thickBot="1" x14ac:dyDescent="0.25">
      <c r="B229" s="861" t="s">
        <v>114</v>
      </c>
      <c r="C229" s="861"/>
      <c r="D229" s="870" t="s">
        <v>20</v>
      </c>
      <c r="E229" s="870"/>
      <c r="F229" s="870"/>
      <c r="G229" s="870"/>
      <c r="H229" s="870"/>
      <c r="I229" s="870"/>
      <c r="J229" s="870"/>
      <c r="K229" s="870"/>
      <c r="L229" s="870"/>
      <c r="M229" s="870"/>
      <c r="N229" s="870"/>
      <c r="O229" s="870"/>
      <c r="P229" s="870"/>
      <c r="Q229" s="870"/>
      <c r="R229" s="870"/>
      <c r="S229" s="870"/>
      <c r="T229" s="870"/>
      <c r="U229" s="870"/>
      <c r="V229" s="870"/>
      <c r="W229" s="870"/>
      <c r="X229" s="870"/>
      <c r="Y229" s="870"/>
      <c r="Z229" s="870"/>
      <c r="AA229" s="870"/>
      <c r="AB229" s="865" t="s">
        <v>4</v>
      </c>
      <c r="AC229" s="865"/>
    </row>
    <row r="230" spans="2:32" s="13" customFormat="1" ht="35.1" customHeight="1" thickBot="1" x14ac:dyDescent="0.25">
      <c r="B230" s="861"/>
      <c r="C230" s="861"/>
      <c r="D230" s="864" t="s">
        <v>8</v>
      </c>
      <c r="E230" s="864"/>
      <c r="F230" s="871" t="s">
        <v>9</v>
      </c>
      <c r="G230" s="871"/>
      <c r="H230" s="864" t="s">
        <v>10</v>
      </c>
      <c r="I230" s="864"/>
      <c r="J230" s="864" t="s">
        <v>11</v>
      </c>
      <c r="K230" s="864"/>
      <c r="L230" s="864" t="s">
        <v>12</v>
      </c>
      <c r="M230" s="864"/>
      <c r="N230" s="864" t="s">
        <v>13</v>
      </c>
      <c r="O230" s="864"/>
      <c r="P230" s="864" t="s">
        <v>14</v>
      </c>
      <c r="Q230" s="864"/>
      <c r="R230" s="864" t="s">
        <v>15</v>
      </c>
      <c r="S230" s="864"/>
      <c r="T230" s="864" t="s">
        <v>16</v>
      </c>
      <c r="U230" s="864"/>
      <c r="V230" s="864" t="s">
        <v>17</v>
      </c>
      <c r="W230" s="864"/>
      <c r="X230" s="864" t="s">
        <v>18</v>
      </c>
      <c r="Y230" s="864"/>
      <c r="Z230" s="864" t="s">
        <v>19</v>
      </c>
      <c r="AA230" s="864"/>
      <c r="AB230" s="865"/>
      <c r="AC230" s="865"/>
    </row>
    <row r="231" spans="2:32" s="33" customFormat="1" ht="12" customHeight="1" x14ac:dyDescent="0.2">
      <c r="B231" s="591"/>
      <c r="C231" s="591"/>
      <c r="D231" s="599"/>
      <c r="E231" s="600"/>
      <c r="F231" s="601"/>
      <c r="G231" s="601"/>
      <c r="H231" s="601"/>
      <c r="I231" s="601"/>
      <c r="J231" s="601"/>
      <c r="K231" s="601"/>
      <c r="L231" s="601"/>
      <c r="M231" s="601"/>
      <c r="N231" s="601"/>
      <c r="O231" s="601"/>
      <c r="P231" s="601"/>
      <c r="Q231" s="601"/>
      <c r="R231" s="601"/>
      <c r="S231" s="601"/>
      <c r="T231" s="601"/>
      <c r="U231" s="601"/>
      <c r="V231" s="601"/>
      <c r="W231" s="601"/>
      <c r="X231" s="601"/>
      <c r="Y231" s="601"/>
      <c r="Z231" s="601"/>
      <c r="AA231" s="601"/>
      <c r="AB231" s="609"/>
      <c r="AC231" s="602"/>
    </row>
    <row r="232" spans="2:32" s="36" customFormat="1" ht="24.95" customHeight="1" x14ac:dyDescent="0.2">
      <c r="B232" s="591"/>
      <c r="C232" s="521" t="s">
        <v>83</v>
      </c>
      <c r="D232" s="603"/>
      <c r="E232" s="550"/>
      <c r="F232" s="597"/>
      <c r="G232" s="550"/>
      <c r="H232" s="596"/>
      <c r="I232" s="550"/>
      <c r="J232" s="597"/>
      <c r="K232" s="550"/>
      <c r="L232" s="596"/>
      <c r="M232" s="550"/>
      <c r="N232" s="597"/>
      <c r="O232" s="550"/>
      <c r="P232" s="596"/>
      <c r="Q232" s="550"/>
      <c r="R232" s="597"/>
      <c r="S232" s="550"/>
      <c r="T232" s="596"/>
      <c r="U232" s="550"/>
      <c r="V232" s="597"/>
      <c r="W232" s="550"/>
      <c r="X232" s="596"/>
      <c r="Y232" s="550"/>
      <c r="Z232" s="597"/>
      <c r="AA232" s="598"/>
      <c r="AB232" s="610"/>
      <c r="AC232" s="574"/>
      <c r="AD232" s="44"/>
      <c r="AE232" s="44"/>
      <c r="AF232" s="44"/>
    </row>
    <row r="233" spans="2:32" s="36" customFormat="1" ht="24.95" customHeight="1" x14ac:dyDescent="0.2">
      <c r="B233" s="591"/>
      <c r="C233" s="592" t="s">
        <v>83</v>
      </c>
      <c r="D233" s="603"/>
      <c r="E233" s="550"/>
      <c r="F233" s="597"/>
      <c r="G233" s="550"/>
      <c r="H233" s="596"/>
      <c r="I233" s="550"/>
      <c r="J233" s="597"/>
      <c r="K233" s="550"/>
      <c r="L233" s="596"/>
      <c r="M233" s="550"/>
      <c r="N233" s="597"/>
      <c r="O233" s="550"/>
      <c r="P233" s="596"/>
      <c r="Q233" s="550"/>
      <c r="R233" s="597"/>
      <c r="S233" s="550"/>
      <c r="T233" s="596"/>
      <c r="U233" s="550"/>
      <c r="V233" s="597"/>
      <c r="W233" s="550"/>
      <c r="X233" s="596"/>
      <c r="Y233" s="550"/>
      <c r="Z233" s="597"/>
      <c r="AA233" s="598"/>
      <c r="AB233" s="610"/>
      <c r="AC233" s="574"/>
      <c r="AD233" s="44"/>
      <c r="AE233" s="44"/>
      <c r="AF233" s="44"/>
    </row>
    <row r="234" spans="2:32" s="33" customFormat="1" ht="24.95" customHeight="1" x14ac:dyDescent="0.2">
      <c r="B234" s="589"/>
      <c r="C234" s="593" t="s">
        <v>1</v>
      </c>
      <c r="D234" s="571">
        <v>523</v>
      </c>
      <c r="E234" s="241"/>
      <c r="F234" s="242">
        <v>1051</v>
      </c>
      <c r="G234" s="241"/>
      <c r="H234" s="242">
        <v>610</v>
      </c>
      <c r="I234" s="241"/>
      <c r="J234" s="242">
        <v>488</v>
      </c>
      <c r="K234" s="241"/>
      <c r="L234" s="242">
        <v>1238</v>
      </c>
      <c r="M234" s="241"/>
      <c r="N234" s="242">
        <v>449</v>
      </c>
      <c r="O234" s="241"/>
      <c r="P234" s="242">
        <v>1133</v>
      </c>
      <c r="Q234" s="241"/>
      <c r="R234" s="242">
        <v>639</v>
      </c>
      <c r="S234" s="241"/>
      <c r="T234" s="242">
        <v>2126</v>
      </c>
      <c r="U234" s="241"/>
      <c r="V234" s="242">
        <v>3038</v>
      </c>
      <c r="W234" s="241"/>
      <c r="X234" s="242">
        <v>1984</v>
      </c>
      <c r="Y234" s="241"/>
      <c r="Z234" s="242">
        <v>2522</v>
      </c>
      <c r="AA234" s="553"/>
      <c r="AB234" s="586">
        <f>SUM(D234:Z234)</f>
        <v>15801</v>
      </c>
      <c r="AC234" s="604"/>
      <c r="AD234" s="23"/>
      <c r="AE234" s="23"/>
      <c r="AF234" s="23"/>
    </row>
    <row r="235" spans="2:32" s="33" customFormat="1" ht="24.95" customHeight="1" x14ac:dyDescent="0.2">
      <c r="B235" s="589"/>
      <c r="C235" s="593" t="s">
        <v>2</v>
      </c>
      <c r="D235" s="571">
        <v>190</v>
      </c>
      <c r="E235" s="241"/>
      <c r="F235" s="242">
        <v>619</v>
      </c>
      <c r="G235" s="241"/>
      <c r="H235" s="242">
        <v>227</v>
      </c>
      <c r="I235" s="241"/>
      <c r="J235" s="242">
        <v>394</v>
      </c>
      <c r="K235" s="241"/>
      <c r="L235" s="242">
        <v>3013</v>
      </c>
      <c r="M235" s="241"/>
      <c r="N235" s="242">
        <v>400</v>
      </c>
      <c r="O235" s="241"/>
      <c r="P235" s="242">
        <v>254</v>
      </c>
      <c r="Q235" s="241"/>
      <c r="R235" s="242">
        <v>822</v>
      </c>
      <c r="S235" s="241"/>
      <c r="T235" s="242">
        <v>498</v>
      </c>
      <c r="U235" s="241"/>
      <c r="V235" s="242">
        <v>2781</v>
      </c>
      <c r="W235" s="241"/>
      <c r="X235" s="242">
        <v>1436</v>
      </c>
      <c r="Y235" s="241"/>
      <c r="Z235" s="242">
        <v>1159</v>
      </c>
      <c r="AA235" s="553"/>
      <c r="AB235" s="586">
        <f>SUM(D235:Z235)</f>
        <v>11793</v>
      </c>
      <c r="AC235" s="604"/>
      <c r="AD235" s="23"/>
      <c r="AE235" s="23"/>
      <c r="AF235" s="23"/>
    </row>
    <row r="236" spans="2:32" s="33" customFormat="1" ht="24.95" customHeight="1" x14ac:dyDescent="0.2">
      <c r="B236" s="589"/>
      <c r="C236" s="593" t="s">
        <v>3</v>
      </c>
      <c r="D236" s="571">
        <v>190</v>
      </c>
      <c r="E236" s="241"/>
      <c r="F236" s="242">
        <v>188</v>
      </c>
      <c r="G236" s="241"/>
      <c r="H236" s="242">
        <v>184</v>
      </c>
      <c r="I236" s="241"/>
      <c r="J236" s="242">
        <v>127</v>
      </c>
      <c r="K236" s="241"/>
      <c r="L236" s="242">
        <v>64</v>
      </c>
      <c r="M236" s="241"/>
      <c r="N236" s="242">
        <v>127</v>
      </c>
      <c r="O236" s="241"/>
      <c r="P236" s="242">
        <v>217</v>
      </c>
      <c r="Q236" s="241"/>
      <c r="R236" s="242">
        <v>142</v>
      </c>
      <c r="S236" s="241"/>
      <c r="T236" s="242">
        <v>1481</v>
      </c>
      <c r="U236" s="241"/>
      <c r="V236" s="242">
        <v>1813</v>
      </c>
      <c r="W236" s="241"/>
      <c r="X236" s="242">
        <v>1075</v>
      </c>
      <c r="Y236" s="241"/>
      <c r="Z236" s="242">
        <v>1963</v>
      </c>
      <c r="AA236" s="553"/>
      <c r="AB236" s="586">
        <f>SUM(D236:Z236)</f>
        <v>7571</v>
      </c>
      <c r="AC236" s="604"/>
      <c r="AD236" s="23"/>
      <c r="AE236" s="23"/>
      <c r="AF236" s="23"/>
    </row>
    <row r="237" spans="2:32" s="33" customFormat="1" ht="24.95" customHeight="1" x14ac:dyDescent="0.2">
      <c r="B237" s="591"/>
      <c r="C237" s="592" t="s">
        <v>38</v>
      </c>
      <c r="D237" s="571"/>
      <c r="E237" s="241"/>
      <c r="F237" s="241"/>
      <c r="G237" s="241"/>
      <c r="H237" s="242"/>
      <c r="I237" s="241"/>
      <c r="J237" s="241"/>
      <c r="K237" s="241"/>
      <c r="L237" s="242"/>
      <c r="M237" s="241"/>
      <c r="N237" s="241"/>
      <c r="O237" s="241"/>
      <c r="P237" s="242"/>
      <c r="Q237" s="241"/>
      <c r="R237" s="241"/>
      <c r="S237" s="241"/>
      <c r="T237" s="242"/>
      <c r="U237" s="241"/>
      <c r="V237" s="241"/>
      <c r="W237" s="241"/>
      <c r="X237" s="242"/>
      <c r="Y237" s="241"/>
      <c r="Z237" s="241"/>
      <c r="AA237" s="553"/>
      <c r="AB237" s="611"/>
      <c r="AC237" s="574"/>
      <c r="AD237" s="23"/>
      <c r="AE237" s="23"/>
      <c r="AF237" s="23"/>
    </row>
    <row r="238" spans="2:32" s="33" customFormat="1" ht="24.95" customHeight="1" x14ac:dyDescent="0.2">
      <c r="B238" s="589"/>
      <c r="C238" s="593" t="s">
        <v>1</v>
      </c>
      <c r="D238" s="571">
        <v>5</v>
      </c>
      <c r="E238" s="241"/>
      <c r="F238" s="242">
        <v>30</v>
      </c>
      <c r="G238" s="241"/>
      <c r="H238" s="242">
        <v>35</v>
      </c>
      <c r="I238" s="241"/>
      <c r="J238" s="242">
        <v>7</v>
      </c>
      <c r="K238" s="241"/>
      <c r="L238" s="242">
        <v>12</v>
      </c>
      <c r="M238" s="241"/>
      <c r="N238" s="242">
        <v>6</v>
      </c>
      <c r="O238" s="241"/>
      <c r="P238" s="242">
        <v>31</v>
      </c>
      <c r="Q238" s="241"/>
      <c r="R238" s="242">
        <v>32</v>
      </c>
      <c r="S238" s="241"/>
      <c r="T238" s="242">
        <v>11</v>
      </c>
      <c r="U238" s="241"/>
      <c r="V238" s="242">
        <v>12</v>
      </c>
      <c r="W238" s="241"/>
      <c r="X238" s="242">
        <v>13</v>
      </c>
      <c r="Y238" s="241"/>
      <c r="Z238" s="242">
        <v>10</v>
      </c>
      <c r="AA238" s="553"/>
      <c r="AB238" s="586">
        <f>SUM(D238:Z238)</f>
        <v>204</v>
      </c>
      <c r="AC238" s="604"/>
      <c r="AD238" s="23"/>
      <c r="AE238" s="23"/>
      <c r="AF238" s="23"/>
    </row>
    <row r="239" spans="2:32" s="33" customFormat="1" ht="24.95" customHeight="1" x14ac:dyDescent="0.2">
      <c r="B239" s="589"/>
      <c r="C239" s="593" t="s">
        <v>2</v>
      </c>
      <c r="D239" s="571">
        <v>1</v>
      </c>
      <c r="E239" s="241"/>
      <c r="F239" s="242">
        <v>25</v>
      </c>
      <c r="G239" s="241"/>
      <c r="H239" s="242">
        <v>27</v>
      </c>
      <c r="I239" s="241"/>
      <c r="J239" s="242">
        <v>0</v>
      </c>
      <c r="K239" s="241"/>
      <c r="L239" s="242">
        <v>7</v>
      </c>
      <c r="M239" s="241"/>
      <c r="N239" s="242">
        <v>8</v>
      </c>
      <c r="O239" s="241"/>
      <c r="P239" s="242">
        <v>15</v>
      </c>
      <c r="Q239" s="241"/>
      <c r="R239" s="242">
        <v>12</v>
      </c>
      <c r="S239" s="241"/>
      <c r="T239" s="242">
        <v>11</v>
      </c>
      <c r="U239" s="241"/>
      <c r="V239" s="242">
        <v>2</v>
      </c>
      <c r="W239" s="241"/>
      <c r="X239" s="242">
        <v>5</v>
      </c>
      <c r="Y239" s="241"/>
      <c r="Z239" s="242">
        <v>6</v>
      </c>
      <c r="AA239" s="553"/>
      <c r="AB239" s="586">
        <f>SUM(D239:Z239)</f>
        <v>119</v>
      </c>
      <c r="AC239" s="604"/>
      <c r="AD239" s="23"/>
      <c r="AE239" s="23"/>
      <c r="AF239" s="23"/>
    </row>
    <row r="240" spans="2:32" s="33" customFormat="1" ht="24.95" customHeight="1" x14ac:dyDescent="0.2">
      <c r="B240" s="589"/>
      <c r="C240" s="593" t="s">
        <v>3</v>
      </c>
      <c r="D240" s="571">
        <v>0</v>
      </c>
      <c r="E240" s="241"/>
      <c r="F240" s="242">
        <v>1</v>
      </c>
      <c r="G240" s="241"/>
      <c r="H240" s="558">
        <v>6</v>
      </c>
      <c r="I240" s="241"/>
      <c r="J240" s="558">
        <v>6</v>
      </c>
      <c r="K240" s="241"/>
      <c r="L240" s="558">
        <v>3</v>
      </c>
      <c r="M240" s="241"/>
      <c r="N240" s="558">
        <v>4</v>
      </c>
      <c r="O240" s="241"/>
      <c r="P240" s="558">
        <v>2</v>
      </c>
      <c r="Q240" s="241"/>
      <c r="R240" s="558">
        <v>1</v>
      </c>
      <c r="S240" s="241"/>
      <c r="T240" s="558">
        <v>3</v>
      </c>
      <c r="U240" s="241"/>
      <c r="V240" s="558">
        <v>18</v>
      </c>
      <c r="W240" s="241"/>
      <c r="X240" s="558">
        <v>0</v>
      </c>
      <c r="Y240" s="241"/>
      <c r="Z240" s="558">
        <v>4</v>
      </c>
      <c r="AA240" s="553"/>
      <c r="AB240" s="586">
        <f>SUM(D240:Z240)</f>
        <v>48</v>
      </c>
      <c r="AC240" s="604"/>
      <c r="AD240" s="23"/>
      <c r="AE240" s="23"/>
      <c r="AF240" s="23"/>
    </row>
    <row r="241" spans="2:32" s="36" customFormat="1" ht="24.95" customHeight="1" x14ac:dyDescent="0.2">
      <c r="B241" s="591"/>
      <c r="C241" s="594" t="s">
        <v>176</v>
      </c>
      <c r="D241" s="571"/>
      <c r="E241" s="238"/>
      <c r="F241" s="242"/>
      <c r="G241" s="238"/>
      <c r="H241" s="242"/>
      <c r="I241" s="238"/>
      <c r="J241" s="242"/>
      <c r="K241" s="238"/>
      <c r="L241" s="242"/>
      <c r="M241" s="238"/>
      <c r="N241" s="242"/>
      <c r="O241" s="238"/>
      <c r="P241" s="242"/>
      <c r="Q241" s="238"/>
      <c r="R241" s="242"/>
      <c r="S241" s="238"/>
      <c r="T241" s="242"/>
      <c r="U241" s="238"/>
      <c r="V241" s="242"/>
      <c r="W241" s="238"/>
      <c r="X241" s="242"/>
      <c r="Y241" s="238"/>
      <c r="Z241" s="242"/>
      <c r="AA241" s="553"/>
      <c r="AB241" s="586"/>
      <c r="AC241" s="574"/>
      <c r="AD241" s="44"/>
      <c r="AE241" s="44"/>
      <c r="AF241" s="44"/>
    </row>
    <row r="242" spans="2:32" s="33" customFormat="1" ht="24.95" customHeight="1" x14ac:dyDescent="0.2">
      <c r="B242" s="589"/>
      <c r="C242" s="593" t="s">
        <v>1</v>
      </c>
      <c r="D242" s="571">
        <v>3</v>
      </c>
      <c r="E242" s="241"/>
      <c r="F242" s="242">
        <v>3</v>
      </c>
      <c r="G242" s="241"/>
      <c r="H242" s="242">
        <v>11</v>
      </c>
      <c r="I242" s="241"/>
      <c r="J242" s="242">
        <v>0</v>
      </c>
      <c r="K242" s="241"/>
      <c r="L242" s="242">
        <v>8</v>
      </c>
      <c r="M242" s="241"/>
      <c r="N242" s="242">
        <v>4</v>
      </c>
      <c r="O242" s="241"/>
      <c r="P242" s="242">
        <v>0</v>
      </c>
      <c r="Q242" s="241"/>
      <c r="R242" s="242">
        <v>0</v>
      </c>
      <c r="S242" s="241"/>
      <c r="T242" s="242">
        <v>2</v>
      </c>
      <c r="U242" s="241"/>
      <c r="V242" s="242">
        <v>0</v>
      </c>
      <c r="W242" s="241"/>
      <c r="X242" s="242">
        <v>3</v>
      </c>
      <c r="Y242" s="241"/>
      <c r="Z242" s="242">
        <v>2</v>
      </c>
      <c r="AA242" s="553"/>
      <c r="AB242" s="586">
        <f>SUM(D242:Z242)</f>
        <v>36</v>
      </c>
      <c r="AC242" s="604"/>
      <c r="AD242" s="23"/>
      <c r="AE242" s="23"/>
      <c r="AF242" s="23"/>
    </row>
    <row r="243" spans="2:32" s="33" customFormat="1" ht="24.95" customHeight="1" x14ac:dyDescent="0.2">
      <c r="B243" s="589"/>
      <c r="C243" s="593" t="s">
        <v>2</v>
      </c>
      <c r="D243" s="571">
        <v>0</v>
      </c>
      <c r="E243" s="241"/>
      <c r="F243" s="242">
        <v>0</v>
      </c>
      <c r="G243" s="241"/>
      <c r="H243" s="242">
        <v>3</v>
      </c>
      <c r="I243" s="241"/>
      <c r="J243" s="242">
        <v>0</v>
      </c>
      <c r="K243" s="241"/>
      <c r="L243" s="242">
        <v>0</v>
      </c>
      <c r="M243" s="241"/>
      <c r="N243" s="242">
        <v>0</v>
      </c>
      <c r="O243" s="241"/>
      <c r="P243" s="242">
        <v>0</v>
      </c>
      <c r="Q243" s="241"/>
      <c r="R243" s="242">
        <v>0</v>
      </c>
      <c r="S243" s="241"/>
      <c r="T243" s="242">
        <v>0</v>
      </c>
      <c r="U243" s="241"/>
      <c r="V243" s="242">
        <v>0</v>
      </c>
      <c r="W243" s="241"/>
      <c r="X243" s="242">
        <v>0</v>
      </c>
      <c r="Y243" s="241"/>
      <c r="Z243" s="242">
        <v>0</v>
      </c>
      <c r="AA243" s="553"/>
      <c r="AB243" s="586">
        <f>SUM(D243:Z243)</f>
        <v>3</v>
      </c>
      <c r="AC243" s="604"/>
      <c r="AD243" s="23"/>
      <c r="AE243" s="23"/>
      <c r="AF243" s="23"/>
    </row>
    <row r="244" spans="2:32" s="33" customFormat="1" ht="24.95" customHeight="1" x14ac:dyDescent="0.2">
      <c r="B244" s="589"/>
      <c r="C244" s="593" t="s">
        <v>3</v>
      </c>
      <c r="D244" s="466">
        <v>0</v>
      </c>
      <c r="E244" s="241"/>
      <c r="F244" s="237">
        <v>0</v>
      </c>
      <c r="G244" s="241"/>
      <c r="H244" s="237">
        <v>3</v>
      </c>
      <c r="I244" s="241"/>
      <c r="J244" s="237">
        <v>0</v>
      </c>
      <c r="K244" s="241"/>
      <c r="L244" s="237">
        <v>0</v>
      </c>
      <c r="M244" s="241"/>
      <c r="N244" s="237">
        <v>0</v>
      </c>
      <c r="O244" s="241"/>
      <c r="P244" s="237">
        <v>0</v>
      </c>
      <c r="Q244" s="241"/>
      <c r="R244" s="237">
        <v>0</v>
      </c>
      <c r="S244" s="241"/>
      <c r="T244" s="237">
        <v>0</v>
      </c>
      <c r="U244" s="241"/>
      <c r="V244" s="237">
        <v>0</v>
      </c>
      <c r="W244" s="241"/>
      <c r="X244" s="237">
        <v>0</v>
      </c>
      <c r="Y244" s="241"/>
      <c r="Z244" s="237">
        <v>0</v>
      </c>
      <c r="AA244" s="553"/>
      <c r="AB244" s="586">
        <f>SUM(D244:Z244)</f>
        <v>3</v>
      </c>
      <c r="AC244" s="604"/>
      <c r="AD244" s="23"/>
      <c r="AE244" s="23"/>
      <c r="AF244" s="23"/>
    </row>
    <row r="245" spans="2:32" s="36" customFormat="1" ht="24.95" customHeight="1" x14ac:dyDescent="0.2">
      <c r="B245" s="589"/>
      <c r="C245" s="592" t="s">
        <v>39</v>
      </c>
      <c r="D245" s="571"/>
      <c r="E245" s="238"/>
      <c r="F245" s="238"/>
      <c r="G245" s="238"/>
      <c r="H245" s="242"/>
      <c r="I245" s="238"/>
      <c r="J245" s="238"/>
      <c r="K245" s="238"/>
      <c r="L245" s="242"/>
      <c r="M245" s="238"/>
      <c r="N245" s="238"/>
      <c r="O245" s="238"/>
      <c r="P245" s="242"/>
      <c r="Q245" s="238"/>
      <c r="R245" s="238"/>
      <c r="S245" s="238"/>
      <c r="T245" s="242"/>
      <c r="U245" s="238"/>
      <c r="V245" s="238"/>
      <c r="W245" s="238"/>
      <c r="X245" s="242"/>
      <c r="Y245" s="238"/>
      <c r="Z245" s="238"/>
      <c r="AA245" s="553"/>
      <c r="AB245" s="586"/>
      <c r="AC245" s="604"/>
    </row>
    <row r="246" spans="2:32" s="33" customFormat="1" ht="24.95" customHeight="1" x14ac:dyDescent="0.2">
      <c r="B246" s="589"/>
      <c r="C246" s="593" t="s">
        <v>1</v>
      </c>
      <c r="D246" s="571">
        <v>37</v>
      </c>
      <c r="E246" s="241"/>
      <c r="F246" s="242">
        <v>94</v>
      </c>
      <c r="G246" s="241"/>
      <c r="H246" s="242">
        <v>224</v>
      </c>
      <c r="I246" s="241"/>
      <c r="J246" s="242">
        <v>224</v>
      </c>
      <c r="K246" s="241"/>
      <c r="L246" s="242">
        <v>426</v>
      </c>
      <c r="M246" s="241"/>
      <c r="N246" s="242">
        <v>145</v>
      </c>
      <c r="O246" s="241"/>
      <c r="P246" s="242">
        <v>31</v>
      </c>
      <c r="Q246" s="241"/>
      <c r="R246" s="242">
        <v>172</v>
      </c>
      <c r="S246" s="241"/>
      <c r="T246" s="242">
        <v>57</v>
      </c>
      <c r="U246" s="241"/>
      <c r="V246" s="242">
        <v>22</v>
      </c>
      <c r="W246" s="241"/>
      <c r="X246" s="242">
        <v>0</v>
      </c>
      <c r="Y246" s="241"/>
      <c r="Z246" s="242">
        <v>0</v>
      </c>
      <c r="AA246" s="553"/>
      <c r="AB246" s="586">
        <f>SUM(D246:Z246)</f>
        <v>1432</v>
      </c>
      <c r="AC246" s="604"/>
    </row>
    <row r="247" spans="2:32" s="33" customFormat="1" ht="24.95" customHeight="1" x14ac:dyDescent="0.2">
      <c r="B247" s="589"/>
      <c r="C247" s="593" t="s">
        <v>2</v>
      </c>
      <c r="D247" s="571">
        <v>0</v>
      </c>
      <c r="E247" s="241"/>
      <c r="F247" s="242">
        <v>17</v>
      </c>
      <c r="G247" s="241"/>
      <c r="H247" s="242">
        <v>16</v>
      </c>
      <c r="I247" s="241"/>
      <c r="J247" s="242">
        <v>31</v>
      </c>
      <c r="K247" s="241"/>
      <c r="L247" s="242">
        <v>75</v>
      </c>
      <c r="M247" s="241"/>
      <c r="N247" s="242">
        <v>28</v>
      </c>
      <c r="O247" s="241"/>
      <c r="P247" s="242">
        <v>0</v>
      </c>
      <c r="Q247" s="241"/>
      <c r="R247" s="242">
        <v>0</v>
      </c>
      <c r="S247" s="241"/>
      <c r="T247" s="242">
        <v>0</v>
      </c>
      <c r="U247" s="241"/>
      <c r="V247" s="242">
        <v>0</v>
      </c>
      <c r="W247" s="241"/>
      <c r="X247" s="242">
        <v>0</v>
      </c>
      <c r="Y247" s="241"/>
      <c r="Z247" s="242">
        <v>0</v>
      </c>
      <c r="AA247" s="553"/>
      <c r="AB247" s="586">
        <f>SUM(D247:Z247)</f>
        <v>167</v>
      </c>
      <c r="AC247" s="604"/>
    </row>
    <row r="248" spans="2:32" s="33" customFormat="1" ht="24.95" customHeight="1" x14ac:dyDescent="0.2">
      <c r="B248" s="589"/>
      <c r="C248" s="593" t="s">
        <v>3</v>
      </c>
      <c r="D248" s="571">
        <v>0</v>
      </c>
      <c r="E248" s="241"/>
      <c r="F248" s="242">
        <v>0</v>
      </c>
      <c r="G248" s="241"/>
      <c r="H248" s="242">
        <v>13</v>
      </c>
      <c r="I248" s="241"/>
      <c r="J248" s="242">
        <v>39</v>
      </c>
      <c r="K248" s="241"/>
      <c r="L248" s="242">
        <v>66</v>
      </c>
      <c r="M248" s="241"/>
      <c r="N248" s="242">
        <v>24</v>
      </c>
      <c r="O248" s="241"/>
      <c r="P248" s="242">
        <v>0</v>
      </c>
      <c r="Q248" s="241"/>
      <c r="R248" s="242">
        <v>0</v>
      </c>
      <c r="S248" s="241"/>
      <c r="T248" s="242">
        <v>0</v>
      </c>
      <c r="U248" s="241"/>
      <c r="V248" s="242">
        <v>0</v>
      </c>
      <c r="W248" s="241"/>
      <c r="X248" s="242">
        <v>0</v>
      </c>
      <c r="Y248" s="241"/>
      <c r="Z248" s="242">
        <v>0</v>
      </c>
      <c r="AA248" s="553"/>
      <c r="AB248" s="586">
        <f>SUM(D248:Z248)</f>
        <v>142</v>
      </c>
      <c r="AC248" s="604"/>
    </row>
    <row r="249" spans="2:32" s="36" customFormat="1" ht="24.95" customHeight="1" x14ac:dyDescent="0.2">
      <c r="B249" s="589"/>
      <c r="C249" s="592" t="s">
        <v>131</v>
      </c>
      <c r="D249" s="571"/>
      <c r="E249" s="238"/>
      <c r="F249" s="238"/>
      <c r="G249" s="238"/>
      <c r="H249" s="242"/>
      <c r="I249" s="238"/>
      <c r="J249" s="238"/>
      <c r="K249" s="238"/>
      <c r="L249" s="242"/>
      <c r="M249" s="238"/>
      <c r="N249" s="238"/>
      <c r="O249" s="238"/>
      <c r="P249" s="242"/>
      <c r="Q249" s="238"/>
      <c r="R249" s="238"/>
      <c r="S249" s="238"/>
      <c r="T249" s="242"/>
      <c r="U249" s="238"/>
      <c r="V249" s="238"/>
      <c r="W249" s="238"/>
      <c r="X249" s="242"/>
      <c r="Y249" s="238"/>
      <c r="Z249" s="238"/>
      <c r="AA249" s="553"/>
      <c r="AB249" s="586"/>
      <c r="AC249" s="604"/>
    </row>
    <row r="250" spans="2:32" s="33" customFormat="1" ht="24.95" customHeight="1" x14ac:dyDescent="0.2">
      <c r="B250" s="589"/>
      <c r="C250" s="593" t="s">
        <v>1</v>
      </c>
      <c r="D250" s="571">
        <v>0</v>
      </c>
      <c r="E250" s="241"/>
      <c r="F250" s="242">
        <v>0</v>
      </c>
      <c r="G250" s="241"/>
      <c r="H250" s="242">
        <v>4</v>
      </c>
      <c r="I250" s="241"/>
      <c r="J250" s="242">
        <v>0</v>
      </c>
      <c r="K250" s="241"/>
      <c r="L250" s="242">
        <v>9</v>
      </c>
      <c r="M250" s="241"/>
      <c r="N250" s="242">
        <v>0</v>
      </c>
      <c r="O250" s="241"/>
      <c r="P250" s="242">
        <v>0</v>
      </c>
      <c r="Q250" s="241"/>
      <c r="R250" s="242">
        <v>0</v>
      </c>
      <c r="S250" s="241"/>
      <c r="T250" s="242">
        <v>0</v>
      </c>
      <c r="U250" s="241"/>
      <c r="V250" s="242">
        <v>0</v>
      </c>
      <c r="W250" s="241"/>
      <c r="X250" s="242">
        <v>0</v>
      </c>
      <c r="Y250" s="241"/>
      <c r="Z250" s="242">
        <v>0</v>
      </c>
      <c r="AA250" s="553"/>
      <c r="AB250" s="586">
        <f>SUM(D250:Z250)</f>
        <v>13</v>
      </c>
      <c r="AC250" s="604"/>
    </row>
    <row r="251" spans="2:32" s="33" customFormat="1" ht="24.95" customHeight="1" x14ac:dyDescent="0.2">
      <c r="B251" s="589"/>
      <c r="C251" s="593" t="s">
        <v>2</v>
      </c>
      <c r="D251" s="571">
        <v>0</v>
      </c>
      <c r="E251" s="241"/>
      <c r="F251" s="242">
        <v>0</v>
      </c>
      <c r="G251" s="241"/>
      <c r="H251" s="242">
        <v>0</v>
      </c>
      <c r="I251" s="241"/>
      <c r="J251" s="242">
        <v>0</v>
      </c>
      <c r="K251" s="241"/>
      <c r="L251" s="242">
        <v>10</v>
      </c>
      <c r="M251" s="241"/>
      <c r="N251" s="242">
        <v>0</v>
      </c>
      <c r="O251" s="241"/>
      <c r="P251" s="242">
        <v>0</v>
      </c>
      <c r="Q251" s="241"/>
      <c r="R251" s="242">
        <v>0</v>
      </c>
      <c r="S251" s="241"/>
      <c r="T251" s="242">
        <v>0</v>
      </c>
      <c r="U251" s="241"/>
      <c r="V251" s="242">
        <v>0</v>
      </c>
      <c r="W251" s="241"/>
      <c r="X251" s="242">
        <v>0</v>
      </c>
      <c r="Y251" s="241"/>
      <c r="Z251" s="242">
        <v>0</v>
      </c>
      <c r="AA251" s="553"/>
      <c r="AB251" s="586">
        <f>SUM(D251:Z251)</f>
        <v>10</v>
      </c>
      <c r="AC251" s="604"/>
    </row>
    <row r="252" spans="2:32" s="33" customFormat="1" ht="24.95" customHeight="1" x14ac:dyDescent="0.2">
      <c r="B252" s="589"/>
      <c r="C252" s="593" t="s">
        <v>3</v>
      </c>
      <c r="D252" s="571">
        <v>0</v>
      </c>
      <c r="E252" s="241"/>
      <c r="F252" s="242">
        <v>0</v>
      </c>
      <c r="G252" s="241"/>
      <c r="H252" s="242">
        <v>0</v>
      </c>
      <c r="I252" s="241"/>
      <c r="J252" s="242">
        <v>0</v>
      </c>
      <c r="K252" s="241"/>
      <c r="L252" s="242">
        <v>0</v>
      </c>
      <c r="M252" s="241"/>
      <c r="N252" s="242">
        <v>0</v>
      </c>
      <c r="O252" s="241"/>
      <c r="P252" s="242">
        <v>0</v>
      </c>
      <c r="Q252" s="241"/>
      <c r="R252" s="242">
        <v>0</v>
      </c>
      <c r="S252" s="241"/>
      <c r="T252" s="242">
        <v>0</v>
      </c>
      <c r="U252" s="241"/>
      <c r="V252" s="242">
        <v>0</v>
      </c>
      <c r="W252" s="241"/>
      <c r="X252" s="242">
        <v>0</v>
      </c>
      <c r="Y252" s="241"/>
      <c r="Z252" s="242">
        <v>0</v>
      </c>
      <c r="AA252" s="553"/>
      <c r="AB252" s="586">
        <f>SUM(D252:Z252)</f>
        <v>0</v>
      </c>
      <c r="AC252" s="604"/>
    </row>
    <row r="253" spans="2:32" s="33" customFormat="1" ht="24.95" customHeight="1" x14ac:dyDescent="0.2">
      <c r="B253" s="591"/>
      <c r="C253" s="521" t="s">
        <v>25</v>
      </c>
      <c r="D253" s="571"/>
      <c r="E253" s="241"/>
      <c r="F253" s="241"/>
      <c r="G253" s="241"/>
      <c r="H253" s="242"/>
      <c r="I253" s="241"/>
      <c r="J253" s="241"/>
      <c r="K253" s="241"/>
      <c r="L253" s="242"/>
      <c r="M253" s="241"/>
      <c r="N253" s="241"/>
      <c r="O253" s="241"/>
      <c r="P253" s="242"/>
      <c r="Q253" s="241"/>
      <c r="R253" s="241"/>
      <c r="S253" s="241"/>
      <c r="T253" s="242"/>
      <c r="U253" s="241"/>
      <c r="V253" s="241"/>
      <c r="W253" s="241"/>
      <c r="X253" s="242"/>
      <c r="Y253" s="241"/>
      <c r="Z253" s="241"/>
      <c r="AA253" s="553"/>
      <c r="AB253" s="611"/>
      <c r="AC253" s="605"/>
    </row>
    <row r="254" spans="2:32" s="33" customFormat="1" ht="24.95" customHeight="1" x14ac:dyDescent="0.2">
      <c r="B254" s="591"/>
      <c r="C254" s="592" t="s">
        <v>25</v>
      </c>
      <c r="D254" s="571"/>
      <c r="E254" s="241"/>
      <c r="F254" s="241"/>
      <c r="G254" s="241"/>
      <c r="H254" s="242"/>
      <c r="I254" s="241"/>
      <c r="J254" s="241"/>
      <c r="K254" s="241"/>
      <c r="L254" s="242"/>
      <c r="M254" s="241"/>
      <c r="N254" s="241"/>
      <c r="O254" s="241"/>
      <c r="P254" s="242"/>
      <c r="Q254" s="241"/>
      <c r="R254" s="241"/>
      <c r="S254" s="241"/>
      <c r="T254" s="242"/>
      <c r="U254" s="241"/>
      <c r="V254" s="241"/>
      <c r="W254" s="241"/>
      <c r="X254" s="242"/>
      <c r="Y254" s="241"/>
      <c r="Z254" s="241"/>
      <c r="AA254" s="553"/>
      <c r="AB254" s="611"/>
      <c r="AC254" s="605"/>
    </row>
    <row r="255" spans="2:32" s="33" customFormat="1" ht="24.95" customHeight="1" x14ac:dyDescent="0.2">
      <c r="B255" s="589"/>
      <c r="C255" s="593" t="s">
        <v>1</v>
      </c>
      <c r="D255" s="571">
        <v>109</v>
      </c>
      <c r="E255" s="241"/>
      <c r="F255" s="242">
        <v>90</v>
      </c>
      <c r="G255" s="241"/>
      <c r="H255" s="242">
        <v>108</v>
      </c>
      <c r="I255" s="241"/>
      <c r="J255" s="242">
        <v>29</v>
      </c>
      <c r="K255" s="241"/>
      <c r="L255" s="242">
        <v>29</v>
      </c>
      <c r="M255" s="241"/>
      <c r="N255" s="242">
        <v>73</v>
      </c>
      <c r="O255" s="241"/>
      <c r="P255" s="242">
        <v>35</v>
      </c>
      <c r="Q255" s="241"/>
      <c r="R255" s="242">
        <v>108</v>
      </c>
      <c r="S255" s="241"/>
      <c r="T255" s="242">
        <v>68</v>
      </c>
      <c r="U255" s="241"/>
      <c r="V255" s="242">
        <v>78</v>
      </c>
      <c r="W255" s="241"/>
      <c r="X255" s="242">
        <v>217</v>
      </c>
      <c r="Y255" s="241"/>
      <c r="Z255" s="242">
        <v>49</v>
      </c>
      <c r="AA255" s="553"/>
      <c r="AB255" s="586">
        <f>SUM(D255:Z255)</f>
        <v>993</v>
      </c>
      <c r="AC255" s="604"/>
    </row>
    <row r="256" spans="2:32" s="33" customFormat="1" ht="24.95" customHeight="1" x14ac:dyDescent="0.2">
      <c r="B256" s="589"/>
      <c r="C256" s="593" t="s">
        <v>2</v>
      </c>
      <c r="D256" s="571">
        <v>90</v>
      </c>
      <c r="E256" s="241"/>
      <c r="F256" s="242">
        <v>4</v>
      </c>
      <c r="G256" s="241"/>
      <c r="H256" s="242">
        <v>7</v>
      </c>
      <c r="I256" s="241"/>
      <c r="J256" s="242">
        <v>0</v>
      </c>
      <c r="K256" s="241"/>
      <c r="L256" s="242">
        <v>12</v>
      </c>
      <c r="M256" s="241"/>
      <c r="N256" s="242">
        <v>248</v>
      </c>
      <c r="O256" s="241"/>
      <c r="P256" s="242">
        <v>35</v>
      </c>
      <c r="Q256" s="241"/>
      <c r="R256" s="242">
        <v>45</v>
      </c>
      <c r="S256" s="241"/>
      <c r="T256" s="242">
        <v>44</v>
      </c>
      <c r="U256" s="241"/>
      <c r="V256" s="242">
        <v>23</v>
      </c>
      <c r="W256" s="241"/>
      <c r="X256" s="242">
        <v>182</v>
      </c>
      <c r="Y256" s="241"/>
      <c r="Z256" s="242">
        <v>29</v>
      </c>
      <c r="AA256" s="553"/>
      <c r="AB256" s="586">
        <f>SUM(D256:Z256)</f>
        <v>719</v>
      </c>
      <c r="AC256" s="604"/>
    </row>
    <row r="257" spans="2:29" s="33" customFormat="1" ht="24.95" customHeight="1" x14ac:dyDescent="0.2">
      <c r="B257" s="589"/>
      <c r="C257" s="593" t="s">
        <v>3</v>
      </c>
      <c r="D257" s="571">
        <v>1</v>
      </c>
      <c r="E257" s="241"/>
      <c r="F257" s="242">
        <v>15</v>
      </c>
      <c r="G257" s="241"/>
      <c r="H257" s="242">
        <v>25</v>
      </c>
      <c r="I257" s="241"/>
      <c r="J257" s="242">
        <v>0</v>
      </c>
      <c r="K257" s="241"/>
      <c r="L257" s="242">
        <v>1</v>
      </c>
      <c r="M257" s="241"/>
      <c r="N257" s="242">
        <v>1</v>
      </c>
      <c r="O257" s="241"/>
      <c r="P257" s="242">
        <v>14</v>
      </c>
      <c r="Q257" s="241"/>
      <c r="R257" s="242">
        <v>22</v>
      </c>
      <c r="S257" s="241"/>
      <c r="T257" s="242">
        <v>11</v>
      </c>
      <c r="U257" s="241"/>
      <c r="V257" s="242">
        <v>16</v>
      </c>
      <c r="W257" s="241"/>
      <c r="X257" s="242">
        <v>15</v>
      </c>
      <c r="Y257" s="241"/>
      <c r="Z257" s="242">
        <v>52</v>
      </c>
      <c r="AA257" s="553"/>
      <c r="AB257" s="586">
        <f>SUM(D257:Z257)</f>
        <v>173</v>
      </c>
      <c r="AC257" s="604"/>
    </row>
    <row r="258" spans="2:29" s="33" customFormat="1" ht="24.95" customHeight="1" x14ac:dyDescent="0.2">
      <c r="B258" s="589"/>
      <c r="C258" s="594" t="s">
        <v>175</v>
      </c>
      <c r="D258" s="571"/>
      <c r="E258" s="241"/>
      <c r="F258" s="242"/>
      <c r="G258" s="241"/>
      <c r="H258" s="242"/>
      <c r="I258" s="241"/>
      <c r="J258" s="242"/>
      <c r="K258" s="241"/>
      <c r="L258" s="242"/>
      <c r="M258" s="241"/>
      <c r="N258" s="242"/>
      <c r="O258" s="241"/>
      <c r="P258" s="242"/>
      <c r="Q258" s="241"/>
      <c r="R258" s="242"/>
      <c r="S258" s="241"/>
      <c r="T258" s="242"/>
      <c r="U258" s="241"/>
      <c r="V258" s="242"/>
      <c r="W258" s="241"/>
      <c r="X258" s="242"/>
      <c r="Y258" s="241"/>
      <c r="Z258" s="242"/>
      <c r="AA258" s="553"/>
      <c r="AB258" s="586"/>
      <c r="AC258" s="604"/>
    </row>
    <row r="259" spans="2:29" s="33" customFormat="1" ht="24.95" customHeight="1" x14ac:dyDescent="0.2">
      <c r="B259" s="589"/>
      <c r="C259" s="593" t="s">
        <v>1</v>
      </c>
      <c r="D259" s="571">
        <v>22</v>
      </c>
      <c r="E259" s="241"/>
      <c r="F259" s="242">
        <v>106</v>
      </c>
      <c r="G259" s="241"/>
      <c r="H259" s="242">
        <v>101</v>
      </c>
      <c r="I259" s="241"/>
      <c r="J259" s="242">
        <v>73</v>
      </c>
      <c r="K259" s="241"/>
      <c r="L259" s="242">
        <v>78</v>
      </c>
      <c r="M259" s="241"/>
      <c r="N259" s="242">
        <v>64</v>
      </c>
      <c r="O259" s="241"/>
      <c r="P259" s="242">
        <v>28</v>
      </c>
      <c r="Q259" s="241"/>
      <c r="R259" s="242">
        <v>101</v>
      </c>
      <c r="S259" s="241"/>
      <c r="T259" s="242">
        <v>37</v>
      </c>
      <c r="U259" s="241"/>
      <c r="V259" s="242">
        <v>86</v>
      </c>
      <c r="W259" s="241"/>
      <c r="X259" s="242">
        <v>69</v>
      </c>
      <c r="Y259" s="241"/>
      <c r="Z259" s="242">
        <v>55</v>
      </c>
      <c r="AA259" s="553"/>
      <c r="AB259" s="586">
        <f>SUM(D259:Z259)</f>
        <v>820</v>
      </c>
      <c r="AC259" s="604"/>
    </row>
    <row r="260" spans="2:29" s="33" customFormat="1" ht="24.95" customHeight="1" x14ac:dyDescent="0.2">
      <c r="B260" s="589"/>
      <c r="C260" s="593" t="s">
        <v>2</v>
      </c>
      <c r="D260" s="571">
        <v>4</v>
      </c>
      <c r="E260" s="241"/>
      <c r="F260" s="242">
        <v>30</v>
      </c>
      <c r="G260" s="241"/>
      <c r="H260" s="242">
        <v>34</v>
      </c>
      <c r="I260" s="241"/>
      <c r="J260" s="242">
        <v>50</v>
      </c>
      <c r="K260" s="241"/>
      <c r="L260" s="242">
        <v>29</v>
      </c>
      <c r="M260" s="241"/>
      <c r="N260" s="242">
        <v>23</v>
      </c>
      <c r="O260" s="241"/>
      <c r="P260" s="242">
        <v>0</v>
      </c>
      <c r="Q260" s="241"/>
      <c r="R260" s="242">
        <v>1</v>
      </c>
      <c r="S260" s="241"/>
      <c r="T260" s="242">
        <v>28</v>
      </c>
      <c r="U260" s="241"/>
      <c r="V260" s="242">
        <v>32</v>
      </c>
      <c r="W260" s="241"/>
      <c r="X260" s="242">
        <v>7</v>
      </c>
      <c r="Y260" s="241"/>
      <c r="Z260" s="242">
        <v>0</v>
      </c>
      <c r="AA260" s="553"/>
      <c r="AB260" s="586">
        <f>SUM(D260:Z260)</f>
        <v>238</v>
      </c>
      <c r="AC260" s="604"/>
    </row>
    <row r="261" spans="2:29" s="33" customFormat="1" ht="24.95" customHeight="1" x14ac:dyDescent="0.2">
      <c r="B261" s="589"/>
      <c r="C261" s="593" t="s">
        <v>3</v>
      </c>
      <c r="D261" s="571">
        <v>0</v>
      </c>
      <c r="E261" s="241"/>
      <c r="F261" s="242">
        <v>20</v>
      </c>
      <c r="G261" s="241"/>
      <c r="H261" s="242">
        <v>11</v>
      </c>
      <c r="I261" s="241"/>
      <c r="J261" s="242">
        <v>16</v>
      </c>
      <c r="K261" s="241"/>
      <c r="L261" s="242">
        <v>21</v>
      </c>
      <c r="M261" s="241"/>
      <c r="N261" s="242">
        <v>21</v>
      </c>
      <c r="O261" s="241"/>
      <c r="P261" s="242">
        <v>0</v>
      </c>
      <c r="Q261" s="241"/>
      <c r="R261" s="242">
        <v>0</v>
      </c>
      <c r="S261" s="241"/>
      <c r="T261" s="242">
        <v>0</v>
      </c>
      <c r="U261" s="241"/>
      <c r="V261" s="242">
        <v>0</v>
      </c>
      <c r="W261" s="241"/>
      <c r="X261" s="242">
        <v>0</v>
      </c>
      <c r="Y261" s="241"/>
      <c r="Z261" s="242">
        <v>0</v>
      </c>
      <c r="AA261" s="553"/>
      <c r="AB261" s="586">
        <f>SUM(D261:Z261)</f>
        <v>89</v>
      </c>
      <c r="AC261" s="604"/>
    </row>
    <row r="262" spans="2:29" s="36" customFormat="1" ht="24.95" customHeight="1" x14ac:dyDescent="0.2">
      <c r="B262" s="589"/>
      <c r="C262" s="521" t="s">
        <v>74</v>
      </c>
      <c r="D262" s="571"/>
      <c r="E262" s="238"/>
      <c r="F262" s="238"/>
      <c r="G262" s="238"/>
      <c r="H262" s="242"/>
      <c r="I262" s="238"/>
      <c r="J262" s="238"/>
      <c r="K262" s="238"/>
      <c r="L262" s="242"/>
      <c r="M262" s="238"/>
      <c r="N262" s="238"/>
      <c r="O262" s="238"/>
      <c r="P262" s="242"/>
      <c r="Q262" s="238"/>
      <c r="R262" s="238"/>
      <c r="S262" s="238"/>
      <c r="T262" s="242"/>
      <c r="U262" s="238"/>
      <c r="V262" s="238"/>
      <c r="W262" s="238"/>
      <c r="X262" s="242"/>
      <c r="Y262" s="238"/>
      <c r="Z262" s="238"/>
      <c r="AA262" s="553"/>
      <c r="AB262" s="586"/>
      <c r="AC262" s="604"/>
    </row>
    <row r="263" spans="2:29" s="36" customFormat="1" ht="24.95" customHeight="1" x14ac:dyDescent="0.2">
      <c r="B263" s="589"/>
      <c r="C263" s="592" t="s">
        <v>92</v>
      </c>
      <c r="D263" s="571"/>
      <c r="E263" s="238"/>
      <c r="F263" s="238"/>
      <c r="G263" s="238"/>
      <c r="H263" s="242"/>
      <c r="I263" s="238"/>
      <c r="J263" s="238"/>
      <c r="K263" s="238"/>
      <c r="L263" s="242"/>
      <c r="M263" s="238"/>
      <c r="N263" s="238"/>
      <c r="O263" s="238"/>
      <c r="P263" s="242"/>
      <c r="Q263" s="238"/>
      <c r="R263" s="238"/>
      <c r="S263" s="238"/>
      <c r="T263" s="242"/>
      <c r="U263" s="238"/>
      <c r="V263" s="238"/>
      <c r="W263" s="238"/>
      <c r="X263" s="242"/>
      <c r="Y263" s="238"/>
      <c r="Z263" s="238"/>
      <c r="AA263" s="553"/>
      <c r="AB263" s="586"/>
      <c r="AC263" s="604"/>
    </row>
    <row r="264" spans="2:29" s="33" customFormat="1" ht="24.95" customHeight="1" x14ac:dyDescent="0.2">
      <c r="B264" s="589"/>
      <c r="C264" s="593" t="s">
        <v>1</v>
      </c>
      <c r="D264" s="571">
        <v>0</v>
      </c>
      <c r="E264" s="241"/>
      <c r="F264" s="242">
        <v>0</v>
      </c>
      <c r="G264" s="241"/>
      <c r="H264" s="242">
        <v>0</v>
      </c>
      <c r="I264" s="241"/>
      <c r="J264" s="242">
        <v>0</v>
      </c>
      <c r="K264" s="241"/>
      <c r="L264" s="242">
        <v>0</v>
      </c>
      <c r="M264" s="241"/>
      <c r="N264" s="242">
        <v>0</v>
      </c>
      <c r="O264" s="241"/>
      <c r="P264" s="242">
        <v>3</v>
      </c>
      <c r="Q264" s="241"/>
      <c r="R264" s="242">
        <v>0</v>
      </c>
      <c r="S264" s="241"/>
      <c r="T264" s="242">
        <v>0</v>
      </c>
      <c r="U264" s="241"/>
      <c r="V264" s="242">
        <v>0</v>
      </c>
      <c r="W264" s="241"/>
      <c r="X264" s="242">
        <v>74</v>
      </c>
      <c r="Y264" s="241"/>
      <c r="Z264" s="242">
        <v>3</v>
      </c>
      <c r="AA264" s="553"/>
      <c r="AB264" s="586">
        <f>SUM(D264:Z264)</f>
        <v>80</v>
      </c>
      <c r="AC264" s="604"/>
    </row>
    <row r="265" spans="2:29" s="33" customFormat="1" ht="24.95" customHeight="1" x14ac:dyDescent="0.2">
      <c r="B265" s="589"/>
      <c r="C265" s="593" t="s">
        <v>2</v>
      </c>
      <c r="D265" s="571">
        <v>0</v>
      </c>
      <c r="E265" s="241"/>
      <c r="F265" s="242">
        <v>0</v>
      </c>
      <c r="G265" s="241"/>
      <c r="H265" s="242">
        <v>0</v>
      </c>
      <c r="I265" s="241"/>
      <c r="J265" s="242">
        <v>0</v>
      </c>
      <c r="K265" s="241"/>
      <c r="L265" s="242">
        <v>0</v>
      </c>
      <c r="M265" s="241"/>
      <c r="N265" s="242">
        <v>0</v>
      </c>
      <c r="O265" s="241"/>
      <c r="P265" s="242">
        <v>0</v>
      </c>
      <c r="Q265" s="241"/>
      <c r="R265" s="242">
        <v>0</v>
      </c>
      <c r="S265" s="241"/>
      <c r="T265" s="242">
        <v>0</v>
      </c>
      <c r="U265" s="241"/>
      <c r="V265" s="242">
        <v>0</v>
      </c>
      <c r="W265" s="241"/>
      <c r="X265" s="242">
        <v>196</v>
      </c>
      <c r="Y265" s="241"/>
      <c r="Z265" s="242">
        <v>0</v>
      </c>
      <c r="AA265" s="553"/>
      <c r="AB265" s="586">
        <f>SUM(D265:Z265)</f>
        <v>196</v>
      </c>
      <c r="AC265" s="604"/>
    </row>
    <row r="266" spans="2:29" s="33" customFormat="1" ht="24.95" customHeight="1" x14ac:dyDescent="0.2">
      <c r="B266" s="589"/>
      <c r="C266" s="593" t="s">
        <v>3</v>
      </c>
      <c r="D266" s="571">
        <v>0</v>
      </c>
      <c r="E266" s="241"/>
      <c r="F266" s="242">
        <v>0</v>
      </c>
      <c r="G266" s="241"/>
      <c r="H266" s="242">
        <v>0</v>
      </c>
      <c r="I266" s="241"/>
      <c r="J266" s="242">
        <v>0</v>
      </c>
      <c r="K266" s="241"/>
      <c r="L266" s="242">
        <v>0</v>
      </c>
      <c r="M266" s="241"/>
      <c r="N266" s="242">
        <v>0</v>
      </c>
      <c r="O266" s="241"/>
      <c r="P266" s="242">
        <v>0</v>
      </c>
      <c r="Q266" s="241"/>
      <c r="R266" s="242">
        <v>0</v>
      </c>
      <c r="S266" s="241"/>
      <c r="T266" s="242">
        <v>0</v>
      </c>
      <c r="U266" s="241"/>
      <c r="V266" s="242">
        <v>0</v>
      </c>
      <c r="W266" s="241"/>
      <c r="X266" s="242">
        <v>0</v>
      </c>
      <c r="Y266" s="241"/>
      <c r="Z266" s="242">
        <v>0</v>
      </c>
      <c r="AA266" s="553"/>
      <c r="AB266" s="586">
        <f>SUM(D266:Z266)</f>
        <v>0</v>
      </c>
      <c r="AC266" s="604"/>
    </row>
    <row r="267" spans="2:29" s="36" customFormat="1" ht="24.95" customHeight="1" x14ac:dyDescent="0.2">
      <c r="B267" s="589"/>
      <c r="C267" s="592" t="s">
        <v>125</v>
      </c>
      <c r="D267" s="571"/>
      <c r="E267" s="238"/>
      <c r="F267" s="238"/>
      <c r="G267" s="238"/>
      <c r="H267" s="242"/>
      <c r="I267" s="238"/>
      <c r="J267" s="238"/>
      <c r="K267" s="238"/>
      <c r="L267" s="242"/>
      <c r="M267" s="238"/>
      <c r="N267" s="238"/>
      <c r="O267" s="238"/>
      <c r="P267" s="242"/>
      <c r="Q267" s="238"/>
      <c r="R267" s="238"/>
      <c r="S267" s="238"/>
      <c r="T267" s="242"/>
      <c r="U267" s="238"/>
      <c r="V267" s="238"/>
      <c r="W267" s="238"/>
      <c r="X267" s="242"/>
      <c r="Y267" s="238"/>
      <c r="Z267" s="238"/>
      <c r="AA267" s="553"/>
      <c r="AB267" s="586"/>
      <c r="AC267" s="604"/>
    </row>
    <row r="268" spans="2:29" s="33" customFormat="1" ht="24.95" customHeight="1" x14ac:dyDescent="0.2">
      <c r="B268" s="589"/>
      <c r="C268" s="593" t="s">
        <v>1</v>
      </c>
      <c r="D268" s="571">
        <v>0</v>
      </c>
      <c r="E268" s="241"/>
      <c r="F268" s="242">
        <v>0</v>
      </c>
      <c r="G268" s="241"/>
      <c r="H268" s="242">
        <v>0</v>
      </c>
      <c r="I268" s="241"/>
      <c r="J268" s="242">
        <v>0</v>
      </c>
      <c r="K268" s="241"/>
      <c r="L268" s="242">
        <v>2</v>
      </c>
      <c r="M268" s="241"/>
      <c r="N268" s="242">
        <v>0</v>
      </c>
      <c r="O268" s="241"/>
      <c r="P268" s="242">
        <v>0</v>
      </c>
      <c r="Q268" s="241"/>
      <c r="R268" s="242">
        <v>0</v>
      </c>
      <c r="S268" s="241"/>
      <c r="T268" s="242">
        <v>0</v>
      </c>
      <c r="U268" s="241"/>
      <c r="V268" s="242">
        <v>0</v>
      </c>
      <c r="W268" s="241"/>
      <c r="X268" s="242">
        <v>0</v>
      </c>
      <c r="Y268" s="241"/>
      <c r="Z268" s="242">
        <v>0</v>
      </c>
      <c r="AA268" s="553"/>
      <c r="AB268" s="586">
        <f>SUM(D268:Z268)</f>
        <v>2</v>
      </c>
      <c r="AC268" s="604"/>
    </row>
    <row r="269" spans="2:29" s="33" customFormat="1" ht="24.95" customHeight="1" x14ac:dyDescent="0.2">
      <c r="B269" s="589"/>
      <c r="C269" s="593" t="s">
        <v>2</v>
      </c>
      <c r="D269" s="571">
        <v>0</v>
      </c>
      <c r="E269" s="241"/>
      <c r="F269" s="242">
        <v>0</v>
      </c>
      <c r="G269" s="241"/>
      <c r="H269" s="242">
        <v>0</v>
      </c>
      <c r="I269" s="241"/>
      <c r="J269" s="242">
        <v>0</v>
      </c>
      <c r="K269" s="241"/>
      <c r="L269" s="242">
        <v>2</v>
      </c>
      <c r="M269" s="241"/>
      <c r="N269" s="242">
        <v>1</v>
      </c>
      <c r="O269" s="241"/>
      <c r="P269" s="242">
        <v>0</v>
      </c>
      <c r="Q269" s="241"/>
      <c r="R269" s="242">
        <v>0</v>
      </c>
      <c r="S269" s="241"/>
      <c r="T269" s="242">
        <v>0</v>
      </c>
      <c r="U269" s="241"/>
      <c r="V269" s="242">
        <v>0</v>
      </c>
      <c r="W269" s="241"/>
      <c r="X269" s="242">
        <v>0</v>
      </c>
      <c r="Y269" s="241"/>
      <c r="Z269" s="242">
        <v>0</v>
      </c>
      <c r="AA269" s="553"/>
      <c r="AB269" s="586">
        <f>SUM(D269:Z269)</f>
        <v>3</v>
      </c>
      <c r="AC269" s="604"/>
    </row>
    <row r="270" spans="2:29" s="33" customFormat="1" ht="24.95" customHeight="1" x14ac:dyDescent="0.2">
      <c r="B270" s="589"/>
      <c r="C270" s="593" t="s">
        <v>3</v>
      </c>
      <c r="D270" s="571">
        <v>0</v>
      </c>
      <c r="E270" s="241"/>
      <c r="F270" s="242">
        <v>0</v>
      </c>
      <c r="G270" s="241"/>
      <c r="H270" s="242">
        <v>0</v>
      </c>
      <c r="I270" s="241"/>
      <c r="J270" s="242">
        <v>0</v>
      </c>
      <c r="K270" s="241"/>
      <c r="L270" s="242">
        <v>0</v>
      </c>
      <c r="M270" s="241"/>
      <c r="N270" s="242">
        <v>0</v>
      </c>
      <c r="O270" s="241"/>
      <c r="P270" s="242">
        <v>0</v>
      </c>
      <c r="Q270" s="241"/>
      <c r="R270" s="242">
        <v>0</v>
      </c>
      <c r="S270" s="241"/>
      <c r="T270" s="242">
        <v>0</v>
      </c>
      <c r="U270" s="241"/>
      <c r="V270" s="242">
        <v>0</v>
      </c>
      <c r="W270" s="241"/>
      <c r="X270" s="242">
        <v>0</v>
      </c>
      <c r="Y270" s="241"/>
      <c r="Z270" s="242">
        <v>0</v>
      </c>
      <c r="AA270" s="553"/>
      <c r="AB270" s="586">
        <f>SUM(D270:Z270)</f>
        <v>0</v>
      </c>
      <c r="AC270" s="604"/>
    </row>
    <row r="271" spans="2:29" s="36" customFormat="1" ht="24.95" customHeight="1" x14ac:dyDescent="0.2">
      <c r="B271" s="589"/>
      <c r="C271" s="592" t="s">
        <v>34</v>
      </c>
      <c r="D271" s="571"/>
      <c r="E271" s="238"/>
      <c r="F271" s="238"/>
      <c r="G271" s="238"/>
      <c r="H271" s="242"/>
      <c r="I271" s="238"/>
      <c r="J271" s="238"/>
      <c r="K271" s="238"/>
      <c r="L271" s="242"/>
      <c r="M271" s="238"/>
      <c r="N271" s="238"/>
      <c r="O271" s="238"/>
      <c r="P271" s="242"/>
      <c r="Q271" s="238"/>
      <c r="R271" s="238"/>
      <c r="S271" s="238"/>
      <c r="T271" s="242"/>
      <c r="U271" s="238"/>
      <c r="V271" s="238"/>
      <c r="W271" s="238"/>
      <c r="X271" s="242"/>
      <c r="Y271" s="238"/>
      <c r="Z271" s="238"/>
      <c r="AA271" s="553"/>
      <c r="AB271" s="586"/>
      <c r="AC271" s="604"/>
    </row>
    <row r="272" spans="2:29" s="33" customFormat="1" ht="24.95" customHeight="1" x14ac:dyDescent="0.2">
      <c r="B272" s="589"/>
      <c r="C272" s="593" t="s">
        <v>1</v>
      </c>
      <c r="D272" s="571">
        <v>0</v>
      </c>
      <c r="E272" s="241"/>
      <c r="F272" s="242">
        <v>0</v>
      </c>
      <c r="G272" s="241"/>
      <c r="H272" s="242">
        <v>0</v>
      </c>
      <c r="I272" s="241"/>
      <c r="J272" s="242">
        <v>0</v>
      </c>
      <c r="K272" s="241"/>
      <c r="L272" s="242">
        <v>6</v>
      </c>
      <c r="M272" s="241"/>
      <c r="N272" s="242">
        <v>0</v>
      </c>
      <c r="O272" s="241"/>
      <c r="P272" s="242">
        <v>0</v>
      </c>
      <c r="Q272" s="241"/>
      <c r="R272" s="242">
        <v>2</v>
      </c>
      <c r="S272" s="241"/>
      <c r="T272" s="242">
        <v>0</v>
      </c>
      <c r="U272" s="241"/>
      <c r="V272" s="242">
        <v>0</v>
      </c>
      <c r="W272" s="241"/>
      <c r="X272" s="242">
        <v>0</v>
      </c>
      <c r="Y272" s="241"/>
      <c r="Z272" s="242">
        <v>0</v>
      </c>
      <c r="AA272" s="553"/>
      <c r="AB272" s="586">
        <f>SUM(D272:Z272)</f>
        <v>8</v>
      </c>
      <c r="AC272" s="604"/>
    </row>
    <row r="273" spans="2:29" s="33" customFormat="1" ht="24.95" customHeight="1" x14ac:dyDescent="0.2">
      <c r="B273" s="589"/>
      <c r="C273" s="593" t="s">
        <v>2</v>
      </c>
      <c r="D273" s="571">
        <v>0</v>
      </c>
      <c r="E273" s="241"/>
      <c r="F273" s="242">
        <v>2</v>
      </c>
      <c r="G273" s="241"/>
      <c r="H273" s="242">
        <v>0</v>
      </c>
      <c r="I273" s="241"/>
      <c r="J273" s="242">
        <v>0</v>
      </c>
      <c r="K273" s="241"/>
      <c r="L273" s="242">
        <v>24</v>
      </c>
      <c r="M273" s="241"/>
      <c r="N273" s="242">
        <v>0</v>
      </c>
      <c r="O273" s="241"/>
      <c r="P273" s="242">
        <v>0</v>
      </c>
      <c r="Q273" s="241"/>
      <c r="R273" s="242">
        <v>0</v>
      </c>
      <c r="S273" s="241"/>
      <c r="T273" s="242">
        <v>0</v>
      </c>
      <c r="U273" s="241"/>
      <c r="V273" s="242">
        <v>0</v>
      </c>
      <c r="W273" s="241"/>
      <c r="X273" s="242">
        <v>0</v>
      </c>
      <c r="Y273" s="241"/>
      <c r="Z273" s="242">
        <v>0</v>
      </c>
      <c r="AA273" s="553"/>
      <c r="AB273" s="586">
        <f>SUM(D273:Z273)</f>
        <v>26</v>
      </c>
      <c r="AC273" s="604"/>
    </row>
    <row r="274" spans="2:29" s="33" customFormat="1" ht="24.95" customHeight="1" x14ac:dyDescent="0.2">
      <c r="B274" s="589"/>
      <c r="C274" s="593" t="s">
        <v>3</v>
      </c>
      <c r="D274" s="571">
        <v>0</v>
      </c>
      <c r="E274" s="241"/>
      <c r="F274" s="242">
        <v>0</v>
      </c>
      <c r="G274" s="241"/>
      <c r="H274" s="242">
        <v>0</v>
      </c>
      <c r="I274" s="241"/>
      <c r="J274" s="242">
        <v>0</v>
      </c>
      <c r="K274" s="241"/>
      <c r="L274" s="242">
        <v>0</v>
      </c>
      <c r="M274" s="241"/>
      <c r="N274" s="242">
        <v>0</v>
      </c>
      <c r="O274" s="241"/>
      <c r="P274" s="242">
        <v>0</v>
      </c>
      <c r="Q274" s="241"/>
      <c r="R274" s="242">
        <v>0</v>
      </c>
      <c r="S274" s="241"/>
      <c r="T274" s="242">
        <v>0</v>
      </c>
      <c r="U274" s="241"/>
      <c r="V274" s="242">
        <v>0</v>
      </c>
      <c r="W274" s="241"/>
      <c r="X274" s="242">
        <v>0</v>
      </c>
      <c r="Y274" s="241"/>
      <c r="Z274" s="242">
        <v>0</v>
      </c>
      <c r="AA274" s="553"/>
      <c r="AB274" s="586">
        <f>SUM(D274:Z274)</f>
        <v>0</v>
      </c>
      <c r="AC274" s="604"/>
    </row>
    <row r="275" spans="2:29" s="33" customFormat="1" ht="24.95" customHeight="1" x14ac:dyDescent="0.2">
      <c r="B275" s="591"/>
      <c r="C275" s="521" t="s">
        <v>27</v>
      </c>
      <c r="D275" s="571"/>
      <c r="E275" s="241"/>
      <c r="F275" s="241"/>
      <c r="G275" s="241"/>
      <c r="H275" s="242"/>
      <c r="I275" s="241"/>
      <c r="J275" s="241"/>
      <c r="K275" s="241"/>
      <c r="L275" s="242"/>
      <c r="M275" s="241"/>
      <c r="N275" s="241"/>
      <c r="O275" s="241"/>
      <c r="P275" s="242"/>
      <c r="Q275" s="241"/>
      <c r="R275" s="241"/>
      <c r="S275" s="241"/>
      <c r="T275" s="242"/>
      <c r="U275" s="241"/>
      <c r="V275" s="241"/>
      <c r="W275" s="241"/>
      <c r="X275" s="242"/>
      <c r="Y275" s="241"/>
      <c r="Z275" s="241"/>
      <c r="AA275" s="551"/>
      <c r="AB275" s="586"/>
      <c r="AC275" s="605"/>
    </row>
    <row r="276" spans="2:29" s="33" customFormat="1" ht="24.95" customHeight="1" x14ac:dyDescent="0.2">
      <c r="B276" s="591"/>
      <c r="C276" s="592" t="s">
        <v>27</v>
      </c>
      <c r="D276" s="571"/>
      <c r="E276" s="241"/>
      <c r="F276" s="241"/>
      <c r="G276" s="241"/>
      <c r="H276" s="242"/>
      <c r="I276" s="241"/>
      <c r="J276" s="241"/>
      <c r="K276" s="241"/>
      <c r="L276" s="242"/>
      <c r="M276" s="241"/>
      <c r="N276" s="241"/>
      <c r="O276" s="241"/>
      <c r="P276" s="242"/>
      <c r="Q276" s="241"/>
      <c r="R276" s="241"/>
      <c r="S276" s="241"/>
      <c r="T276" s="242"/>
      <c r="U276" s="241"/>
      <c r="V276" s="241"/>
      <c r="W276" s="241"/>
      <c r="X276" s="242"/>
      <c r="Y276" s="241"/>
      <c r="Z276" s="241"/>
      <c r="AA276" s="551"/>
      <c r="AB276" s="586"/>
      <c r="AC276" s="605"/>
    </row>
    <row r="277" spans="2:29" s="33" customFormat="1" ht="24.95" customHeight="1" x14ac:dyDescent="0.2">
      <c r="B277" s="589"/>
      <c r="C277" s="593" t="s">
        <v>1</v>
      </c>
      <c r="D277" s="571">
        <v>352</v>
      </c>
      <c r="E277" s="241"/>
      <c r="F277" s="242">
        <v>249</v>
      </c>
      <c r="G277" s="241"/>
      <c r="H277" s="242">
        <v>281</v>
      </c>
      <c r="I277" s="241"/>
      <c r="J277" s="242">
        <v>258</v>
      </c>
      <c r="K277" s="241"/>
      <c r="L277" s="242">
        <v>185</v>
      </c>
      <c r="M277" s="241"/>
      <c r="N277" s="242">
        <v>174</v>
      </c>
      <c r="O277" s="241"/>
      <c r="P277" s="242">
        <v>198</v>
      </c>
      <c r="Q277" s="241"/>
      <c r="R277" s="242">
        <v>217</v>
      </c>
      <c r="S277" s="241"/>
      <c r="T277" s="242">
        <v>190</v>
      </c>
      <c r="U277" s="241"/>
      <c r="V277" s="242">
        <v>172</v>
      </c>
      <c r="W277" s="241"/>
      <c r="X277" s="242">
        <v>161</v>
      </c>
      <c r="Y277" s="241"/>
      <c r="Z277" s="242">
        <v>152</v>
      </c>
      <c r="AA277" s="553"/>
      <c r="AB277" s="586">
        <f>SUM(D277:Z277)</f>
        <v>2589</v>
      </c>
      <c r="AC277" s="604"/>
    </row>
    <row r="278" spans="2:29" s="33" customFormat="1" ht="24.95" customHeight="1" x14ac:dyDescent="0.2">
      <c r="B278" s="589"/>
      <c r="C278" s="593" t="s">
        <v>2</v>
      </c>
      <c r="D278" s="571">
        <v>207</v>
      </c>
      <c r="E278" s="241"/>
      <c r="F278" s="242">
        <v>154</v>
      </c>
      <c r="G278" s="241"/>
      <c r="H278" s="242">
        <v>194</v>
      </c>
      <c r="I278" s="241"/>
      <c r="J278" s="242">
        <v>139</v>
      </c>
      <c r="K278" s="241"/>
      <c r="L278" s="242">
        <v>74</v>
      </c>
      <c r="M278" s="241"/>
      <c r="N278" s="242">
        <v>104</v>
      </c>
      <c r="O278" s="241"/>
      <c r="P278" s="242">
        <v>170</v>
      </c>
      <c r="Q278" s="241"/>
      <c r="R278" s="242">
        <v>170</v>
      </c>
      <c r="S278" s="241"/>
      <c r="T278" s="242">
        <v>51</v>
      </c>
      <c r="U278" s="241"/>
      <c r="V278" s="242">
        <v>123</v>
      </c>
      <c r="W278" s="241"/>
      <c r="X278" s="242">
        <v>41</v>
      </c>
      <c r="Y278" s="241"/>
      <c r="Z278" s="242">
        <v>169</v>
      </c>
      <c r="AA278" s="553"/>
      <c r="AB278" s="586">
        <f>SUM(D278:Z278)</f>
        <v>1596</v>
      </c>
      <c r="AC278" s="604"/>
    </row>
    <row r="279" spans="2:29" s="33" customFormat="1" ht="24.95" customHeight="1" x14ac:dyDescent="0.2">
      <c r="B279" s="589"/>
      <c r="C279" s="593" t="s">
        <v>3</v>
      </c>
      <c r="D279" s="571">
        <v>48</v>
      </c>
      <c r="E279" s="241"/>
      <c r="F279" s="242">
        <v>89</v>
      </c>
      <c r="G279" s="241"/>
      <c r="H279" s="242">
        <v>28</v>
      </c>
      <c r="I279" s="241"/>
      <c r="J279" s="242">
        <v>97</v>
      </c>
      <c r="K279" s="241"/>
      <c r="L279" s="242">
        <v>65</v>
      </c>
      <c r="M279" s="241"/>
      <c r="N279" s="242">
        <v>76</v>
      </c>
      <c r="O279" s="241"/>
      <c r="P279" s="242">
        <v>8</v>
      </c>
      <c r="Q279" s="241"/>
      <c r="R279" s="242">
        <v>72</v>
      </c>
      <c r="S279" s="241"/>
      <c r="T279" s="242">
        <v>42</v>
      </c>
      <c r="U279" s="241"/>
      <c r="V279" s="242">
        <v>20</v>
      </c>
      <c r="W279" s="241"/>
      <c r="X279" s="242">
        <v>1</v>
      </c>
      <c r="Y279" s="241"/>
      <c r="Z279" s="242">
        <v>17</v>
      </c>
      <c r="AA279" s="553"/>
      <c r="AB279" s="586">
        <f>SUM(D279:Z279)</f>
        <v>563</v>
      </c>
      <c r="AC279" s="604"/>
    </row>
    <row r="280" spans="2:29" s="33" customFormat="1" ht="24.95" customHeight="1" x14ac:dyDescent="0.2">
      <c r="B280" s="591"/>
      <c r="C280" s="521" t="s">
        <v>40</v>
      </c>
      <c r="D280" s="571"/>
      <c r="E280" s="241"/>
      <c r="F280" s="241"/>
      <c r="G280" s="241"/>
      <c r="H280" s="241"/>
      <c r="I280" s="241"/>
      <c r="J280" s="241"/>
      <c r="K280" s="241"/>
      <c r="L280" s="242"/>
      <c r="M280" s="241"/>
      <c r="N280" s="241"/>
      <c r="O280" s="241"/>
      <c r="P280" s="241"/>
      <c r="Q280" s="241"/>
      <c r="R280" s="241"/>
      <c r="S280" s="241"/>
      <c r="T280" s="242"/>
      <c r="U280" s="241"/>
      <c r="V280" s="241"/>
      <c r="W280" s="241"/>
      <c r="X280" s="241"/>
      <c r="Y280" s="241"/>
      <c r="Z280" s="241"/>
      <c r="AA280" s="553"/>
      <c r="AB280" s="586"/>
      <c r="AC280" s="605"/>
    </row>
    <row r="281" spans="2:29" s="33" customFormat="1" ht="24.95" customHeight="1" x14ac:dyDescent="0.2">
      <c r="B281" s="591"/>
      <c r="C281" s="592" t="s">
        <v>40</v>
      </c>
      <c r="D281" s="571"/>
      <c r="E281" s="241"/>
      <c r="F281" s="241"/>
      <c r="G281" s="241"/>
      <c r="H281" s="241"/>
      <c r="I281" s="241"/>
      <c r="J281" s="241"/>
      <c r="K281" s="241"/>
      <c r="L281" s="242"/>
      <c r="M281" s="241"/>
      <c r="N281" s="241"/>
      <c r="O281" s="241"/>
      <c r="P281" s="241"/>
      <c r="Q281" s="241"/>
      <c r="R281" s="241"/>
      <c r="S281" s="241"/>
      <c r="T281" s="242"/>
      <c r="U281" s="241"/>
      <c r="V281" s="241"/>
      <c r="W281" s="241"/>
      <c r="X281" s="241"/>
      <c r="Y281" s="241"/>
      <c r="Z281" s="241"/>
      <c r="AA281" s="553"/>
      <c r="AB281" s="586"/>
      <c r="AC281" s="605"/>
    </row>
    <row r="282" spans="2:29" s="33" customFormat="1" ht="24.95" customHeight="1" x14ac:dyDescent="0.2">
      <c r="B282" s="589"/>
      <c r="C282" s="593" t="s">
        <v>1</v>
      </c>
      <c r="D282" s="571">
        <v>11</v>
      </c>
      <c r="E282" s="241"/>
      <c r="F282" s="242">
        <v>31</v>
      </c>
      <c r="G282" s="241"/>
      <c r="H282" s="242">
        <v>9</v>
      </c>
      <c r="I282" s="241"/>
      <c r="J282" s="242">
        <v>15</v>
      </c>
      <c r="K282" s="241"/>
      <c r="L282" s="242">
        <v>22</v>
      </c>
      <c r="M282" s="241"/>
      <c r="N282" s="242">
        <v>50</v>
      </c>
      <c r="O282" s="241"/>
      <c r="P282" s="242">
        <v>101</v>
      </c>
      <c r="Q282" s="241"/>
      <c r="R282" s="242">
        <v>57</v>
      </c>
      <c r="S282" s="241"/>
      <c r="T282" s="242">
        <v>151</v>
      </c>
      <c r="U282" s="241"/>
      <c r="V282" s="242">
        <v>154</v>
      </c>
      <c r="W282" s="241"/>
      <c r="X282" s="242">
        <v>509</v>
      </c>
      <c r="Y282" s="241"/>
      <c r="Z282" s="242">
        <v>406</v>
      </c>
      <c r="AA282" s="553"/>
      <c r="AB282" s="586">
        <f>SUM(D282:Z282)</f>
        <v>1516</v>
      </c>
      <c r="AC282" s="604"/>
    </row>
    <row r="283" spans="2:29" s="33" customFormat="1" ht="24.95" customHeight="1" x14ac:dyDescent="0.2">
      <c r="B283" s="589"/>
      <c r="C283" s="593" t="s">
        <v>2</v>
      </c>
      <c r="D283" s="571">
        <v>11</v>
      </c>
      <c r="E283" s="241"/>
      <c r="F283" s="242">
        <v>69</v>
      </c>
      <c r="G283" s="241"/>
      <c r="H283" s="242">
        <v>1</v>
      </c>
      <c r="I283" s="241"/>
      <c r="J283" s="242">
        <v>41</v>
      </c>
      <c r="K283" s="241"/>
      <c r="L283" s="242">
        <v>12</v>
      </c>
      <c r="M283" s="241"/>
      <c r="N283" s="242">
        <v>6</v>
      </c>
      <c r="O283" s="241"/>
      <c r="P283" s="242">
        <v>45</v>
      </c>
      <c r="Q283" s="241"/>
      <c r="R283" s="242">
        <v>105</v>
      </c>
      <c r="S283" s="241"/>
      <c r="T283" s="242">
        <v>47</v>
      </c>
      <c r="U283" s="241"/>
      <c r="V283" s="242">
        <v>5</v>
      </c>
      <c r="W283" s="241"/>
      <c r="X283" s="242">
        <v>213</v>
      </c>
      <c r="Y283" s="241"/>
      <c r="Z283" s="242">
        <v>120</v>
      </c>
      <c r="AA283" s="553"/>
      <c r="AB283" s="586">
        <f>SUM(D283:Z283)</f>
        <v>675</v>
      </c>
      <c r="AC283" s="604"/>
    </row>
    <row r="284" spans="2:29" s="33" customFormat="1" ht="24.95" customHeight="1" x14ac:dyDescent="0.2">
      <c r="B284" s="589"/>
      <c r="C284" s="593" t="s">
        <v>3</v>
      </c>
      <c r="D284" s="571">
        <v>0</v>
      </c>
      <c r="E284" s="241"/>
      <c r="F284" s="242">
        <v>1</v>
      </c>
      <c r="G284" s="241"/>
      <c r="H284" s="242">
        <v>0</v>
      </c>
      <c r="I284" s="241"/>
      <c r="J284" s="242">
        <v>0</v>
      </c>
      <c r="K284" s="241"/>
      <c r="L284" s="242">
        <v>0</v>
      </c>
      <c r="M284" s="241"/>
      <c r="N284" s="242">
        <v>0</v>
      </c>
      <c r="O284" s="241"/>
      <c r="P284" s="242">
        <v>0</v>
      </c>
      <c r="Q284" s="241"/>
      <c r="R284" s="242">
        <v>7</v>
      </c>
      <c r="S284" s="241"/>
      <c r="T284" s="242">
        <v>0</v>
      </c>
      <c r="U284" s="241"/>
      <c r="V284" s="242">
        <v>1</v>
      </c>
      <c r="W284" s="241"/>
      <c r="X284" s="242">
        <v>0</v>
      </c>
      <c r="Y284" s="241"/>
      <c r="Z284" s="242">
        <v>139</v>
      </c>
      <c r="AA284" s="553"/>
      <c r="AB284" s="586">
        <f>SUM(D284:Z284)</f>
        <v>148</v>
      </c>
      <c r="AC284" s="604"/>
    </row>
    <row r="285" spans="2:29" s="36" customFormat="1" ht="24.95" customHeight="1" x14ac:dyDescent="0.2">
      <c r="B285" s="591"/>
      <c r="C285" s="521" t="s">
        <v>45</v>
      </c>
      <c r="D285" s="571"/>
      <c r="E285" s="238"/>
      <c r="F285" s="238"/>
      <c r="G285" s="238"/>
      <c r="H285" s="242"/>
      <c r="I285" s="238"/>
      <c r="J285" s="238"/>
      <c r="K285" s="238"/>
      <c r="L285" s="242"/>
      <c r="M285" s="238"/>
      <c r="N285" s="238"/>
      <c r="O285" s="238"/>
      <c r="P285" s="242"/>
      <c r="Q285" s="238"/>
      <c r="R285" s="238"/>
      <c r="S285" s="238"/>
      <c r="T285" s="242"/>
      <c r="U285" s="238"/>
      <c r="V285" s="238"/>
      <c r="W285" s="238"/>
      <c r="X285" s="242"/>
      <c r="Y285" s="238"/>
      <c r="Z285" s="238"/>
      <c r="AA285" s="553"/>
      <c r="AB285" s="586"/>
      <c r="AC285" s="605"/>
    </row>
    <row r="286" spans="2:29" s="36" customFormat="1" ht="24.95" customHeight="1" x14ac:dyDescent="0.2">
      <c r="B286" s="591"/>
      <c r="C286" s="592" t="s">
        <v>33</v>
      </c>
      <c r="D286" s="571"/>
      <c r="E286" s="238"/>
      <c r="F286" s="238"/>
      <c r="G286" s="238"/>
      <c r="H286" s="242"/>
      <c r="I286" s="238"/>
      <c r="J286" s="238"/>
      <c r="K286" s="238"/>
      <c r="L286" s="242"/>
      <c r="M286" s="238"/>
      <c r="N286" s="238"/>
      <c r="O286" s="238"/>
      <c r="P286" s="242"/>
      <c r="Q286" s="238"/>
      <c r="R286" s="238"/>
      <c r="S286" s="238"/>
      <c r="T286" s="242"/>
      <c r="U286" s="238"/>
      <c r="V286" s="238"/>
      <c r="W286" s="238"/>
      <c r="X286" s="242"/>
      <c r="Y286" s="238"/>
      <c r="Z286" s="238"/>
      <c r="AA286" s="553"/>
      <c r="AB286" s="586"/>
      <c r="AC286" s="605"/>
    </row>
    <row r="287" spans="2:29" s="33" customFormat="1" ht="24.95" customHeight="1" x14ac:dyDescent="0.2">
      <c r="B287" s="589"/>
      <c r="C287" s="593" t="s">
        <v>1</v>
      </c>
      <c r="D287" s="571">
        <v>168</v>
      </c>
      <c r="E287" s="241"/>
      <c r="F287" s="242">
        <v>97</v>
      </c>
      <c r="G287" s="241"/>
      <c r="H287" s="242">
        <v>89</v>
      </c>
      <c r="I287" s="241"/>
      <c r="J287" s="242">
        <v>21</v>
      </c>
      <c r="K287" s="241"/>
      <c r="L287" s="242">
        <v>104</v>
      </c>
      <c r="M287" s="241"/>
      <c r="N287" s="242">
        <v>212</v>
      </c>
      <c r="O287" s="241"/>
      <c r="P287" s="242">
        <v>490</v>
      </c>
      <c r="Q287" s="241"/>
      <c r="R287" s="242">
        <v>1899</v>
      </c>
      <c r="S287" s="241"/>
      <c r="T287" s="242">
        <v>341</v>
      </c>
      <c r="U287" s="241"/>
      <c r="V287" s="242">
        <v>382</v>
      </c>
      <c r="W287" s="241"/>
      <c r="X287" s="242">
        <v>212</v>
      </c>
      <c r="Y287" s="241"/>
      <c r="Z287" s="242">
        <v>54</v>
      </c>
      <c r="AA287" s="553"/>
      <c r="AB287" s="586">
        <f>SUM(D287:Z287)</f>
        <v>4069</v>
      </c>
      <c r="AC287" s="604"/>
    </row>
    <row r="288" spans="2:29" s="33" customFormat="1" ht="24.95" customHeight="1" x14ac:dyDescent="0.2">
      <c r="B288" s="589"/>
      <c r="C288" s="593" t="s">
        <v>2</v>
      </c>
      <c r="D288" s="571">
        <v>30</v>
      </c>
      <c r="E288" s="241"/>
      <c r="F288" s="242">
        <v>33</v>
      </c>
      <c r="G288" s="241"/>
      <c r="H288" s="242">
        <v>63</v>
      </c>
      <c r="I288" s="241"/>
      <c r="J288" s="242">
        <v>146</v>
      </c>
      <c r="K288" s="241"/>
      <c r="L288" s="242">
        <v>803</v>
      </c>
      <c r="M288" s="241"/>
      <c r="N288" s="242">
        <v>785</v>
      </c>
      <c r="O288" s="241"/>
      <c r="P288" s="242">
        <v>299</v>
      </c>
      <c r="Q288" s="241"/>
      <c r="R288" s="242">
        <v>1091</v>
      </c>
      <c r="S288" s="241"/>
      <c r="T288" s="242">
        <v>733</v>
      </c>
      <c r="U288" s="241"/>
      <c r="V288" s="242">
        <v>285</v>
      </c>
      <c r="W288" s="241"/>
      <c r="X288" s="242">
        <v>165</v>
      </c>
      <c r="Y288" s="241"/>
      <c r="Z288" s="242">
        <v>58</v>
      </c>
      <c r="AA288" s="553"/>
      <c r="AB288" s="586">
        <f>SUM(D288:Z288)</f>
        <v>4491</v>
      </c>
      <c r="AC288" s="604"/>
    </row>
    <row r="289" spans="2:34" s="33" customFormat="1" ht="24.95" customHeight="1" x14ac:dyDescent="0.2">
      <c r="B289" s="589"/>
      <c r="C289" s="593" t="s">
        <v>3</v>
      </c>
      <c r="D289" s="571">
        <v>30</v>
      </c>
      <c r="E289" s="241"/>
      <c r="F289" s="242">
        <v>6</v>
      </c>
      <c r="G289" s="241"/>
      <c r="H289" s="242">
        <v>21</v>
      </c>
      <c r="I289" s="241"/>
      <c r="J289" s="242">
        <v>0</v>
      </c>
      <c r="K289" s="241"/>
      <c r="L289" s="242">
        <v>52</v>
      </c>
      <c r="M289" s="241"/>
      <c r="N289" s="242">
        <v>474</v>
      </c>
      <c r="O289" s="241"/>
      <c r="P289" s="242">
        <v>390</v>
      </c>
      <c r="Q289" s="241"/>
      <c r="R289" s="242">
        <v>61</v>
      </c>
      <c r="S289" s="241"/>
      <c r="T289" s="242">
        <v>694</v>
      </c>
      <c r="U289" s="241"/>
      <c r="V289" s="242">
        <v>347</v>
      </c>
      <c r="W289" s="241"/>
      <c r="X289" s="242">
        <v>387</v>
      </c>
      <c r="Y289" s="241"/>
      <c r="Z289" s="242">
        <v>173</v>
      </c>
      <c r="AA289" s="553"/>
      <c r="AB289" s="586">
        <f>SUM(D289:Z289)</f>
        <v>2635</v>
      </c>
      <c r="AC289" s="604"/>
    </row>
    <row r="290" spans="2:34" s="33" customFormat="1" ht="14.25" customHeight="1" thickBot="1" x14ac:dyDescent="0.25">
      <c r="B290" s="589"/>
      <c r="C290" s="631"/>
      <c r="D290" s="606"/>
      <c r="E290" s="607"/>
      <c r="F290" s="578"/>
      <c r="G290" s="581"/>
      <c r="H290" s="581"/>
      <c r="I290" s="581"/>
      <c r="J290" s="581"/>
      <c r="K290" s="581"/>
      <c r="L290" s="581"/>
      <c r="M290" s="607"/>
      <c r="N290" s="581"/>
      <c r="O290" s="581"/>
      <c r="P290" s="581"/>
      <c r="Q290" s="607"/>
      <c r="R290" s="581"/>
      <c r="S290" s="607"/>
      <c r="T290" s="581"/>
      <c r="U290" s="581"/>
      <c r="V290" s="581"/>
      <c r="W290" s="607"/>
      <c r="X290" s="581"/>
      <c r="Y290" s="581"/>
      <c r="Z290" s="581"/>
      <c r="AA290" s="581"/>
      <c r="AB290" s="588"/>
      <c r="AC290" s="608"/>
    </row>
    <row r="291" spans="2:34" s="33" customFormat="1" ht="30" customHeight="1" x14ac:dyDescent="0.2">
      <c r="B291" s="613"/>
      <c r="C291" s="614" t="s">
        <v>4</v>
      </c>
      <c r="D291" s="622"/>
      <c r="E291" s="623"/>
      <c r="F291" s="624"/>
      <c r="G291" s="624"/>
      <c r="H291" s="624"/>
      <c r="I291" s="624"/>
      <c r="J291" s="624"/>
      <c r="K291" s="624"/>
      <c r="L291" s="624"/>
      <c r="M291" s="624"/>
      <c r="N291" s="624"/>
      <c r="O291" s="624"/>
      <c r="P291" s="624"/>
      <c r="Q291" s="624"/>
      <c r="R291" s="624"/>
      <c r="S291" s="624"/>
      <c r="T291" s="624"/>
      <c r="U291" s="624"/>
      <c r="V291" s="624"/>
      <c r="W291" s="624"/>
      <c r="X291" s="624"/>
      <c r="Y291" s="624"/>
      <c r="Z291" s="624"/>
      <c r="AA291" s="625"/>
      <c r="AB291" s="616"/>
      <c r="AC291" s="630"/>
      <c r="AE291" s="50"/>
      <c r="AF291" s="50"/>
      <c r="AG291" s="50"/>
      <c r="AH291" s="50"/>
    </row>
    <row r="292" spans="2:34" s="33" customFormat="1" ht="30" customHeight="1" x14ac:dyDescent="0.2">
      <c r="B292" s="613"/>
      <c r="C292" s="617" t="s">
        <v>1</v>
      </c>
      <c r="D292" s="626">
        <f>SUM(D11+D15+D20+D24+D29+D33+D38+D42+D47+D52+D56+D61+D65+D69+D83+D88+D93+D98+D102+D106+D110+D114+D118+D123+D128+D132+D136+D141+D155+D159+D163+D167+D171+D175+D179+D183+D188+D192+D196+D201+D206+D211+D215+D220+D234+D238+D242+D246+D250+D255+D259+D264+D268+D272+D277+D282+D287)</f>
        <v>18884</v>
      </c>
      <c r="E292" s="618"/>
      <c r="F292" s="618">
        <f>SUM(F11+F15+F20+F24+F29+F33+F38+F42+F47+F52+F56+F61+F65+F69+F83+F88+F93+F98+F102+F106+F110+F114+F118+F123+F128+F132+F136+F141+F155+F159+F163+F167+F171+F175+F179+F183+F188+F192+F196+F201+F206+F211+F215+F220+F234+F238+F242+F246+F250+F255+F259+F264+F268+F272+F277+F282+F287)</f>
        <v>17336</v>
      </c>
      <c r="G292" s="618"/>
      <c r="H292" s="618">
        <f>SUM(H11+H15+H20+H24+H29+H33+H38+H42+H47+H52+H56+H61+H65+H69+H83+H88+H93+H98+H102+H106+H110+H114+H118+H123+H128+H132+H136+H141+H155+H159+H163+H167+H171+H175+H179+H183+H188+H192+H196+H201+H206+H211+H215+H220+H234+H238+H242+H246+H250+H255+H259+H264+H268+H272+H277+H282+H287)</f>
        <v>15813</v>
      </c>
      <c r="I292" s="618"/>
      <c r="J292" s="618">
        <f>SUM(J11+J15+J20+J24+J29+J33+J38+J42+J47+J52+J56+J61+J65+J69+J83+J88+J93+J98+J102+J106+J110+J114+J118+J123+J128+J132+J136+J141+J155+J159+J163+J167+J171+J175+J179+J183+J188+J192+J196+J201+J206+J211+J215+J220+J234+J238+J242+J246+J250+J255+J259+J264+J268+J272+J277+J282+J287)</f>
        <v>13034</v>
      </c>
      <c r="K292" s="618"/>
      <c r="L292" s="618">
        <f>SUM(L11+L15+L20+L24+L29+L33+L38+L42+L47+L52+L56+L61+L65+L69+L83+L88+L93+L98+L102+L106+L110+L114+L118+L123+L128+L132+L136+L141+L155+L159+L163+L167+L171+L175+L179+L183+L188+L192+L196+L201+L206+L211+L215+L220+L234+L238+L242+L246+L250+L255+L259+L264+L268+L272+L277+L282+L287)</f>
        <v>14500</v>
      </c>
      <c r="M292" s="618"/>
      <c r="N292" s="618">
        <f>SUM(N11+N15+N20+N24+N29+N33+N38+N42+N47+N52+N56+N61+N65+N69+N83+N88+N93+N98+N102+N106+N110+N114+N118+N123+N128+N132+N136+N141+N155+N159+N163+N167+N171+N175+N179+N183+N188+N192+N196+N201+N206+N211+N215+N220+N234+N238+N242+N246+N250+N255+N259+N264+N268+N272+N277+N282+N287)</f>
        <v>11345</v>
      </c>
      <c r="O292" s="618"/>
      <c r="P292" s="618">
        <f>SUM(P11+P15+P20+P24+P29+P33+P38+P42+P47+P52+P56+P61+P65+P69+P83+P88+P93+P98+P102+P106+P110+P114+P118+P123+P128+P132+P136+P141+P155+P159+P163+P167+P171+P175+P179+P183+P188+P192+P196+P201+P206+P211+P215+P220+P234+P238+P242+P246+P250+P255+P259+P264+P268+P272+P277+P282+P287)</f>
        <v>15346</v>
      </c>
      <c r="Q292" s="618"/>
      <c r="R292" s="618">
        <f>SUM(R11+R15+R20+R24+R29+R33+R38+R42+R47+R52+R56+R61+R65+R69+R83+R88+R93+R98+R102+R106+R110+R114+R118+R123+R128+R132+R136+R141+R155+R159+R163+R167+R171+R175+R179+R183+R188+R192+R196+R201+R206+R211+R215+R220+R234+R238+R242+R246+R250+R255+R259+R264+R268+R272+R277+R282+R287)</f>
        <v>20245</v>
      </c>
      <c r="S292" s="619"/>
      <c r="T292" s="618">
        <f>SUM(T11+T15+T20+T24+T29+T33+T38+T42+T47+T52+T56+T61+T65+T69+T83+T88+T93+T98+T102+T106+T110+T114+T118+T123+T128+T132+T136+T141+T155+T159+T163+T167+T171+T175+T179+T183+T188+T192+T196+T201+T206+T211+T215+T220+T234+T238+T242+T246+T250+T255+T259+T264+T268+T272+T277+T282+T287)</f>
        <v>16072</v>
      </c>
      <c r="U292" s="618"/>
      <c r="V292" s="618">
        <f>SUM(V11+V15+V20+V24+V29+V33+V38+V42+V47+V52+V56+V61+V65+V69+V83+V88+V93+V98+V102+V106+V110+V114+V118+V123+V128+V132+V136+V141+V155+V159+V163+V167+V171+V175+V179+V183+V188+V192+V196+V201+V206+V211+V215+V220+V234+V238+V242+V246+V250+V255+V259+V264+V268+V272+V277+V282+V287)</f>
        <v>26568</v>
      </c>
      <c r="W292" s="618"/>
      <c r="X292" s="618">
        <f>SUM(X11+X15+X20+X24+X29+X33+X38+X42+X47+X52+X56+X61+X65+X69+X83+X88+X93+X98+X102+X106+X110+X114+X118+X123+X128+X132+X136+X141+X155+X159+X163+X167+X171+X175+X179+X183+X188+X192+X196+X201+X206+X211+X215+X220+X234+X238+X242+X246+X250+X255+X259+X264+X268+X272+X277+X282+X287)</f>
        <v>23324</v>
      </c>
      <c r="Y292" s="618"/>
      <c r="Z292" s="618">
        <f>SUM(Z11+Z15+Z20+Z24+Z29+Z33+Z38+Z42+Z47+Z52+Z56+Z61+Z65+Z69+Z83+Z88+Z93+Z98+Z102+Z106+Z110+Z114+Z118+Z123+Z128+Z132+Z136+Z141+Z155+Z159+Z163+Z167+Z171+Z175+Z179+Z183+Z188+Z192+Z196+Z201+Z206+Z211+Z215+Z220+Z234+Z238+Z242+Z246+Z250+Z255+Z259+Z264+Z268+Z272+Z277+Z282+Z287)</f>
        <v>19116</v>
      </c>
      <c r="AA292" s="627"/>
      <c r="AB292" s="618">
        <f>SUM(AB11+AB15+AB20+AB24+AB29+AB33+AB38+AB42+AB47+AB52+AB56+AB61+AB65+AB69+AB83+AB88+AB93+AB98+AB102+AB106+AB110+AB114+AB118+AB123+AB128+AB132+AB136+AB141+AB155+AB159+AB163+AB167+AB171+AB175+AB179+AB183+AB188+AB192+AB196+AB201+AB206+AB211+AB215+AB220+AB234+AB238+AB242+AB246+AB250+AB255+AB259+AB264+AB268+AB272+AB277+AB282+AB287)</f>
        <v>211583</v>
      </c>
      <c r="AC292" s="612"/>
      <c r="AE292" s="50"/>
      <c r="AF292" s="50"/>
      <c r="AG292" s="50"/>
      <c r="AH292" s="50"/>
    </row>
    <row r="293" spans="2:34" s="33" customFormat="1" ht="30" customHeight="1" x14ac:dyDescent="0.2">
      <c r="B293" s="613"/>
      <c r="C293" s="617" t="s">
        <v>2</v>
      </c>
      <c r="D293" s="626">
        <f t="shared" ref="D293:D294" si="2">SUM(D12+D16+D21+D25+D30+D34+D39+D43+D48+D53+D57+D62+D66+D70+D84+D89+D94+D99+D103+D107+D111+D115+D119+D124+D129+D133+D137+D142+D156+D160+D164+D168+D172+D176+D180+D184+D189+D193+D197+D202+D207+D212+D216+D221+D235+D239+D243+D247+D251+D256+D260+D265+D269+D273+D278+D283+D288)</f>
        <v>14657</v>
      </c>
      <c r="E293" s="618"/>
      <c r="F293" s="618">
        <f t="shared" ref="F293:H294" si="3">SUM(F12+F16+F21+F25+F30+F34+F39+F43+F48+F53+F57+F62+F66+F70+F84+F89+F94+F99+F103+F107+F111+F115+F119+F124+F129+F133+F137+F142+F156+F160+F164+F168+F172+F176+F180+F184+F189+F193+F197+F202+F207+F212+F216+F221+F235+F239+F243+F247+F251+F256+F260+F265+F269+F273+F278+F283+F288)</f>
        <v>13148</v>
      </c>
      <c r="G293" s="618"/>
      <c r="H293" s="618">
        <f t="shared" si="3"/>
        <v>19279</v>
      </c>
      <c r="I293" s="618"/>
      <c r="J293" s="618">
        <f t="shared" ref="J293" si="4">SUM(J12+J16+J21+J25+J30+J34+J39+J43+J48+J53+J57+J62+J66+J70+J84+J89+J94+J99+J103+J107+J111+J115+J119+J124+J129+J133+J137+J142+J156+J160+J164+J168+J172+J176+J180+J184+J189+J193+J197+J202+J207+J212+J216+J221+J235+J239+J243+J247+J251+J256+J260+J265+J269+J273+J278+J283+J288)</f>
        <v>14638</v>
      </c>
      <c r="K293" s="618"/>
      <c r="L293" s="618">
        <f t="shared" ref="L293" si="5">SUM(L12+L16+L21+L25+L30+L34+L39+L43+L48+L53+L57+L62+L66+L70+L84+L89+L94+L99+L103+L107+L111+L115+L119+L124+L129+L133+L137+L142+L156+L160+L164+L168+L172+L176+L180+L184+L189+L193+L197+L202+L207+L212+L216+L221+L235+L239+L243+L247+L251+L256+L260+L265+L269+L273+L278+L283+L288)</f>
        <v>26335</v>
      </c>
      <c r="M293" s="618"/>
      <c r="N293" s="618">
        <f t="shared" ref="N293" si="6">SUM(N12+N16+N21+N25+N30+N34+N39+N43+N48+N53+N57+N62+N66+N70+N84+N89+N94+N99+N103+N107+N111+N115+N119+N124+N129+N133+N137+N142+N156+N160+N164+N168+N172+N176+N180+N184+N189+N193+N197+N202+N207+N212+N216+N221+N235+N239+N243+N247+N251+N256+N260+N265+N269+N273+N278+N283+N288)</f>
        <v>16701</v>
      </c>
      <c r="O293" s="618"/>
      <c r="P293" s="618">
        <f t="shared" ref="P293" si="7">SUM(P12+P16+P21+P25+P30+P34+P39+P43+P48+P53+P57+P62+P66+P70+P84+P89+P94+P99+P103+P107+P111+P115+P119+P124+P129+P133+P137+P142+P156+P160+P164+P168+P172+P176+P180+P184+P189+P193+P197+P202+P207+P212+P216+P221+P235+P239+P243+P247+P251+P256+P260+P265+P269+P273+P278+P283+P288)</f>
        <v>20553</v>
      </c>
      <c r="Q293" s="618"/>
      <c r="R293" s="618">
        <f t="shared" ref="R293" si="8">SUM(R12+R16+R21+R25+R30+R34+R39+R43+R48+R53+R57+R62+R66+R70+R84+R89+R94+R99+R103+R107+R111+R115+R119+R124+R129+R133+R137+R142+R156+R160+R164+R168+R172+R176+R180+R184+R189+R193+R197+R202+R207+R212+R216+R221+R235+R239+R243+R247+R251+R256+R260+R265+R269+R273+R278+R283+R288)</f>
        <v>23847</v>
      </c>
      <c r="S293" s="619"/>
      <c r="T293" s="618">
        <f t="shared" ref="T293" si="9">SUM(T12+T16+T21+T25+T30+T34+T39+T43+T48+T53+T57+T62+T66+T70+T84+T89+T94+T99+T103+T107+T111+T115+T119+T124+T129+T133+T137+T142+T156+T160+T164+T168+T172+T176+T180+T184+T189+T193+T197+T202+T207+T212+T216+T221+T235+T239+T243+T247+T251+T256+T260+T265+T269+T273+T278+T283+T288)</f>
        <v>35233</v>
      </c>
      <c r="U293" s="618"/>
      <c r="V293" s="618">
        <f t="shared" ref="V293" si="10">SUM(V12+V16+V21+V25+V30+V34+V39+V43+V48+V53+V57+V62+V66+V70+V84+V89+V94+V99+V103+V107+V111+V115+V119+V124+V129+V133+V137+V142+V156+V160+V164+V168+V172+V176+V180+V184+V189+V193+V197+V202+V207+V212+V216+V221+V235+V239+V243+V247+V251+V256+V260+V265+V269+V273+V278+V283+V288)</f>
        <v>29958</v>
      </c>
      <c r="W293" s="618"/>
      <c r="X293" s="618">
        <f t="shared" ref="X293" si="11">SUM(X12+X16+X21+X25+X30+X34+X39+X43+X48+X53+X57+X62+X66+X70+X84+X89+X94+X99+X103+X107+X111+X115+X119+X124+X129+X133+X137+X142+X156+X160+X164+X168+X172+X176+X180+X184+X189+X193+X197+X202+X207+X212+X216+X221+X235+X239+X243+X247+X251+X256+X260+X265+X269+X273+X278+X283+X288)</f>
        <v>22755</v>
      </c>
      <c r="Y293" s="618"/>
      <c r="Z293" s="618">
        <f t="shared" ref="Z293" si="12">SUM(Z12+Z16+Z21+Z25+Z30+Z34+Z39+Z43+Z48+Z53+Z57+Z62+Z66+Z70+Z84+Z89+Z94+Z99+Z103+Z107+Z111+Z115+Z119+Z124+Z129+Z133+Z137+Z142+Z156+Z160+Z164+Z168+Z172+Z176+Z180+Z184+Z189+Z193+Z197+Z202+Z207+Z212+Z216+Z221+Z235+Z239+Z243+Z247+Z251+Z256+Z260+Z265+Z269+Z273+Z278+Z283+Z288)</f>
        <v>20106</v>
      </c>
      <c r="AA293" s="627"/>
      <c r="AB293" s="618">
        <f t="shared" ref="AB293:AB294" si="13">SUM(AB12+AB16+AB21+AB25+AB30+AB34+AB39+AB43+AB48+AB53+AB57+AB62+AB66+AB70+AB84+AB89+AB94+AB99+AB103+AB107+AB111+AB115+AB119+AB124+AB129+AB133+AB137+AB142+AB156+AB160+AB164+AB168+AB172+AB176+AB180+AB184+AB189+AB193+AB197+AB202+AB207+AB212+AB216+AB221+AB235+AB239+AB243+AB247+AB251+AB256+AB260+AB265+AB269+AB273+AB278+AB283+AB288)</f>
        <v>257210</v>
      </c>
      <c r="AC293" s="612"/>
      <c r="AE293" s="50"/>
      <c r="AF293" s="50"/>
      <c r="AG293" s="50"/>
      <c r="AH293" s="50"/>
    </row>
    <row r="294" spans="2:34" s="33" customFormat="1" ht="30" customHeight="1" x14ac:dyDescent="0.2">
      <c r="B294" s="613"/>
      <c r="C294" s="617" t="s">
        <v>3</v>
      </c>
      <c r="D294" s="626">
        <f t="shared" si="2"/>
        <v>4229</v>
      </c>
      <c r="E294" s="618"/>
      <c r="F294" s="618">
        <f t="shared" si="3"/>
        <v>4217</v>
      </c>
      <c r="G294" s="618"/>
      <c r="H294" s="618">
        <f t="shared" si="3"/>
        <v>3635</v>
      </c>
      <c r="I294" s="618"/>
      <c r="J294" s="618">
        <f t="shared" ref="J294" si="14">SUM(J13+J17+J22+J26+J31+J35+J40+J44+J49+J54+J58+J63+J67+J71+J85+J90+J95+J100+J104+J108+J112+J116+J120+J125+J130+J134+J138+J143+J157+J161+J165+J169+J173+J177+J181+J185+J190+J194+J198+J203+J208+J213+J217+J222+J236+J240+J244+J248+J252+J257+J261+J266+J270+J274+J279+J284+J289)</f>
        <v>3929</v>
      </c>
      <c r="K294" s="618"/>
      <c r="L294" s="618">
        <f t="shared" ref="L294" si="15">SUM(L13+L17+L22+L26+L31+L35+L40+L44+L49+L54+L58+L63+L67+L71+L85+L90+L95+L100+L104+L108+L112+L116+L120+L125+L130+L134+L138+L143+L157+L161+L165+L169+L173+L177+L181+L185+L190+L194+L198+L203+L208+L213+L217+L222+L236+L240+L244+L248+L252+L257+L261+L266+L270+L274+L279+L284+L289)</f>
        <v>3948</v>
      </c>
      <c r="M294" s="618"/>
      <c r="N294" s="618">
        <f t="shared" ref="N294" si="16">SUM(N13+N17+N22+N26+N31+N35+N40+N44+N49+N54+N58+N63+N67+N71+N85+N90+N95+N100+N104+N108+N112+N116+N120+N125+N130+N134+N138+N143+N157+N161+N165+N169+N173+N177+N181+N185+N190+N194+N198+N203+N208+N213+N217+N222+N236+N240+N244+N248+N252+N257+N261+N266+N270+N274+N279+N284+N289)</f>
        <v>4060</v>
      </c>
      <c r="O294" s="618"/>
      <c r="P294" s="618">
        <f t="shared" ref="P294" si="17">SUM(P13+P17+P22+P26+P31+P35+P40+P44+P49+P54+P58+P63+P67+P71+P85+P90+P95+P100+P104+P108+P112+P116+P120+P125+P130+P134+P138+P143+P157+P161+P165+P169+P173+P177+P181+P185+P190+P194+P198+P203+P208+P213+P217+P222+P236+P240+P244+P248+P252+P257+P261+P266+P270+P274+P279+P284+P289)</f>
        <v>4515</v>
      </c>
      <c r="Q294" s="618"/>
      <c r="R294" s="618">
        <f t="shared" ref="R294" si="18">SUM(R13+R17+R22+R26+R31+R35+R40+R44+R49+R54+R58+R63+R67+R71+R85+R90+R95+R100+R104+R108+R112+R116+R120+R125+R130+R134+R138+R143+R157+R161+R165+R169+R173+R177+R181+R185+R190+R194+R198+R203+R208+R213+R217+R222+R236+R240+R244+R248+R252+R257+R261+R266+R270+R274+R279+R284+R289)</f>
        <v>4012</v>
      </c>
      <c r="S294" s="619"/>
      <c r="T294" s="618">
        <f t="shared" ref="T294" si="19">SUM(T13+T17+T22+T26+T31+T35+T40+T44+T49+T54+T58+T63+T67+T71+T85+T90+T95+T100+T104+T108+T112+T116+T120+T125+T130+T134+T138+T143+T157+T161+T165+T169+T173+T177+T181+T185+T190+T194+T198+T203+T208+T213+T217+T222+T236+T240+T244+T248+T252+T257+T261+T266+T270+T274+T279+T284+T289)</f>
        <v>7299</v>
      </c>
      <c r="U294" s="618"/>
      <c r="V294" s="618">
        <f t="shared" ref="V294" si="20">SUM(V13+V17+V22+V26+V31+V35+V40+V44+V49+V54+V58+V63+V67+V71+V85+V90+V95+V100+V104+V108+V112+V116+V120+V125+V130+V134+V138+V143+V157+V161+V165+V169+V173+V177+V181+V185+V190+V194+V198+V203+V208+V213+V217+V222+V236+V240+V244+V248+V252+V257+V261+V266+V270+V274+V279+V284+V289)</f>
        <v>7588</v>
      </c>
      <c r="W294" s="618"/>
      <c r="X294" s="618">
        <f t="shared" ref="X294" si="21">SUM(X13+X17+X22+X26+X31+X35+X40+X44+X49+X54+X58+X63+X67+X71+X85+X90+X95+X100+X104+X108+X112+X116+X120+X125+X130+X134+X138+X143+X157+X161+X165+X169+X173+X177+X181+X185+X190+X194+X198+X203+X208+X213+X217+X222+X236+X240+X244+X248+X252+X257+X261+X266+X270+X274+X279+X284+X289)</f>
        <v>9223</v>
      </c>
      <c r="Y294" s="618"/>
      <c r="Z294" s="618">
        <f>SUM(Z13+Z17+Z22+Z26+Z31+Z35+Z40+Z44+Z49+Z54+Z58+Z63+Z67+Z71+Z85+Z90+Z95+Z100+Z104+Z108+Z112+Z116+Z120+Z125+Z130+Z134+Z138+Z143+Z157+Z161+Z165+Z169+Z173+Z177+Z181+Z185+Z190+Z194+Z198+Z203+Z208+Z213+Z217+Z222+Z236+Z240+Z244+Z248+Z252+Z257+Z261+Z266+Z270+Z274+Z279+Z284+Z289)</f>
        <v>14985</v>
      </c>
      <c r="AA294" s="627"/>
      <c r="AB294" s="618">
        <f t="shared" si="13"/>
        <v>71640</v>
      </c>
      <c r="AC294" s="612"/>
      <c r="AE294" s="50"/>
      <c r="AF294" s="50"/>
      <c r="AG294" s="50"/>
      <c r="AH294" s="50"/>
    </row>
    <row r="295" spans="2:34" s="33" customFormat="1" ht="17.25" customHeight="1" x14ac:dyDescent="0.2">
      <c r="B295" s="613"/>
      <c r="C295" s="620"/>
      <c r="D295" s="628"/>
      <c r="E295" s="621"/>
      <c r="F295" s="621"/>
      <c r="G295" s="621"/>
      <c r="H295" s="621"/>
      <c r="I295" s="621"/>
      <c r="J295" s="621"/>
      <c r="K295" s="621"/>
      <c r="L295" s="621"/>
      <c r="M295" s="621"/>
      <c r="N295" s="621"/>
      <c r="O295" s="621"/>
      <c r="P295" s="621"/>
      <c r="Q295" s="621"/>
      <c r="R295" s="621"/>
      <c r="S295" s="615"/>
      <c r="T295" s="621"/>
      <c r="U295" s="621"/>
      <c r="V295" s="621"/>
      <c r="W295" s="621"/>
      <c r="X295" s="621"/>
      <c r="Y295" s="621"/>
      <c r="Z295" s="621"/>
      <c r="AA295" s="629"/>
      <c r="AB295" s="621"/>
      <c r="AC295" s="630"/>
      <c r="AE295" s="50"/>
      <c r="AF295" s="50"/>
      <c r="AG295" s="50"/>
      <c r="AH295" s="50"/>
    </row>
    <row r="296" spans="2:34" x14ac:dyDescent="0.2">
      <c r="C296" s="5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E296" s="2"/>
      <c r="AF296" s="2"/>
      <c r="AG296" s="2"/>
      <c r="AH296" s="2"/>
    </row>
    <row r="297" spans="2:34" s="192" customFormat="1" ht="24.95" customHeight="1" x14ac:dyDescent="0.2">
      <c r="B297" s="840" t="s">
        <v>188</v>
      </c>
      <c r="C297" s="840"/>
      <c r="D297" s="840"/>
      <c r="E297" s="840"/>
      <c r="F297" s="840"/>
      <c r="G297" s="840"/>
      <c r="H297" s="840"/>
      <c r="I297" s="209"/>
      <c r="Q297" s="261"/>
      <c r="R297" s="261"/>
      <c r="S297" s="261"/>
      <c r="T297" s="261"/>
    </row>
    <row r="298" spans="2:34" s="192" customFormat="1" ht="19.5" customHeight="1" x14ac:dyDescent="0.2">
      <c r="B298" s="103" t="s">
        <v>191</v>
      </c>
      <c r="C298" s="136"/>
      <c r="D298" s="136"/>
      <c r="E298" s="136"/>
      <c r="F298" s="136"/>
      <c r="G298" s="136"/>
      <c r="H298" s="136"/>
    </row>
    <row r="299" spans="2:34" s="192" customFormat="1" ht="19.5" customHeight="1" x14ac:dyDescent="0.2">
      <c r="B299" s="840" t="s">
        <v>179</v>
      </c>
      <c r="C299" s="840"/>
      <c r="D299" s="840"/>
      <c r="E299" s="840"/>
      <c r="F299" s="840"/>
      <c r="G299" s="840"/>
      <c r="H299" s="840"/>
      <c r="I299" s="209"/>
    </row>
    <row r="300" spans="2:34" s="6" customFormat="1" ht="21.75" customHeight="1" x14ac:dyDescent="0.25">
      <c r="B300" s="162"/>
      <c r="C300" s="5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D300" s="7"/>
      <c r="AE300" s="7"/>
      <c r="AF300" s="7"/>
      <c r="AG300" s="7"/>
      <c r="AH300" s="7"/>
    </row>
    <row r="301" spans="2:34" s="6" customFormat="1" ht="25.5" customHeight="1" x14ac:dyDescent="0.3">
      <c r="B301" s="868"/>
      <c r="C301" s="868"/>
      <c r="D301" s="868"/>
      <c r="E301" s="868"/>
      <c r="F301" s="868"/>
      <c r="G301" s="868"/>
      <c r="H301" s="868"/>
      <c r="I301" s="868"/>
      <c r="J301" s="868"/>
      <c r="K301" s="868"/>
      <c r="L301" s="868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867"/>
      <c r="AC301" s="867"/>
      <c r="AD301" s="7"/>
      <c r="AE301" s="7"/>
      <c r="AF301" s="7"/>
      <c r="AG301" s="7"/>
      <c r="AH301" s="7"/>
    </row>
    <row r="302" spans="2:34" x14ac:dyDescent="0.2"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D302" s="2"/>
      <c r="AE302" s="2"/>
      <c r="AF302" s="2"/>
      <c r="AG302" s="2"/>
      <c r="AH302" s="2"/>
    </row>
    <row r="303" spans="2:34" x14ac:dyDescent="0.2"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D303" s="2"/>
      <c r="AE303" s="2"/>
      <c r="AF303" s="2"/>
      <c r="AG303" s="2"/>
      <c r="AH303" s="2"/>
    </row>
    <row r="304" spans="2:34" x14ac:dyDescent="0.2"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D304" s="2"/>
      <c r="AE304" s="2"/>
      <c r="AF304" s="2"/>
      <c r="AG304" s="2"/>
      <c r="AH304" s="2"/>
    </row>
    <row r="305" spans="3:34" x14ac:dyDescent="0.2"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D305" s="2"/>
      <c r="AE305" s="2"/>
      <c r="AF305" s="2"/>
      <c r="AG305" s="2"/>
      <c r="AH305" s="2"/>
    </row>
    <row r="306" spans="3:34" x14ac:dyDescent="0.2">
      <c r="C306" s="1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2"/>
      <c r="AE306" s="2"/>
      <c r="AF306" s="2"/>
      <c r="AG306" s="2"/>
      <c r="AH306" s="2"/>
    </row>
    <row r="307" spans="3:34" x14ac:dyDescent="0.2">
      <c r="C307" s="3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2"/>
      <c r="AE307" s="2"/>
      <c r="AF307" s="2"/>
      <c r="AG307" s="2"/>
      <c r="AH307" s="2"/>
    </row>
    <row r="308" spans="3:34" x14ac:dyDescent="0.2">
      <c r="C308" s="3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2"/>
      <c r="AE308" s="2"/>
      <c r="AF308" s="2"/>
      <c r="AG308" s="2"/>
      <c r="AH308" s="2"/>
    </row>
    <row r="309" spans="3:34" x14ac:dyDescent="0.2">
      <c r="C309" s="3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2"/>
      <c r="AE309" s="2"/>
      <c r="AF309" s="2"/>
      <c r="AG309" s="2"/>
      <c r="AH309" s="2"/>
    </row>
    <row r="310" spans="3:34" x14ac:dyDescent="0.2">
      <c r="C310" s="3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2"/>
      <c r="AE310" s="2"/>
      <c r="AF310" s="2"/>
      <c r="AG310" s="2"/>
      <c r="AH310" s="2"/>
    </row>
    <row r="311" spans="3:34" x14ac:dyDescent="0.2">
      <c r="C311" s="3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2"/>
      <c r="AE311" s="2"/>
      <c r="AF311" s="2"/>
      <c r="AG311" s="2"/>
      <c r="AH311" s="2"/>
    </row>
    <row r="312" spans="3:34" x14ac:dyDescent="0.2">
      <c r="C312" s="3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10"/>
      <c r="AD312" s="2"/>
      <c r="AE312" s="2"/>
      <c r="AF312" s="2"/>
      <c r="AG312" s="2"/>
      <c r="AH312" s="2"/>
    </row>
    <row r="313" spans="3:34" x14ac:dyDescent="0.2">
      <c r="C313" s="3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11"/>
      <c r="AD313" s="2"/>
      <c r="AE313" s="2"/>
      <c r="AF313" s="2"/>
      <c r="AG313" s="2"/>
      <c r="AH313" s="2"/>
    </row>
    <row r="314" spans="3:34" x14ac:dyDescent="0.2">
      <c r="C314" s="3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1"/>
      <c r="AD314" s="2"/>
      <c r="AE314" s="2"/>
      <c r="AF314" s="2"/>
      <c r="AG314" s="2"/>
      <c r="AH314" s="2"/>
    </row>
    <row r="315" spans="3:34" x14ac:dyDescent="0.2">
      <c r="C315" s="3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</row>
    <row r="316" spans="3:34" x14ac:dyDescent="0.2">
      <c r="C316" s="3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13"/>
    </row>
    <row r="317" spans="3:34" x14ac:dyDescent="0.2">
      <c r="C317" s="3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14"/>
    </row>
    <row r="318" spans="3:34" x14ac:dyDescent="0.2">
      <c r="C318" s="3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15"/>
    </row>
    <row r="319" spans="3:34" x14ac:dyDescent="0.2">
      <c r="C319" s="3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5"/>
    </row>
    <row r="320" spans="3:34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4"/>
    </row>
    <row r="321" spans="3:29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2"/>
    </row>
    <row r="322" spans="3:29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2"/>
    </row>
    <row r="323" spans="3:29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4"/>
    </row>
    <row r="324" spans="3:29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2"/>
    </row>
    <row r="325" spans="3:29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2"/>
    </row>
    <row r="326" spans="3:29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4"/>
    </row>
    <row r="327" spans="3:29" x14ac:dyDescent="0.2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</row>
    <row r="328" spans="3:29" x14ac:dyDescent="0.2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3"/>
    </row>
    <row r="329" spans="3:29" x14ac:dyDescent="0.2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</row>
    <row r="330" spans="3:29" x14ac:dyDescent="0.2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</row>
    <row r="331" spans="3:29" x14ac:dyDescent="0.2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3"/>
    </row>
    <row r="332" spans="3:29" x14ac:dyDescent="0.2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</row>
    <row r="333" spans="3:29" x14ac:dyDescent="0.2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3"/>
    </row>
    <row r="334" spans="3:29" x14ac:dyDescent="0.2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</row>
    <row r="335" spans="3:29" x14ac:dyDescent="0.2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3"/>
    </row>
    <row r="336" spans="3:29" x14ac:dyDescent="0.2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</row>
    <row r="337" spans="3:29" x14ac:dyDescent="0.2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</row>
    <row r="338" spans="3:29" x14ac:dyDescent="0.2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</row>
    <row r="339" spans="3:29" x14ac:dyDescent="0.2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3"/>
    </row>
    <row r="340" spans="3:29" x14ac:dyDescent="0.2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</row>
    <row r="341" spans="3:29" x14ac:dyDescent="0.2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3"/>
    </row>
    <row r="342" spans="3:29" x14ac:dyDescent="0.2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</row>
    <row r="343" spans="3:29" x14ac:dyDescent="0.2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3"/>
    </row>
    <row r="344" spans="3:29" x14ac:dyDescent="0.2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</row>
    <row r="345" spans="3:29" x14ac:dyDescent="0.2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3"/>
    </row>
    <row r="346" spans="3:29" x14ac:dyDescent="0.2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</row>
    <row r="347" spans="3:29" x14ac:dyDescent="0.2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3"/>
    </row>
    <row r="348" spans="3:29" x14ac:dyDescent="0.2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</row>
    <row r="349" spans="3:29" x14ac:dyDescent="0.2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</row>
    <row r="350" spans="3:29" x14ac:dyDescent="0.2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</row>
    <row r="351" spans="3:29" x14ac:dyDescent="0.2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</row>
    <row r="352" spans="3:29" x14ac:dyDescent="0.2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3"/>
    </row>
    <row r="353" spans="3:29" x14ac:dyDescent="0.2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</row>
    <row r="354" spans="3:29" x14ac:dyDescent="0.2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</row>
    <row r="355" spans="3:29" x14ac:dyDescent="0.2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</row>
    <row r="356" spans="3:29" x14ac:dyDescent="0.2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</row>
    <row r="357" spans="3:29" x14ac:dyDescent="0.2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</row>
    <row r="358" spans="3:29" x14ac:dyDescent="0.2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</row>
    <row r="359" spans="3:29" x14ac:dyDescent="0.2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</row>
    <row r="360" spans="3:29" x14ac:dyDescent="0.2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</row>
    <row r="361" spans="3:29" x14ac:dyDescent="0.2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</row>
    <row r="362" spans="3:29" x14ac:dyDescent="0.2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</row>
    <row r="363" spans="3:29" x14ac:dyDescent="0.2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</row>
    <row r="364" spans="3:29" x14ac:dyDescent="0.2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1"/>
    </row>
    <row r="365" spans="3:29" x14ac:dyDescent="0.2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</row>
    <row r="366" spans="3:29" x14ac:dyDescent="0.2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1"/>
    </row>
    <row r="367" spans="3:29" x14ac:dyDescent="0.2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</row>
    <row r="368" spans="3:29" x14ac:dyDescent="0.2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1"/>
    </row>
    <row r="369" spans="3:29" x14ac:dyDescent="0.2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1"/>
    </row>
    <row r="370" spans="3:29" x14ac:dyDescent="0.2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</row>
    <row r="371" spans="3:29" x14ac:dyDescent="0.2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1"/>
    </row>
    <row r="372" spans="3:29" x14ac:dyDescent="0.2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1"/>
    </row>
    <row r="373" spans="3:29" x14ac:dyDescent="0.2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</row>
    <row r="374" spans="3:29" x14ac:dyDescent="0.2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3"/>
    </row>
    <row r="375" spans="3:29" x14ac:dyDescent="0.2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</row>
    <row r="376" spans="3:29" x14ac:dyDescent="0.2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</row>
    <row r="377" spans="3:29" x14ac:dyDescent="0.2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</row>
    <row r="378" spans="3:29" x14ac:dyDescent="0.2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3"/>
    </row>
    <row r="379" spans="3:29" x14ac:dyDescent="0.2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</row>
    <row r="380" spans="3:29" x14ac:dyDescent="0.2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</row>
    <row r="381" spans="3:29" x14ac:dyDescent="0.2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3"/>
    </row>
    <row r="382" spans="3:29" x14ac:dyDescent="0.2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</row>
    <row r="383" spans="3:29" x14ac:dyDescent="0.2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</row>
    <row r="384" spans="3:29" x14ac:dyDescent="0.2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3"/>
    </row>
    <row r="385" spans="3:29" x14ac:dyDescent="0.2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</row>
    <row r="386" spans="3:29" x14ac:dyDescent="0.2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3"/>
    </row>
    <row r="387" spans="3:29" x14ac:dyDescent="0.2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</row>
    <row r="388" spans="3:29" x14ac:dyDescent="0.2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</row>
    <row r="389" spans="3:29" x14ac:dyDescent="0.2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3"/>
    </row>
    <row r="390" spans="3:29" x14ac:dyDescent="0.2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</row>
    <row r="391" spans="3:29" x14ac:dyDescent="0.2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3"/>
    </row>
    <row r="392" spans="3:29" x14ac:dyDescent="0.2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</row>
    <row r="393" spans="3:29" x14ac:dyDescent="0.2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3"/>
    </row>
    <row r="394" spans="3:29" x14ac:dyDescent="0.2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</row>
    <row r="395" spans="3:29" x14ac:dyDescent="0.2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3"/>
    </row>
    <row r="396" spans="3:29" x14ac:dyDescent="0.2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</row>
    <row r="397" spans="3:29" x14ac:dyDescent="0.2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3"/>
    </row>
    <row r="398" spans="3:29" x14ac:dyDescent="0.2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</row>
    <row r="399" spans="3:29" x14ac:dyDescent="0.2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3"/>
    </row>
    <row r="400" spans="3:29" x14ac:dyDescent="0.2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</row>
    <row r="401" spans="3:29" x14ac:dyDescent="0.2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3"/>
    </row>
    <row r="402" spans="3:29" x14ac:dyDescent="0.2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</row>
    <row r="403" spans="3:29" x14ac:dyDescent="0.2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3"/>
    </row>
    <row r="404" spans="3:29" x14ac:dyDescent="0.2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</row>
    <row r="405" spans="3:29" x14ac:dyDescent="0.2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</row>
    <row r="406" spans="3:29" x14ac:dyDescent="0.2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</row>
    <row r="407" spans="3:29" x14ac:dyDescent="0.2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</row>
    <row r="408" spans="3:29" x14ac:dyDescent="0.2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3"/>
    </row>
    <row r="409" spans="3:29" x14ac:dyDescent="0.2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</row>
    <row r="410" spans="3:29" x14ac:dyDescent="0.2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</row>
    <row r="411" spans="3:29" x14ac:dyDescent="0.2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</row>
    <row r="412" spans="3:29" x14ac:dyDescent="0.2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</row>
    <row r="413" spans="3:29" x14ac:dyDescent="0.2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</row>
    <row r="414" spans="3:29" x14ac:dyDescent="0.2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</row>
    <row r="415" spans="3:29" x14ac:dyDescent="0.2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</row>
    <row r="416" spans="3:29" x14ac:dyDescent="0.2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</row>
  </sheetData>
  <mergeCells count="77">
    <mergeCell ref="B297:H297"/>
    <mergeCell ref="B299:H299"/>
    <mergeCell ref="B1:AC1"/>
    <mergeCell ref="P7:Q7"/>
    <mergeCell ref="D7:E7"/>
    <mergeCell ref="F7:G7"/>
    <mergeCell ref="B4:AC4"/>
    <mergeCell ref="D6:AA6"/>
    <mergeCell ref="T7:U7"/>
    <mergeCell ref="H7:I7"/>
    <mergeCell ref="B2:C2"/>
    <mergeCell ref="AB6:AC7"/>
    <mergeCell ref="B3:AC3"/>
    <mergeCell ref="L7:M7"/>
    <mergeCell ref="N7:O7"/>
    <mergeCell ref="Z7:AA7"/>
    <mergeCell ref="R7:S7"/>
    <mergeCell ref="V7:W7"/>
    <mergeCell ref="B74:C74"/>
    <mergeCell ref="V79:W79"/>
    <mergeCell ref="X79:Y79"/>
    <mergeCell ref="C75:AD75"/>
    <mergeCell ref="B78:C79"/>
    <mergeCell ref="C76:AD76"/>
    <mergeCell ref="D78:AA78"/>
    <mergeCell ref="AB78:AC79"/>
    <mergeCell ref="L79:M79"/>
    <mergeCell ref="D79:E79"/>
    <mergeCell ref="P79:Q79"/>
    <mergeCell ref="T79:U79"/>
    <mergeCell ref="F79:G79"/>
    <mergeCell ref="Z79:AA79"/>
    <mergeCell ref="X7:Y7"/>
    <mergeCell ref="J7:K7"/>
    <mergeCell ref="B6:C7"/>
    <mergeCell ref="R151:S151"/>
    <mergeCell ref="T151:U151"/>
    <mergeCell ref="D151:E151"/>
    <mergeCell ref="B147:AC147"/>
    <mergeCell ref="B148:AC148"/>
    <mergeCell ref="R79:S79"/>
    <mergeCell ref="Z151:AA151"/>
    <mergeCell ref="P151:Q151"/>
    <mergeCell ref="V151:W151"/>
    <mergeCell ref="D150:AA150"/>
    <mergeCell ref="H79:I79"/>
    <mergeCell ref="J79:K79"/>
    <mergeCell ref="B146:C146"/>
    <mergeCell ref="AB150:AC151"/>
    <mergeCell ref="N79:O79"/>
    <mergeCell ref="AB301:AC301"/>
    <mergeCell ref="J151:K151"/>
    <mergeCell ref="L151:M151"/>
    <mergeCell ref="N151:O151"/>
    <mergeCell ref="B301:L301"/>
    <mergeCell ref="B227:AC227"/>
    <mergeCell ref="D229:AA229"/>
    <mergeCell ref="AB229:AC230"/>
    <mergeCell ref="D230:E230"/>
    <mergeCell ref="F230:G230"/>
    <mergeCell ref="Z230:AA230"/>
    <mergeCell ref="J230:K230"/>
    <mergeCell ref="B225:C225"/>
    <mergeCell ref="B226:AC226"/>
    <mergeCell ref="B150:C151"/>
    <mergeCell ref="B229:C230"/>
    <mergeCell ref="F151:G151"/>
    <mergeCell ref="H151:I151"/>
    <mergeCell ref="X151:Y151"/>
    <mergeCell ref="H230:I230"/>
    <mergeCell ref="V230:W230"/>
    <mergeCell ref="X230:Y230"/>
    <mergeCell ref="L230:M230"/>
    <mergeCell ref="N230:O230"/>
    <mergeCell ref="P230:Q230"/>
    <mergeCell ref="R230:S230"/>
    <mergeCell ref="T230:U230"/>
  </mergeCells>
  <phoneticPr fontId="8" type="noConversion"/>
  <printOptions horizontalCentered="1" verticalCentered="1"/>
  <pageMargins left="0" right="0" top="0" bottom="0" header="0" footer="0"/>
  <pageSetup paperSize="9" scale="34" firstPageNumber="277" orientation="portrait" useFirstPageNumber="1" r:id="rId1"/>
  <headerFooter alignWithMargins="0"/>
  <rowBreaks count="4" manualBreakCount="4">
    <brk id="73" min="1" max="27" man="1"/>
    <brk id="145" min="1" max="27" man="1"/>
    <brk id="224" min="1" max="27" man="1"/>
    <brk id="304" min="1" max="2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19</vt:i4>
      </vt:variant>
    </vt:vector>
  </HeadingPairs>
  <TitlesOfParts>
    <vt:vector size="37" baseType="lpstr">
      <vt:lpstr>C-01</vt:lpstr>
      <vt:lpstr>C-02</vt:lpstr>
      <vt:lpstr>C-03 - C-04</vt:lpstr>
      <vt:lpstr>C-05</vt:lpstr>
      <vt:lpstr>C-06</vt:lpstr>
      <vt:lpstr>C-07</vt:lpstr>
      <vt:lpstr>C-08</vt:lpstr>
      <vt:lpstr>C-09</vt:lpstr>
      <vt:lpstr>C-10</vt:lpstr>
      <vt:lpstr>C-11</vt:lpstr>
      <vt:lpstr>GRAF-01</vt:lpstr>
      <vt:lpstr>C-12</vt:lpstr>
      <vt:lpstr>C-13 - C14</vt:lpstr>
      <vt:lpstr>C-15</vt:lpstr>
      <vt:lpstr>C-16</vt:lpstr>
      <vt:lpstr>C-17</vt:lpstr>
      <vt:lpstr>C-18</vt:lpstr>
      <vt:lpstr>C-19</vt:lpstr>
      <vt:lpstr>'C-01'!Área_de_impresión</vt:lpstr>
      <vt:lpstr>'C-02'!Área_de_impresión</vt:lpstr>
      <vt:lpstr>'C-03 - C-04'!Área_de_impresión</vt:lpstr>
      <vt:lpstr>'C-05'!Área_de_impresión</vt:lpstr>
      <vt:lpstr>'C-06'!Área_de_impresión</vt:lpstr>
      <vt:lpstr>'C-07'!Área_de_impresión</vt:lpstr>
      <vt:lpstr>'C-08'!Área_de_impresión</vt:lpstr>
      <vt:lpstr>'C-09'!Área_de_impresión</vt:lpstr>
      <vt:lpstr>'C-10'!Área_de_impresión</vt:lpstr>
      <vt:lpstr>'C-11'!Área_de_impresión</vt:lpstr>
      <vt:lpstr>'C-12'!Área_de_impresión</vt:lpstr>
      <vt:lpstr>'C-13 - C14'!Área_de_impresión</vt:lpstr>
      <vt:lpstr>'C-15'!Área_de_impresión</vt:lpstr>
      <vt:lpstr>'C-16'!Área_de_impresión</vt:lpstr>
      <vt:lpstr>'C-17'!Área_de_impresión</vt:lpstr>
      <vt:lpstr>'C-18'!Área_de_impresión</vt:lpstr>
      <vt:lpstr>'C-19'!Área_de_impresión</vt:lpstr>
      <vt:lpstr>'GRAF-01'!Área_de_impresión</vt:lpstr>
      <vt:lpstr>'GRAF-01'!Títulos_a_imprimir</vt:lpstr>
    </vt:vector>
  </TitlesOfParts>
  <Company>MINISTERIO DE TRABAJO Y PROMOCION SOCIAL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DE INFORMATICA</dc:creator>
  <cp:lastModifiedBy>William Bardales Chavez</cp:lastModifiedBy>
  <cp:lastPrinted>2020-07-01T17:44:51Z</cp:lastPrinted>
  <dcterms:created xsi:type="dcterms:W3CDTF">1996-10-30T01:28:28Z</dcterms:created>
  <dcterms:modified xsi:type="dcterms:W3CDTF">2020-07-01T17:45:37Z</dcterms:modified>
</cp:coreProperties>
</file>